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 activeTab="1"/>
  </bookViews>
  <sheets>
    <sheet name="账单信息" sheetId="1" r:id="rId1"/>
    <sheet name="账单明细" sheetId="2" r:id="rId2"/>
  </sheets>
  <externalReferences>
    <externalReference r:id="rId3"/>
  </externalReferences>
  <definedNames>
    <definedName name="_xlnm._FilterDatabase" localSheetId="1" hidden="1">账单明细!$R$1:$T$209</definedName>
  </definedNames>
  <calcPr calcId="144525"/>
</workbook>
</file>

<file path=xl/sharedStrings.xml><?xml version="1.0" encoding="utf-8"?>
<sst xmlns="http://schemas.openxmlformats.org/spreadsheetml/2006/main" count="1098">
  <si>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</si>
  <si>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</si>
  <si>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</si>
  <si>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</si>
  <si>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</si>
  <si>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</si>
  <si>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</si>
  <si>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</si>
  <si>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</si>
  <si>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</si>
  <si>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</si>
  <si>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jasonngai_6_180801012345392_2018-08-01</t>
  </si>
  <si>
    <t>CNY</t>
  </si>
  <si>
    <t>360265.0000</t>
  </si>
  <si>
    <t>您的结算方式是预订每半月结算,账单中包括2018/07/16到2018/07/31的订单（含历史未结订单）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</si>
  <si>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</si>
  <si>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</si>
  <si>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</si>
  <si>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</si>
  <si>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</si>
  <si>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</si>
  <si>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</si>
  <si>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</si>
  <si>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</si>
  <si>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</si>
  <si>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</si>
  <si>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</si>
  <si>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</si>
  <si>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</si>
  <si>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入住人</t>
  </si>
  <si>
    <t>客户订单号</t>
  </si>
  <si>
    <t>联系人</t>
  </si>
  <si>
    <t>机构操作人</t>
  </si>
  <si>
    <t>系统金额</t>
  </si>
  <si>
    <t>差异</t>
  </si>
  <si>
    <t>，</t>
  </si>
  <si>
    <t>Osaka</t>
  </si>
  <si>
    <t>DHB180716075757415</t>
  </si>
  <si>
    <t>路德酒店(Hotel the Lutheran)</t>
  </si>
  <si>
    <t>2018-07-17</t>
  </si>
  <si>
    <t>2018-07-18</t>
  </si>
  <si>
    <t>已确认</t>
  </si>
  <si>
    <t>CN</t>
  </si>
  <si>
    <t>2018/7/16 7:57:57</t>
  </si>
  <si>
    <t>1</t>
  </si>
  <si>
    <t>NING HAIKUN|</t>
  </si>
  <si>
    <t>LiZhengHua</t>
  </si>
  <si>
    <t>，1336626</t>
  </si>
  <si>
    <t>Karon</t>
  </si>
  <si>
    <t>DHB180716094434164</t>
  </si>
  <si>
    <t>普吉卡隆亚维斯塔格兰德-美憬阁索菲特酒店(Avista Grande Phuket Karon MGallery by Sofitel)</t>
  </si>
  <si>
    <t>2018-07-26</t>
  </si>
  <si>
    <t>2018-07-27</t>
  </si>
  <si>
    <t>2018/7/16 9:44:34</t>
  </si>
  <si>
    <t>TANG MENG|WANG YUANYUAN|</t>
  </si>
  <si>
    <t>谢琳琳</t>
  </si>
  <si>
    <t>，1336559</t>
  </si>
  <si>
    <r>
      <t>，</t>
    </r>
    <r>
      <rPr>
        <sz val="11"/>
        <rFont val="Calibri"/>
        <charset val="134"/>
      </rPr>
      <t>1336626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1336559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1336685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1336765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1336971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1336983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1336994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1337200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1337366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1337474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1337713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1337754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1338010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1338053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1338081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1338200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1338257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1338304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1338393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1338403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1338406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1338426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1338464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1338514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1338519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1338621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1338668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1338620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1338806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1339034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1339075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1339091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1339242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1339257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1339260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1339096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1339092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1339325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1339294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1339402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1339405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1339452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1339489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1339490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1339521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1339525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1339526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1339558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1339591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1339615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1339682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1339792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1339949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1340067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1340077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1340123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1340168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1340205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1340244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1340362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1340386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1340418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1340427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1340444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1340472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1340510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1340530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1340535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1340576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1340653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1340814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1328197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1338780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1340910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1340925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1340956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1340960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1340966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1340972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1340985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1340989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1341145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1341186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1341197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1341201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1341242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1341296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1341224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1341356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1341375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1341946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1341394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1341246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1341531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1341627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1341659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1341665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1341706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1341628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1341831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1341869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1341847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1341925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1341951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1342053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1341979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1342095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1342168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1342395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1342476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1342508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1342346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1342531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1342465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1342580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1342717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1342716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1342634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1342637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1342642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1342653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1342736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1342744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1342747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1342749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1342814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1342825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1342830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1342852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1342857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1342859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1342864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1342879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1342887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1342901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1342912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1342913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1342909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1342951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1343001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1343028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1343037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1343044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1343073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1343098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1343101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1343113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1343179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1343203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1343205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1343208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1343215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1343277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1343330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1343350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1343380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1343403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1343478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1343486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1343493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1343518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1343525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1343554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1343588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1343598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1343660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1343760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1343826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1343827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1343866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1343891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1343932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1343934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1344122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1344125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1344134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1344147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1344206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1344232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1344239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1344251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1344256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1344264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1344270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1344286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1344292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1344306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1344333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1344361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1344385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1344395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1344437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1344529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1344532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1344558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1344562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1344604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1344612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1344636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1344838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1344879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1344894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1344929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1344908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1344954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1344956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1344966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1344987</t>
    </r>
  </si>
  <si>
    <t>DHB180716110922442</t>
  </si>
  <si>
    <t>西佳舟泰酒店(OSAKA JOYTEL HOTEL)</t>
  </si>
  <si>
    <t>2018-07-21</t>
  </si>
  <si>
    <t>2018-07-22</t>
  </si>
  <si>
    <t>2018/7/16 11:09:22</t>
  </si>
  <si>
    <t>WU JUNJUN|WANG RONGYUE|</t>
  </si>
  <si>
    <t>，1336685</t>
  </si>
  <si>
    <t>Jakarta</t>
  </si>
  <si>
    <t>DHB180716143613680</t>
  </si>
  <si>
    <t>阿斯顿拉苏娜酒店(Aston Rasuna)</t>
  </si>
  <si>
    <t>2018-07-16</t>
  </si>
  <si>
    <t>2018/7/16 14:36:13</t>
  </si>
  <si>
    <t>LI YUEDONG|</t>
  </si>
  <si>
    <t>NgaiJason</t>
  </si>
  <si>
    <t>，1336765</t>
  </si>
  <si>
    <t>Prague</t>
  </si>
  <si>
    <t>DHB180716205527826</t>
  </si>
  <si>
    <t>布拉格三皇冠酒店(Three Crowns Hotel Prague)</t>
  </si>
  <si>
    <t>2018-07-19</t>
  </si>
  <si>
    <t>2018/7/16 20:55:27</t>
  </si>
  <si>
    <t>LI JING|</t>
  </si>
  <si>
    <t>ZENGXIANLONG</t>
  </si>
  <si>
    <t>，1336971</t>
  </si>
  <si>
    <t>Tokyo</t>
  </si>
  <si>
    <t>DHB180716210133179</t>
  </si>
  <si>
    <t>东京京王广场酒店(Keio Plaza Tokyo)</t>
  </si>
  <si>
    <t>2018/7/16 21:01:33</t>
  </si>
  <si>
    <t>JING LI|</t>
  </si>
  <si>
    <t>，1336983</t>
  </si>
  <si>
    <t>London</t>
  </si>
  <si>
    <t>DHB180716213449226</t>
  </si>
  <si>
    <t>韦斯利酒店(TheWesley)</t>
  </si>
  <si>
    <t>2018-08-04</t>
  </si>
  <si>
    <t>2018-08-05</t>
  </si>
  <si>
    <t>2018/7/16 21:34:49</t>
  </si>
  <si>
    <t>Tang Xiangwen|Ni Chenqing|</t>
  </si>
  <si>
    <t>，1336994</t>
  </si>
  <si>
    <t>Kuta</t>
  </si>
  <si>
    <t>DHB180717115247852</t>
  </si>
  <si>
    <t>巴厘岛大使酒店(Aryaduta Bali)</t>
  </si>
  <si>
    <t>2018-07-20</t>
  </si>
  <si>
    <t>2018/7/17 11:52:47</t>
  </si>
  <si>
    <t>Li Bingting|Wu Qishan|</t>
  </si>
  <si>
    <t>，1337200</t>
  </si>
  <si>
    <t>DHB180717175959951</t>
  </si>
  <si>
    <t>河里多幕别墅酒店(Hotel Horidome Villa)</t>
  </si>
  <si>
    <t>2018-08-10</t>
  </si>
  <si>
    <t>2018/7/17 17:59:59</t>
  </si>
  <si>
    <t>SHI YUE|</t>
  </si>
  <si>
    <t>，1337366</t>
  </si>
  <si>
    <t>Tokoname</t>
  </si>
  <si>
    <t>DHB180717221645952</t>
  </si>
  <si>
    <t>中部机场酒店(Centrair Hotel)</t>
  </si>
  <si>
    <t>2018-08-02</t>
  </si>
  <si>
    <t>2018-08-03</t>
  </si>
  <si>
    <t>2018/7/17 22:16:45</t>
  </si>
  <si>
    <t>2</t>
  </si>
  <si>
    <t>YE YINGZHOU|MOTOZUKA MASARU|</t>
  </si>
  <si>
    <t>，1337474</t>
  </si>
  <si>
    <t>DHB180718135534214</t>
  </si>
  <si>
    <t>浅草微笑酒店(Smile Hotel Asakusa(ex.Skycourt Asakusa Hotel))</t>
  </si>
  <si>
    <t>2018-07-23</t>
  </si>
  <si>
    <t>2018-07-25</t>
  </si>
  <si>
    <t>2018/7/18 13:55:34</t>
  </si>
  <si>
    <t>DENG ZEJUN|</t>
  </si>
  <si>
    <t>，1337713</t>
  </si>
  <si>
    <t>Phnom Penh</t>
  </si>
  <si>
    <t>DHB180718151854586</t>
  </si>
  <si>
    <t>Palace Gate Hotel(Palace Gate Hotel)</t>
  </si>
  <si>
    <t>2018/7/18 15:18:54</t>
  </si>
  <si>
    <t>TIAN RUNFENG|JING MING|</t>
  </si>
  <si>
    <t>，1337754</t>
  </si>
  <si>
    <t>DHB180718233356691</t>
  </si>
  <si>
    <t>B六本木酒店(the b roppongi)</t>
  </si>
  <si>
    <t>2018/7/18 23:33:56</t>
  </si>
  <si>
    <t>LIU CHEN|</t>
  </si>
  <si>
    <t>，1338010</t>
  </si>
  <si>
    <t>Urayasu</t>
  </si>
  <si>
    <t>DHB180719014445709</t>
  </si>
  <si>
    <t>东京湾喜来登花园酒店(Sheraton Grande Tokyo Bay Htl)</t>
  </si>
  <si>
    <t>2018-07-24</t>
  </si>
  <si>
    <t>2018/7/19 1:44:45</t>
  </si>
  <si>
    <t>LIU MAN|LI JIE|</t>
  </si>
  <si>
    <t>，1338053</t>
  </si>
  <si>
    <t>Naha</t>
  </si>
  <si>
    <t>DHB180719050208051</t>
  </si>
  <si>
    <t>那霸国际通大和鲁内酒店(Daiwa Roynet Hotel Naha-Kokusaidori)</t>
  </si>
  <si>
    <t>2018/7/19 5:02:08</t>
  </si>
  <si>
    <t>XU ZONGQING|</t>
  </si>
  <si>
    <t>，1338081</t>
  </si>
  <si>
    <t>Pattaya</t>
  </si>
  <si>
    <t>DHB180719111852136</t>
  </si>
  <si>
    <t>芭堤雅日光酒店(Sunbeam Hotel Pattaya)</t>
  </si>
  <si>
    <t>2018-09-28</t>
  </si>
  <si>
    <t>2018-10-01</t>
  </si>
  <si>
    <t>2018/7/19 11:18:52</t>
  </si>
  <si>
    <t>XIAO YANGFENG|ZHANG LIMEI|</t>
  </si>
  <si>
    <t>，1338200</t>
  </si>
  <si>
    <t>Chicago</t>
  </si>
  <si>
    <t>DHB180719132830575</t>
  </si>
  <si>
    <t>写意芝加哥酒店(Freehand Chicago)</t>
  </si>
  <si>
    <t>2018/7/19 13:28:30</t>
  </si>
  <si>
    <t>ZANG QING|</t>
  </si>
  <si>
    <t>邓伟龙</t>
  </si>
  <si>
    <t>，1338257</t>
  </si>
  <si>
    <t>Bologna</t>
  </si>
  <si>
    <t>DHB180719140320137</t>
  </si>
  <si>
    <t>机场皇宫酒店(Airport Palace Hotel)</t>
  </si>
  <si>
    <t>2018/7/19 14:03:20</t>
  </si>
  <si>
    <t>LI BINGDONG|</t>
  </si>
  <si>
    <t>，1338304</t>
  </si>
  <si>
    <t>DHB180719161624738</t>
  </si>
  <si>
    <t>东京第一酒店别馆(Daiichi Hotel Annex)</t>
  </si>
  <si>
    <t>2018/7/19 16:16:24</t>
  </si>
  <si>
    <t>Liu Jiaqi|</t>
  </si>
  <si>
    <t>，1338393</t>
  </si>
  <si>
    <t>DHB180719162445619</t>
  </si>
  <si>
    <t>大阪蒙特利格拉斯米尔酒店(Hotel Monterey Grasmere Osaka)</t>
  </si>
  <si>
    <t>2018-08-20</t>
  </si>
  <si>
    <t>2018-08-22</t>
  </si>
  <si>
    <t>2018/7/19 16:24:45</t>
  </si>
  <si>
    <t>GE JIANZE|ZHOU XUEPING|</t>
  </si>
  <si>
    <t>，1338403</t>
  </si>
  <si>
    <t>Fukuoka</t>
  </si>
  <si>
    <t>DHB180719162601699</t>
  </si>
  <si>
    <t>博多秀雅东京急行酒店(Hakata Excel Hotel Tokyu)</t>
  </si>
  <si>
    <t>2018/7/19 16:26:01</t>
  </si>
  <si>
    <t>KIM HYUNJEE|</t>
  </si>
  <si>
    <t>，1338406</t>
  </si>
  <si>
    <t>DHB180719164757308</t>
  </si>
  <si>
    <t>威斯特假日酒店大阪(Holiday Inn Osaka Namba(formerly Hotel Vista Grande Osaka))</t>
  </si>
  <si>
    <t>2018/7/19 16:47:57</t>
  </si>
  <si>
    <t>LIAO ZHEN|</t>
  </si>
  <si>
    <t>，1338426</t>
  </si>
  <si>
    <t>Kyoto</t>
  </si>
  <si>
    <t>DHB180719174511584</t>
  </si>
  <si>
    <t>京都格兰比亚酒店(Hotel Granvia Kyoto)</t>
  </si>
  <si>
    <t>2018-07-28</t>
  </si>
  <si>
    <t>2018-07-30</t>
  </si>
  <si>
    <t>2018/7/19 17:45:11</t>
  </si>
  <si>
    <t>DING TAO|WU YINGJUN|WU ZHAO|</t>
  </si>
  <si>
    <t>，1338464</t>
  </si>
  <si>
    <t>DHB180719193252384</t>
  </si>
  <si>
    <t>东京浅草红色星球酒店(Red Planet Asakusa, Tokyo)</t>
  </si>
  <si>
    <t>2018/7/19 19:32:52</t>
  </si>
  <si>
    <t>MA YUAN|</t>
  </si>
  <si>
    <t>，1338514</t>
  </si>
  <si>
    <t>DHB180719194329851</t>
  </si>
  <si>
    <t>汐留意大利街三井花园酒店(Mitsui Garden Hotel Shiodome Italia-gai)</t>
  </si>
  <si>
    <t>2018/7/19 19:43:29</t>
  </si>
  <si>
    <t>WANG HEYING|VANSLAGMAAT CHRISTIAN|XU FEIFEI|</t>
  </si>
  <si>
    <t>，1338519</t>
  </si>
  <si>
    <t>DHB180719230658915</t>
  </si>
  <si>
    <t>2018/7/19 23:06:58</t>
  </si>
  <si>
    <t>，1338621</t>
  </si>
  <si>
    <t>DHB180720010815660</t>
  </si>
  <si>
    <t>2018/7/20 1:08:15</t>
  </si>
  <si>
    <t>PAN DONGPING|PENG HUA|PAN YU|</t>
  </si>
  <si>
    <t>，1338668</t>
  </si>
  <si>
    <t>Hanoi</t>
  </si>
  <si>
    <t>DHB180720082115283</t>
  </si>
  <si>
    <t>河内大宇酒店(Hanoi Daewoo Hotel)</t>
  </si>
  <si>
    <t>2018/7/20 8:21:15</t>
  </si>
  <si>
    <t>Huang Fenghua|Zhang Xiaofeng|Zhang Xiaoyan|</t>
  </si>
  <si>
    <t>，1338620</t>
  </si>
  <si>
    <t>DHB180720122436338</t>
  </si>
  <si>
    <t>普吉岛艾美海滩度假村(Le Meridien Phuket Beach Resort)</t>
  </si>
  <si>
    <t>2018-07-29</t>
  </si>
  <si>
    <t>2018-07-31</t>
  </si>
  <si>
    <t>2018/7/20 12:24:36</t>
  </si>
  <si>
    <t>TU JIANGMING|ZHENG HUA|</t>
  </si>
  <si>
    <t>，1338806</t>
  </si>
  <si>
    <t>Koh Samui</t>
  </si>
  <si>
    <t>DHB180720201832048</t>
  </si>
  <si>
    <t>苏梅康波海滩酒店(Combo Beach Hotel Samui)</t>
  </si>
  <si>
    <t>2018-08-19</t>
  </si>
  <si>
    <t>2018-08-23</t>
  </si>
  <si>
    <t>2018/7/20 20:18:32</t>
  </si>
  <si>
    <t>ZHOU YAXU|YAN XIUXIU|</t>
  </si>
  <si>
    <t>徐文程</t>
  </si>
  <si>
    <t>，1339034</t>
  </si>
  <si>
    <t>DHB180720214409891</t>
  </si>
  <si>
    <t>2018-08-01</t>
  </si>
  <si>
    <t>2018/7/20 21:44:09</t>
  </si>
  <si>
    <t>CHU JIANG|</t>
  </si>
  <si>
    <t>，1339075</t>
  </si>
  <si>
    <t>DHB180720221038353</t>
  </si>
  <si>
    <t>2018/7/20 22:10:38</t>
  </si>
  <si>
    <t>FANM MIN|</t>
  </si>
  <si>
    <t>，1339091</t>
  </si>
  <si>
    <t>DHB180721091725726</t>
  </si>
  <si>
    <t>龟户住宿酒店(Hotel MyStays Kameido)</t>
  </si>
  <si>
    <t>2018-08-06</t>
  </si>
  <si>
    <t>2018/7/21 9:17:25</t>
  </si>
  <si>
    <t>SUN RUI|</t>
  </si>
  <si>
    <t>，1339242</t>
  </si>
  <si>
    <t>DHB180721095347991</t>
  </si>
  <si>
    <t>白阳酒店(Hotel Sun White)</t>
  </si>
  <si>
    <t>2018-08-07</t>
  </si>
  <si>
    <t>2018-08-16</t>
  </si>
  <si>
    <t>2018/7/21 9:53:47</t>
  </si>
  <si>
    <t>LI KAIYAN|</t>
  </si>
  <si>
    <t>，1339257</t>
  </si>
  <si>
    <t>DHB180721100338808</t>
  </si>
  <si>
    <t>堺筋本町住宿酒店(Hotel MyStays Sakaisuji-Honmachi)</t>
  </si>
  <si>
    <t>2018/7/21 10:03:38</t>
  </si>
  <si>
    <t>CHENG HOI|</t>
  </si>
  <si>
    <t>，1339260</t>
  </si>
  <si>
    <t>Engelberg</t>
  </si>
  <si>
    <t>DHB180721102107212</t>
  </si>
  <si>
    <t>露台酒店(Hotel Terrace)</t>
  </si>
  <si>
    <t>2018-08-09</t>
  </si>
  <si>
    <t>2018-08-11</t>
  </si>
  <si>
    <t>2018/7/21 10:21:07</t>
  </si>
  <si>
    <t>LIANG RUOYU|TAN MEIHUAN|LIANG ZIYI|</t>
  </si>
  <si>
    <t>，1339096</t>
  </si>
  <si>
    <t>DHB180721102503461</t>
  </si>
  <si>
    <t>2018/7/21 10:25:03</t>
  </si>
  <si>
    <t>zeng yuhao|zong cuichan|</t>
  </si>
  <si>
    <t>，1339092</t>
  </si>
  <si>
    <t>DHB180721122010375</t>
  </si>
  <si>
    <t>日精商务酒店(Business Hotel Nissei)</t>
  </si>
  <si>
    <t>2018-09-02</t>
  </si>
  <si>
    <t>2018-09-07</t>
  </si>
  <si>
    <t>2018/7/21 12:20:10</t>
  </si>
  <si>
    <t>WEI YAN|</t>
  </si>
  <si>
    <t>，1339325</t>
  </si>
  <si>
    <t>Patong</t>
  </si>
  <si>
    <t>DHB180721123127106</t>
  </si>
  <si>
    <t>Rosewood Phuket(Rosewood Phuket)</t>
  </si>
  <si>
    <t>2018/7/21 12:31:27</t>
  </si>
  <si>
    <t>Bi Jin|Lin Zi|</t>
  </si>
  <si>
    <t>，1339294</t>
  </si>
  <si>
    <t>DHB180721152100687</t>
  </si>
  <si>
    <t>雅诗阁海德公园酒店(Ascot Hyde Park Hotel)</t>
  </si>
  <si>
    <t>2018/7/21 15:21:00</t>
  </si>
  <si>
    <t>LAI BICHENG|WANG GUANHAN|LAI XUANYANG|</t>
  </si>
  <si>
    <t>，1339402</t>
  </si>
  <si>
    <t>DHB180721152413939</t>
  </si>
  <si>
    <t>东京全日空洲际酒店(InterContinental ANA Tokyo)</t>
  </si>
  <si>
    <t>2018/7/21 15:24:14</t>
  </si>
  <si>
    <t>SU SHANYAO|</t>
  </si>
  <si>
    <t>，1339405</t>
  </si>
  <si>
    <t>DHB180721164008415</t>
  </si>
  <si>
    <t>戴哇鲁内四桥酒店(Daiwa Roynet Hotel Yotsubashi)</t>
  </si>
  <si>
    <t>2018/7/21 16:40:08</t>
  </si>
  <si>
    <t>Meng Xiaozhong|</t>
  </si>
  <si>
    <t>，1339452</t>
  </si>
  <si>
    <t>DHB180721174558040</t>
  </si>
  <si>
    <t>大阪心斋桥 Nest 酒店(Nest Hotel Osaka Shinsaibashi)</t>
  </si>
  <si>
    <t>2018/7/21 17:45:58</t>
  </si>
  <si>
    <t>YU XIAOHUI|</t>
  </si>
  <si>
    <t>，1339489</t>
  </si>
  <si>
    <t>DHB180721174738156</t>
  </si>
  <si>
    <t>2018/7/21 17:47:38</t>
  </si>
  <si>
    <t>YU CUIPING|</t>
  </si>
  <si>
    <t>，1339490</t>
  </si>
  <si>
    <t>Rome</t>
  </si>
  <si>
    <t>DHB180721192029450</t>
  </si>
  <si>
    <t>力士酒店(Hotel Lux)</t>
  </si>
  <si>
    <t>2018-09-29</t>
  </si>
  <si>
    <t>2018-10-02</t>
  </si>
  <si>
    <t>2018/7/21 19:20:29</t>
  </si>
  <si>
    <t>ZHU YUE|</t>
  </si>
  <si>
    <t>，1339521</t>
  </si>
  <si>
    <t>DHB180721192041467</t>
  </si>
  <si>
    <t>大阪东急酒店(Osaka Tokyu REI Hotel(ex.Osaka Tokyu Inn))</t>
  </si>
  <si>
    <t>2018-08-13</t>
  </si>
  <si>
    <t>2018-08-15</t>
  </si>
  <si>
    <t>2018/7/21 19:20:41</t>
  </si>
  <si>
    <t>FU MENGYUAN|</t>
  </si>
  <si>
    <t>，1339525</t>
  </si>
  <si>
    <t>DHB180721192047485</t>
  </si>
  <si>
    <t>2018/7/21 19:20:47</t>
  </si>
  <si>
    <t>HONG CHUAN|KANG DAJUN|</t>
  </si>
  <si>
    <t>，1339526</t>
  </si>
  <si>
    <t>DHB180721204410065</t>
  </si>
  <si>
    <t>2018/7/21 20:44:10</t>
  </si>
  <si>
    <t>LIU Qian|</t>
  </si>
  <si>
    <t>，1339558</t>
  </si>
  <si>
    <t>DHB180721220752625</t>
  </si>
  <si>
    <t>2018/7/21 22:07:52</t>
  </si>
  <si>
    <t>MIAO MING|</t>
  </si>
  <si>
    <t>，1339591</t>
  </si>
  <si>
    <t>DHB180721232155546</t>
  </si>
  <si>
    <t>2018/7/21 23:21:55</t>
  </si>
  <si>
    <t>TAN LONG|Wang Wei|</t>
  </si>
  <si>
    <t>，1339615</t>
  </si>
  <si>
    <t>DHB180722090157489</t>
  </si>
  <si>
    <t>Ueno Hotel(Ueno Hotel)</t>
  </si>
  <si>
    <t>2018-08-08</t>
  </si>
  <si>
    <t>2018/7/22 9:01:57</t>
  </si>
  <si>
    <t>CHEN XINYU|CHEN XIANGSHU|CHEN XINWEI|</t>
  </si>
  <si>
    <t>，1339682</t>
  </si>
  <si>
    <t>DHB180722144042227</t>
  </si>
  <si>
    <t>世纪南悦酒店(Century Southern Tower Hotel)</t>
  </si>
  <si>
    <t>2018/7/22 14:40:42</t>
  </si>
  <si>
    <t>HAN Yu|LI Yanmei|</t>
  </si>
  <si>
    <t>，1339792</t>
  </si>
  <si>
    <t>DHB180722215712372</t>
  </si>
  <si>
    <t>2018-08-12</t>
  </si>
  <si>
    <t>2018/7/22 21:57:12</t>
  </si>
  <si>
    <t>Xuan Lingxi|Xu Mingxuan|</t>
  </si>
  <si>
    <t>，1339949</t>
  </si>
  <si>
    <t>DHB180723094431260</t>
  </si>
  <si>
    <t>芭堤雅洲际度假酒店(InterContinental Pattaya Resort)</t>
  </si>
  <si>
    <t>2018-08-26</t>
  </si>
  <si>
    <t>2018-08-28</t>
  </si>
  <si>
    <t>2018/7/23 9:44:31</t>
  </si>
  <si>
    <t>SONG YANG|</t>
  </si>
  <si>
    <t>，1340067</t>
  </si>
  <si>
    <t>DHB180723100622159</t>
  </si>
  <si>
    <t>2018/7/23 10:06:22</t>
  </si>
  <si>
    <t>LUO DANDAN|LIN WEI|</t>
  </si>
  <si>
    <t>，1340077</t>
  </si>
  <si>
    <t>DHB180723120141909</t>
  </si>
  <si>
    <t>樱花露台画廊酒店(Sakura Terrace The Gallery)</t>
  </si>
  <si>
    <t>2018/7/23 12:01:41</t>
  </si>
  <si>
    <t>HU WENWEN|WANG YIYING|</t>
  </si>
  <si>
    <t>，1340123</t>
  </si>
  <si>
    <t>Singapore</t>
  </si>
  <si>
    <t>DHB180723134345445</t>
  </si>
  <si>
    <t>新加玻罗伯逊码头洲际酒店(NTERCONTINENTAL SINGAPORE ROBERTSON QUAY（EX:Gallery Hotel))</t>
  </si>
  <si>
    <t>2018/7/23 13:43:45</t>
  </si>
  <si>
    <t>SHEN LIANG|</t>
  </si>
  <si>
    <t>，1340168</t>
  </si>
  <si>
    <t>DHB180723144506892</t>
  </si>
  <si>
    <t>2018/7/23 14:45:06</t>
  </si>
  <si>
    <t>CHEN HAIYING|</t>
  </si>
  <si>
    <t>，1340205</t>
  </si>
  <si>
    <t>DHB180723154043644</t>
  </si>
  <si>
    <t>2018/7/23 15:40:43</t>
  </si>
  <si>
    <t>Liu Jia|</t>
  </si>
  <si>
    <t>，1340244</t>
  </si>
  <si>
    <t>DHB180723190439408</t>
  </si>
  <si>
    <t>2018-08-30</t>
  </si>
  <si>
    <t>2018-09-01</t>
  </si>
  <si>
    <t>2018/7/23 19:04:39</t>
  </si>
  <si>
    <t>Han Shiyu|Chen Yao|</t>
  </si>
  <si>
    <t>，1340362</t>
  </si>
  <si>
    <t>DHB180723194807780</t>
  </si>
  <si>
    <t>2018-09-30</t>
  </si>
  <si>
    <t>2018-10-04</t>
  </si>
  <si>
    <t>2018/7/23 19:48:07</t>
  </si>
  <si>
    <t>CHEN LINGBO|</t>
  </si>
  <si>
    <t>，1340386</t>
  </si>
  <si>
    <t>DHB180723205033034</t>
  </si>
  <si>
    <t>维新酒店集团(the b ikebukuro)</t>
  </si>
  <si>
    <t>2018/7/23 20:50:33</t>
  </si>
  <si>
    <t>chen jun|</t>
  </si>
  <si>
    <t>，1340418</t>
  </si>
  <si>
    <t>DHB180723211720871</t>
  </si>
  <si>
    <t>2018/7/23 21:17:20</t>
  </si>
  <si>
    <t>LU LAN|</t>
  </si>
  <si>
    <t>，1340427</t>
  </si>
  <si>
    <t>DHB180723220122228</t>
  </si>
  <si>
    <t>Smile Hotel Sugamo(Smile Hotel Sugamo)</t>
  </si>
  <si>
    <t>2018-08-24</t>
  </si>
  <si>
    <t>2018/7/23 22:01:22</t>
  </si>
  <si>
    <t>YANG JING|</t>
  </si>
  <si>
    <t>，1340444</t>
  </si>
  <si>
    <t>DHB180723230325827</t>
  </si>
  <si>
    <t>2018-08-27</t>
  </si>
  <si>
    <t>2018/7/23 23:03:25</t>
  </si>
  <si>
    <t>FU YING|</t>
  </si>
  <si>
    <t>，1340472</t>
  </si>
  <si>
    <t>DHB180724000440108</t>
  </si>
  <si>
    <t>2018/7/24 0:04:40</t>
  </si>
  <si>
    <t>WU ZIYING|LIU DINGYI|</t>
  </si>
  <si>
    <t>，1340510</t>
  </si>
  <si>
    <t>DHB180724004438615</t>
  </si>
  <si>
    <t>2018/7/24 0:44:38</t>
  </si>
  <si>
    <t>Zhou Kan|Qiu Wen|</t>
  </si>
  <si>
    <t>，1340530</t>
  </si>
  <si>
    <t>DHB180724005531028</t>
  </si>
  <si>
    <t>东京大酒店(Tokyo Grand Hotel)</t>
  </si>
  <si>
    <t>2018/7/24 0:55:31</t>
  </si>
  <si>
    <t>DUAN RAN|</t>
  </si>
  <si>
    <t>，1340535</t>
  </si>
  <si>
    <t>DHB180724082719491</t>
  </si>
  <si>
    <t>2018-09-03</t>
  </si>
  <si>
    <t>2018/7/24 8:27:19</t>
  </si>
  <si>
    <t>Du Shanshan|Pan Hanhua|Tang Xuan|</t>
  </si>
  <si>
    <t>，1340576</t>
  </si>
  <si>
    <t>DHB180724113930052</t>
  </si>
  <si>
    <t>东京MYSTAYS上野东方酒店(HOTEL MYSTAYS Ueno East(Formerly Chisun Hotel Ueno))</t>
  </si>
  <si>
    <t>2018/7/24 11:39:30</t>
  </si>
  <si>
    <t>GU BING|Jin Guohua|</t>
  </si>
  <si>
    <t>，1340653</t>
  </si>
  <si>
    <t>DHB180724154228566</t>
  </si>
  <si>
    <t>那霸欧莫罗马旗大和鲁内酒店(Daiwa Roynet Hotel Naha-Omoromachi)</t>
  </si>
  <si>
    <t>2018/7/24 15:42:28</t>
  </si>
  <si>
    <t>LIU AIKE|HU YIDAN|</t>
  </si>
  <si>
    <t>，1340814</t>
  </si>
  <si>
    <t>Panglao</t>
  </si>
  <si>
    <t>DHB180724171412279</t>
  </si>
  <si>
    <t>邦劳岛南方棕榈度假村(South Palms Resort Panglao)</t>
  </si>
  <si>
    <t>2018/7/24 17:14:12</t>
  </si>
  <si>
    <t>CHEN JIAJU|CAO QIUXIA|</t>
  </si>
  <si>
    <t>，1328197</t>
  </si>
  <si>
    <t>Nha Trang</t>
  </si>
  <si>
    <t>DHB180724175549468</t>
  </si>
  <si>
    <t>芽庄喜来登酒店及水疗中心(Sheraton Nha Trang Hotel &amp; Spa)</t>
  </si>
  <si>
    <t>2018-08-21</t>
  </si>
  <si>
    <t>2018/7/24 17:55:49</t>
  </si>
  <si>
    <t>CHEN LIPING|JIN JIE|</t>
  </si>
  <si>
    <t>，1338780</t>
  </si>
  <si>
    <t>DHB180724185234635</t>
  </si>
  <si>
    <t>2018/7/24 18:52:34</t>
  </si>
  <si>
    <t>SHEN XIA|</t>
  </si>
  <si>
    <t>，1340910</t>
  </si>
  <si>
    <t>DHB180724192031383</t>
  </si>
  <si>
    <t>东京庭酒店(Hotel Niwa Tokyo)</t>
  </si>
  <si>
    <t>2018/7/24 19:20:31</t>
  </si>
  <si>
    <t>HE QIQI|</t>
  </si>
  <si>
    <t>，1340925</t>
  </si>
  <si>
    <t>DHB180724211111139</t>
  </si>
  <si>
    <t>博多 B 酒店(the b hakata)</t>
  </si>
  <si>
    <t>2018/7/24 21:11:11</t>
  </si>
  <si>
    <t>KIM SOYEON|</t>
  </si>
  <si>
    <t>，1340956</t>
  </si>
  <si>
    <t>DHB180724211928788</t>
  </si>
  <si>
    <t>2018/7/24 21:19:28</t>
  </si>
  <si>
    <t>CUI QINGRUI|</t>
  </si>
  <si>
    <t>，1340960</t>
  </si>
  <si>
    <t>DHB180724213638144</t>
  </si>
  <si>
    <t>2018/7/24 21:36:38</t>
  </si>
  <si>
    <t>Pan Mengting|</t>
  </si>
  <si>
    <t>，1340966</t>
  </si>
  <si>
    <t>DHB180724214613012</t>
  </si>
  <si>
    <t>品川王子大酒店(Shinagawa Prince Hotel)</t>
  </si>
  <si>
    <t>2018/7/24 21:46:13</t>
  </si>
  <si>
    <t>Uehira Tomoyo|</t>
  </si>
  <si>
    <t>，1340972</t>
  </si>
  <si>
    <t>DHB180724220951148</t>
  </si>
  <si>
    <t>大阪京阪环球城市酒店(Hotel Keihan Universal City)</t>
  </si>
  <si>
    <t>2018-10-11</t>
  </si>
  <si>
    <t>2018-10-13</t>
  </si>
  <si>
    <t>2018/7/24 22:09:51</t>
  </si>
  <si>
    <t>ZHOU MENGTING|</t>
  </si>
  <si>
    <t>，1340985</t>
  </si>
  <si>
    <t>DHB180724221732808</t>
  </si>
  <si>
    <t>2018/7/24 22:17:32</t>
  </si>
  <si>
    <t>LI JIAXI|LI WENQING|DUAN ZIJIE|</t>
  </si>
  <si>
    <t>，1340989</t>
  </si>
  <si>
    <t>DHB180725112519440</t>
  </si>
  <si>
    <t>2018/7/25 11:25:19</t>
  </si>
  <si>
    <t>WU QI|</t>
  </si>
  <si>
    <t>，1341145</t>
  </si>
  <si>
    <t>Fujiyoshida</t>
  </si>
  <si>
    <t>DHB180725122034187</t>
  </si>
  <si>
    <t>富士急高原乐园度假酒店(Highland Resort Hotel &amp; Spa)</t>
  </si>
  <si>
    <t>2018/7/25 12:20:34</t>
  </si>
  <si>
    <t>ZHANG CHANGLING|CHEN ZHAORUI|</t>
  </si>
  <si>
    <t>，1341186</t>
  </si>
  <si>
    <t>DHB180725125921514</t>
  </si>
  <si>
    <t>2018/7/25 12:59:21</t>
  </si>
  <si>
    <t>WANG RUOHENG|</t>
  </si>
  <si>
    <t>，1341197</t>
  </si>
  <si>
    <t>DHB180725131239642</t>
  </si>
  <si>
    <t>南船场哈顿酒店(Hearton Hotel Minamisenba)</t>
  </si>
  <si>
    <t>2018-10-03</t>
  </si>
  <si>
    <t>2018/7/25 13:12:39</t>
  </si>
  <si>
    <t>LIU NINGXIN|</t>
  </si>
  <si>
    <t>，1341201</t>
  </si>
  <si>
    <t>DHB180725144414858</t>
  </si>
  <si>
    <t>2018-09-06</t>
  </si>
  <si>
    <t>2018/7/25 14:44:14</t>
  </si>
  <si>
    <t>ZHANG PEIYI|</t>
  </si>
  <si>
    <t>，1341242</t>
  </si>
  <si>
    <t>Kagoshima</t>
  </si>
  <si>
    <t>DHB180725161923368</t>
  </si>
  <si>
    <t>JR Kyushu Hotel Kagoshima(JR Kyushu Hotel Kagoshima)</t>
  </si>
  <si>
    <t>2018/7/25 16:19:23</t>
  </si>
  <si>
    <t>XIONG QING|</t>
  </si>
  <si>
    <t>，1341296</t>
  </si>
  <si>
    <t>Onna</t>
  </si>
  <si>
    <t>DHB180725162554117</t>
  </si>
  <si>
    <t>冲绳蒙特里 Spa 度假村酒店(Hotel Monterey Okinawa Spa &amp; Resort)</t>
  </si>
  <si>
    <t>2018-08-14</t>
  </si>
  <si>
    <t>2018-08-17</t>
  </si>
  <si>
    <t>2018/7/25 16:25:54</t>
  </si>
  <si>
    <t>CAI YANYAN|</t>
  </si>
  <si>
    <t>，1341224</t>
  </si>
  <si>
    <t>DHB180725172618297</t>
  </si>
  <si>
    <t>2018/7/25 17:26:18</t>
  </si>
  <si>
    <t>WANG JIANBING|</t>
  </si>
  <si>
    <t>，1341356</t>
  </si>
  <si>
    <t>DHB180725174846245</t>
  </si>
  <si>
    <t>2018/7/25 17:48:46</t>
  </si>
  <si>
    <t>MUTO ATSUSHI|</t>
  </si>
  <si>
    <t>，1341375</t>
  </si>
  <si>
    <t>Chiang Mai</t>
  </si>
  <si>
    <t>DHB180725180209138</t>
  </si>
  <si>
    <t>清迈西丽帕娜别墅度假村(Siripanna Villa Resort &amp; Spa Chiang Mai)</t>
  </si>
  <si>
    <t>2018/7/25 18:02:09</t>
  </si>
  <si>
    <t>YE YIFAN|FENG HUARONG|</t>
  </si>
  <si>
    <t>，1341946</t>
  </si>
  <si>
    <t>DHB180725180728542</t>
  </si>
  <si>
    <t>羽田皇家花园酒店(Royal Park Hotel THE Haneda)</t>
  </si>
  <si>
    <t>2018/7/25 18:07:28</t>
  </si>
  <si>
    <t>SUN ZHONGJUN|SUN YUPING|</t>
  </si>
  <si>
    <t>，1341394</t>
  </si>
  <si>
    <t>DHB180725193111910</t>
  </si>
  <si>
    <t>登峰酒店(Hotel Ascent Fukuoka)</t>
  </si>
  <si>
    <t>KR</t>
  </si>
  <si>
    <t>2018/7/25 19:31:11</t>
  </si>
  <si>
    <t>JIN  DAHYE|KWAK BOSUN|</t>
  </si>
  <si>
    <t>，1341246</t>
  </si>
  <si>
    <t>Narita</t>
  </si>
  <si>
    <t>DHB180725213849074</t>
  </si>
  <si>
    <t>成田机场旅馆(Narita Airport Rest House)</t>
  </si>
  <si>
    <t>2018/7/25 21:38:49</t>
  </si>
  <si>
    <t>Zhang Tianjiao|Zhang Jingchun|</t>
  </si>
  <si>
    <t>，1341531</t>
  </si>
  <si>
    <t>Hakone</t>
  </si>
  <si>
    <t>DHB180726000715468</t>
  </si>
  <si>
    <t>汤本富士屋酒店(Yumoto Fujiya Hotel)</t>
  </si>
  <si>
    <t>2018/7/26 0:07:15</t>
  </si>
  <si>
    <t>，1341627</t>
  </si>
  <si>
    <t>DHB180726013356991</t>
  </si>
  <si>
    <t>2018/7/26 1:33:56</t>
  </si>
  <si>
    <t>Zhang Bohan|</t>
  </si>
  <si>
    <t>，1341659</t>
  </si>
  <si>
    <t>DHB180726014812578</t>
  </si>
  <si>
    <t>2018-08-31</t>
  </si>
  <si>
    <t>2018/7/26 1:48:12</t>
  </si>
  <si>
    <t>ZHANG CHENYU|</t>
  </si>
  <si>
    <t>，1341665</t>
  </si>
  <si>
    <t>DHB180726082252152</t>
  </si>
  <si>
    <t>2018/7/26 8:22:52</t>
  </si>
  <si>
    <t>ando kazutaka|</t>
  </si>
  <si>
    <t>，1341706</t>
  </si>
  <si>
    <t>DHB180726101605966</t>
  </si>
  <si>
    <t>银座蒙特利拉苏瑞酒店(Hotel Monterey La Soeur Ginza)</t>
  </si>
  <si>
    <t>2018/7/26 10:16:05</t>
  </si>
  <si>
    <t>Chen Weiran|Fu Lin|</t>
  </si>
  <si>
    <t>，1341628</t>
  </si>
  <si>
    <t>DHB180726115641759</t>
  </si>
  <si>
    <t>2018/7/26 11:56:41</t>
  </si>
  <si>
    <t>DA YINGQI|LUO LIDAN|LUO JINXIN|</t>
  </si>
  <si>
    <t>，1341831</t>
  </si>
  <si>
    <t>DHB180726125308373</t>
  </si>
  <si>
    <t>2018/7/26 12:53:08</t>
  </si>
  <si>
    <t>LIN YING|</t>
  </si>
  <si>
    <t>，1341869</t>
  </si>
  <si>
    <t>DHB180726131027529</t>
  </si>
  <si>
    <t>2018-09-21</t>
  </si>
  <si>
    <t>2018-09-23</t>
  </si>
  <si>
    <t>2018/7/26 13:10:27</t>
  </si>
  <si>
    <t>Lu Jing|</t>
  </si>
  <si>
    <t>，1341847</t>
  </si>
  <si>
    <t>DHB180726141954450</t>
  </si>
  <si>
    <t>福冈海鹰希尔顿酒店(Hilton Fukuoka Sea Hawk)</t>
  </si>
  <si>
    <t>2018/7/26 14:19:54</t>
  </si>
  <si>
    <t>KATAOKA SEIJI|</t>
  </si>
  <si>
    <t>，1341925</t>
  </si>
  <si>
    <t>DHB180726150045990</t>
  </si>
  <si>
    <t>东京虹夕诺雅(HOSHINOYA Tokyo)</t>
  </si>
  <si>
    <t>2018/7/26 15:00:45</t>
  </si>
  <si>
    <t>TANG LING|</t>
  </si>
  <si>
    <t>，1341951</t>
  </si>
  <si>
    <t>DHB180726160905590</t>
  </si>
  <si>
    <t>2018/7/26 16:09:05</t>
  </si>
  <si>
    <t>Guo Xiao|Hao Yiwen|</t>
  </si>
  <si>
    <t>，1342053</t>
  </si>
  <si>
    <t>DHB180726161601726</t>
  </si>
  <si>
    <t>2018/7/26 16:16:01</t>
  </si>
  <si>
    <t>DU BEISI|YONG JUAN|</t>
  </si>
  <si>
    <t>，1341979</t>
  </si>
  <si>
    <t>DHB180726163217101</t>
  </si>
  <si>
    <t>东池袋住宿酒店(Hotel MyStays Higashi-Ikebukuro)</t>
  </si>
  <si>
    <t>2018/7/26 16:32:17</t>
  </si>
  <si>
    <t>SU HUANSHENG|XIAO LIYI|</t>
  </si>
  <si>
    <t>，1342095</t>
  </si>
  <si>
    <t>DHB180726181409554</t>
  </si>
  <si>
    <t>2018/7/26 18:14:10</t>
  </si>
  <si>
    <t>Xu Nan|</t>
  </si>
  <si>
    <t>，1342168</t>
  </si>
  <si>
    <t>DHB180727004142094</t>
  </si>
  <si>
    <t>东京银座格兰德酒店(Ginza Grand Hotel)</t>
  </si>
  <si>
    <t>2018/7/27 0:41:42</t>
  </si>
  <si>
    <t>PAN JINAN|</t>
  </si>
  <si>
    <t>，1342395</t>
  </si>
  <si>
    <t>Nagoya</t>
  </si>
  <si>
    <t>DHB180727091156016</t>
  </si>
  <si>
    <t>威斯汀名古屋城堡(The Westin Nagoya Castle)</t>
  </si>
  <si>
    <t>2018/7/27 9:11:56</t>
  </si>
  <si>
    <t>YANG SHUO|</t>
  </si>
  <si>
    <t>，1342476</t>
  </si>
  <si>
    <t>DHB180727102730177</t>
  </si>
  <si>
    <t>新宿阳光酒店(Hotel Sunlite Shinjuku)</t>
  </si>
  <si>
    <t>2018/7/27 10:27:30</t>
  </si>
  <si>
    <t>XIE YU|ZHENG JIN|</t>
  </si>
  <si>
    <t>，1342508</t>
  </si>
  <si>
    <t>Sydney</t>
  </si>
  <si>
    <t>DHB180727105408334</t>
  </si>
  <si>
    <t>悉尼旅行者酒店(Travelodge Hotel Sydney)</t>
  </si>
  <si>
    <t>2018/7/27 10:54:08</t>
  </si>
  <si>
    <t>Peng Yifei|</t>
  </si>
  <si>
    <t>，1342346</t>
  </si>
  <si>
    <t>DHB180727111222045</t>
  </si>
  <si>
    <t>2018/7/27 11:12:22</t>
  </si>
  <si>
    <t>GENG WEIQIN|</t>
  </si>
  <si>
    <t>，1342531</t>
  </si>
  <si>
    <t>DHB180727115020104</t>
  </si>
  <si>
    <t>大阪花园难波酒店(Red Roof Plus Osaka Namba (Formerly Osaka Floral Inn Namba))</t>
  </si>
  <si>
    <t>2018/7/27 11:50:20</t>
  </si>
  <si>
    <t>Zang Guochen|wei li|</t>
  </si>
  <si>
    <t>，1342465</t>
  </si>
  <si>
    <t>DHB180727124501959</t>
  </si>
  <si>
    <t>东京花园酒店(Park Hotel Tokyo)</t>
  </si>
  <si>
    <t>2018/7/27 12:45:01</t>
  </si>
  <si>
    <t>XU XIAO|MA QIANHUI|</t>
  </si>
  <si>
    <t>，1342580</t>
  </si>
  <si>
    <t>DHB180727140538514</t>
  </si>
  <si>
    <t>卡利马度假村及水疗中心(Kalima Resort &amp; Spa, Phuket)</t>
  </si>
  <si>
    <t>2018/7/27 14:05:38</t>
  </si>
  <si>
    <t>WANG QINGRU|WEI YUE|</t>
  </si>
  <si>
    <t>，1342717</t>
  </si>
  <si>
    <t>DHB180727140714678</t>
  </si>
  <si>
    <t>2018/7/27 14:07:14</t>
  </si>
  <si>
    <t>WEI ZIHAN|</t>
  </si>
  <si>
    <t>，1342716</t>
  </si>
  <si>
    <t>DHB180727141246261</t>
  </si>
  <si>
    <t>浅草住宿酒店(Hotel MyStays Asakusa)</t>
  </si>
  <si>
    <t>2018/7/27 14:12:46</t>
  </si>
  <si>
    <t>ZHANG ZIXUAN|CHEN PENGYU|</t>
  </si>
  <si>
    <t>，1342634</t>
  </si>
  <si>
    <t>DHB180727142026994</t>
  </si>
  <si>
    <t>京都温泉鸠屋瑞凤阁酒店(Kyoto Hot Spring Hatoya Zuihokaku Hotel)</t>
  </si>
  <si>
    <t>2018/7/27 14:20:26</t>
  </si>
  <si>
    <t>Qi Fei|Zhao Liang|Zhao Zihan|</t>
  </si>
  <si>
    <t>，1342637</t>
  </si>
  <si>
    <t>DHB180727142423454</t>
  </si>
  <si>
    <t>那霸棕榈皇家酒店(Hotel Palm Royal Naha)</t>
  </si>
  <si>
    <t>2018/7/27 14:24:23</t>
  </si>
  <si>
    <t>An Yehong|Yang Yudong|</t>
  </si>
  <si>
    <t>，1342642</t>
  </si>
  <si>
    <t>DHB180727143650161</t>
  </si>
  <si>
    <t>成田马罗德国际酒店(Marroad International Hotel Narita)</t>
  </si>
  <si>
    <t>2018/7/27 14:36:50</t>
  </si>
  <si>
    <t>LI BOYUE|</t>
  </si>
  <si>
    <t>，1342653</t>
  </si>
  <si>
    <t>DHB180727163143733</t>
  </si>
  <si>
    <t>2018/7/27 16:31:43</t>
  </si>
  <si>
    <t>YANG YANG|</t>
  </si>
  <si>
    <t>，1342736</t>
  </si>
  <si>
    <t>DHB180727164220233</t>
  </si>
  <si>
    <t>2018/7/27 16:42:20</t>
  </si>
  <si>
    <t>WANG SHUXIA|YANG JUAN|YANG HONGQING|YANG FANG|</t>
  </si>
  <si>
    <t>，1342744</t>
  </si>
  <si>
    <t>DHB180727164717061</t>
  </si>
  <si>
    <t>赤阪 B 酒店(the b akasaka)</t>
  </si>
  <si>
    <t>2018/7/27 16:47:17</t>
  </si>
  <si>
    <t>YANG FEN|</t>
  </si>
  <si>
    <t>，1342747</t>
  </si>
  <si>
    <t>DHB180727164846303</t>
  </si>
  <si>
    <t>大阪新阪急酒店(Hotel New Hankyu Osaka)</t>
  </si>
  <si>
    <t>2018-10-19</t>
  </si>
  <si>
    <t>2018-10-20</t>
  </si>
  <si>
    <t>2018/7/27 16:48:46</t>
  </si>
  <si>
    <t>WANG XIAOLIN|SUN BAIPING|</t>
  </si>
  <si>
    <t>，1342749</t>
  </si>
  <si>
    <t>DHB180727181122039</t>
  </si>
  <si>
    <t>2018-08-29</t>
  </si>
  <si>
    <t>2018/7/27 18:11:22</t>
  </si>
  <si>
    <t>Ma BaoHai|</t>
  </si>
  <si>
    <t>，1342814</t>
  </si>
  <si>
    <t>DHB180727183816012</t>
  </si>
  <si>
    <t>2018/7/27 18:38:16</t>
  </si>
  <si>
    <t>HUANG ZHUOMING|</t>
  </si>
  <si>
    <t>，1342825</t>
  </si>
  <si>
    <t>DHB180727185011326</t>
  </si>
  <si>
    <t>2018/7/27 18:50:11</t>
  </si>
  <si>
    <t>ZHANG HUI|</t>
  </si>
  <si>
    <t>，1342830</t>
  </si>
  <si>
    <t>DHB180727191533698</t>
  </si>
  <si>
    <t>成田日航酒店(Hotel Nikko Narita)</t>
  </si>
  <si>
    <t>2018/7/27 19:15:33</t>
  </si>
  <si>
    <t>MA WEIDONG|</t>
  </si>
  <si>
    <t>，1342852</t>
  </si>
  <si>
    <t>DHB180727193539861</t>
  </si>
  <si>
    <t>清澄白河尚印旅店(Flexstay Inn Kiyosumi-Shirakawa)</t>
  </si>
  <si>
    <t>2018/7/27 19:35:39</t>
  </si>
  <si>
    <t>JI YAN|YAN XIAOHONG|YAN DONGQING|</t>
  </si>
  <si>
    <t>，1342857</t>
  </si>
  <si>
    <t>DHB180727194031301</t>
  </si>
  <si>
    <t>2018/7/27 19:40:31</t>
  </si>
  <si>
    <t>CHEN JIA|</t>
  </si>
  <si>
    <t>，1342859</t>
  </si>
  <si>
    <t>DHB180727194953028</t>
  </si>
  <si>
    <t>2018/7/27 19:49:53</t>
  </si>
  <si>
    <t>，1342864</t>
  </si>
  <si>
    <t>DHB180727201850239</t>
  </si>
  <si>
    <t>B三轩茶屋酒店(the b sangenjaya)</t>
  </si>
  <si>
    <t>2018/7/27 20:18:50</t>
  </si>
  <si>
    <t>kuwahara yumi|</t>
  </si>
  <si>
    <t>，1342879</t>
  </si>
  <si>
    <t>DHB180727203901157</t>
  </si>
  <si>
    <t>2018/7/27 20:39:01</t>
  </si>
  <si>
    <t>QIAN CHAO|LI KANGZUO|</t>
  </si>
  <si>
    <t>，1342887</t>
  </si>
  <si>
    <t>DHB180727210913415</t>
  </si>
  <si>
    <t>2018/7/27 21:09:13</t>
  </si>
  <si>
    <t>QIN SHUANG|TAN LU|</t>
  </si>
  <si>
    <t>，1342901</t>
  </si>
  <si>
    <t>DHB180727212716153</t>
  </si>
  <si>
    <t>2018/7/27 21:27:16</t>
  </si>
  <si>
    <t>ZHU JIANZHONG|</t>
  </si>
  <si>
    <t>，1342912</t>
  </si>
  <si>
    <t>DHB180727213233690</t>
  </si>
  <si>
    <t>那霸县厅前艾尔蒙特酒店(Almont Hotel Naha Kenchomae)</t>
  </si>
  <si>
    <t>2018/7/27 21:32:33</t>
  </si>
  <si>
    <t>Kang Joo|Kang Sung|</t>
  </si>
  <si>
    <t>，1342913</t>
  </si>
  <si>
    <t>DHB180727215901778</t>
  </si>
  <si>
    <t>奥斯蒂亚安堤卡公园温泉酒店(Ostia Antica Park Hotel)</t>
  </si>
  <si>
    <t>2018/7/27 21:59:01</t>
  </si>
  <si>
    <t>DENG YUXI|</t>
  </si>
  <si>
    <t>，1342909</t>
  </si>
  <si>
    <t>DHB180727231958563</t>
  </si>
  <si>
    <t>京都四季酒店(Four Seasons Hotel Kyoto)</t>
  </si>
  <si>
    <t>2018/7/27 23:19:58</t>
  </si>
  <si>
    <t>Li Yuanqing|</t>
  </si>
  <si>
    <t>，1342951</t>
  </si>
  <si>
    <t>DHB180728081320487</t>
  </si>
  <si>
    <t>新加坡希尔顿酒店(Hilton Singapore)</t>
  </si>
  <si>
    <t>2018/7/28 8:13:20</t>
  </si>
  <si>
    <t>TIAN GUANGYOU|TIAN HAO|</t>
  </si>
  <si>
    <t>，1343001</t>
  </si>
  <si>
    <t>DHB180728083737359</t>
  </si>
  <si>
    <t>2018/7/28 8:37:37</t>
  </si>
  <si>
    <t>WANG RENMIN|SHI HONG|WANG YIKAI|</t>
  </si>
  <si>
    <t>，1343028</t>
  </si>
  <si>
    <t>DHB180728091318715</t>
  </si>
  <si>
    <t>2018/7/28 9:13:18</t>
  </si>
  <si>
    <t>CAO ZENG|LIU YANGBO|</t>
  </si>
  <si>
    <t>，1343037</t>
  </si>
  <si>
    <t>DHB180728093505674</t>
  </si>
  <si>
    <t>2018/7/28 9:35:05</t>
  </si>
  <si>
    <t>XU YAN|MA ZEAN|</t>
  </si>
  <si>
    <t>，1343044</t>
  </si>
  <si>
    <t>DHB180728105434919</t>
  </si>
  <si>
    <t>大阪威斯汀酒店(The Westin Osaka)</t>
  </si>
  <si>
    <t>2018/7/28 10:54:34</t>
  </si>
  <si>
    <t>CAO BIN|CAO ZHE|</t>
  </si>
  <si>
    <t>，1343073</t>
  </si>
  <si>
    <t>Izumisano</t>
  </si>
  <si>
    <t>DHB180728121005396</t>
  </si>
  <si>
    <t>关西机场华盛顿酒店(Kansai Airport Washington Hotel)</t>
  </si>
  <si>
    <t>2018/7/28 12:10:05</t>
  </si>
  <si>
    <t>Zhu Yan|</t>
  </si>
  <si>
    <t>，1343098</t>
  </si>
  <si>
    <t>DHB180728121401590</t>
  </si>
  <si>
    <t>2018/7/28 12:14:01</t>
  </si>
  <si>
    <t>YU QIANQIAN|YANG CHAO|Zhou Zihui|</t>
  </si>
  <si>
    <t>，1343101</t>
  </si>
  <si>
    <t>DHB180728124854716</t>
  </si>
  <si>
    <t>2018/7/28 12:48:54</t>
  </si>
  <si>
    <t>Zhang Xiang|</t>
  </si>
  <si>
    <t>，1343113</t>
  </si>
  <si>
    <t>DHB180728150438636</t>
  </si>
  <si>
    <t>2018/7/28 15:04:38</t>
  </si>
  <si>
    <t>ZHENG ZHAOLONG|</t>
  </si>
  <si>
    <t>，1343179</t>
  </si>
  <si>
    <t>DHB180728154636900</t>
  </si>
  <si>
    <t>西佳东京柏宁酒店(Best Western Tokyo Nishikasai)</t>
  </si>
  <si>
    <t>2018-09-16</t>
  </si>
  <si>
    <t>2018-09-17</t>
  </si>
  <si>
    <t>2018/7/28 15:46:36</t>
  </si>
  <si>
    <t>sueyoshi saori|</t>
  </si>
  <si>
    <t>，1343203</t>
  </si>
  <si>
    <t>DHB180728154905046</t>
  </si>
  <si>
    <t>鹿儿岛雷姆酒店(Remm Kagoshima)</t>
  </si>
  <si>
    <t>2018/7/28 15:49:05</t>
  </si>
  <si>
    <t>wang yan|wang jia|</t>
  </si>
  <si>
    <t>，1343205</t>
  </si>
  <si>
    <t>DHB180728155245207</t>
  </si>
  <si>
    <t>2018/7/28 15:52:45</t>
  </si>
  <si>
    <t>，1343208</t>
  </si>
  <si>
    <t>DHB180728155700481</t>
  </si>
  <si>
    <t>2018/7/28 15:57:00</t>
  </si>
  <si>
    <t>，1343215</t>
  </si>
  <si>
    <t>DHB180728182050807</t>
  </si>
  <si>
    <t>2018-10-05</t>
  </si>
  <si>
    <t>2018/7/28 18:20:50</t>
  </si>
  <si>
    <t>LI WENZHE|ZHANG JIEXUN|ZHANG MUFENG|</t>
  </si>
  <si>
    <t>，1343277</t>
  </si>
  <si>
    <t>DHB180728210808299</t>
  </si>
  <si>
    <t>2018/7/28 21:08:08</t>
  </si>
  <si>
    <t>YUAN HUA|LENG JIAN|</t>
  </si>
  <si>
    <t>，1343330</t>
  </si>
  <si>
    <t>DHB180728215416883</t>
  </si>
  <si>
    <t>巴赫大酒店(Hotel Grand Bach)</t>
  </si>
  <si>
    <t>2018/7/28 21:54:16</t>
  </si>
  <si>
    <t>liao zhen|huang shan|</t>
  </si>
  <si>
    <t>，1343350</t>
  </si>
  <si>
    <t>DHB180728232323169</t>
  </si>
  <si>
    <t>赛航福冈县福冈市博多站前酒店(Hotel Sunline Fukuoka Hakata Ekimae)</t>
  </si>
  <si>
    <t>2018/7/28 23:23:23</t>
  </si>
  <si>
    <t>HU QIFAN|SI JIAWEN|</t>
  </si>
  <si>
    <t>，1343380</t>
  </si>
  <si>
    <t>DHB180729001036651</t>
  </si>
  <si>
    <t>2018/7/29 0:10:36</t>
  </si>
  <si>
    <t>CAI WENFEI|HUANG PEIJIAN|</t>
  </si>
  <si>
    <t>，1343403</t>
  </si>
  <si>
    <t>Ronda</t>
  </si>
  <si>
    <t>DHB180729093850691</t>
  </si>
  <si>
    <t>迈斯特拉萨酒店(Hotel Maestranza)</t>
  </si>
  <si>
    <t>2018-09-27</t>
  </si>
  <si>
    <t>2018/7/29 9:38:50</t>
  </si>
  <si>
    <t>du jiwei|Du Youzhong|</t>
  </si>
  <si>
    <t>，1343478</t>
  </si>
  <si>
    <t>DHB180729102753609</t>
  </si>
  <si>
    <t>2018/7/29 10:27:53</t>
  </si>
  <si>
    <t>Zhao Zijian|Chen Xin|</t>
  </si>
  <si>
    <t>，1343486</t>
  </si>
  <si>
    <t>DHB180729105333817</t>
  </si>
  <si>
    <t>大阪洲际酒店(InterContinental Osaka)</t>
  </si>
  <si>
    <t>2018/7/29 10:53:33</t>
  </si>
  <si>
    <t>Lin Song|</t>
  </si>
  <si>
    <t>，1343493</t>
  </si>
  <si>
    <t>DHB180729115909410</t>
  </si>
  <si>
    <t>2018/7/29 11:59:09</t>
  </si>
  <si>
    <t>KONG AILIN|</t>
  </si>
  <si>
    <t>，1343518</t>
  </si>
  <si>
    <t>Otaru</t>
  </si>
  <si>
    <t>DHB180729120618740</t>
  </si>
  <si>
    <t>北小樽酒店(Hotel Nord Otaru)</t>
  </si>
  <si>
    <t>2018-08-18</t>
  </si>
  <si>
    <t>2018/7/29 12:06:18</t>
  </si>
  <si>
    <t>ZHAO XUEMING|HAN YANHUA|</t>
  </si>
  <si>
    <t>，1343525</t>
  </si>
  <si>
    <t>DHB180729125102296</t>
  </si>
  <si>
    <t>2018/7/29 12:51:02</t>
  </si>
  <si>
    <t>liang yufeng|wang tingting|</t>
  </si>
  <si>
    <t>，1343554</t>
  </si>
  <si>
    <t>DHB180729135912268</t>
  </si>
  <si>
    <t>2018/7/29 13:59:12</t>
  </si>
  <si>
    <t>ZHANG YING|</t>
  </si>
  <si>
    <t>，1343588</t>
  </si>
  <si>
    <t>DHB180729142554868</t>
  </si>
  <si>
    <t>2018/7/29 14:25:54</t>
  </si>
  <si>
    <t>Wang Peng|Li Jiangnan|</t>
  </si>
  <si>
    <t>，1343598</t>
  </si>
  <si>
    <t>DHB180729164129074</t>
  </si>
  <si>
    <t>2018/7/29 16:41:29</t>
  </si>
  <si>
    <t>CHEN JING|Lu Chengrong|Lu Shaoshun|Liu Jiaying|</t>
  </si>
  <si>
    <t>，1343660</t>
  </si>
  <si>
    <t>DHB180729223348647</t>
  </si>
  <si>
    <t>2018/7/29 22:33:48</t>
  </si>
  <si>
    <t>XIONG HUI|ZHU YIHUI|</t>
  </si>
  <si>
    <t>，1343760</t>
  </si>
  <si>
    <t>DHB180730011009443</t>
  </si>
  <si>
    <t>2018/7/30 1:10:09</t>
  </si>
  <si>
    <t>LIU XIAOYUE|</t>
  </si>
  <si>
    <t>，1343826</t>
  </si>
  <si>
    <t>DHB180730011118485</t>
  </si>
  <si>
    <t>2018/7/30 1:11:18</t>
  </si>
  <si>
    <t>SHEN YUCHU|</t>
  </si>
  <si>
    <t>，1343827</t>
  </si>
  <si>
    <t>DHB180730080308359</t>
  </si>
  <si>
    <t>京都新町别邸三井花园酒店(Mitsui Garden Hotel Kyoto Shinmachi Bettei)</t>
  </si>
  <si>
    <t>2018/7/30 8:03:08</t>
  </si>
  <si>
    <t>Song Siyun|</t>
  </si>
  <si>
    <t>，1343866</t>
  </si>
  <si>
    <t>DHB180730092140694</t>
  </si>
  <si>
    <t>帕內克斯酒店(Grand Park Hotel Panex Tokyo)</t>
  </si>
  <si>
    <t>2018/7/30 9:21:40</t>
  </si>
  <si>
    <t>MIURA TAKASHI|</t>
  </si>
  <si>
    <t>，1343891</t>
  </si>
  <si>
    <t>DHB180730104037387</t>
  </si>
  <si>
    <t>2018/7/30 10:40:37</t>
  </si>
  <si>
    <t>Qin Yanchun|Sun Chuanai|</t>
  </si>
  <si>
    <t>，1343932</t>
  </si>
  <si>
    <t>Kanazawa</t>
  </si>
  <si>
    <t>DHB180730104931962</t>
  </si>
  <si>
    <t>金泽住宿酒店(Hotel MyStays Kanazawa)</t>
  </si>
  <si>
    <t>2018/7/30 10:49:31</t>
  </si>
  <si>
    <t>yu xi|</t>
  </si>
  <si>
    <t>，1343934</t>
  </si>
  <si>
    <t>DHB180730154108339</t>
  </si>
  <si>
    <t>西梅田哈顿酒店(Hearton Hotel Nishiumeda)</t>
  </si>
  <si>
    <t>2018/7/30 15:41:08</t>
  </si>
  <si>
    <t>ZHONG RUI|</t>
  </si>
  <si>
    <t>，1344122</t>
  </si>
  <si>
    <t>DHB180730154606861</t>
  </si>
  <si>
    <t>大阪富士屋酒店(Osaka Fujiya Hotel)</t>
  </si>
  <si>
    <t>2018/7/30 15:46:06</t>
  </si>
  <si>
    <t>YANG MO|</t>
  </si>
  <si>
    <t>，1344125</t>
  </si>
  <si>
    <t>DHB180730155601755</t>
  </si>
  <si>
    <t>2018/7/30 15:56:01</t>
  </si>
  <si>
    <t>，1344134</t>
  </si>
  <si>
    <t>DHB180730161017071</t>
  </si>
  <si>
    <t>2018/7/30 16:10:17</t>
  </si>
  <si>
    <t>BAI HUINA|</t>
  </si>
  <si>
    <t>，1344147</t>
  </si>
  <si>
    <t>DHB180730180027014</t>
  </si>
  <si>
    <t>2018/7/30 18:00:27</t>
  </si>
  <si>
    <t>ZHANG HUAJIAN|ZHANG WEIXING|</t>
  </si>
  <si>
    <t>，1344206</t>
  </si>
  <si>
    <t>DHB180730185630272</t>
  </si>
  <si>
    <t>国际交流中心酒店(Cosmosquare Hotel and Congress)</t>
  </si>
  <si>
    <t>2018/7/30 18:56:30</t>
  </si>
  <si>
    <t>SUN MINGMING|</t>
  </si>
  <si>
    <t>，1344232</t>
  </si>
  <si>
    <t>DHB180730191541234</t>
  </si>
  <si>
    <t>2018/7/30 19:15:41</t>
  </si>
  <si>
    <t>PARK HYESUN|</t>
  </si>
  <si>
    <t>，1344239</t>
  </si>
  <si>
    <t>DHB180730194427450</t>
  </si>
  <si>
    <t>2018/7/30 19:44:27</t>
  </si>
  <si>
    <t>LI JIAN|</t>
  </si>
  <si>
    <t>，1344251</t>
  </si>
  <si>
    <t>DHB180730201100186</t>
  </si>
  <si>
    <t>2018/7/30 20:11:00</t>
  </si>
  <si>
    <t>Hou Yun|</t>
  </si>
  <si>
    <t>，1344256</t>
  </si>
  <si>
    <t>DHB180730202907800</t>
  </si>
  <si>
    <t>2018/7/30 20:29:07</t>
  </si>
  <si>
    <t>SHUAI LIJIE|</t>
  </si>
  <si>
    <t>，1344264</t>
  </si>
  <si>
    <t>DHB180730204513528</t>
  </si>
  <si>
    <t>2018-09-19</t>
  </si>
  <si>
    <t>2018-09-20</t>
  </si>
  <si>
    <t>2018/7/30 20:45:13</t>
  </si>
  <si>
    <t>ZHU YANJIE|</t>
  </si>
  <si>
    <t>，1344270</t>
  </si>
  <si>
    <t>DHB180730211734059</t>
  </si>
  <si>
    <t>2018/7/30 21:17:34</t>
  </si>
  <si>
    <t>GENG JIAZE|</t>
  </si>
  <si>
    <t>，1344286</t>
  </si>
  <si>
    <t>DHB180730214240723</t>
  </si>
  <si>
    <t>大阪关西全日空酒店(Star Gate Hotel Kansai Airport)</t>
  </si>
  <si>
    <t>2018/7/30 21:42:40</t>
  </si>
  <si>
    <t>CHEN JI|XUAN RUNWEI|</t>
  </si>
  <si>
    <t>，1344292</t>
  </si>
  <si>
    <t>DHB180730214906169</t>
  </si>
  <si>
    <t>那霸海滩边酒店(Naha Beach Side Hotel)</t>
  </si>
  <si>
    <t>2018/7/30 21:49:06</t>
  </si>
  <si>
    <t>KIM KYUNGLEE|</t>
  </si>
  <si>
    <t>，1344306</t>
  </si>
  <si>
    <t>DHB180730223504304</t>
  </si>
  <si>
    <t>十三精美花园酒店(Fine Garden Juso)</t>
  </si>
  <si>
    <t>2018/7/30 22:35:04</t>
  </si>
  <si>
    <t>ZHOU KAI|</t>
  </si>
  <si>
    <t>，1344333</t>
  </si>
  <si>
    <t>DHB180730234440833</t>
  </si>
  <si>
    <t>2018/7/30 23:44:40</t>
  </si>
  <si>
    <t>LI RUI|Yang Yang|</t>
  </si>
  <si>
    <t>，1344361</t>
  </si>
  <si>
    <t>DHB180731005310623</t>
  </si>
  <si>
    <t>2018/7/31 0:53:10</t>
  </si>
  <si>
    <t>PANG QIAO|</t>
  </si>
  <si>
    <t>，1344385</t>
  </si>
  <si>
    <t>DHB180731013015065</t>
  </si>
  <si>
    <t>2018/7/31 1:30:15</t>
  </si>
  <si>
    <t>SHU JUNPING|</t>
  </si>
  <si>
    <t>，1344395</t>
  </si>
  <si>
    <t>DHB180731090323076</t>
  </si>
  <si>
    <t>成田机场希尔顿酒店(Hilton Tokyo Narita Airport)</t>
  </si>
  <si>
    <t>2018/7/31 9:03:23</t>
  </si>
  <si>
    <t>Han Tianyue|</t>
  </si>
  <si>
    <t>，1344437</t>
  </si>
  <si>
    <t>DHB180731114752605</t>
  </si>
  <si>
    <t>2018-08-25</t>
  </si>
  <si>
    <t>2018/7/31 11:47:52</t>
  </si>
  <si>
    <t>ZHAO BEN|</t>
  </si>
  <si>
    <t>，1344529</t>
  </si>
  <si>
    <t>DHB180731115316511</t>
  </si>
  <si>
    <t>2018/7/31 11:53:16</t>
  </si>
  <si>
    <t>guan weihong|</t>
  </si>
  <si>
    <t>，1344532</t>
  </si>
  <si>
    <t>DHB180731123232193</t>
  </si>
  <si>
    <t>2018/7/31 12:32:32</t>
  </si>
  <si>
    <t>HE MIAOFU|HE CAIXIA|</t>
  </si>
  <si>
    <t>，1344558</t>
  </si>
  <si>
    <t>DHB180731124441472</t>
  </si>
  <si>
    <t>2018/7/31 12:44:41</t>
  </si>
  <si>
    <t>Wang Wenxiang|Wang Tianyi|CAO HUA|</t>
  </si>
  <si>
    <t>，1344562</t>
  </si>
  <si>
    <t>DHB180731140938109</t>
  </si>
  <si>
    <t>2018/7/31 14:09:38</t>
  </si>
  <si>
    <t>Li Yingchen|Diao Shu|</t>
  </si>
  <si>
    <t>，1344604</t>
  </si>
  <si>
    <t>DHB180731142302316</t>
  </si>
  <si>
    <t>2018-09-05</t>
  </si>
  <si>
    <t>2018/7/31 14:23:02</t>
  </si>
  <si>
    <t>SAKAI NORIKO|</t>
  </si>
  <si>
    <t>，1344612</t>
  </si>
  <si>
    <t>DHB180731144954894</t>
  </si>
  <si>
    <t>2018/7/31 14:49:54</t>
  </si>
  <si>
    <t>Ye Ying|</t>
  </si>
  <si>
    <t>，1344636</t>
  </si>
  <si>
    <t>DHB180731190117849</t>
  </si>
  <si>
    <t>2018-09-08</t>
  </si>
  <si>
    <t>2018/7/31 19:01:17</t>
  </si>
  <si>
    <t>Huang Hua|LU YANG|</t>
  </si>
  <si>
    <t>，1344838</t>
  </si>
  <si>
    <t>DHB180731202612426</t>
  </si>
  <si>
    <t>2018/7/31 20:26:12</t>
  </si>
  <si>
    <t>Li Siru|Tang Yiheng|</t>
  </si>
  <si>
    <t>，1344879</t>
  </si>
  <si>
    <t>DHB180731204344551</t>
  </si>
  <si>
    <t>2018/7/31 20:43:44</t>
  </si>
  <si>
    <t>TAO Ran|LU YING|</t>
  </si>
  <si>
    <t>，1344894</t>
  </si>
  <si>
    <t>DHB180731213254996</t>
  </si>
  <si>
    <t>2018/7/31 21:32:54</t>
  </si>
  <si>
    <t>Zhao Boyan|Li Hao|</t>
  </si>
  <si>
    <t>，1344929</t>
  </si>
  <si>
    <t>DHB180731220430437</t>
  </si>
  <si>
    <t>2018/7/31 22:04:30</t>
  </si>
  <si>
    <t>3</t>
  </si>
  <si>
    <t>HUANG LING|WU ZHENWEI|MIAO YUMEI|</t>
  </si>
  <si>
    <t>，1344908</t>
  </si>
  <si>
    <t>DHB180731221839408</t>
  </si>
  <si>
    <t>2018/7/31 22:18:39</t>
  </si>
  <si>
    <t>FU SHAYANNI|</t>
  </si>
  <si>
    <t>，1344954</t>
  </si>
  <si>
    <t>DHB180731222011471</t>
  </si>
  <si>
    <t>2018/7/31 22:20:11</t>
  </si>
  <si>
    <t>MENG CHUTONG|CHEN XIANGLONG|</t>
  </si>
  <si>
    <t>，1344956</t>
  </si>
  <si>
    <t>DHB180731223529458</t>
  </si>
  <si>
    <t>2018-09-12</t>
  </si>
  <si>
    <t>2018-09-13</t>
  </si>
  <si>
    <t>2018/7/31 22:35:29</t>
  </si>
  <si>
    <t>TANG LIANG|WANG JIANMIN|XUE XIAOJUN|XUE JIAXIANG|</t>
  </si>
  <si>
    <t>，1344966</t>
  </si>
  <si>
    <t>DHB180731231107378</t>
  </si>
  <si>
    <t>2018/7/31 23:11:07</t>
  </si>
  <si>
    <t>Xu Kan|LIU QINGQING|</t>
  </si>
  <si>
    <t>，1344987</t>
  </si>
  <si>
    <r>
      <t>确定应付：</t>
    </r>
    <r>
      <rPr>
        <sz val="20"/>
        <rFont val="Calibri"/>
        <charset val="134"/>
      </rPr>
      <t>360265RMB</t>
    </r>
  </si>
  <si>
    <t>其中：</t>
  </si>
  <si>
    <t>道旅：118065RMB  付款编号：P180803113234322</t>
  </si>
  <si>
    <t>道旅直连：242200RMB  付款编号：P180803112739322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</si>
</sst>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name val="Calibri"/>
      <charset val="134"/>
    </font>
    <font>
      <sz val="11"/>
      <name val="宋体"/>
      <charset val="134"/>
    </font>
    <font>
      <sz val="20"/>
      <name val="Calibri"/>
      <charset val="134"/>
    </font>
    <font>
      <sz val="2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Fill="0" applyBorder="0"/>
    <xf numFmtId="42" fontId="1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6" borderId="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6" borderId="4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20" fillId="22" borderId="1" applyNumberFormat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/>
    <xf numFmtId="0" fontId="1" fillId="0" borderId="0" xfId="0" applyNumberFormat="1" applyFont="1"/>
    <xf numFmtId="0" fontId="2" fillId="2" borderId="0" xfId="0" applyNumberFormat="1" applyFont="1" applyFill="1"/>
    <xf numFmtId="0" fontId="3" fillId="2" borderId="0" xfId="0" applyNumberFormat="1" applyFont="1" applyFill="1"/>
    <xf numFmtId="0" fontId="0" fillId="3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6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36947;&#26053;0802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1340067</v>
          </cell>
          <cell r="B2" t="str">
            <v>芭堤雅洲际度假酒店</v>
          </cell>
          <cell r="C2" t="str">
            <v>DHB180723094431260</v>
          </cell>
          <cell r="D2" t="str">
            <v/>
          </cell>
          <cell r="E2" t="str">
            <v/>
          </cell>
          <cell r="F2" t="str">
            <v>1772</v>
          </cell>
          <cell r="G2" t="str">
            <v>RMB</v>
          </cell>
          <cell r="H2" t="str">
            <v>1</v>
          </cell>
          <cell r="I2">
            <v>1772</v>
          </cell>
        </row>
        <row r="3">
          <cell r="A3">
            <v>1338620</v>
          </cell>
          <cell r="B3" t="str">
            <v>河内大宇饭店</v>
          </cell>
          <cell r="C3" t="str">
            <v>DHB180720082115283</v>
          </cell>
          <cell r="D3" t="str">
            <v>18033029</v>
          </cell>
          <cell r="E3" t="str">
            <v/>
          </cell>
          <cell r="F3" t="str">
            <v>1715</v>
          </cell>
          <cell r="G3" t="str">
            <v>RMB</v>
          </cell>
          <cell r="H3" t="str">
            <v>1</v>
          </cell>
          <cell r="I3">
            <v>1715</v>
          </cell>
        </row>
        <row r="4">
          <cell r="A4">
            <v>1338200</v>
          </cell>
          <cell r="B4" t="str">
            <v>芭堤雅日光酒店</v>
          </cell>
          <cell r="C4" t="str">
            <v>DHB180719111852136</v>
          </cell>
          <cell r="D4" t="str">
            <v/>
          </cell>
          <cell r="E4" t="str">
            <v/>
          </cell>
          <cell r="F4" t="str">
            <v>861</v>
          </cell>
          <cell r="G4" t="str">
            <v>RMB</v>
          </cell>
          <cell r="H4" t="str">
            <v>1</v>
          </cell>
          <cell r="I4">
            <v>861</v>
          </cell>
        </row>
        <row r="5">
          <cell r="A5">
            <v>1338806</v>
          </cell>
          <cell r="B5" t="str">
            <v>普吉岛艾美海滩度假酒店</v>
          </cell>
          <cell r="C5" t="str">
            <v>DHB180720122436338</v>
          </cell>
          <cell r="D5" t="str">
            <v/>
          </cell>
          <cell r="E5" t="str">
            <v/>
          </cell>
          <cell r="F5" t="str">
            <v>3468</v>
          </cell>
          <cell r="G5" t="str">
            <v>RMB</v>
          </cell>
          <cell r="H5" t="str">
            <v>1</v>
          </cell>
          <cell r="I5">
            <v>3468</v>
          </cell>
        </row>
        <row r="6">
          <cell r="A6">
            <v>1342637</v>
          </cell>
          <cell r="B6" t="str">
            <v>京都京汤元鸠屋瑞凤阁酒店</v>
          </cell>
          <cell r="C6" t="str">
            <v>DHB180727142026994</v>
          </cell>
          <cell r="D6" t="str">
            <v>160264</v>
          </cell>
          <cell r="E6" t="str">
            <v/>
          </cell>
          <cell r="F6" t="str">
            <v>814</v>
          </cell>
          <cell r="G6" t="str">
            <v>RMB</v>
          </cell>
          <cell r="H6" t="str">
            <v>1</v>
          </cell>
          <cell r="I6">
            <v>814</v>
          </cell>
        </row>
        <row r="7">
          <cell r="A7">
            <v>1343028</v>
          </cell>
          <cell r="B7" t="str">
            <v>京都京汤元鸠屋瑞凤阁酒店</v>
          </cell>
          <cell r="C7" t="str">
            <v>DHB180728083737359</v>
          </cell>
          <cell r="D7" t="str">
            <v>20180728060385211</v>
          </cell>
          <cell r="E7" t="str">
            <v/>
          </cell>
          <cell r="F7" t="str">
            <v>837</v>
          </cell>
          <cell r="G7" t="str">
            <v>RMB</v>
          </cell>
          <cell r="H7" t="str">
            <v>1</v>
          </cell>
          <cell r="I7">
            <v>837</v>
          </cell>
        </row>
        <row r="8">
          <cell r="A8">
            <v>1341186</v>
          </cell>
          <cell r="B8" t="str">
            <v>富士急乐园度假酒店＆温泉</v>
          </cell>
          <cell r="C8" t="str">
            <v>DHB180725122034187</v>
          </cell>
          <cell r="D8" t="str">
            <v>352751</v>
          </cell>
          <cell r="E8" t="str">
            <v/>
          </cell>
          <cell r="F8" t="str">
            <v>1440</v>
          </cell>
          <cell r="G8" t="str">
            <v>RMB</v>
          </cell>
          <cell r="H8" t="str">
            <v>1</v>
          </cell>
          <cell r="I8">
            <v>1440</v>
          </cell>
        </row>
        <row r="9">
          <cell r="A9">
            <v>1345143</v>
          </cell>
          <cell r="B9" t="str">
            <v>哥打京那巴鲁丝绸太平洋酒店</v>
          </cell>
          <cell r="C9" t="str">
            <v>DHB180801132139007</v>
          </cell>
          <cell r="D9" t="str">
            <v/>
          </cell>
          <cell r="E9" t="str">
            <v/>
          </cell>
          <cell r="F9" t="str">
            <v>2110</v>
          </cell>
          <cell r="G9" t="str">
            <v>RMB</v>
          </cell>
          <cell r="H9" t="str">
            <v>1</v>
          </cell>
          <cell r="I9">
            <v>2110</v>
          </cell>
        </row>
        <row r="10">
          <cell r="A10">
            <v>1342716</v>
          </cell>
          <cell r="B10" t="str">
            <v>普吉岛卡利马度假村及水疗中心</v>
          </cell>
          <cell r="C10" t="str">
            <v>DHB180727140714678</v>
          </cell>
          <cell r="D10" t="str">
            <v>1084225336</v>
          </cell>
          <cell r="E10" t="str">
            <v/>
          </cell>
          <cell r="F10" t="str">
            <v>1668</v>
          </cell>
          <cell r="G10" t="str">
            <v>RMB</v>
          </cell>
          <cell r="H10" t="str">
            <v>1</v>
          </cell>
          <cell r="I10">
            <v>1668</v>
          </cell>
        </row>
        <row r="11">
          <cell r="A11">
            <v>1342717</v>
          </cell>
          <cell r="B11" t="str">
            <v>普吉岛卡利马度假村及水疗中心</v>
          </cell>
          <cell r="C11" t="str">
            <v>DHB180727140538514</v>
          </cell>
          <cell r="D11" t="str">
            <v>341122</v>
          </cell>
          <cell r="E11" t="str">
            <v/>
          </cell>
          <cell r="F11" t="str">
            <v>1632</v>
          </cell>
          <cell r="G11" t="str">
            <v>RMB</v>
          </cell>
          <cell r="H11" t="str">
            <v>1</v>
          </cell>
          <cell r="I11">
            <v>1632</v>
          </cell>
        </row>
        <row r="12">
          <cell r="A12">
            <v>1328197</v>
          </cell>
          <cell r="B12" t="str">
            <v>薄荷岛梢帕姆邦劳度假酒店</v>
          </cell>
          <cell r="C12" t="str">
            <v>DHB180724171412279</v>
          </cell>
          <cell r="D12" t="str">
            <v>1590445</v>
          </cell>
          <cell r="E12" t="str">
            <v/>
          </cell>
          <cell r="F12" t="str">
            <v>9486</v>
          </cell>
          <cell r="G12" t="str">
            <v>RMB</v>
          </cell>
          <cell r="H12" t="str">
            <v>1</v>
          </cell>
          <cell r="I12">
            <v>9486</v>
          </cell>
        </row>
        <row r="13">
          <cell r="A13">
            <v>1344908</v>
          </cell>
          <cell r="B13" t="str">
            <v>大阪难波假日酒店</v>
          </cell>
          <cell r="C13" t="str">
            <v>DHB180731220430437</v>
          </cell>
          <cell r="D13" t="str">
            <v/>
          </cell>
          <cell r="E13" t="str">
            <v/>
          </cell>
          <cell r="F13" t="str">
            <v>4656</v>
          </cell>
          <cell r="G13" t="str">
            <v>RMB</v>
          </cell>
          <cell r="H13" t="str">
            <v>1</v>
          </cell>
          <cell r="I13">
            <v>4656</v>
          </cell>
        </row>
        <row r="14">
          <cell r="A14">
            <v>1345376</v>
          </cell>
          <cell r="B14" t="str">
            <v>大阪难波假日酒店</v>
          </cell>
          <cell r="C14" t="str">
            <v>DHB180801162823267</v>
          </cell>
          <cell r="D14" t="str">
            <v/>
          </cell>
          <cell r="E14" t="str">
            <v/>
          </cell>
          <cell r="F14" t="str">
            <v>1542</v>
          </cell>
          <cell r="G14" t="str">
            <v>RMB</v>
          </cell>
          <cell r="H14" t="str">
            <v>1</v>
          </cell>
          <cell r="I14">
            <v>1542</v>
          </cell>
        </row>
        <row r="15">
          <cell r="A15">
            <v>1344256</v>
          </cell>
          <cell r="B15" t="str">
            <v>大阪难波假日酒店</v>
          </cell>
          <cell r="C15" t="str">
            <v>DHB180730201100186</v>
          </cell>
          <cell r="D15" t="str">
            <v>211322</v>
          </cell>
          <cell r="E15" t="str">
            <v/>
          </cell>
          <cell r="F15" t="str">
            <v>3618</v>
          </cell>
          <cell r="G15" t="str">
            <v>RMB</v>
          </cell>
          <cell r="H15" t="str">
            <v>1</v>
          </cell>
          <cell r="I15">
            <v>3618</v>
          </cell>
        </row>
        <row r="16">
          <cell r="A16">
            <v>1340530</v>
          </cell>
          <cell r="B16" t="str">
            <v>大阪难波假日酒店</v>
          </cell>
          <cell r="C16" t="str">
            <v>DHB180724004438615</v>
          </cell>
          <cell r="D16" t="str">
            <v>210162</v>
          </cell>
          <cell r="E16" t="str">
            <v/>
          </cell>
          <cell r="F16" t="str">
            <v>733</v>
          </cell>
          <cell r="G16" t="str">
            <v>RMB</v>
          </cell>
          <cell r="H16" t="str">
            <v>1</v>
          </cell>
          <cell r="I16">
            <v>733</v>
          </cell>
        </row>
        <row r="17">
          <cell r="A17">
            <v>1340244</v>
          </cell>
          <cell r="B17" t="str">
            <v>大阪难波假日酒店</v>
          </cell>
          <cell r="C17" t="str">
            <v>DHB180723154043644</v>
          </cell>
          <cell r="D17" t="str">
            <v>210082</v>
          </cell>
          <cell r="E17" t="str">
            <v/>
          </cell>
          <cell r="F17" t="str">
            <v>814</v>
          </cell>
          <cell r="G17" t="str">
            <v>RMB</v>
          </cell>
          <cell r="H17" t="str">
            <v>1</v>
          </cell>
          <cell r="I17">
            <v>814</v>
          </cell>
        </row>
        <row r="18">
          <cell r="A18">
            <v>1343598</v>
          </cell>
          <cell r="B18" t="str">
            <v>大阪难波假日酒店</v>
          </cell>
          <cell r="C18" t="str">
            <v>DHB180729142554868</v>
          </cell>
          <cell r="D18" t="str">
            <v/>
          </cell>
          <cell r="E18" t="str">
            <v/>
          </cell>
          <cell r="F18" t="str">
            <v>1598</v>
          </cell>
          <cell r="G18" t="str">
            <v>RMB</v>
          </cell>
          <cell r="H18" t="str">
            <v>1</v>
          </cell>
          <cell r="I18">
            <v>1598</v>
          </cell>
        </row>
        <row r="19">
          <cell r="A19">
            <v>1339526</v>
          </cell>
          <cell r="B19" t="str">
            <v>大阪难波假日酒店</v>
          </cell>
          <cell r="C19" t="str">
            <v>DHB180721192047485</v>
          </cell>
          <cell r="D19" t="str">
            <v>209567</v>
          </cell>
          <cell r="E19" t="str">
            <v/>
          </cell>
          <cell r="F19" t="str">
            <v>570</v>
          </cell>
          <cell r="G19" t="str">
            <v>RMB</v>
          </cell>
          <cell r="H19" t="str">
            <v>1</v>
          </cell>
          <cell r="I19">
            <v>570</v>
          </cell>
        </row>
        <row r="20">
          <cell r="A20">
            <v>1338426</v>
          </cell>
          <cell r="B20" t="str">
            <v>大阪难波假日酒店</v>
          </cell>
          <cell r="C20" t="str">
            <v>DHB180719164757308</v>
          </cell>
          <cell r="D20" t="str">
            <v>209270</v>
          </cell>
          <cell r="E20" t="str">
            <v/>
          </cell>
          <cell r="F20" t="str">
            <v>646</v>
          </cell>
          <cell r="G20" t="str">
            <v>RMB</v>
          </cell>
          <cell r="H20" t="str">
            <v>1</v>
          </cell>
          <cell r="I20">
            <v>646</v>
          </cell>
        </row>
        <row r="21">
          <cell r="A21">
            <v>1340077</v>
          </cell>
          <cell r="B21" t="str">
            <v>大阪难波假日酒店</v>
          </cell>
          <cell r="C21" t="str">
            <v>DHB180723100622159</v>
          </cell>
          <cell r="D21" t="str">
            <v>68511498</v>
          </cell>
          <cell r="E21" t="str">
            <v/>
          </cell>
          <cell r="F21" t="str">
            <v>733</v>
          </cell>
          <cell r="G21" t="str">
            <v>RMB</v>
          </cell>
          <cell r="H21" t="str">
            <v>1</v>
          </cell>
          <cell r="I21">
            <v>733</v>
          </cell>
        </row>
        <row r="22">
          <cell r="A22">
            <v>1345235</v>
          </cell>
          <cell r="B22" t="str">
            <v>大阪难波假日酒店</v>
          </cell>
          <cell r="C22" t="str">
            <v>DHB180801130457558</v>
          </cell>
          <cell r="D22" t="str">
            <v/>
          </cell>
          <cell r="E22" t="str">
            <v/>
          </cell>
          <cell r="F22" t="str">
            <v>2912</v>
          </cell>
          <cell r="G22" t="str">
            <v>RMB</v>
          </cell>
          <cell r="H22" t="str">
            <v>1</v>
          </cell>
          <cell r="I22">
            <v>2912</v>
          </cell>
        </row>
        <row r="23">
          <cell r="A23">
            <v>1344147</v>
          </cell>
          <cell r="B23" t="str">
            <v>大阪难波假日酒店</v>
          </cell>
          <cell r="C23" t="str">
            <v>DHB180730161017071</v>
          </cell>
          <cell r="D23" t="str">
            <v>20180730060823664</v>
          </cell>
          <cell r="E23" t="str">
            <v/>
          </cell>
          <cell r="F23" t="str">
            <v>740</v>
          </cell>
          <cell r="G23" t="str">
            <v>RMB</v>
          </cell>
          <cell r="H23" t="str">
            <v>1</v>
          </cell>
          <cell r="I23">
            <v>740</v>
          </cell>
        </row>
        <row r="24">
          <cell r="A24">
            <v>1341979</v>
          </cell>
          <cell r="B24" t="str">
            <v>大阪难波假日酒店</v>
          </cell>
          <cell r="C24" t="str">
            <v>DHB180726161601726</v>
          </cell>
          <cell r="D24" t="str">
            <v>20180711056995479</v>
          </cell>
          <cell r="E24" t="str">
            <v/>
          </cell>
          <cell r="F24" t="str">
            <v>2484</v>
          </cell>
          <cell r="G24" t="str">
            <v>RMB</v>
          </cell>
          <cell r="H24" t="str">
            <v>1</v>
          </cell>
          <cell r="I24">
            <v>2484</v>
          </cell>
        </row>
        <row r="25">
          <cell r="A25">
            <v>1344636</v>
          </cell>
          <cell r="B25" t="str">
            <v>大阪难波假日酒店</v>
          </cell>
          <cell r="C25" t="str">
            <v>DHB180731144954894</v>
          </cell>
          <cell r="D25" t="str">
            <v>211713</v>
          </cell>
          <cell r="E25" t="str">
            <v/>
          </cell>
          <cell r="F25" t="str">
            <v>4480</v>
          </cell>
          <cell r="G25" t="str">
            <v>RMB</v>
          </cell>
          <cell r="H25" t="str">
            <v>1</v>
          </cell>
          <cell r="I25">
            <v>4480</v>
          </cell>
        </row>
        <row r="26">
          <cell r="A26">
            <v>1344529</v>
          </cell>
          <cell r="B26" t="str">
            <v>大阪难波假日酒店</v>
          </cell>
          <cell r="C26" t="str">
            <v>DHB180731114752605</v>
          </cell>
          <cell r="D26" t="str">
            <v/>
          </cell>
          <cell r="E26" t="str">
            <v/>
          </cell>
          <cell r="F26" t="str">
            <v>3792</v>
          </cell>
          <cell r="G26" t="str">
            <v>RMB</v>
          </cell>
          <cell r="H26" t="str">
            <v>1</v>
          </cell>
          <cell r="I26">
            <v>3792</v>
          </cell>
        </row>
        <row r="27">
          <cell r="A27">
            <v>1344562</v>
          </cell>
          <cell r="B27" t="str">
            <v>大阪难波假日酒店</v>
          </cell>
          <cell r="C27" t="str">
            <v>DHB180731124441472</v>
          </cell>
          <cell r="D27" t="str">
            <v/>
          </cell>
          <cell r="E27" t="str">
            <v/>
          </cell>
          <cell r="F27" t="str">
            <v>2262</v>
          </cell>
          <cell r="G27" t="str">
            <v>RMB</v>
          </cell>
          <cell r="H27" t="str">
            <v>1</v>
          </cell>
          <cell r="I27">
            <v>2262</v>
          </cell>
        </row>
        <row r="28">
          <cell r="A28">
            <v>1344361</v>
          </cell>
          <cell r="B28" t="str">
            <v>大阪难波假日酒店</v>
          </cell>
          <cell r="C28" t="str">
            <v>DHB180730234440833</v>
          </cell>
          <cell r="D28" t="str">
            <v>211348</v>
          </cell>
          <cell r="E28" t="str">
            <v/>
          </cell>
          <cell r="F28" t="str">
            <v>905</v>
          </cell>
          <cell r="G28" t="str">
            <v>RMB</v>
          </cell>
          <cell r="H28" t="str">
            <v>1</v>
          </cell>
          <cell r="I28">
            <v>905</v>
          </cell>
        </row>
        <row r="29">
          <cell r="A29">
            <v>1340960</v>
          </cell>
          <cell r="B29" t="str">
            <v>大阪难波假日酒店</v>
          </cell>
          <cell r="C29" t="str">
            <v>DHB180724211928788</v>
          </cell>
          <cell r="D29" t="str">
            <v>20180724059718570</v>
          </cell>
          <cell r="E29" t="str">
            <v/>
          </cell>
          <cell r="F29" t="str">
            <v>736</v>
          </cell>
          <cell r="G29" t="str">
            <v>RMB</v>
          </cell>
          <cell r="H29" t="str">
            <v>1</v>
          </cell>
          <cell r="I29">
            <v>736</v>
          </cell>
        </row>
        <row r="30">
          <cell r="A30">
            <v>1341831</v>
          </cell>
          <cell r="B30" t="str">
            <v>大阪难波假日酒店</v>
          </cell>
          <cell r="C30" t="str">
            <v>DHB180726115641759</v>
          </cell>
          <cell r="D30" t="str">
            <v/>
          </cell>
          <cell r="E30" t="str">
            <v/>
          </cell>
          <cell r="F30" t="str">
            <v>5592</v>
          </cell>
          <cell r="G30" t="str">
            <v>RMB</v>
          </cell>
          <cell r="H30" t="str">
            <v>1</v>
          </cell>
          <cell r="I30">
            <v>5592</v>
          </cell>
        </row>
        <row r="31">
          <cell r="A31">
            <v>1342531</v>
          </cell>
          <cell r="B31" t="str">
            <v>大阪难波假日酒店</v>
          </cell>
          <cell r="C31" t="str">
            <v>DHB180727111222045</v>
          </cell>
          <cell r="D31" t="str">
            <v>210801</v>
          </cell>
          <cell r="E31" t="str">
            <v/>
          </cell>
          <cell r="F31" t="str">
            <v>4632</v>
          </cell>
          <cell r="G31" t="str">
            <v>RMB</v>
          </cell>
          <cell r="H31" t="str">
            <v>1</v>
          </cell>
          <cell r="I31">
            <v>4632</v>
          </cell>
        </row>
        <row r="32">
          <cell r="A32">
            <v>1345472</v>
          </cell>
          <cell r="B32" t="str">
            <v>大阪难波假日酒店</v>
          </cell>
          <cell r="C32" t="str">
            <v>DHB180801192124459</v>
          </cell>
          <cell r="D32" t="str">
            <v/>
          </cell>
          <cell r="E32" t="str">
            <v/>
          </cell>
          <cell r="F32" t="str">
            <v>856</v>
          </cell>
          <cell r="G32" t="str">
            <v>RMB</v>
          </cell>
          <cell r="H32" t="str">
            <v>1</v>
          </cell>
          <cell r="I32">
            <v>856</v>
          </cell>
        </row>
        <row r="33">
          <cell r="A33">
            <v>1339489</v>
          </cell>
          <cell r="B33" t="str">
            <v>大阪心斋桥安乐窝酒店</v>
          </cell>
          <cell r="C33" t="str">
            <v>DHB180721174558040</v>
          </cell>
          <cell r="D33" t="str">
            <v>302372</v>
          </cell>
          <cell r="E33" t="str">
            <v/>
          </cell>
          <cell r="F33" t="str">
            <v>299</v>
          </cell>
          <cell r="G33" t="str">
            <v>RMB</v>
          </cell>
          <cell r="H33" t="str">
            <v>1</v>
          </cell>
          <cell r="I33">
            <v>299</v>
          </cell>
        </row>
        <row r="34">
          <cell r="A34">
            <v>1339490</v>
          </cell>
          <cell r="B34" t="str">
            <v>大阪心斋桥安乐窝酒店</v>
          </cell>
          <cell r="C34" t="str">
            <v>DHB180721174738156</v>
          </cell>
          <cell r="D34" t="str">
            <v>302371</v>
          </cell>
          <cell r="E34" t="str">
            <v/>
          </cell>
          <cell r="F34" t="str">
            <v>299</v>
          </cell>
          <cell r="G34" t="str">
            <v>RMB</v>
          </cell>
          <cell r="H34" t="str">
            <v>1</v>
          </cell>
          <cell r="I34">
            <v>299</v>
          </cell>
        </row>
        <row r="35">
          <cell r="A35">
            <v>1342859</v>
          </cell>
          <cell r="B35" t="str">
            <v>大阪心斋桥安乐窝酒店</v>
          </cell>
          <cell r="C35" t="str">
            <v>DHB180727194031301</v>
          </cell>
          <cell r="D35" t="str">
            <v>20180727060314537</v>
          </cell>
          <cell r="E35" t="str">
            <v/>
          </cell>
          <cell r="F35" t="str">
            <v>553</v>
          </cell>
          <cell r="G35" t="str">
            <v>RMB</v>
          </cell>
          <cell r="H35" t="str">
            <v>1</v>
          </cell>
          <cell r="I35">
            <v>553</v>
          </cell>
        </row>
        <row r="36">
          <cell r="A36">
            <v>1343403</v>
          </cell>
          <cell r="B36" t="str">
            <v>大阪心斋桥安乐窝酒店</v>
          </cell>
          <cell r="C36" t="str">
            <v>DHB180729001036651</v>
          </cell>
          <cell r="D36" t="str">
            <v/>
          </cell>
          <cell r="E36" t="str">
            <v/>
          </cell>
          <cell r="F36" t="str">
            <v>461</v>
          </cell>
          <cell r="G36" t="str">
            <v>RMB</v>
          </cell>
          <cell r="H36" t="str">
            <v>1</v>
          </cell>
          <cell r="I36">
            <v>461</v>
          </cell>
        </row>
        <row r="37">
          <cell r="A37">
            <v>1341665</v>
          </cell>
          <cell r="B37" t="str">
            <v>大阪心斋桥安乐窝酒店</v>
          </cell>
          <cell r="C37" t="str">
            <v>DHB180726014812578</v>
          </cell>
          <cell r="D37" t="str">
            <v/>
          </cell>
          <cell r="E37" t="str">
            <v/>
          </cell>
          <cell r="F37" t="str">
            <v>450</v>
          </cell>
          <cell r="G37" t="str">
            <v>RMB</v>
          </cell>
          <cell r="H37" t="str">
            <v>1</v>
          </cell>
          <cell r="I37">
            <v>450</v>
          </cell>
        </row>
        <row r="38">
          <cell r="A38">
            <v>1341356</v>
          </cell>
          <cell r="B38" t="str">
            <v>大阪心斋桥安乐窝酒店</v>
          </cell>
          <cell r="C38" t="str">
            <v>DHB180725172618297</v>
          </cell>
          <cell r="D38" t="str">
            <v>303047</v>
          </cell>
          <cell r="E38" t="str">
            <v/>
          </cell>
          <cell r="F38" t="str">
            <v>392</v>
          </cell>
          <cell r="G38" t="str">
            <v>RMB</v>
          </cell>
          <cell r="H38" t="str">
            <v>1</v>
          </cell>
          <cell r="I38">
            <v>392</v>
          </cell>
        </row>
        <row r="39">
          <cell r="A39">
            <v>1341197</v>
          </cell>
          <cell r="B39" t="str">
            <v>大阪心斋桥安乐窝酒店</v>
          </cell>
          <cell r="C39" t="str">
            <v>DHB180725125921514</v>
          </cell>
          <cell r="D39" t="str">
            <v/>
          </cell>
          <cell r="E39" t="str">
            <v/>
          </cell>
          <cell r="F39" t="str">
            <v>960</v>
          </cell>
          <cell r="G39" t="str">
            <v>RMB</v>
          </cell>
          <cell r="H39" t="str">
            <v>1</v>
          </cell>
          <cell r="I39">
            <v>960</v>
          </cell>
        </row>
        <row r="40">
          <cell r="A40">
            <v>1340966</v>
          </cell>
          <cell r="B40" t="str">
            <v>大阪心斋桥安乐窝酒店</v>
          </cell>
          <cell r="C40" t="str">
            <v>DHB180724213638144</v>
          </cell>
          <cell r="D40" t="str">
            <v>302923</v>
          </cell>
          <cell r="E40" t="str">
            <v/>
          </cell>
          <cell r="F40" t="str">
            <v>440</v>
          </cell>
          <cell r="G40" t="str">
            <v>RMB</v>
          </cell>
          <cell r="H40" t="str">
            <v>1</v>
          </cell>
          <cell r="I40">
            <v>440</v>
          </cell>
        </row>
        <row r="41">
          <cell r="A41">
            <v>1340205</v>
          </cell>
          <cell r="B41" t="str">
            <v>大阪心斋桥安乐窝酒店</v>
          </cell>
          <cell r="C41" t="str">
            <v>DHB180723144506892</v>
          </cell>
          <cell r="D41" t="str">
            <v>302643</v>
          </cell>
          <cell r="E41" t="str">
            <v/>
          </cell>
          <cell r="F41" t="str">
            <v>469</v>
          </cell>
          <cell r="G41" t="str">
            <v>RMB</v>
          </cell>
          <cell r="H41" t="str">
            <v>1</v>
          </cell>
          <cell r="I41">
            <v>469</v>
          </cell>
        </row>
        <row r="42">
          <cell r="A42">
            <v>1344264</v>
          </cell>
          <cell r="B42" t="str">
            <v>大阪心斋桥安乐窝酒店</v>
          </cell>
          <cell r="C42" t="str">
            <v>DHB180730202907800</v>
          </cell>
          <cell r="D42" t="str">
            <v/>
          </cell>
          <cell r="E42" t="str">
            <v/>
          </cell>
          <cell r="F42" t="str">
            <v>1394</v>
          </cell>
          <cell r="G42" t="str">
            <v>RMB</v>
          </cell>
          <cell r="H42" t="str">
            <v>1</v>
          </cell>
          <cell r="I42">
            <v>1394</v>
          </cell>
        </row>
        <row r="43">
          <cell r="A43">
            <v>1343044</v>
          </cell>
          <cell r="B43" t="str">
            <v>大阪蒙特利格拉斯米尔酒店</v>
          </cell>
          <cell r="C43" t="str">
            <v>DHB180728093505674</v>
          </cell>
          <cell r="D43" t="str">
            <v/>
          </cell>
          <cell r="E43" t="str">
            <v/>
          </cell>
          <cell r="F43" t="str">
            <v>2820</v>
          </cell>
          <cell r="G43" t="str">
            <v>RMB</v>
          </cell>
          <cell r="H43" t="str">
            <v>1</v>
          </cell>
          <cell r="I43">
            <v>2820</v>
          </cell>
        </row>
        <row r="44">
          <cell r="A44">
            <v>1338403</v>
          </cell>
          <cell r="B44" t="str">
            <v>大阪蒙特利格拉斯米尔酒店</v>
          </cell>
          <cell r="C44" t="str">
            <v>DHB180719162445619</v>
          </cell>
          <cell r="D44" t="str">
            <v>20180719058668146</v>
          </cell>
          <cell r="E44" t="str">
            <v/>
          </cell>
          <cell r="F44" t="str">
            <v>2286</v>
          </cell>
          <cell r="G44" t="str">
            <v>RMB</v>
          </cell>
          <cell r="H44" t="str">
            <v>1</v>
          </cell>
          <cell r="I44">
            <v>2286</v>
          </cell>
        </row>
        <row r="45">
          <cell r="A45">
            <v>1339096</v>
          </cell>
          <cell r="B45" t="str">
            <v>露台酒店 </v>
          </cell>
          <cell r="C45" t="str">
            <v>DHB180721102107212</v>
          </cell>
          <cell r="D45" t="str">
            <v/>
          </cell>
          <cell r="E45" t="str">
            <v/>
          </cell>
          <cell r="F45" t="str">
            <v>2976</v>
          </cell>
          <cell r="G45" t="str">
            <v>RMB</v>
          </cell>
          <cell r="H45" t="str">
            <v>1</v>
          </cell>
          <cell r="I45">
            <v>2976</v>
          </cell>
        </row>
        <row r="46">
          <cell r="A46">
            <v>1339092</v>
          </cell>
          <cell r="B46" t="str">
            <v>露台酒店 </v>
          </cell>
          <cell r="C46" t="str">
            <v>DHB180721102503461</v>
          </cell>
          <cell r="D46" t="str">
            <v/>
          </cell>
          <cell r="E46" t="str">
            <v/>
          </cell>
          <cell r="F46" t="str">
            <v>1800</v>
          </cell>
          <cell r="G46" t="str">
            <v>RMB</v>
          </cell>
          <cell r="H46" t="str">
            <v>1</v>
          </cell>
          <cell r="I46">
            <v>1800</v>
          </cell>
        </row>
        <row r="47">
          <cell r="A47">
            <v>1343478</v>
          </cell>
          <cell r="B47" t="str">
            <v>梅斯特拉萨酒店</v>
          </cell>
          <cell r="C47" t="str">
            <v>DHB180729093850691</v>
          </cell>
          <cell r="D47" t="str">
            <v/>
          </cell>
          <cell r="E47" t="str">
            <v/>
          </cell>
          <cell r="F47" t="str">
            <v>3573</v>
          </cell>
          <cell r="G47" t="str">
            <v>RMB</v>
          </cell>
          <cell r="H47" t="str">
            <v>1</v>
          </cell>
          <cell r="I47">
            <v>3573</v>
          </cell>
        </row>
        <row r="48">
          <cell r="A48">
            <v>1339402</v>
          </cell>
          <cell r="B48" t="str">
            <v>雅诗阁海德公园酒店</v>
          </cell>
          <cell r="C48" t="str">
            <v>DHB180721152100687</v>
          </cell>
          <cell r="D48" t="str">
            <v/>
          </cell>
          <cell r="E48" t="str">
            <v/>
          </cell>
          <cell r="F48" t="str">
            <v>4840</v>
          </cell>
          <cell r="G48" t="str">
            <v>RMB</v>
          </cell>
          <cell r="H48" t="str">
            <v>1</v>
          </cell>
          <cell r="I48">
            <v>4840</v>
          </cell>
        </row>
        <row r="49">
          <cell r="A49">
            <v>1336765</v>
          </cell>
          <cell r="B49" t="str">
            <v>雅加达阿斯顿拉苏娜酒店</v>
          </cell>
          <cell r="C49" t="str">
            <v>DHB180716143613680</v>
          </cell>
          <cell r="D49" t="str">
            <v>205240</v>
          </cell>
          <cell r="E49" t="str">
            <v/>
          </cell>
          <cell r="F49" t="str">
            <v>395</v>
          </cell>
          <cell r="G49" t="str">
            <v>RMB</v>
          </cell>
          <cell r="H49" t="str">
            <v>1</v>
          </cell>
          <cell r="I49">
            <v>395</v>
          </cell>
        </row>
        <row r="50">
          <cell r="A50">
            <v>1341246</v>
          </cell>
          <cell r="B50" t="str">
            <v>福冈Ascent酒店</v>
          </cell>
          <cell r="C50" t="str">
            <v>DHB180725193111910</v>
          </cell>
          <cell r="D50" t="str">
            <v>51601, 51602</v>
          </cell>
          <cell r="E50" t="str">
            <v/>
          </cell>
          <cell r="F50" t="str">
            <v>1828</v>
          </cell>
          <cell r="G50" t="str">
            <v>RMB</v>
          </cell>
          <cell r="H50" t="str">
            <v>1</v>
          </cell>
          <cell r="I50">
            <v>1828</v>
          </cell>
        </row>
        <row r="51">
          <cell r="A51">
            <v>1338304</v>
          </cell>
          <cell r="B51" t="str">
            <v>博洛尼亚弗莱昂酒店及会议中心</v>
          </cell>
          <cell r="C51" t="str">
            <v>DHB180719140320137</v>
          </cell>
          <cell r="D51" t="str">
            <v>351600</v>
          </cell>
          <cell r="E51" t="str">
            <v/>
          </cell>
          <cell r="F51" t="str">
            <v>587</v>
          </cell>
          <cell r="G51" t="str">
            <v>RMB</v>
          </cell>
          <cell r="H51" t="str">
            <v>1</v>
          </cell>
          <cell r="I51">
            <v>587</v>
          </cell>
        </row>
        <row r="52">
          <cell r="A52">
            <v>1344292</v>
          </cell>
          <cell r="B52" t="str">
            <v>大阪星际之门关西国际机场酒店</v>
          </cell>
          <cell r="C52" t="str">
            <v>DHB180730214240723</v>
          </cell>
          <cell r="D52" t="str">
            <v/>
          </cell>
          <cell r="E52" t="str">
            <v/>
          </cell>
          <cell r="F52" t="str">
            <v>1165</v>
          </cell>
          <cell r="G52" t="str">
            <v>RMB</v>
          </cell>
          <cell r="H52" t="str">
            <v>1</v>
          </cell>
          <cell r="I52">
            <v>1165</v>
          </cell>
        </row>
        <row r="53">
          <cell r="A53">
            <v>1343330</v>
          </cell>
          <cell r="B53" t="str">
            <v>泉佐野关西机场华盛顿酒店</v>
          </cell>
          <cell r="C53" t="str">
            <v>DHB180728210808299</v>
          </cell>
          <cell r="D53" t="str">
            <v>1085000122</v>
          </cell>
          <cell r="E53" t="str">
            <v/>
          </cell>
          <cell r="F53" t="str">
            <v>687</v>
          </cell>
          <cell r="G53" t="str">
            <v>RMB</v>
          </cell>
          <cell r="H53" t="str">
            <v>1</v>
          </cell>
          <cell r="I53">
            <v>687</v>
          </cell>
        </row>
        <row r="54">
          <cell r="A54">
            <v>1344879</v>
          </cell>
          <cell r="B54" t="str">
            <v>泉佐野关西机场华盛顿酒店</v>
          </cell>
          <cell r="C54" t="str">
            <v>DHB180731202612426</v>
          </cell>
          <cell r="D54" t="str">
            <v>350519049</v>
          </cell>
          <cell r="E54" t="str">
            <v/>
          </cell>
          <cell r="F54" t="str">
            <v>900</v>
          </cell>
          <cell r="G54" t="str">
            <v>RMB</v>
          </cell>
          <cell r="H54" t="str">
            <v>1</v>
          </cell>
          <cell r="I54">
            <v>900</v>
          </cell>
        </row>
        <row r="55">
          <cell r="A55">
            <v>1343098</v>
          </cell>
          <cell r="B55" t="str">
            <v>泉佐野关西机场华盛顿酒店</v>
          </cell>
          <cell r="C55" t="str">
            <v>DHB180728121005396</v>
          </cell>
          <cell r="D55" t="str">
            <v>1084853623</v>
          </cell>
          <cell r="E55" t="str">
            <v/>
          </cell>
          <cell r="F55" t="str">
            <v>687</v>
          </cell>
          <cell r="G55" t="str">
            <v>RMB</v>
          </cell>
          <cell r="H55" t="str">
            <v>1</v>
          </cell>
          <cell r="I55">
            <v>687</v>
          </cell>
        </row>
        <row r="56">
          <cell r="A56">
            <v>1343101</v>
          </cell>
          <cell r="B56" t="str">
            <v>泉佐野关西机场华盛顿酒店</v>
          </cell>
          <cell r="C56" t="str">
            <v>DHB180728121401590</v>
          </cell>
          <cell r="D56" t="str">
            <v>1084855060,1084855061</v>
          </cell>
          <cell r="E56" t="str">
            <v/>
          </cell>
          <cell r="F56" t="str">
            <v>3068</v>
          </cell>
          <cell r="G56" t="str">
            <v>RMB</v>
          </cell>
          <cell r="H56" t="str">
            <v>1</v>
          </cell>
          <cell r="I56">
            <v>3068</v>
          </cell>
        </row>
        <row r="57">
          <cell r="A57">
            <v>1342909</v>
          </cell>
          <cell r="B57" t="str">
            <v>罗马奥斯蒂亚安堤卡公园温泉酒店</v>
          </cell>
          <cell r="C57" t="str">
            <v>DHB180727215901778</v>
          </cell>
          <cell r="D57" t="str">
            <v>33509</v>
          </cell>
          <cell r="E57" t="str">
            <v/>
          </cell>
          <cell r="F57" t="str">
            <v>527</v>
          </cell>
          <cell r="G57" t="str">
            <v>RMB</v>
          </cell>
          <cell r="H57" t="str">
            <v>1</v>
          </cell>
          <cell r="I57">
            <v>527</v>
          </cell>
        </row>
        <row r="58">
          <cell r="A58">
            <v>1339558</v>
          </cell>
          <cell r="B58" t="str">
            <v>阪神住之江酒店</v>
          </cell>
          <cell r="C58" t="str">
            <v>DHB180721204410065</v>
          </cell>
          <cell r="D58" t="str">
            <v>247397</v>
          </cell>
          <cell r="E58" t="str">
            <v/>
          </cell>
          <cell r="F58" t="str">
            <v>453</v>
          </cell>
          <cell r="G58" t="str">
            <v>RMB</v>
          </cell>
          <cell r="H58" t="str">
            <v>1</v>
          </cell>
          <cell r="I58">
            <v>453</v>
          </cell>
        </row>
        <row r="59">
          <cell r="A59">
            <v>1336685</v>
          </cell>
          <cell r="B59" t="str">
            <v>阪神住之江酒店</v>
          </cell>
          <cell r="C59" t="str">
            <v>DHB180716110922442</v>
          </cell>
          <cell r="D59" t="str">
            <v>247225</v>
          </cell>
          <cell r="E59" t="str">
            <v/>
          </cell>
          <cell r="F59" t="str">
            <v>712</v>
          </cell>
          <cell r="G59" t="str">
            <v>RMB</v>
          </cell>
          <cell r="H59" t="str">
            <v>1</v>
          </cell>
          <cell r="I59">
            <v>712</v>
          </cell>
        </row>
        <row r="60">
          <cell r="A60">
            <v>1338053</v>
          </cell>
          <cell r="B60" t="str">
            <v>东京湾喜来登大酒店</v>
          </cell>
          <cell r="C60" t="str">
            <v>DHB180719014445709</v>
          </cell>
          <cell r="D60" t="str">
            <v>552546220</v>
          </cell>
          <cell r="E60" t="str">
            <v/>
          </cell>
          <cell r="F60" t="str">
            <v>2716</v>
          </cell>
          <cell r="G60" t="str">
            <v>RMB</v>
          </cell>
          <cell r="H60" t="str">
            <v>1</v>
          </cell>
          <cell r="I60">
            <v>2716</v>
          </cell>
        </row>
        <row r="61">
          <cell r="A61">
            <v>1344239</v>
          </cell>
          <cell r="B61" t="str">
            <v>the b 博多酒店</v>
          </cell>
          <cell r="C61" t="str">
            <v>DHB180730191541234</v>
          </cell>
          <cell r="D61" t="str">
            <v>390491</v>
          </cell>
          <cell r="E61" t="str">
            <v/>
          </cell>
          <cell r="F61" t="str">
            <v>537</v>
          </cell>
          <cell r="G61" t="str">
            <v>RMB</v>
          </cell>
          <cell r="H61" t="str">
            <v>1</v>
          </cell>
          <cell r="I61">
            <v>537</v>
          </cell>
        </row>
        <row r="62">
          <cell r="A62">
            <v>1340956</v>
          </cell>
          <cell r="B62" t="str">
            <v>the b 博多酒店</v>
          </cell>
          <cell r="C62" t="str">
            <v>DHB180724211111139</v>
          </cell>
          <cell r="D62" t="str">
            <v>389132</v>
          </cell>
          <cell r="E62" t="str">
            <v/>
          </cell>
          <cell r="F62" t="str">
            <v>1604</v>
          </cell>
          <cell r="G62" t="str">
            <v>RMB</v>
          </cell>
          <cell r="H62" t="str">
            <v>1</v>
          </cell>
          <cell r="I62">
            <v>1604</v>
          </cell>
        </row>
        <row r="63">
          <cell r="A63">
            <v>1341925</v>
          </cell>
          <cell r="B63" t="str">
            <v>福冈海鹰希尔顿酒店</v>
          </cell>
          <cell r="C63" t="str">
            <v>DHB180726141954450</v>
          </cell>
          <cell r="D63" t="str">
            <v>3467064656</v>
          </cell>
          <cell r="E63" t="str">
            <v/>
          </cell>
          <cell r="F63" t="str">
            <v>2936</v>
          </cell>
          <cell r="G63" t="str">
            <v>RMB</v>
          </cell>
          <cell r="H63" t="str">
            <v>1</v>
          </cell>
          <cell r="I63">
            <v>2936</v>
          </cell>
        </row>
        <row r="64">
          <cell r="A64">
            <v>1343350</v>
          </cell>
          <cell r="B64" t="str">
            <v>京都格兰巴哈酒店</v>
          </cell>
          <cell r="C64" t="str">
            <v>DHB180728215416883</v>
          </cell>
          <cell r="D64" t="str">
            <v>1085017597</v>
          </cell>
          <cell r="E64" t="str">
            <v/>
          </cell>
          <cell r="F64" t="str">
            <v>554</v>
          </cell>
          <cell r="G64" t="str">
            <v>RMB</v>
          </cell>
          <cell r="H64" t="str">
            <v>1</v>
          </cell>
          <cell r="I64">
            <v>554</v>
          </cell>
        </row>
        <row r="65">
          <cell r="A65">
            <v>1345578</v>
          </cell>
          <cell r="B65" t="str">
            <v>名古屋灿路广场酒店</v>
          </cell>
          <cell r="C65" t="str">
            <v>DHB180801234757951</v>
          </cell>
          <cell r="D65" t="str">
            <v/>
          </cell>
          <cell r="E65" t="str">
            <v/>
          </cell>
          <cell r="F65" t="str">
            <v>561</v>
          </cell>
          <cell r="G65" t="str">
            <v>RMB</v>
          </cell>
          <cell r="H65" t="str">
            <v>1</v>
          </cell>
          <cell r="I65">
            <v>561</v>
          </cell>
        </row>
        <row r="66">
          <cell r="A66">
            <v>1343554</v>
          </cell>
          <cell r="B66" t="str">
            <v>东京成田MaRRoaD国际酒店</v>
          </cell>
          <cell r="C66" t="str">
            <v>DHB180729125102296</v>
          </cell>
          <cell r="D66" t="str">
            <v>864792</v>
          </cell>
          <cell r="E66" t="str">
            <v/>
          </cell>
          <cell r="F66" t="str">
            <v>470</v>
          </cell>
          <cell r="G66" t="str">
            <v>RMB</v>
          </cell>
          <cell r="H66" t="str">
            <v>1</v>
          </cell>
          <cell r="I66">
            <v>470</v>
          </cell>
        </row>
        <row r="67">
          <cell r="A67">
            <v>1342653</v>
          </cell>
          <cell r="B67" t="str">
            <v>东京成田MaRRoaD国际酒店</v>
          </cell>
          <cell r="C67" t="str">
            <v>DHB180727143650161</v>
          </cell>
          <cell r="D67" t="str">
            <v/>
          </cell>
          <cell r="E67" t="str">
            <v/>
          </cell>
          <cell r="F67" t="str">
            <v>473</v>
          </cell>
          <cell r="G67" t="str">
            <v>RMB</v>
          </cell>
          <cell r="H67" t="str">
            <v>1</v>
          </cell>
          <cell r="I67">
            <v>473</v>
          </cell>
        </row>
        <row r="68">
          <cell r="A68">
            <v>1343826</v>
          </cell>
          <cell r="B68" t="str">
            <v>东京成田MaRRoaD国际酒店</v>
          </cell>
          <cell r="C68" t="str">
            <v>DHB180730011009443</v>
          </cell>
          <cell r="D68" t="str">
            <v>864898</v>
          </cell>
          <cell r="E68" t="str">
            <v/>
          </cell>
          <cell r="F68" t="str">
            <v>465</v>
          </cell>
          <cell r="G68" t="str">
            <v>RMB</v>
          </cell>
          <cell r="H68" t="str">
            <v>1</v>
          </cell>
          <cell r="I68">
            <v>465</v>
          </cell>
        </row>
        <row r="69">
          <cell r="A69">
            <v>1343518</v>
          </cell>
          <cell r="B69" t="str">
            <v>东京成田MaRRoaD国际酒店</v>
          </cell>
          <cell r="C69" t="str">
            <v>DHB180729115909410</v>
          </cell>
          <cell r="D69" t="str">
            <v/>
          </cell>
          <cell r="E69" t="str">
            <v/>
          </cell>
          <cell r="F69" t="str">
            <v>475</v>
          </cell>
          <cell r="G69" t="str">
            <v>RMB</v>
          </cell>
          <cell r="H69" t="str">
            <v>1</v>
          </cell>
          <cell r="I69">
            <v>475</v>
          </cell>
        </row>
        <row r="70">
          <cell r="A70">
            <v>1344122</v>
          </cell>
          <cell r="B70" t="str">
            <v>西梅田哈顿酒店</v>
          </cell>
          <cell r="C70" t="str">
            <v>DHB180730154108339</v>
          </cell>
          <cell r="D70" t="str">
            <v>1251635</v>
          </cell>
          <cell r="E70" t="str">
            <v/>
          </cell>
          <cell r="F70" t="str">
            <v>561</v>
          </cell>
          <cell r="G70" t="str">
            <v>RMB</v>
          </cell>
          <cell r="H70" t="str">
            <v>1</v>
          </cell>
          <cell r="I70">
            <v>561</v>
          </cell>
        </row>
        <row r="71">
          <cell r="A71">
            <v>1343932</v>
          </cell>
          <cell r="B71" t="str">
            <v>大阪洲际酒店</v>
          </cell>
          <cell r="C71" t="str">
            <v>DHB180730104037387</v>
          </cell>
          <cell r="D71" t="str">
            <v>25304741</v>
          </cell>
          <cell r="E71" t="str">
            <v/>
          </cell>
          <cell r="F71" t="str">
            <v>3346</v>
          </cell>
          <cell r="G71" t="str">
            <v>RMB</v>
          </cell>
          <cell r="H71" t="str">
            <v>1</v>
          </cell>
          <cell r="I71">
            <v>3346</v>
          </cell>
        </row>
        <row r="72">
          <cell r="A72">
            <v>1343493</v>
          </cell>
          <cell r="B72" t="str">
            <v>大阪洲际酒店</v>
          </cell>
          <cell r="C72" t="str">
            <v>DHB180729105333817</v>
          </cell>
          <cell r="D72" t="str">
            <v>26110991</v>
          </cell>
          <cell r="E72" t="str">
            <v/>
          </cell>
          <cell r="F72" t="str">
            <v>9361</v>
          </cell>
          <cell r="G72" t="str">
            <v>RMB</v>
          </cell>
          <cell r="H72" t="str">
            <v>1</v>
          </cell>
          <cell r="I72">
            <v>9361</v>
          </cell>
        </row>
        <row r="73">
          <cell r="A73">
            <v>1344232</v>
          </cell>
          <cell r="B73" t="str">
            <v>大阪宇宙广场国际交流中心酒店</v>
          </cell>
          <cell r="C73" t="str">
            <v>DHB180730185630272</v>
          </cell>
          <cell r="D73" t="str">
            <v>1086076355</v>
          </cell>
          <cell r="E73" t="str">
            <v/>
          </cell>
          <cell r="F73" t="str">
            <v>1564</v>
          </cell>
          <cell r="G73" t="str">
            <v>RMB</v>
          </cell>
          <cell r="H73" t="str">
            <v>1</v>
          </cell>
          <cell r="I73">
            <v>1564</v>
          </cell>
        </row>
        <row r="74">
          <cell r="A74">
            <v>1341706</v>
          </cell>
          <cell r="B74" t="str">
            <v>大阪阳光白色酒店</v>
          </cell>
          <cell r="C74" t="str">
            <v>DHB180726082252152</v>
          </cell>
          <cell r="D74" t="str">
            <v/>
          </cell>
          <cell r="E74" t="str">
            <v/>
          </cell>
          <cell r="F74" t="str">
            <v>355</v>
          </cell>
          <cell r="G74" t="str">
            <v>RMB</v>
          </cell>
          <cell r="H74" t="str">
            <v>1</v>
          </cell>
          <cell r="I74">
            <v>355</v>
          </cell>
        </row>
        <row r="75">
          <cell r="A75">
            <v>1339257</v>
          </cell>
          <cell r="B75" t="str">
            <v>大阪阳光白色酒店</v>
          </cell>
          <cell r="C75" t="str">
            <v>DHB180721095347991</v>
          </cell>
          <cell r="D75" t="str">
            <v>1080291984</v>
          </cell>
          <cell r="E75" t="str">
            <v/>
          </cell>
          <cell r="F75" t="str">
            <v>3519</v>
          </cell>
          <cell r="G75" t="str">
            <v>RMB</v>
          </cell>
          <cell r="H75" t="str">
            <v>1</v>
          </cell>
          <cell r="I75">
            <v>3519</v>
          </cell>
        </row>
        <row r="76">
          <cell r="A76">
            <v>1344333</v>
          </cell>
          <cell r="B76" t="str">
            <v>大阪十三精品花园情侣酒店</v>
          </cell>
          <cell r="C76" t="str">
            <v>DHB180730223504304</v>
          </cell>
          <cell r="D76" t="str">
            <v/>
          </cell>
          <cell r="E76" t="str">
            <v/>
          </cell>
          <cell r="F76" t="str">
            <v>243</v>
          </cell>
          <cell r="G76" t="str">
            <v>RMB</v>
          </cell>
          <cell r="H76" t="str">
            <v>1</v>
          </cell>
          <cell r="I76">
            <v>243</v>
          </cell>
        </row>
        <row r="77">
          <cell r="A77">
            <v>1341201</v>
          </cell>
          <cell r="B77" t="str">
            <v>大阪南船场哈顿酒店</v>
          </cell>
          <cell r="C77" t="str">
            <v>DHB180725131239642</v>
          </cell>
          <cell r="D77" t="str">
            <v/>
          </cell>
          <cell r="E77" t="str">
            <v/>
          </cell>
          <cell r="F77" t="str">
            <v>1443</v>
          </cell>
          <cell r="G77" t="str">
            <v>RMB</v>
          </cell>
          <cell r="H77" t="str">
            <v>1</v>
          </cell>
          <cell r="I77">
            <v>1443</v>
          </cell>
        </row>
        <row r="78">
          <cell r="A78">
            <v>1336626</v>
          </cell>
          <cell r="B78" t="str">
            <v>大阪路德会酒店</v>
          </cell>
          <cell r="C78" t="str">
            <v>DHB180716075757415</v>
          </cell>
          <cell r="D78" t="str">
            <v>11284923</v>
          </cell>
          <cell r="E78" t="str">
            <v/>
          </cell>
          <cell r="F78" t="str">
            <v>423</v>
          </cell>
          <cell r="G78" t="str">
            <v>RMB</v>
          </cell>
          <cell r="H78" t="str">
            <v>1</v>
          </cell>
          <cell r="I78">
            <v>423</v>
          </cell>
        </row>
        <row r="79">
          <cell r="A79">
            <v>1345450</v>
          </cell>
          <cell r="B79" t="str">
            <v>大阪蒙特利酒店</v>
          </cell>
          <cell r="C79" t="str">
            <v>DHB180801182622723</v>
          </cell>
          <cell r="D79" t="str">
            <v/>
          </cell>
          <cell r="E79" t="str">
            <v/>
          </cell>
          <cell r="F79" t="str">
            <v>939</v>
          </cell>
          <cell r="G79" t="str">
            <v>RMB</v>
          </cell>
          <cell r="H79" t="str">
            <v>1</v>
          </cell>
          <cell r="I79">
            <v>939</v>
          </cell>
        </row>
        <row r="80">
          <cell r="A80">
            <v>1342814</v>
          </cell>
          <cell r="B80" t="str">
            <v>东京上野酒店</v>
          </cell>
          <cell r="C80" t="str">
            <v>DHB180727181122039</v>
          </cell>
          <cell r="D80" t="str">
            <v/>
          </cell>
          <cell r="E80" t="str">
            <v/>
          </cell>
          <cell r="F80" t="str">
            <v>872</v>
          </cell>
          <cell r="G80" t="str">
            <v>RMB</v>
          </cell>
          <cell r="H80" t="str">
            <v>1</v>
          </cell>
          <cell r="I80">
            <v>872</v>
          </cell>
        </row>
        <row r="81">
          <cell r="A81">
            <v>1344956</v>
          </cell>
          <cell r="B81" t="str">
            <v>东京上野酒店</v>
          </cell>
          <cell r="C81" t="str">
            <v>DHB180731222011471</v>
          </cell>
          <cell r="D81" t="str">
            <v>1495155</v>
          </cell>
          <cell r="E81" t="str">
            <v/>
          </cell>
          <cell r="F81" t="str">
            <v>799</v>
          </cell>
          <cell r="G81" t="str">
            <v>RMB</v>
          </cell>
          <cell r="H81" t="str">
            <v>1</v>
          </cell>
          <cell r="I81">
            <v>799</v>
          </cell>
        </row>
        <row r="82">
          <cell r="A82">
            <v>1344929</v>
          </cell>
          <cell r="B82" t="str">
            <v>东京上野酒店</v>
          </cell>
          <cell r="C82" t="str">
            <v>DHB180731213254996</v>
          </cell>
          <cell r="D82" t="str">
            <v>1086856761</v>
          </cell>
          <cell r="E82" t="str">
            <v/>
          </cell>
          <cell r="F82" t="str">
            <v>487</v>
          </cell>
          <cell r="G82" t="str">
            <v>RMB</v>
          </cell>
          <cell r="H82" t="str">
            <v>1</v>
          </cell>
          <cell r="I82">
            <v>487</v>
          </cell>
        </row>
        <row r="83">
          <cell r="A83">
            <v>1344251</v>
          </cell>
          <cell r="B83" t="str">
            <v>东京上野酒店</v>
          </cell>
          <cell r="C83" t="str">
            <v>DHB180730194427450</v>
          </cell>
          <cell r="D83" t="str">
            <v>1474405</v>
          </cell>
          <cell r="E83" t="str">
            <v/>
          </cell>
          <cell r="F83" t="str">
            <v>636</v>
          </cell>
          <cell r="G83" t="str">
            <v>RMB</v>
          </cell>
          <cell r="H83" t="str">
            <v>1</v>
          </cell>
          <cell r="I83">
            <v>636</v>
          </cell>
        </row>
        <row r="84">
          <cell r="A84">
            <v>1339682</v>
          </cell>
          <cell r="B84" t="str">
            <v>东京上野酒店</v>
          </cell>
          <cell r="C84" t="str">
            <v>DHB180722090157489</v>
          </cell>
          <cell r="D84" t="str">
            <v>1324155,1324156</v>
          </cell>
          <cell r="E84" t="str">
            <v/>
          </cell>
          <cell r="F84" t="str">
            <v>900</v>
          </cell>
          <cell r="G84" t="str">
            <v>RMB</v>
          </cell>
          <cell r="H84" t="str">
            <v>1</v>
          </cell>
          <cell r="I84">
            <v>900</v>
          </cell>
        </row>
        <row r="85">
          <cell r="A85">
            <v>1343827</v>
          </cell>
          <cell r="B85" t="str">
            <v>东京上野酒店</v>
          </cell>
          <cell r="C85" t="str">
            <v>DHB180730011118485</v>
          </cell>
          <cell r="D85" t="str">
            <v>1456905</v>
          </cell>
          <cell r="E85" t="str">
            <v/>
          </cell>
          <cell r="F85" t="str">
            <v>467</v>
          </cell>
          <cell r="G85" t="str">
            <v>RMB</v>
          </cell>
          <cell r="H85" t="str">
            <v>1</v>
          </cell>
          <cell r="I85">
            <v>467</v>
          </cell>
        </row>
        <row r="86">
          <cell r="A86">
            <v>1343891</v>
          </cell>
          <cell r="B86" t="str">
            <v>GrandPark帕奈克斯酒店-东京</v>
          </cell>
          <cell r="C86" t="str">
            <v>DHB180730092140694</v>
          </cell>
          <cell r="D86" t="str">
            <v>269171</v>
          </cell>
          <cell r="E86" t="str">
            <v/>
          </cell>
          <cell r="F86" t="str">
            <v>317</v>
          </cell>
          <cell r="G86" t="str">
            <v>RMB</v>
          </cell>
          <cell r="H86" t="str">
            <v>1</v>
          </cell>
          <cell r="I86">
            <v>317</v>
          </cell>
        </row>
        <row r="87">
          <cell r="A87">
            <v>1344532</v>
          </cell>
          <cell r="B87" t="str">
            <v>东京全日空洲际酒店</v>
          </cell>
          <cell r="C87" t="str">
            <v>DHB180731115316511</v>
          </cell>
          <cell r="D87" t="str">
            <v>61760706</v>
          </cell>
          <cell r="E87" t="str">
            <v/>
          </cell>
          <cell r="F87" t="str">
            <v>1818</v>
          </cell>
          <cell r="G87" t="str">
            <v>RMB</v>
          </cell>
          <cell r="H87" t="str">
            <v>1</v>
          </cell>
          <cell r="I87">
            <v>1818</v>
          </cell>
        </row>
        <row r="88">
          <cell r="A88">
            <v>1339405</v>
          </cell>
          <cell r="B88" t="str">
            <v>东京全日空洲际酒店</v>
          </cell>
          <cell r="C88" t="str">
            <v>DHB180721152413939</v>
          </cell>
          <cell r="D88" t="str">
            <v/>
          </cell>
          <cell r="E88" t="str">
            <v/>
          </cell>
          <cell r="F88" t="str">
            <v>1380</v>
          </cell>
          <cell r="G88" t="str">
            <v>RMB</v>
          </cell>
          <cell r="H88" t="str">
            <v>1</v>
          </cell>
          <cell r="I88">
            <v>1380</v>
          </cell>
        </row>
        <row r="89">
          <cell r="A89">
            <v>1340925</v>
          </cell>
          <cell r="B89" t="str">
            <v>东京庭之酒店</v>
          </cell>
          <cell r="C89" t="str">
            <v>DHB180724192031383</v>
          </cell>
          <cell r="D89" t="str">
            <v>20180724059692524</v>
          </cell>
          <cell r="E89" t="str">
            <v/>
          </cell>
          <cell r="F89" t="str">
            <v>894</v>
          </cell>
          <cell r="G89" t="str">
            <v>RMB</v>
          </cell>
          <cell r="H89" t="str">
            <v>1</v>
          </cell>
          <cell r="I89">
            <v>894</v>
          </cell>
        </row>
        <row r="90">
          <cell r="A90">
            <v>1340427</v>
          </cell>
          <cell r="B90" t="str">
            <v>堀留维拉商务酒店</v>
          </cell>
          <cell r="C90" t="str">
            <v>DHB180723211720871</v>
          </cell>
          <cell r="D90" t="str">
            <v/>
          </cell>
          <cell r="E90" t="str">
            <v/>
          </cell>
          <cell r="F90" t="str">
            <v>378</v>
          </cell>
          <cell r="G90" t="str">
            <v>RMB</v>
          </cell>
          <cell r="H90" t="str">
            <v>1</v>
          </cell>
          <cell r="I90">
            <v>378</v>
          </cell>
        </row>
        <row r="91">
          <cell r="A91">
            <v>1337366</v>
          </cell>
          <cell r="B91" t="str">
            <v>堀留维拉商务酒店</v>
          </cell>
          <cell r="C91" t="str">
            <v>DHB180717175959951</v>
          </cell>
          <cell r="D91" t="str">
            <v>1077692551</v>
          </cell>
          <cell r="E91" t="str">
            <v/>
          </cell>
          <cell r="F91" t="str">
            <v>1722</v>
          </cell>
          <cell r="G91" t="str">
            <v>RMB</v>
          </cell>
          <cell r="H91" t="str">
            <v>1</v>
          </cell>
          <cell r="I91">
            <v>1722</v>
          </cell>
        </row>
        <row r="92">
          <cell r="A92">
            <v>1341242</v>
          </cell>
          <cell r="B92" t="str">
            <v>堀留维拉商务酒店</v>
          </cell>
          <cell r="C92" t="str">
            <v>DHB180725144414858</v>
          </cell>
          <cell r="D92" t="str">
            <v>1082976997</v>
          </cell>
          <cell r="E92" t="str">
            <v/>
          </cell>
          <cell r="F92" t="str">
            <v>446</v>
          </cell>
          <cell r="G92" t="str">
            <v>RMB</v>
          </cell>
          <cell r="H92" t="str">
            <v>1</v>
          </cell>
          <cell r="I92">
            <v>446</v>
          </cell>
        </row>
        <row r="93">
          <cell r="A93">
            <v>1339091</v>
          </cell>
          <cell r="B93" t="str">
            <v>三井花园饭店东京汐留意大利街</v>
          </cell>
          <cell r="C93" t="str">
            <v>DHB180720221038353</v>
          </cell>
          <cell r="D93" t="str">
            <v>101083984</v>
          </cell>
          <cell r="E93" t="str">
            <v/>
          </cell>
          <cell r="F93" t="str">
            <v>1190</v>
          </cell>
          <cell r="G93" t="str">
            <v>RMB</v>
          </cell>
          <cell r="H93" t="str">
            <v>1</v>
          </cell>
          <cell r="I93">
            <v>1190</v>
          </cell>
        </row>
        <row r="94">
          <cell r="A94">
            <v>1340989</v>
          </cell>
          <cell r="B94" t="str">
            <v>三井花园饭店东京汐留意大利街</v>
          </cell>
          <cell r="C94" t="str">
            <v>DHB180724221732808</v>
          </cell>
          <cell r="D94" t="str">
            <v>101085077</v>
          </cell>
          <cell r="E94" t="str">
            <v/>
          </cell>
          <cell r="F94" t="str">
            <v>2512</v>
          </cell>
          <cell r="G94" t="str">
            <v>RMB</v>
          </cell>
          <cell r="H94" t="str">
            <v>1</v>
          </cell>
          <cell r="I94">
            <v>2512</v>
          </cell>
        </row>
        <row r="95">
          <cell r="A95">
            <v>1340472</v>
          </cell>
          <cell r="B95" t="str">
            <v>三井花园饭店东京汐留意大利街</v>
          </cell>
          <cell r="C95" t="str">
            <v>DHB180723230325827</v>
          </cell>
          <cell r="D95" t="str">
            <v>101084765</v>
          </cell>
          <cell r="E95" t="str">
            <v/>
          </cell>
          <cell r="F95" t="str">
            <v>764</v>
          </cell>
          <cell r="G95" t="str">
            <v>RMB</v>
          </cell>
          <cell r="H95" t="str">
            <v>1</v>
          </cell>
          <cell r="I95">
            <v>764</v>
          </cell>
        </row>
        <row r="96">
          <cell r="A96">
            <v>1340362</v>
          </cell>
          <cell r="B96" t="str">
            <v>三井花园饭店东京汐留意大利街</v>
          </cell>
          <cell r="C96" t="str">
            <v>DHB180723190439408</v>
          </cell>
          <cell r="D96" t="str">
            <v/>
          </cell>
          <cell r="E96" t="str">
            <v/>
          </cell>
          <cell r="F96" t="str">
            <v>1450</v>
          </cell>
          <cell r="G96" t="str">
            <v>RMB</v>
          </cell>
          <cell r="H96" t="str">
            <v>1</v>
          </cell>
          <cell r="I96">
            <v>1450</v>
          </cell>
        </row>
        <row r="97">
          <cell r="A97">
            <v>1338519</v>
          </cell>
          <cell r="B97" t="str">
            <v>三井花园饭店东京汐留意大利街</v>
          </cell>
          <cell r="C97" t="str">
            <v>DHB180719194329851</v>
          </cell>
          <cell r="D97" t="str">
            <v>1010823654</v>
          </cell>
          <cell r="E97" t="str">
            <v/>
          </cell>
          <cell r="F97" t="str">
            <v>1479</v>
          </cell>
          <cell r="G97" t="str">
            <v>RMB</v>
          </cell>
          <cell r="H97" t="str">
            <v>1</v>
          </cell>
          <cell r="I97">
            <v>1479</v>
          </cell>
        </row>
        <row r="98">
          <cell r="A98">
            <v>1344395</v>
          </cell>
          <cell r="B98" t="str">
            <v>三井花园饭店东京汐留意大利街</v>
          </cell>
          <cell r="C98" t="str">
            <v>DHB180731013015065</v>
          </cell>
          <cell r="D98" t="str">
            <v>101086698</v>
          </cell>
          <cell r="E98" t="str">
            <v/>
          </cell>
          <cell r="F98" t="str">
            <v>4195</v>
          </cell>
          <cell r="G98" t="str">
            <v>RMB</v>
          </cell>
          <cell r="H98" t="str">
            <v>1</v>
          </cell>
          <cell r="I98">
            <v>4195</v>
          </cell>
        </row>
        <row r="99">
          <cell r="A99">
            <v>1345220</v>
          </cell>
          <cell r="B99" t="str">
            <v>三井花园饭店东京汐留意大利街</v>
          </cell>
          <cell r="C99" t="str">
            <v>DHB180801123747372</v>
          </cell>
          <cell r="D99" t="str">
            <v/>
          </cell>
          <cell r="E99" t="str">
            <v/>
          </cell>
          <cell r="F99" t="str">
            <v>555</v>
          </cell>
          <cell r="G99" t="str">
            <v>RMB</v>
          </cell>
          <cell r="H99" t="str">
            <v>1</v>
          </cell>
          <cell r="I99">
            <v>555</v>
          </cell>
        </row>
        <row r="100">
          <cell r="A100">
            <v>1340510</v>
          </cell>
          <cell r="B100" t="str">
            <v>三井花园饭店东京汐留意大利街</v>
          </cell>
          <cell r="C100" t="str">
            <v>DHB180724000440108</v>
          </cell>
          <cell r="D100" t="str">
            <v>101084784</v>
          </cell>
          <cell r="E100" t="str">
            <v/>
          </cell>
          <cell r="F100" t="str">
            <v>1830</v>
          </cell>
          <cell r="G100" t="str">
            <v>RMB</v>
          </cell>
          <cell r="H100" t="str">
            <v>1</v>
          </cell>
          <cell r="I100">
            <v>1830</v>
          </cell>
        </row>
        <row r="101">
          <cell r="A101">
            <v>1340576</v>
          </cell>
          <cell r="B101" t="str">
            <v>三井花园饭店东京汐留意大利街</v>
          </cell>
          <cell r="C101" t="str">
            <v>DHB180724082719491</v>
          </cell>
          <cell r="D101" t="str">
            <v/>
          </cell>
          <cell r="E101" t="str">
            <v/>
          </cell>
          <cell r="F101" t="str">
            <v>728</v>
          </cell>
          <cell r="G101" t="str">
            <v>RMB</v>
          </cell>
          <cell r="H101" t="str">
            <v>1</v>
          </cell>
          <cell r="I101">
            <v>728</v>
          </cell>
        </row>
        <row r="102">
          <cell r="A102">
            <v>1344604</v>
          </cell>
          <cell r="B102" t="str">
            <v>三井花园饭店东京汐留意大利街</v>
          </cell>
          <cell r="C102" t="str">
            <v>DHB180731140938109</v>
          </cell>
          <cell r="D102" t="str">
            <v>101086860</v>
          </cell>
          <cell r="E102" t="str">
            <v/>
          </cell>
          <cell r="F102" t="str">
            <v>1934</v>
          </cell>
          <cell r="G102" t="str">
            <v>RMB</v>
          </cell>
          <cell r="H102" t="str">
            <v>1</v>
          </cell>
          <cell r="I102">
            <v>1934</v>
          </cell>
        </row>
        <row r="103">
          <cell r="A103">
            <v>1343660</v>
          </cell>
          <cell r="B103" t="str">
            <v>三井花园饭店东京汐留意大利街</v>
          </cell>
          <cell r="C103" t="str">
            <v>DHB180729164129074</v>
          </cell>
          <cell r="D103" t="str">
            <v/>
          </cell>
          <cell r="E103" t="str">
            <v/>
          </cell>
          <cell r="F103" t="str">
            <v>6670</v>
          </cell>
          <cell r="G103" t="str">
            <v>RMB</v>
          </cell>
          <cell r="H103" t="str">
            <v>1</v>
          </cell>
          <cell r="I103">
            <v>6670</v>
          </cell>
        </row>
        <row r="104">
          <cell r="A104">
            <v>1341628</v>
          </cell>
          <cell r="B104" t="str">
            <v>银座蒙特利拉苏瑞酒店</v>
          </cell>
          <cell r="C104" t="str">
            <v>DHB180726101605966</v>
          </cell>
          <cell r="D104" t="str">
            <v>100348816</v>
          </cell>
          <cell r="E104" t="str">
            <v/>
          </cell>
          <cell r="F104" t="str">
            <v>1518</v>
          </cell>
          <cell r="G104" t="str">
            <v>RMB</v>
          </cell>
          <cell r="H104" t="str">
            <v>1</v>
          </cell>
          <cell r="I104">
            <v>1518</v>
          </cell>
        </row>
        <row r="105">
          <cell r="A105">
            <v>1337713</v>
          </cell>
          <cell r="B105" t="str">
            <v>浅草微笑酒店</v>
          </cell>
          <cell r="C105" t="str">
            <v>DHB180718135534214</v>
          </cell>
          <cell r="D105" t="str">
            <v>91706</v>
          </cell>
          <cell r="E105" t="str">
            <v/>
          </cell>
          <cell r="F105" t="str">
            <v>1658</v>
          </cell>
          <cell r="G105" t="str">
            <v>RMB</v>
          </cell>
          <cell r="H105" t="str">
            <v>1</v>
          </cell>
          <cell r="I105">
            <v>1658</v>
          </cell>
        </row>
        <row r="106">
          <cell r="A106">
            <v>1343588</v>
          </cell>
          <cell r="B106" t="str">
            <v>东京新宿新丽饭店</v>
          </cell>
          <cell r="C106" t="str">
            <v>DHB180729135912268</v>
          </cell>
          <cell r="D106" t="str">
            <v/>
          </cell>
          <cell r="E106" t="str">
            <v/>
          </cell>
          <cell r="F106" t="str">
            <v>709</v>
          </cell>
          <cell r="G106" t="str">
            <v>RMB</v>
          </cell>
          <cell r="H106" t="str">
            <v>1</v>
          </cell>
          <cell r="I106">
            <v>709</v>
          </cell>
        </row>
        <row r="107">
          <cell r="A107">
            <v>1344206</v>
          </cell>
          <cell r="B107" t="str">
            <v>东京新宿新丽饭店</v>
          </cell>
          <cell r="C107" t="str">
            <v>DHB180730180027014</v>
          </cell>
          <cell r="D107" t="str">
            <v>20180730060845874</v>
          </cell>
          <cell r="E107" t="str">
            <v/>
          </cell>
          <cell r="F107" t="str">
            <v>557</v>
          </cell>
          <cell r="G107" t="str">
            <v>RMB</v>
          </cell>
          <cell r="H107" t="str">
            <v>1</v>
          </cell>
          <cell r="I107">
            <v>557</v>
          </cell>
        </row>
        <row r="108">
          <cell r="A108">
            <v>1342508</v>
          </cell>
          <cell r="B108" t="str">
            <v>东京新宿新丽饭店</v>
          </cell>
          <cell r="C108" t="str">
            <v>DHB180727102730177</v>
          </cell>
          <cell r="D108" t="str">
            <v/>
          </cell>
          <cell r="E108" t="str">
            <v/>
          </cell>
          <cell r="F108" t="str">
            <v>405</v>
          </cell>
          <cell r="G108" t="str">
            <v>RMB</v>
          </cell>
          <cell r="H108" t="str">
            <v>1</v>
          </cell>
          <cell r="I108">
            <v>405</v>
          </cell>
        </row>
        <row r="109">
          <cell r="A109">
            <v>1344286</v>
          </cell>
          <cell r="B109" t="str">
            <v>the b 东京 池袋酒店</v>
          </cell>
          <cell r="C109" t="str">
            <v>DHB180730211734059</v>
          </cell>
          <cell r="D109" t="str">
            <v>20222619</v>
          </cell>
          <cell r="E109" t="str">
            <v/>
          </cell>
          <cell r="F109" t="str">
            <v>2001</v>
          </cell>
          <cell r="G109" t="str">
            <v>RMB</v>
          </cell>
          <cell r="H109" t="str">
            <v>1</v>
          </cell>
          <cell r="I109">
            <v>2001</v>
          </cell>
        </row>
        <row r="110">
          <cell r="A110">
            <v>1340418</v>
          </cell>
          <cell r="B110" t="str">
            <v>the b 东京 池袋酒店</v>
          </cell>
          <cell r="C110" t="str">
            <v>DHB180723205033034</v>
          </cell>
          <cell r="D110" t="str">
            <v>1081651597</v>
          </cell>
          <cell r="E110" t="str">
            <v/>
          </cell>
          <cell r="F110" t="str">
            <v>588</v>
          </cell>
          <cell r="G110" t="str">
            <v>RMB</v>
          </cell>
          <cell r="H110" t="str">
            <v>1</v>
          </cell>
          <cell r="I110">
            <v>588</v>
          </cell>
        </row>
        <row r="111">
          <cell r="A111">
            <v>1345300</v>
          </cell>
          <cell r="B111" t="str">
            <v>the b 东京 池袋酒店</v>
          </cell>
          <cell r="C111" t="str">
            <v>DHB180801151105679</v>
          </cell>
          <cell r="D111" t="str">
            <v>1087435188</v>
          </cell>
          <cell r="E111" t="str">
            <v/>
          </cell>
          <cell r="F111" t="str">
            <v>562</v>
          </cell>
          <cell r="G111" t="str">
            <v>RMB</v>
          </cell>
          <cell r="H111" t="str">
            <v>1</v>
          </cell>
          <cell r="I111">
            <v>562</v>
          </cell>
        </row>
        <row r="112">
          <cell r="A112">
            <v>1342744</v>
          </cell>
          <cell r="B112" t="str">
            <v>the b 东京 池袋酒店</v>
          </cell>
          <cell r="C112" t="str">
            <v>DHB180727164220233</v>
          </cell>
          <cell r="D112" t="str">
            <v>20222139,20222140</v>
          </cell>
          <cell r="E112" t="str">
            <v/>
          </cell>
          <cell r="F112" t="str">
            <v>1208</v>
          </cell>
          <cell r="G112" t="str">
            <v>RMB</v>
          </cell>
          <cell r="H112" t="str">
            <v>1</v>
          </cell>
          <cell r="I112">
            <v>1208</v>
          </cell>
        </row>
        <row r="113">
          <cell r="A113">
            <v>1340535</v>
          </cell>
          <cell r="B113" t="str">
            <v>东京大酒店</v>
          </cell>
          <cell r="C113" t="str">
            <v>DHB180724005531028</v>
          </cell>
          <cell r="D113" t="str">
            <v>351499</v>
          </cell>
          <cell r="E113" t="str">
            <v/>
          </cell>
          <cell r="F113" t="str">
            <v>587</v>
          </cell>
          <cell r="G113" t="str">
            <v>RMB</v>
          </cell>
          <cell r="H113" t="str">
            <v>1</v>
          </cell>
          <cell r="I113">
            <v>587</v>
          </cell>
        </row>
        <row r="114">
          <cell r="A114">
            <v>1336994</v>
          </cell>
          <cell r="B114" t="str">
            <v>维斯勒酒店</v>
          </cell>
          <cell r="C114" t="str">
            <v>DHB180716213449226</v>
          </cell>
          <cell r="D114" t="str">
            <v>242522</v>
          </cell>
          <cell r="E114" t="str">
            <v/>
          </cell>
          <cell r="F114" t="str">
            <v>1202</v>
          </cell>
          <cell r="G114" t="str">
            <v>RMB</v>
          </cell>
          <cell r="H114" t="str">
            <v>1</v>
          </cell>
          <cell r="I114">
            <v>1202</v>
          </cell>
        </row>
        <row r="115">
          <cell r="A115">
            <v>1340386</v>
          </cell>
          <cell r="B115" t="str">
            <v>小田急世纪南悦酒店</v>
          </cell>
          <cell r="C115" t="str">
            <v>DHB180723194807780</v>
          </cell>
          <cell r="D115" t="str">
            <v/>
          </cell>
          <cell r="E115" t="str">
            <v/>
          </cell>
          <cell r="F115" t="str">
            <v>6124</v>
          </cell>
          <cell r="G115" t="str">
            <v>RMB</v>
          </cell>
          <cell r="H115" t="str">
            <v>1</v>
          </cell>
          <cell r="I115">
            <v>6124</v>
          </cell>
        </row>
        <row r="116">
          <cell r="A116">
            <v>1339792</v>
          </cell>
          <cell r="B116" t="str">
            <v>小田急世纪南悦酒店</v>
          </cell>
          <cell r="C116" t="str">
            <v>DHB180722144042227</v>
          </cell>
          <cell r="D116" t="str">
            <v>100445661</v>
          </cell>
          <cell r="E116" t="str">
            <v/>
          </cell>
          <cell r="F116" t="str">
            <v>1630</v>
          </cell>
          <cell r="G116" t="str">
            <v>RMB</v>
          </cell>
          <cell r="H116" t="str">
            <v>1</v>
          </cell>
          <cell r="I116">
            <v>1630</v>
          </cell>
        </row>
        <row r="117">
          <cell r="A117">
            <v>1340653</v>
          </cell>
          <cell r="B117" t="str">
            <v>MYSTAYS 上野东酒店</v>
          </cell>
          <cell r="C117" t="str">
            <v>DHB180724113930052</v>
          </cell>
          <cell r="D117" t="str">
            <v>053101467,053101466</v>
          </cell>
          <cell r="E117" t="str">
            <v/>
          </cell>
          <cell r="F117" t="str">
            <v>1420</v>
          </cell>
          <cell r="G117" t="str">
            <v>RMB</v>
          </cell>
          <cell r="H117" t="str">
            <v>1</v>
          </cell>
          <cell r="I117">
            <v>1420</v>
          </cell>
        </row>
        <row r="118">
          <cell r="A118">
            <v>1342395</v>
          </cell>
          <cell r="B118" t="str">
            <v>东京银座格兰德酒店</v>
          </cell>
          <cell r="C118" t="str">
            <v>DHB180727004142094</v>
          </cell>
          <cell r="D118" t="str">
            <v>51556811</v>
          </cell>
          <cell r="E118" t="str">
            <v/>
          </cell>
          <cell r="F118" t="str">
            <v>316</v>
          </cell>
          <cell r="G118" t="str">
            <v>RMB</v>
          </cell>
          <cell r="H118" t="str">
            <v>1</v>
          </cell>
          <cell r="I118">
            <v>316</v>
          </cell>
        </row>
        <row r="119">
          <cell r="A119">
            <v>1343179</v>
          </cell>
          <cell r="B119" t="str">
            <v>东京银座格兰德酒店</v>
          </cell>
          <cell r="C119" t="str">
            <v>DHB180728150438636</v>
          </cell>
          <cell r="D119" t="str">
            <v>20180728060442552</v>
          </cell>
          <cell r="E119" t="str">
            <v/>
          </cell>
          <cell r="F119" t="str">
            <v>563</v>
          </cell>
          <cell r="G119" t="str">
            <v>RMB</v>
          </cell>
          <cell r="H119" t="str">
            <v>1</v>
          </cell>
          <cell r="I119">
            <v>563</v>
          </cell>
        </row>
        <row r="120">
          <cell r="A120">
            <v>1338393</v>
          </cell>
          <cell r="B120" t="str">
            <v>东京第一酒店-分馆</v>
          </cell>
          <cell r="C120" t="str">
            <v>DHB180719161624738</v>
          </cell>
          <cell r="D120" t="str">
            <v>20180719058666147</v>
          </cell>
          <cell r="E120" t="str">
            <v/>
          </cell>
          <cell r="F120" t="str">
            <v>2286</v>
          </cell>
          <cell r="G120" t="str">
            <v>RMB</v>
          </cell>
          <cell r="H120" t="str">
            <v>1</v>
          </cell>
          <cell r="I120">
            <v>2286</v>
          </cell>
        </row>
        <row r="121">
          <cell r="A121">
            <v>1342864</v>
          </cell>
          <cell r="B121" t="str">
            <v>FLEXSTAY 清澄白河旅馆</v>
          </cell>
          <cell r="C121" t="str">
            <v>DHB180727194953028</v>
          </cell>
          <cell r="D121" t="str">
            <v>1084338058</v>
          </cell>
          <cell r="E121" t="str">
            <v/>
          </cell>
          <cell r="F121" t="str">
            <v>521</v>
          </cell>
          <cell r="G121" t="str">
            <v>RMB</v>
          </cell>
          <cell r="H121" t="str">
            <v>1</v>
          </cell>
          <cell r="I121">
            <v>521</v>
          </cell>
        </row>
        <row r="122">
          <cell r="A122">
            <v>1342857</v>
          </cell>
          <cell r="B122" t="str">
            <v>FLEXSTAY 清澄白河旅馆</v>
          </cell>
          <cell r="C122" t="str">
            <v>DHB180727193539861</v>
          </cell>
          <cell r="D122" t="str">
            <v>已核,无确认号</v>
          </cell>
          <cell r="E122" t="str">
            <v/>
          </cell>
          <cell r="F122" t="str">
            <v>485</v>
          </cell>
          <cell r="G122" t="str">
            <v>RMB</v>
          </cell>
          <cell r="H122" t="str">
            <v>1</v>
          </cell>
          <cell r="I122">
            <v>485</v>
          </cell>
        </row>
        <row r="123">
          <cell r="A123">
            <v>1283113</v>
          </cell>
          <cell r="B123" t="str">
            <v>东京羽田日航都市酒店</v>
          </cell>
          <cell r="C123" t="str">
            <v>DHB180311160934551</v>
          </cell>
          <cell r="D123" t="str">
            <v/>
          </cell>
          <cell r="E123" t="str">
            <v/>
          </cell>
          <cell r="F123" t="str">
            <v>622</v>
          </cell>
          <cell r="G123" t="str">
            <v>RMB</v>
          </cell>
          <cell r="H123" t="str">
            <v>1</v>
          </cell>
          <cell r="I123">
            <v>622</v>
          </cell>
        </row>
        <row r="124">
          <cell r="A124">
            <v>1342736</v>
          </cell>
          <cell r="B124" t="str">
            <v>巢鸭微笑酒店</v>
          </cell>
          <cell r="C124" t="str">
            <v>DHB180727163143733</v>
          </cell>
          <cell r="D124" t="str">
            <v/>
          </cell>
          <cell r="E124" t="str">
            <v/>
          </cell>
          <cell r="F124" t="str">
            <v>1252</v>
          </cell>
          <cell r="G124" t="str">
            <v>RMB</v>
          </cell>
          <cell r="H124" t="str">
            <v>1</v>
          </cell>
          <cell r="I124">
            <v>1252</v>
          </cell>
        </row>
        <row r="125">
          <cell r="A125">
            <v>1340444</v>
          </cell>
          <cell r="B125" t="str">
            <v>巢鸭微笑酒店</v>
          </cell>
          <cell r="C125" t="str">
            <v>DHB180723220122228</v>
          </cell>
          <cell r="D125" t="str">
            <v/>
          </cell>
          <cell r="E125" t="str">
            <v/>
          </cell>
          <cell r="F125" t="str">
            <v>1296</v>
          </cell>
          <cell r="G125" t="str">
            <v>RMB</v>
          </cell>
          <cell r="H125" t="str">
            <v>1</v>
          </cell>
          <cell r="I125">
            <v>1296</v>
          </cell>
        </row>
        <row r="126">
          <cell r="A126">
            <v>1342580</v>
          </cell>
          <cell r="B126" t="str">
            <v>东京帕克酒店</v>
          </cell>
          <cell r="C126" t="str">
            <v>DHB180727124501959</v>
          </cell>
          <cell r="D126" t="str">
            <v>500304963</v>
          </cell>
          <cell r="E126" t="str">
            <v/>
          </cell>
          <cell r="F126" t="str">
            <v>1422</v>
          </cell>
          <cell r="G126" t="str">
            <v>RMB</v>
          </cell>
          <cell r="H126" t="str">
            <v>1</v>
          </cell>
          <cell r="I126">
            <v>1422</v>
          </cell>
        </row>
        <row r="127">
          <cell r="A127">
            <v>1343203</v>
          </cell>
          <cell r="B127" t="str">
            <v>东京西葛西贝斯特韦斯特酒店</v>
          </cell>
          <cell r="C127" t="str">
            <v>DHB180728154636900</v>
          </cell>
          <cell r="D127" t="str">
            <v/>
          </cell>
          <cell r="E127" t="str">
            <v/>
          </cell>
          <cell r="F127" t="str">
            <v>546</v>
          </cell>
          <cell r="G127" t="str">
            <v>RMB</v>
          </cell>
          <cell r="H127" t="str">
            <v>1</v>
          </cell>
          <cell r="I127">
            <v>546</v>
          </cell>
        </row>
        <row r="128">
          <cell r="A128">
            <v>1342830</v>
          </cell>
          <cell r="B128" t="str">
            <v>东京浅草火星酒店</v>
          </cell>
          <cell r="C128" t="str">
            <v>DHB180727185011326</v>
          </cell>
          <cell r="D128" t="str">
            <v>8429</v>
          </cell>
          <cell r="E128" t="str">
            <v/>
          </cell>
          <cell r="F128" t="str">
            <v>474</v>
          </cell>
          <cell r="G128" t="str">
            <v>RMB</v>
          </cell>
          <cell r="H128" t="str">
            <v>1</v>
          </cell>
          <cell r="I128">
            <v>474</v>
          </cell>
        </row>
        <row r="129">
          <cell r="A129">
            <v>1338514</v>
          </cell>
          <cell r="B129" t="str">
            <v>东京浅草火星酒店</v>
          </cell>
          <cell r="C129" t="str">
            <v>DHB180719193252384</v>
          </cell>
          <cell r="D129" t="str">
            <v>7777</v>
          </cell>
          <cell r="E129" t="str">
            <v/>
          </cell>
          <cell r="F129" t="str">
            <v>446</v>
          </cell>
          <cell r="G129" t="str">
            <v>RMB</v>
          </cell>
          <cell r="H129" t="str">
            <v>1</v>
          </cell>
          <cell r="I129">
            <v>446</v>
          </cell>
        </row>
        <row r="130">
          <cell r="A130">
            <v>1341394</v>
          </cell>
          <cell r="B130" t="str">
            <v>皇家花园酒店羽田</v>
          </cell>
          <cell r="C130" t="str">
            <v>DHB180725180728542</v>
          </cell>
          <cell r="D130" t="str">
            <v/>
          </cell>
          <cell r="E130" t="str">
            <v/>
          </cell>
          <cell r="F130" t="str">
            <v>1276</v>
          </cell>
          <cell r="G130" t="str">
            <v>RMB</v>
          </cell>
          <cell r="H130" t="str">
            <v>1</v>
          </cell>
          <cell r="I130">
            <v>1276</v>
          </cell>
        </row>
        <row r="131">
          <cell r="A131">
            <v>1344894</v>
          </cell>
          <cell r="B131" t="str">
            <v>皇家花园酒店羽田</v>
          </cell>
          <cell r="C131" t="str">
            <v>DHB180731204344551</v>
          </cell>
          <cell r="D131" t="str">
            <v>108632064</v>
          </cell>
          <cell r="E131" t="str">
            <v/>
          </cell>
          <cell r="F131" t="str">
            <v>1033</v>
          </cell>
          <cell r="G131" t="str">
            <v>RMB</v>
          </cell>
          <cell r="H131" t="str">
            <v>1</v>
          </cell>
          <cell r="I131">
            <v>1033</v>
          </cell>
        </row>
        <row r="132">
          <cell r="A132">
            <v>1341659</v>
          </cell>
          <cell r="B132" t="str">
            <v>皇家花园酒店羽田</v>
          </cell>
          <cell r="C132" t="str">
            <v>DHB180726013356991</v>
          </cell>
          <cell r="D132" t="str">
            <v/>
          </cell>
          <cell r="E132" t="str">
            <v/>
          </cell>
          <cell r="F132" t="str">
            <v>1351</v>
          </cell>
          <cell r="G132" t="str">
            <v>RMB</v>
          </cell>
          <cell r="H132" t="str">
            <v>1</v>
          </cell>
          <cell r="I132">
            <v>1351</v>
          </cell>
        </row>
        <row r="133">
          <cell r="A133">
            <v>1338621</v>
          </cell>
          <cell r="B133" t="str">
            <v>the b 东京 六本木酒店</v>
          </cell>
          <cell r="C133" t="str">
            <v>DHB180719230658915</v>
          </cell>
          <cell r="D133" t="str">
            <v>1079245481</v>
          </cell>
          <cell r="E133" t="str">
            <v/>
          </cell>
          <cell r="F133" t="str">
            <v>562</v>
          </cell>
          <cell r="G133" t="str">
            <v>RMB</v>
          </cell>
          <cell r="H133" t="str">
            <v>1</v>
          </cell>
          <cell r="I133">
            <v>562</v>
          </cell>
        </row>
        <row r="134">
          <cell r="A134">
            <v>1338010</v>
          </cell>
          <cell r="B134" t="str">
            <v>the b 东京 六本木酒店</v>
          </cell>
          <cell r="C134" t="str">
            <v>DHB180718233356691</v>
          </cell>
          <cell r="D134" t="str">
            <v>1078572114</v>
          </cell>
          <cell r="E134" t="str">
            <v/>
          </cell>
          <cell r="F134" t="str">
            <v>575</v>
          </cell>
          <cell r="G134" t="str">
            <v>RMB</v>
          </cell>
          <cell r="H134" t="str">
            <v>1</v>
          </cell>
          <cell r="I134">
            <v>575</v>
          </cell>
        </row>
        <row r="135">
          <cell r="A135">
            <v>1342747</v>
          </cell>
          <cell r="B135" t="str">
            <v>东京赤坂维新酒店</v>
          </cell>
          <cell r="C135" t="str">
            <v>DHB180727164717061</v>
          </cell>
          <cell r="D135" t="str">
            <v>264869</v>
          </cell>
          <cell r="E135" t="str">
            <v/>
          </cell>
          <cell r="F135" t="str">
            <v>1650</v>
          </cell>
          <cell r="G135" t="str">
            <v>RMB</v>
          </cell>
          <cell r="H135" t="str">
            <v>1</v>
          </cell>
          <cell r="I135">
            <v>1650</v>
          </cell>
        </row>
        <row r="136">
          <cell r="A136">
            <v>1344612</v>
          </cell>
          <cell r="B136" t="str">
            <v>蜜蜂东京三轩茶屋</v>
          </cell>
          <cell r="C136" t="str">
            <v>DHB180731142302316</v>
          </cell>
          <cell r="D136" t="str">
            <v/>
          </cell>
          <cell r="E136" t="str">
            <v/>
          </cell>
          <cell r="F136" t="str">
            <v>607</v>
          </cell>
          <cell r="G136" t="str">
            <v>RMB</v>
          </cell>
          <cell r="H136" t="str">
            <v>1</v>
          </cell>
          <cell r="I136">
            <v>607</v>
          </cell>
        </row>
        <row r="137">
          <cell r="A137">
            <v>1342879</v>
          </cell>
          <cell r="B137" t="str">
            <v>蜜蜂东京三轩茶屋</v>
          </cell>
          <cell r="C137" t="str">
            <v>DHB180727201850239</v>
          </cell>
          <cell r="D137" t="str">
            <v>1084348628</v>
          </cell>
          <cell r="E137" t="str">
            <v/>
          </cell>
          <cell r="F137" t="str">
            <v>834</v>
          </cell>
          <cell r="G137" t="str">
            <v>RMB</v>
          </cell>
          <cell r="H137" t="str">
            <v>1</v>
          </cell>
          <cell r="I137">
            <v>834</v>
          </cell>
        </row>
        <row r="138">
          <cell r="A138">
            <v>1342095</v>
          </cell>
          <cell r="B138" t="str">
            <v>东池袋乐住公寓式酒店</v>
          </cell>
          <cell r="C138" t="str">
            <v>DHB180726163217101</v>
          </cell>
          <cell r="D138" t="str">
            <v>020088981</v>
          </cell>
          <cell r="E138" t="str">
            <v/>
          </cell>
          <cell r="F138" t="str">
            <v>331</v>
          </cell>
          <cell r="G138" t="str">
            <v>RMB</v>
          </cell>
          <cell r="H138" t="str">
            <v>1</v>
          </cell>
          <cell r="I138">
            <v>331</v>
          </cell>
        </row>
        <row r="139">
          <cell r="A139">
            <v>1342901</v>
          </cell>
          <cell r="B139" t="str">
            <v>MYSTAYS 龟户酒店</v>
          </cell>
          <cell r="C139" t="str">
            <v>DHB180727210913415</v>
          </cell>
          <cell r="D139" t="str">
            <v>1084370714</v>
          </cell>
          <cell r="E139" t="str">
            <v/>
          </cell>
          <cell r="F139" t="str">
            <v>1844</v>
          </cell>
          <cell r="G139" t="str">
            <v>RMB</v>
          </cell>
          <cell r="H139" t="str">
            <v>1</v>
          </cell>
          <cell r="I139">
            <v>1844</v>
          </cell>
        </row>
        <row r="140">
          <cell r="A140">
            <v>1339615</v>
          </cell>
          <cell r="B140" t="str">
            <v>MYSTAYS 龟户酒店</v>
          </cell>
          <cell r="C140" t="str">
            <v>DHB180721232155546</v>
          </cell>
          <cell r="D140" t="str">
            <v>10820552109</v>
          </cell>
          <cell r="E140" t="str">
            <v/>
          </cell>
          <cell r="F140" t="str">
            <v>535</v>
          </cell>
          <cell r="G140" t="str">
            <v>RMB</v>
          </cell>
          <cell r="H140" t="str">
            <v>1</v>
          </cell>
          <cell r="I140">
            <v>535</v>
          </cell>
        </row>
        <row r="141">
          <cell r="A141">
            <v>1339949</v>
          </cell>
          <cell r="B141" t="str">
            <v>MYSTAYS 龟户酒店</v>
          </cell>
          <cell r="C141" t="str">
            <v>DHB180722215712372</v>
          </cell>
          <cell r="D141" t="str">
            <v>1081047113</v>
          </cell>
          <cell r="E141" t="str">
            <v/>
          </cell>
          <cell r="F141" t="str">
            <v>1290</v>
          </cell>
          <cell r="G141" t="str">
            <v>RMB</v>
          </cell>
          <cell r="H141" t="str">
            <v>1</v>
          </cell>
          <cell r="I141">
            <v>1290</v>
          </cell>
        </row>
        <row r="142">
          <cell r="A142">
            <v>1339242</v>
          </cell>
          <cell r="B142" t="str">
            <v>MYSTAYS 龟户酒店</v>
          </cell>
          <cell r="C142" t="str">
            <v>DHB180721091725726</v>
          </cell>
          <cell r="D142" t="str">
            <v>007141373</v>
          </cell>
          <cell r="E142" t="str">
            <v/>
          </cell>
          <cell r="F142" t="str">
            <v>254</v>
          </cell>
          <cell r="G142" t="str">
            <v>RMB</v>
          </cell>
          <cell r="H142" t="str">
            <v>1</v>
          </cell>
          <cell r="I142">
            <v>254</v>
          </cell>
        </row>
        <row r="143">
          <cell r="A143">
            <v>1343037</v>
          </cell>
          <cell r="B143" t="str">
            <v>MYSTAYS 龟户酒店</v>
          </cell>
          <cell r="C143" t="str">
            <v>DHB180728091318715</v>
          </cell>
          <cell r="D143" t="str">
            <v/>
          </cell>
          <cell r="E143" t="str">
            <v/>
          </cell>
          <cell r="F143" t="str">
            <v>438</v>
          </cell>
          <cell r="G143" t="str">
            <v>RMB</v>
          </cell>
          <cell r="H143" t="str">
            <v>1</v>
          </cell>
          <cell r="I143">
            <v>438</v>
          </cell>
        </row>
        <row r="144">
          <cell r="A144">
            <v>1342634</v>
          </cell>
          <cell r="B144" t="str">
            <v>MYSTAYS 浅草酒店</v>
          </cell>
          <cell r="C144" t="str">
            <v>DHB180727141246261</v>
          </cell>
          <cell r="D144" t="str">
            <v>012121571</v>
          </cell>
          <cell r="E144" t="str">
            <v/>
          </cell>
          <cell r="F144" t="str">
            <v>2692</v>
          </cell>
          <cell r="G144" t="str">
            <v>RMB</v>
          </cell>
          <cell r="H144" t="str">
            <v>1</v>
          </cell>
          <cell r="I144">
            <v>2692</v>
          </cell>
        </row>
        <row r="145">
          <cell r="A145">
            <v>1345740</v>
          </cell>
          <cell r="B145" t="str">
            <v>Nord小樽 酒店</v>
          </cell>
          <cell r="C145" t="str">
            <v>DHB180802112803254</v>
          </cell>
          <cell r="D145" t="str">
            <v/>
          </cell>
          <cell r="E145" t="str">
            <v/>
          </cell>
          <cell r="F145" t="str">
            <v>817</v>
          </cell>
          <cell r="G145" t="str">
            <v>RMB</v>
          </cell>
          <cell r="H145" t="str">
            <v>1</v>
          </cell>
          <cell r="I145">
            <v>817</v>
          </cell>
        </row>
        <row r="146">
          <cell r="A146">
            <v>1343525</v>
          </cell>
          <cell r="B146" t="str">
            <v>Nord小樽 酒店</v>
          </cell>
          <cell r="C146" t="str">
            <v>DHB180729120618740</v>
          </cell>
          <cell r="D146" t="str">
            <v/>
          </cell>
          <cell r="E146" t="str">
            <v/>
          </cell>
          <cell r="F146" t="str">
            <v>1805</v>
          </cell>
          <cell r="G146" t="str">
            <v>RMB</v>
          </cell>
          <cell r="H146" t="str">
            <v>1</v>
          </cell>
          <cell r="I146">
            <v>1805</v>
          </cell>
        </row>
        <row r="147">
          <cell r="A147">
            <v>1342852</v>
          </cell>
          <cell r="B147" t="str">
            <v>千叶县日航成田酒店</v>
          </cell>
          <cell r="C147" t="str">
            <v>DHB180727191533698</v>
          </cell>
          <cell r="D147" t="str">
            <v>4147265</v>
          </cell>
          <cell r="E147" t="str">
            <v/>
          </cell>
          <cell r="F147" t="str">
            <v>572</v>
          </cell>
          <cell r="G147" t="str">
            <v>RMB</v>
          </cell>
          <cell r="H147" t="str">
            <v>1</v>
          </cell>
          <cell r="I147">
            <v>572</v>
          </cell>
        </row>
        <row r="148">
          <cell r="A148">
            <v>1342887</v>
          </cell>
          <cell r="B148" t="str">
            <v>千叶县日航成田酒店</v>
          </cell>
          <cell r="C148" t="str">
            <v>DHB180727203901157</v>
          </cell>
          <cell r="D148" t="str">
            <v>20180727060324829,20180727060324830</v>
          </cell>
          <cell r="E148" t="str">
            <v/>
          </cell>
          <cell r="F148" t="str">
            <v>1144</v>
          </cell>
          <cell r="G148" t="str">
            <v>RMB</v>
          </cell>
          <cell r="H148" t="str">
            <v>1</v>
          </cell>
          <cell r="I148">
            <v>1144</v>
          </cell>
        </row>
        <row r="149">
          <cell r="A149">
            <v>1344437</v>
          </cell>
          <cell r="B149" t="str">
            <v>东京成田机场希尔顿酒店</v>
          </cell>
          <cell r="C149" t="str">
            <v>DHB180731090323076</v>
          </cell>
          <cell r="D149" t="str">
            <v>3468710992</v>
          </cell>
          <cell r="E149" t="str">
            <v/>
          </cell>
          <cell r="F149" t="str">
            <v>1080</v>
          </cell>
          <cell r="G149" t="str">
            <v>RMB</v>
          </cell>
          <cell r="H149" t="str">
            <v>1</v>
          </cell>
          <cell r="I149">
            <v>1080</v>
          </cell>
        </row>
        <row r="150">
          <cell r="A150">
            <v>1338081</v>
          </cell>
          <cell r="B150" t="str">
            <v>冲绳那霸国际通大和ROYNET酒店</v>
          </cell>
          <cell r="C150" t="str">
            <v>DHB180719050208051</v>
          </cell>
          <cell r="D150" t="str">
            <v>100338151</v>
          </cell>
          <cell r="E150" t="str">
            <v/>
          </cell>
          <cell r="F150" t="str">
            <v>1243</v>
          </cell>
          <cell r="G150" t="str">
            <v>RMB</v>
          </cell>
          <cell r="H150" t="str">
            <v>1</v>
          </cell>
          <cell r="I150">
            <v>1243</v>
          </cell>
        </row>
        <row r="151">
          <cell r="A151">
            <v>1342642</v>
          </cell>
          <cell r="B151" t="str">
            <v>那霸国际通棕榈皇家酒店</v>
          </cell>
          <cell r="C151" t="str">
            <v>DHB180727142423454</v>
          </cell>
          <cell r="D151" t="str">
            <v>151428</v>
          </cell>
          <cell r="E151" t="str">
            <v/>
          </cell>
          <cell r="F151" t="str">
            <v>1274</v>
          </cell>
          <cell r="G151" t="str">
            <v>RMB</v>
          </cell>
          <cell r="H151" t="str">
            <v>1</v>
          </cell>
          <cell r="I151">
            <v>1274</v>
          </cell>
        </row>
        <row r="152">
          <cell r="A152">
            <v>1343380</v>
          </cell>
          <cell r="B152" t="str">
            <v>福冈博多站前阳光酒店</v>
          </cell>
          <cell r="C152" t="str">
            <v>DHB180728232323169</v>
          </cell>
          <cell r="D152" t="str">
            <v>269877</v>
          </cell>
          <cell r="E152" t="str">
            <v/>
          </cell>
          <cell r="F152" t="str">
            <v>365</v>
          </cell>
          <cell r="G152" t="str">
            <v>RMB</v>
          </cell>
          <cell r="H152" t="str">
            <v>1</v>
          </cell>
          <cell r="I152">
            <v>365</v>
          </cell>
        </row>
        <row r="153">
          <cell r="A153">
            <v>1343934</v>
          </cell>
          <cell r="B153" t="str">
            <v>MYSTAYS 金泽城堡酒店</v>
          </cell>
          <cell r="C153" t="str">
            <v>DHB180730104931962</v>
          </cell>
          <cell r="D153" t="str">
            <v/>
          </cell>
          <cell r="E153" t="str">
            <v/>
          </cell>
          <cell r="F153" t="str">
            <v>445</v>
          </cell>
          <cell r="G153" t="str">
            <v>RMB</v>
          </cell>
          <cell r="H153" t="str">
            <v>1</v>
          </cell>
          <cell r="I153">
            <v>445</v>
          </cell>
        </row>
        <row r="154">
          <cell r="A154">
            <v>1341296</v>
          </cell>
          <cell r="B154" t="str">
            <v>鹿儿岛JR九州酒店</v>
          </cell>
          <cell r="C154" t="str">
            <v>DHB180725161923368</v>
          </cell>
          <cell r="D154" t="str">
            <v>288449</v>
          </cell>
          <cell r="E154" t="str">
            <v/>
          </cell>
          <cell r="F154" t="str">
            <v>568</v>
          </cell>
          <cell r="G154" t="str">
            <v>RMB</v>
          </cell>
          <cell r="H154" t="str">
            <v>1</v>
          </cell>
          <cell r="I154">
            <v>568</v>
          </cell>
        </row>
        <row r="155">
          <cell r="A155">
            <v>1343208</v>
          </cell>
          <cell r="B155" t="str">
            <v>雷姆鹿儿岛酒店</v>
          </cell>
          <cell r="C155" t="str">
            <v>DHB180728155245207</v>
          </cell>
          <cell r="D155" t="str">
            <v>101435971</v>
          </cell>
          <cell r="E155" t="str">
            <v/>
          </cell>
          <cell r="F155" t="str">
            <v>766</v>
          </cell>
          <cell r="G155" t="str">
            <v>RMB</v>
          </cell>
          <cell r="H155" t="str">
            <v>1</v>
          </cell>
          <cell r="I155">
            <v>766</v>
          </cell>
        </row>
        <row r="156">
          <cell r="A156">
            <v>1343215</v>
          </cell>
          <cell r="B156" t="str">
            <v>雷姆鹿儿岛酒店</v>
          </cell>
          <cell r="C156" t="str">
            <v>DHB180728155700481</v>
          </cell>
          <cell r="D156" t="str">
            <v>101435973</v>
          </cell>
          <cell r="E156" t="str">
            <v/>
          </cell>
          <cell r="F156" t="str">
            <v>766</v>
          </cell>
          <cell r="G156" t="str">
            <v>RMB</v>
          </cell>
          <cell r="H156" t="str">
            <v>1</v>
          </cell>
          <cell r="I156">
            <v>766</v>
          </cell>
        </row>
        <row r="157">
          <cell r="A157">
            <v>1343205</v>
          </cell>
          <cell r="B157" t="str">
            <v>雷姆鹿儿岛酒店</v>
          </cell>
          <cell r="C157" t="str">
            <v>DHB180728154905046</v>
          </cell>
          <cell r="D157" t="str">
            <v>101435970</v>
          </cell>
          <cell r="E157" t="str">
            <v/>
          </cell>
          <cell r="F157" t="str">
            <v>766</v>
          </cell>
          <cell r="G157" t="str">
            <v>RMB</v>
          </cell>
          <cell r="H157" t="str">
            <v>1</v>
          </cell>
          <cell r="I157">
            <v>766</v>
          </cell>
        </row>
        <row r="158">
          <cell r="A158">
            <v>1345261</v>
          </cell>
          <cell r="B158" t="str">
            <v>京都格兰比亚酒店</v>
          </cell>
          <cell r="C158" t="str">
            <v>DHB180801135232911</v>
          </cell>
          <cell r="D158" t="str">
            <v/>
          </cell>
          <cell r="E158" t="str">
            <v/>
          </cell>
          <cell r="F158" t="str">
            <v>2691</v>
          </cell>
          <cell r="G158" t="str">
            <v>RMB</v>
          </cell>
          <cell r="H158" t="str">
            <v>1</v>
          </cell>
          <cell r="I158">
            <v>2691</v>
          </cell>
        </row>
        <row r="159">
          <cell r="A159">
            <v>1339075</v>
          </cell>
          <cell r="B159" t="str">
            <v>京都格兰比亚酒店</v>
          </cell>
          <cell r="C159" t="str">
            <v>DHB180720214409891</v>
          </cell>
          <cell r="D159" t="str">
            <v>100371353</v>
          </cell>
          <cell r="E159" t="str">
            <v/>
          </cell>
          <cell r="F159" t="str">
            <v>721</v>
          </cell>
          <cell r="G159" t="str">
            <v>RMB</v>
          </cell>
          <cell r="H159" t="str">
            <v>1</v>
          </cell>
          <cell r="I159">
            <v>721</v>
          </cell>
        </row>
        <row r="160">
          <cell r="A160">
            <v>1338668</v>
          </cell>
          <cell r="B160" t="str">
            <v>京都格兰比亚酒店</v>
          </cell>
          <cell r="C160" t="str">
            <v>DHB180720010815660</v>
          </cell>
          <cell r="D160" t="str">
            <v>100370350</v>
          </cell>
          <cell r="E160" t="str">
            <v/>
          </cell>
          <cell r="F160" t="str">
            <v>1642</v>
          </cell>
          <cell r="G160" t="str">
            <v>RMB</v>
          </cell>
          <cell r="H160" t="str">
            <v>1</v>
          </cell>
          <cell r="I160">
            <v>1642</v>
          </cell>
        </row>
        <row r="161">
          <cell r="A161">
            <v>1341869</v>
          </cell>
          <cell r="B161" t="str">
            <v>京都格兰比亚酒店</v>
          </cell>
          <cell r="C161" t="str">
            <v>DHB180726125308373</v>
          </cell>
          <cell r="D161" t="str">
            <v/>
          </cell>
          <cell r="E161" t="str">
            <v/>
          </cell>
          <cell r="F161" t="str">
            <v>814</v>
          </cell>
          <cell r="G161" t="str">
            <v>RMB</v>
          </cell>
          <cell r="H161" t="str">
            <v>1</v>
          </cell>
          <cell r="I161">
            <v>814</v>
          </cell>
        </row>
        <row r="162">
          <cell r="A162">
            <v>1338464</v>
          </cell>
          <cell r="B162" t="str">
            <v>京都格兰比亚酒店</v>
          </cell>
          <cell r="C162" t="str">
            <v>DHB180719174511584</v>
          </cell>
          <cell r="D162" t="str">
            <v>20180719058683695</v>
          </cell>
          <cell r="E162" t="str">
            <v/>
          </cell>
          <cell r="F162" t="str">
            <v>2738</v>
          </cell>
          <cell r="G162" t="str">
            <v>RMB</v>
          </cell>
          <cell r="H162" t="str">
            <v>1</v>
          </cell>
          <cell r="I162">
            <v>2738</v>
          </cell>
        </row>
        <row r="163">
          <cell r="A163">
            <v>1343277</v>
          </cell>
          <cell r="B163" t="str">
            <v>京都格兰比亚酒店</v>
          </cell>
          <cell r="C163" t="str">
            <v>DHB180728182050807</v>
          </cell>
          <cell r="D163" t="str">
            <v/>
          </cell>
          <cell r="E163" t="str">
            <v/>
          </cell>
          <cell r="F163" t="str">
            <v>4005</v>
          </cell>
          <cell r="G163" t="str">
            <v>RMB</v>
          </cell>
          <cell r="H163" t="str">
            <v>1</v>
          </cell>
          <cell r="I163">
            <v>4005</v>
          </cell>
        </row>
        <row r="164">
          <cell r="A164">
            <v>1344838</v>
          </cell>
          <cell r="B164" t="str">
            <v>京都格兰比亚酒店</v>
          </cell>
          <cell r="C164" t="str">
            <v>DHB180731190117849</v>
          </cell>
          <cell r="D164" t="str">
            <v/>
          </cell>
          <cell r="E164" t="str">
            <v/>
          </cell>
          <cell r="F164" t="str">
            <v>2400</v>
          </cell>
          <cell r="G164" t="str">
            <v>RMB</v>
          </cell>
          <cell r="H164" t="str">
            <v>1</v>
          </cell>
          <cell r="I164">
            <v>2400</v>
          </cell>
        </row>
        <row r="165">
          <cell r="A165">
            <v>1343866</v>
          </cell>
          <cell r="B165" t="str">
            <v>三井花园饭店京都新町别邸</v>
          </cell>
          <cell r="C165" t="str">
            <v>DHB180730080308359</v>
          </cell>
          <cell r="D165" t="str">
            <v>1085827990</v>
          </cell>
          <cell r="E165" t="str">
            <v/>
          </cell>
          <cell r="F165" t="str">
            <v>797</v>
          </cell>
          <cell r="G165" t="str">
            <v>RMB</v>
          </cell>
          <cell r="H165" t="str">
            <v>1</v>
          </cell>
          <cell r="I165">
            <v>797</v>
          </cell>
        </row>
        <row r="166">
          <cell r="A166">
            <v>1345375</v>
          </cell>
          <cell r="B166" t="str">
            <v>三井花园饭店京都新町别邸</v>
          </cell>
          <cell r="C166" t="str">
            <v>DHB180801163152602</v>
          </cell>
          <cell r="D166" t="str">
            <v/>
          </cell>
          <cell r="E166" t="str">
            <v/>
          </cell>
          <cell r="F166" t="str">
            <v>1012</v>
          </cell>
          <cell r="G166" t="str">
            <v>RMB</v>
          </cell>
          <cell r="H166" t="str">
            <v>1</v>
          </cell>
          <cell r="I166">
            <v>1012</v>
          </cell>
        </row>
        <row r="167">
          <cell r="A167">
            <v>1342951</v>
          </cell>
          <cell r="B167" t="str">
            <v>京都四季酒店</v>
          </cell>
          <cell r="C167" t="str">
            <v>DHB180727231958563</v>
          </cell>
          <cell r="D167" t="str">
            <v>832780</v>
          </cell>
          <cell r="E167" t="str">
            <v/>
          </cell>
          <cell r="F167" t="str">
            <v>10255</v>
          </cell>
          <cell r="G167" t="str">
            <v>RMB</v>
          </cell>
          <cell r="H167" t="str">
            <v>1</v>
          </cell>
          <cell r="I167">
            <v>10255</v>
          </cell>
        </row>
        <row r="168">
          <cell r="A168">
            <v>1342476</v>
          </cell>
          <cell r="B168" t="str">
            <v>威斯汀名古屋城堡大饭店</v>
          </cell>
          <cell r="C168" t="str">
            <v>DHB180727091156016</v>
          </cell>
          <cell r="D168" t="str">
            <v>1084086130</v>
          </cell>
          <cell r="E168" t="str">
            <v/>
          </cell>
          <cell r="F168" t="str">
            <v>1696</v>
          </cell>
          <cell r="G168" t="str">
            <v>RMB</v>
          </cell>
          <cell r="H168" t="str">
            <v>1</v>
          </cell>
          <cell r="I168">
            <v>1696</v>
          </cell>
        </row>
        <row r="169">
          <cell r="A169">
            <v>1339325</v>
          </cell>
          <cell r="B169" t="str">
            <v>大阪日星商务旅馆</v>
          </cell>
          <cell r="C169" t="str">
            <v>DHB180721122010375</v>
          </cell>
          <cell r="D169" t="str">
            <v/>
          </cell>
          <cell r="E169" t="str">
            <v/>
          </cell>
          <cell r="F169" t="str">
            <v>1410</v>
          </cell>
          <cell r="G169" t="str">
            <v>RMB</v>
          </cell>
          <cell r="H169" t="str">
            <v>1</v>
          </cell>
          <cell r="I169">
            <v>1410</v>
          </cell>
        </row>
        <row r="170">
          <cell r="A170">
            <v>1345157</v>
          </cell>
          <cell r="B170" t="str">
            <v>大阪日星商务旅馆</v>
          </cell>
          <cell r="C170" t="str">
            <v>DHB180801104424589</v>
          </cell>
          <cell r="D170" t="str">
            <v/>
          </cell>
          <cell r="E170" t="str">
            <v/>
          </cell>
          <cell r="F170" t="str">
            <v>1188</v>
          </cell>
          <cell r="G170" t="str">
            <v>RMB</v>
          </cell>
          <cell r="H170" t="str">
            <v>1</v>
          </cell>
          <cell r="I170">
            <v>1188</v>
          </cell>
        </row>
        <row r="171">
          <cell r="A171">
            <v>1339591</v>
          </cell>
          <cell r="B171" t="str">
            <v>大阪四桥大和ROYNET酒店</v>
          </cell>
          <cell r="C171" t="str">
            <v>DHB180721220752625</v>
          </cell>
          <cell r="D171" t="str">
            <v>6608982352</v>
          </cell>
          <cell r="E171" t="str">
            <v/>
          </cell>
          <cell r="F171" t="str">
            <v>1218</v>
          </cell>
          <cell r="G171" t="str">
            <v>RMB</v>
          </cell>
          <cell r="H171" t="str">
            <v>1</v>
          </cell>
          <cell r="I171">
            <v>1218</v>
          </cell>
        </row>
        <row r="172">
          <cell r="A172">
            <v>1339452</v>
          </cell>
          <cell r="B172" t="str">
            <v>大阪四桥大和ROYNET酒店</v>
          </cell>
          <cell r="C172" t="str">
            <v>DHB180721164008415</v>
          </cell>
          <cell r="D172" t="str">
            <v>100172039</v>
          </cell>
          <cell r="E172" t="str">
            <v/>
          </cell>
          <cell r="F172" t="str">
            <v>259</v>
          </cell>
          <cell r="G172" t="str">
            <v>RMB</v>
          </cell>
          <cell r="H172" t="str">
            <v>1</v>
          </cell>
          <cell r="I172">
            <v>259</v>
          </cell>
        </row>
        <row r="173">
          <cell r="A173">
            <v>1340985</v>
          </cell>
          <cell r="B173" t="str">
            <v>大阪京阪环球城酒店</v>
          </cell>
          <cell r="C173" t="str">
            <v>DHB180724220951148</v>
          </cell>
          <cell r="D173" t="str">
            <v/>
          </cell>
          <cell r="E173" t="str">
            <v/>
          </cell>
          <cell r="F173" t="str">
            <v>1299</v>
          </cell>
          <cell r="G173" t="str">
            <v>RMB</v>
          </cell>
          <cell r="H173" t="str">
            <v>1</v>
          </cell>
          <cell r="I173">
            <v>1299</v>
          </cell>
        </row>
        <row r="174">
          <cell r="A174">
            <v>1340910</v>
          </cell>
          <cell r="B174" t="str">
            <v>MYSTAYS 堺筋本町酒店</v>
          </cell>
          <cell r="C174" t="str">
            <v>DHB180724185234635</v>
          </cell>
          <cell r="D174" t="str">
            <v>016149323</v>
          </cell>
          <cell r="E174" t="str">
            <v/>
          </cell>
          <cell r="F174" t="str">
            <v>427</v>
          </cell>
          <cell r="G174" t="str">
            <v>RMB</v>
          </cell>
          <cell r="H174" t="str">
            <v>1</v>
          </cell>
          <cell r="I174">
            <v>427</v>
          </cell>
        </row>
        <row r="175">
          <cell r="A175">
            <v>1339260</v>
          </cell>
          <cell r="B175" t="str">
            <v>MYSTAYS 堺筋本町酒店</v>
          </cell>
          <cell r="C175" t="str">
            <v>DHB180721100338808</v>
          </cell>
          <cell r="D175" t="str">
            <v>016148995</v>
          </cell>
          <cell r="E175" t="str">
            <v/>
          </cell>
          <cell r="F175" t="str">
            <v>403</v>
          </cell>
          <cell r="G175" t="str">
            <v>RMB</v>
          </cell>
          <cell r="H175" t="str">
            <v>1</v>
          </cell>
          <cell r="I175">
            <v>403</v>
          </cell>
        </row>
        <row r="176">
          <cell r="A176">
            <v>1342749</v>
          </cell>
          <cell r="B176" t="str">
            <v>大阪新阪急酒店</v>
          </cell>
          <cell r="C176" t="str">
            <v>DHB180727164846303</v>
          </cell>
          <cell r="D176" t="str">
            <v/>
          </cell>
          <cell r="E176" t="str">
            <v/>
          </cell>
          <cell r="F176" t="str">
            <v>1007</v>
          </cell>
          <cell r="G176" t="str">
            <v>RMB</v>
          </cell>
          <cell r="H176" t="str">
            <v>1</v>
          </cell>
          <cell r="I176">
            <v>1007</v>
          </cell>
        </row>
        <row r="177">
          <cell r="A177">
            <v>1344134</v>
          </cell>
          <cell r="B177" t="str">
            <v>大阪富士屋饭店</v>
          </cell>
          <cell r="C177" t="str">
            <v>DHB180730155601755</v>
          </cell>
          <cell r="D177" t="str">
            <v/>
          </cell>
          <cell r="E177" t="str">
            <v/>
          </cell>
          <cell r="F177" t="str">
            <v>432</v>
          </cell>
          <cell r="G177" t="str">
            <v>RMB</v>
          </cell>
          <cell r="H177" t="str">
            <v>1</v>
          </cell>
          <cell r="I177">
            <v>432</v>
          </cell>
        </row>
        <row r="178">
          <cell r="A178">
            <v>1344125</v>
          </cell>
          <cell r="B178" t="str">
            <v>大阪富士屋饭店</v>
          </cell>
          <cell r="C178" t="str">
            <v>DHB180730154606861</v>
          </cell>
          <cell r="D178" t="str">
            <v/>
          </cell>
          <cell r="E178" t="str">
            <v/>
          </cell>
          <cell r="F178" t="str">
            <v>432</v>
          </cell>
          <cell r="G178" t="str">
            <v>RMB</v>
          </cell>
          <cell r="H178" t="str">
            <v>1</v>
          </cell>
          <cell r="I178">
            <v>432</v>
          </cell>
        </row>
        <row r="179">
          <cell r="A179">
            <v>1345152</v>
          </cell>
          <cell r="B179" t="str">
            <v>大阪太阳道梅田酒店</v>
          </cell>
          <cell r="C179" t="str">
            <v>DHB180801103818024</v>
          </cell>
          <cell r="D179" t="str">
            <v/>
          </cell>
          <cell r="E179" t="str">
            <v/>
          </cell>
          <cell r="F179" t="str">
            <v>662</v>
          </cell>
          <cell r="G179" t="str">
            <v>RMB</v>
          </cell>
          <cell r="H179" t="str">
            <v>1</v>
          </cell>
          <cell r="I179">
            <v>662</v>
          </cell>
        </row>
        <row r="180">
          <cell r="A180">
            <v>1342825</v>
          </cell>
          <cell r="B180" t="str">
            <v>大阪东急REI酒店</v>
          </cell>
          <cell r="C180" t="str">
            <v>DHB180727183816012</v>
          </cell>
          <cell r="D180" t="str">
            <v/>
          </cell>
          <cell r="E180" t="str">
            <v/>
          </cell>
          <cell r="F180" t="str">
            <v>1930</v>
          </cell>
          <cell r="G180" t="str">
            <v>RMB</v>
          </cell>
          <cell r="H180" t="str">
            <v>1</v>
          </cell>
          <cell r="I180">
            <v>1930</v>
          </cell>
        </row>
        <row r="181">
          <cell r="A181">
            <v>1339525</v>
          </cell>
          <cell r="B181" t="str">
            <v>大阪东急REI酒店</v>
          </cell>
          <cell r="C181" t="str">
            <v>DHB180721192041467</v>
          </cell>
          <cell r="D181" t="str">
            <v>20180721059088546</v>
          </cell>
          <cell r="E181" t="str">
            <v/>
          </cell>
          <cell r="F181" t="str">
            <v>988</v>
          </cell>
          <cell r="G181" t="str">
            <v>RMB</v>
          </cell>
          <cell r="H181" t="str">
            <v>1</v>
          </cell>
          <cell r="I181">
            <v>988</v>
          </cell>
        </row>
        <row r="182">
          <cell r="A182">
            <v>1345589</v>
          </cell>
          <cell r="B182" t="str">
            <v>札幌蒙特利酒店</v>
          </cell>
          <cell r="C182" t="str">
            <v>DHB180802000714975</v>
          </cell>
          <cell r="D182" t="str">
            <v/>
          </cell>
          <cell r="E182" t="str">
            <v/>
          </cell>
          <cell r="F182" t="str">
            <v>1909</v>
          </cell>
          <cell r="G182" t="str">
            <v>RMB</v>
          </cell>
          <cell r="H182" t="str">
            <v>1</v>
          </cell>
          <cell r="I182">
            <v>1909</v>
          </cell>
        </row>
        <row r="183">
          <cell r="A183">
            <v>1345603</v>
          </cell>
          <cell r="B183" t="str">
            <v>札幌蒙特利酒店</v>
          </cell>
          <cell r="C183" t="str">
            <v>DHB180802004149507</v>
          </cell>
          <cell r="D183" t="str">
            <v/>
          </cell>
          <cell r="E183" t="str">
            <v/>
          </cell>
          <cell r="F183" t="str">
            <v>2112</v>
          </cell>
          <cell r="G183" t="str">
            <v>RMB</v>
          </cell>
          <cell r="H183" t="str">
            <v>1</v>
          </cell>
          <cell r="I183">
            <v>2112</v>
          </cell>
        </row>
        <row r="184">
          <cell r="A184">
            <v>1345425</v>
          </cell>
          <cell r="B184" t="str">
            <v>MYSTAYS 京都四条酒店</v>
          </cell>
          <cell r="C184" t="str">
            <v>DHB180801174004789</v>
          </cell>
          <cell r="D184" t="str">
            <v/>
          </cell>
          <cell r="E184" t="str">
            <v/>
          </cell>
          <cell r="F184" t="str">
            <v>980</v>
          </cell>
          <cell r="G184" t="str">
            <v>RMB</v>
          </cell>
          <cell r="H184" t="str">
            <v>1</v>
          </cell>
          <cell r="I184">
            <v>980</v>
          </cell>
        </row>
        <row r="185">
          <cell r="A185">
            <v>1341145</v>
          </cell>
          <cell r="B185" t="str">
            <v>芽庄喜来登酒店</v>
          </cell>
          <cell r="C185" t="str">
            <v>DHB180725112519440</v>
          </cell>
          <cell r="D185" t="str">
            <v>208671762</v>
          </cell>
          <cell r="E185" t="str">
            <v/>
          </cell>
          <cell r="F185" t="str">
            <v>3530</v>
          </cell>
          <cell r="G185" t="str">
            <v>RMB</v>
          </cell>
          <cell r="H185" t="str">
            <v>1</v>
          </cell>
          <cell r="I185">
            <v>3530</v>
          </cell>
        </row>
        <row r="186">
          <cell r="A186">
            <v>1338780</v>
          </cell>
          <cell r="B186" t="str">
            <v>芽庄喜来登酒店</v>
          </cell>
          <cell r="C186" t="str">
            <v>DHB180724175549468</v>
          </cell>
          <cell r="D186" t="str">
            <v>182552330</v>
          </cell>
          <cell r="E186" t="str">
            <v/>
          </cell>
          <cell r="F186" t="str">
            <v>6270</v>
          </cell>
          <cell r="G186" t="str">
            <v>RMB</v>
          </cell>
          <cell r="H186" t="str">
            <v>1</v>
          </cell>
          <cell r="I186">
            <v>6270</v>
          </cell>
        </row>
        <row r="187">
          <cell r="A187">
            <v>1343001</v>
          </cell>
          <cell r="B187" t="str">
            <v>新加坡希尔顿酒店</v>
          </cell>
          <cell r="C187" t="str">
            <v>DHB180728081320487</v>
          </cell>
          <cell r="D187" t="str">
            <v>3468631009</v>
          </cell>
          <cell r="E187" t="str">
            <v/>
          </cell>
          <cell r="F187" t="str">
            <v>1387</v>
          </cell>
          <cell r="G187" t="str">
            <v>RMB</v>
          </cell>
          <cell r="H187" t="str">
            <v>1</v>
          </cell>
          <cell r="I187">
            <v>1387</v>
          </cell>
        </row>
        <row r="188">
          <cell r="A188">
            <v>1342346</v>
          </cell>
          <cell r="B188" t="str">
            <v>悉尼旅行者酒店</v>
          </cell>
          <cell r="C188" t="str">
            <v>DHB180727105408334</v>
          </cell>
          <cell r="D188" t="str">
            <v>24569554</v>
          </cell>
          <cell r="E188" t="str">
            <v/>
          </cell>
          <cell r="F188" t="str">
            <v>961</v>
          </cell>
          <cell r="G188" t="str">
            <v>RMB</v>
          </cell>
          <cell r="H188" t="str">
            <v>1</v>
          </cell>
          <cell r="I188">
            <v>961</v>
          </cell>
        </row>
        <row r="189">
          <cell r="A189">
            <v>1343073</v>
          </cell>
          <cell r="B189" t="str">
            <v>大阪威斯汀酒店</v>
          </cell>
          <cell r="C189" t="str">
            <v>DHB180728105434919</v>
          </cell>
          <cell r="D189" t="str">
            <v>20180728060404661</v>
          </cell>
          <cell r="E189" t="str">
            <v/>
          </cell>
          <cell r="F189" t="str">
            <v>1866</v>
          </cell>
          <cell r="G189" t="str">
            <v>RMB</v>
          </cell>
          <cell r="H189" t="str">
            <v>1</v>
          </cell>
          <cell r="I189">
            <v>1866</v>
          </cell>
        </row>
        <row r="190">
          <cell r="A190">
            <v>1340972</v>
          </cell>
          <cell r="B190" t="str">
            <v>东京品川王子酒店</v>
          </cell>
          <cell r="C190" t="str">
            <v>DHB180724214613012</v>
          </cell>
          <cell r="D190" t="str">
            <v>093170236</v>
          </cell>
          <cell r="E190" t="str">
            <v/>
          </cell>
          <cell r="F190" t="str">
            <v>902</v>
          </cell>
          <cell r="G190" t="str">
            <v>RMB</v>
          </cell>
          <cell r="H190" t="str">
            <v>1</v>
          </cell>
          <cell r="I190">
            <v>902</v>
          </cell>
        </row>
        <row r="191">
          <cell r="A191">
            <v>1336983</v>
          </cell>
          <cell r="B191" t="str">
            <v>东京京王广场酒店</v>
          </cell>
          <cell r="C191" t="str">
            <v>DHB180716210133179</v>
          </cell>
          <cell r="D191" t="str">
            <v>20180716058066574</v>
          </cell>
          <cell r="E191" t="str">
            <v/>
          </cell>
          <cell r="F191" t="str">
            <v>1689</v>
          </cell>
          <cell r="G191" t="str">
            <v>RMB</v>
          </cell>
          <cell r="H191" t="str">
            <v>1</v>
          </cell>
          <cell r="I191">
            <v>1689</v>
          </cell>
        </row>
        <row r="192">
          <cell r="A192">
            <v>1339521</v>
          </cell>
          <cell r="B192" t="str">
            <v>力士酒店</v>
          </cell>
          <cell r="C192" t="str">
            <v>DHB180721192029450</v>
          </cell>
          <cell r="D192" t="str">
            <v/>
          </cell>
          <cell r="E192" t="str">
            <v/>
          </cell>
          <cell r="F192" t="str">
            <v>2034</v>
          </cell>
          <cell r="G192" t="str">
            <v>RMB</v>
          </cell>
          <cell r="H192" t="str">
            <v>1</v>
          </cell>
          <cell r="I192">
            <v>2034</v>
          </cell>
        </row>
        <row r="193">
          <cell r="A193">
            <v>1340123</v>
          </cell>
          <cell r="B193" t="str">
            <v>樱花台画廊酒店</v>
          </cell>
          <cell r="C193" t="str">
            <v>DHB180723120141909</v>
          </cell>
          <cell r="D193" t="str">
            <v/>
          </cell>
          <cell r="E193" t="str">
            <v/>
          </cell>
          <cell r="F193" t="str">
            <v>2193</v>
          </cell>
          <cell r="G193" t="str">
            <v>RMB</v>
          </cell>
          <cell r="H193" t="str">
            <v>1</v>
          </cell>
          <cell r="I193">
            <v>2193</v>
          </cell>
        </row>
        <row r="194">
          <cell r="A194">
            <v>1344987</v>
          </cell>
          <cell r="B194" t="str">
            <v>樱花台画廊酒店</v>
          </cell>
          <cell r="C194" t="str">
            <v>DHB180731231107378</v>
          </cell>
          <cell r="D194" t="str">
            <v>0207472</v>
          </cell>
          <cell r="E194" t="str">
            <v/>
          </cell>
          <cell r="F194" t="str">
            <v>681</v>
          </cell>
          <cell r="G194" t="str">
            <v>RMB</v>
          </cell>
          <cell r="H194" t="str">
            <v>1</v>
          </cell>
          <cell r="I194">
            <v>681</v>
          </cell>
        </row>
        <row r="195">
          <cell r="A195">
            <v>1344306</v>
          </cell>
          <cell r="B195" t="str">
            <v>冲绳那霸海滩酒店</v>
          </cell>
          <cell r="C195" t="str">
            <v>DHB180730214906169</v>
          </cell>
          <cell r="D195" t="str">
            <v>137040</v>
          </cell>
          <cell r="E195" t="str">
            <v/>
          </cell>
          <cell r="F195" t="str">
            <v>488</v>
          </cell>
          <cell r="G195" t="str">
            <v>RMB</v>
          </cell>
          <cell r="H195" t="str">
            <v>1</v>
          </cell>
          <cell r="I195">
            <v>488</v>
          </cell>
        </row>
        <row r="196">
          <cell r="A196">
            <v>1342912</v>
          </cell>
          <cell r="B196" t="str">
            <v>冲绳那霸歌町大和ROYNET酒店</v>
          </cell>
          <cell r="C196" t="str">
            <v>DHB180727212716153</v>
          </cell>
          <cell r="D196" t="str">
            <v>100227156</v>
          </cell>
          <cell r="E196" t="str">
            <v/>
          </cell>
          <cell r="F196" t="str">
            <v>913</v>
          </cell>
          <cell r="G196" t="str">
            <v>RMB</v>
          </cell>
          <cell r="H196" t="str">
            <v>1</v>
          </cell>
          <cell r="I196">
            <v>913</v>
          </cell>
        </row>
        <row r="197">
          <cell r="A197">
            <v>1340814</v>
          </cell>
          <cell r="B197" t="str">
            <v>冲绳那霸歌町大和ROYNET酒店</v>
          </cell>
          <cell r="C197" t="str">
            <v>DHB180724154228566</v>
          </cell>
          <cell r="D197" t="str">
            <v>100226706</v>
          </cell>
          <cell r="E197" t="str">
            <v/>
          </cell>
          <cell r="F197" t="str">
            <v>804</v>
          </cell>
          <cell r="G197" t="str">
            <v>RMB</v>
          </cell>
          <cell r="H197" t="str">
            <v>1</v>
          </cell>
          <cell r="I197">
            <v>804</v>
          </cell>
        </row>
        <row r="198">
          <cell r="A198">
            <v>1344270</v>
          </cell>
          <cell r="B198" t="str">
            <v>冲绳那霸歌町大和ROYNET酒店</v>
          </cell>
          <cell r="C198" t="str">
            <v>DHB180730204513528</v>
          </cell>
          <cell r="D198" t="str">
            <v/>
          </cell>
          <cell r="E198" t="str">
            <v/>
          </cell>
          <cell r="F198" t="str">
            <v>736</v>
          </cell>
          <cell r="G198" t="str">
            <v>RMB</v>
          </cell>
          <cell r="H198" t="str">
            <v>1</v>
          </cell>
          <cell r="I198">
            <v>736</v>
          </cell>
        </row>
        <row r="199">
          <cell r="A199">
            <v>1345614</v>
          </cell>
          <cell r="B199" t="str">
            <v>冲绳那霸歌町大和ROYNET酒店</v>
          </cell>
          <cell r="C199" t="str">
            <v>DHB180802082524979</v>
          </cell>
          <cell r="D199" t="str">
            <v/>
          </cell>
          <cell r="E199" t="str">
            <v/>
          </cell>
          <cell r="F199" t="str">
            <v>2262</v>
          </cell>
          <cell r="G199" t="str">
            <v>RMB</v>
          </cell>
          <cell r="H199" t="str">
            <v>1</v>
          </cell>
          <cell r="I199">
            <v>2262</v>
          </cell>
        </row>
        <row r="200">
          <cell r="A200">
            <v>1341847</v>
          </cell>
          <cell r="B200" t="str">
            <v>冲绳那霸歌町大和ROYNET酒店</v>
          </cell>
          <cell r="C200" t="str">
            <v>DHB180726131027529</v>
          </cell>
          <cell r="D200" t="str">
            <v>20180726060035578</v>
          </cell>
          <cell r="E200" t="str">
            <v/>
          </cell>
          <cell r="F200" t="str">
            <v>2210</v>
          </cell>
          <cell r="G200" t="str">
            <v>RMB</v>
          </cell>
          <cell r="H200" t="str">
            <v>1</v>
          </cell>
          <cell r="I200">
            <v>2210</v>
          </cell>
        </row>
        <row r="201">
          <cell r="A201">
            <v>1339294</v>
          </cell>
          <cell r="B201" t="str">
            <v>普吉岛瑰丽酒店</v>
          </cell>
          <cell r="C201" t="str">
            <v>DHB180721123127106</v>
          </cell>
          <cell r="D201" t="str">
            <v>32145</v>
          </cell>
          <cell r="E201" t="str">
            <v/>
          </cell>
          <cell r="F201" t="str">
            <v>17724</v>
          </cell>
          <cell r="G201" t="str">
            <v>RMB</v>
          </cell>
          <cell r="H201" t="str">
            <v>1</v>
          </cell>
          <cell r="I201">
            <v>17724</v>
          </cell>
        </row>
        <row r="202">
          <cell r="A202">
            <v>1336559</v>
          </cell>
          <cell r="B202" t="str">
            <v>普吉岛卡隆亚维斯塔格兰德-美憬阁索菲特酒店</v>
          </cell>
          <cell r="C202" t="str">
            <v>DHB180716094434164</v>
          </cell>
          <cell r="D202" t="str">
            <v>44683</v>
          </cell>
          <cell r="E202" t="str">
            <v/>
          </cell>
          <cell r="F202" t="str">
            <v>634</v>
          </cell>
          <cell r="G202" t="str">
            <v>RMB</v>
          </cell>
          <cell r="H202" t="str">
            <v>1</v>
          </cell>
          <cell r="I202">
            <v>634</v>
          </cell>
        </row>
        <row r="203">
          <cell r="A203">
            <v>1341531</v>
          </cell>
          <cell r="B203" t="str">
            <v>成田机场旅馆</v>
          </cell>
          <cell r="C203" t="str">
            <v>DHB180725213849074</v>
          </cell>
          <cell r="D203" t="str">
            <v/>
          </cell>
          <cell r="E203" t="str">
            <v/>
          </cell>
          <cell r="F203" t="str">
            <v>529</v>
          </cell>
          <cell r="G203" t="str">
            <v>RMB</v>
          </cell>
          <cell r="H203" t="str">
            <v>1</v>
          </cell>
          <cell r="I203">
            <v>529</v>
          </cell>
        </row>
        <row r="204">
          <cell r="A204">
            <v>1344558</v>
          </cell>
          <cell r="B204" t="str">
            <v>成田机场旅馆</v>
          </cell>
          <cell r="C204" t="str">
            <v>DHB180731123232193</v>
          </cell>
          <cell r="D204" t="str">
            <v/>
          </cell>
          <cell r="E204" t="str">
            <v/>
          </cell>
          <cell r="F204" t="str">
            <v>532</v>
          </cell>
          <cell r="G204" t="str">
            <v>RMB</v>
          </cell>
          <cell r="H204" t="str">
            <v>1</v>
          </cell>
          <cell r="I204">
            <v>532</v>
          </cell>
        </row>
        <row r="205">
          <cell r="A205">
            <v>1345277</v>
          </cell>
          <cell r="B205" t="str">
            <v>成田机场旅馆</v>
          </cell>
          <cell r="C205" t="str">
            <v>DHB180801141908480</v>
          </cell>
          <cell r="D205" t="str">
            <v/>
          </cell>
          <cell r="E205" t="str">
            <v/>
          </cell>
          <cell r="F205" t="str">
            <v>558</v>
          </cell>
          <cell r="G205" t="str">
            <v>RMB</v>
          </cell>
          <cell r="H205" t="str">
            <v>1</v>
          </cell>
          <cell r="I205">
            <v>558</v>
          </cell>
        </row>
        <row r="206">
          <cell r="A206">
            <v>1344954</v>
          </cell>
          <cell r="B206" t="str">
            <v>成田机场旅馆</v>
          </cell>
          <cell r="C206" t="str">
            <v>DHB180731221839408</v>
          </cell>
          <cell r="D206" t="str">
            <v/>
          </cell>
          <cell r="E206" t="str">
            <v/>
          </cell>
          <cell r="F206" t="str">
            <v>1064</v>
          </cell>
          <cell r="G206" t="str">
            <v>RMB</v>
          </cell>
          <cell r="H206" t="str">
            <v>1</v>
          </cell>
          <cell r="I206">
            <v>1064</v>
          </cell>
        </row>
        <row r="207">
          <cell r="A207">
            <v>1345673</v>
          </cell>
          <cell r="B207" t="str">
            <v>成田机场旅馆</v>
          </cell>
          <cell r="C207" t="str">
            <v>DHB180802092522036</v>
          </cell>
          <cell r="D207" t="str">
            <v/>
          </cell>
          <cell r="E207" t="str">
            <v/>
          </cell>
          <cell r="F207" t="str">
            <v>560</v>
          </cell>
          <cell r="G207" t="str">
            <v>RMB</v>
          </cell>
          <cell r="H207" t="str">
            <v>1</v>
          </cell>
          <cell r="I207">
            <v>560</v>
          </cell>
        </row>
        <row r="208">
          <cell r="A208">
            <v>1345497</v>
          </cell>
          <cell r="B208" t="str">
            <v>成田机场旅馆</v>
          </cell>
          <cell r="C208" t="str">
            <v>DHB180801203927976</v>
          </cell>
          <cell r="D208" t="str">
            <v/>
          </cell>
          <cell r="E208" t="str">
            <v/>
          </cell>
          <cell r="F208" t="str">
            <v>579</v>
          </cell>
          <cell r="G208" t="str">
            <v>RMB</v>
          </cell>
          <cell r="H208" t="str">
            <v>1</v>
          </cell>
          <cell r="I208">
            <v>579</v>
          </cell>
        </row>
        <row r="209">
          <cell r="A209">
            <v>1345198</v>
          </cell>
          <cell r="B209" t="str">
            <v>成田机场旅馆</v>
          </cell>
          <cell r="C209" t="str">
            <v>DHB180801114637298</v>
          </cell>
          <cell r="D209" t="str">
            <v/>
          </cell>
          <cell r="E209" t="str">
            <v/>
          </cell>
          <cell r="F209" t="str">
            <v>528</v>
          </cell>
          <cell r="G209" t="str">
            <v>RMB</v>
          </cell>
          <cell r="H209" t="str">
            <v>1</v>
          </cell>
          <cell r="I209">
            <v>528</v>
          </cell>
        </row>
        <row r="210">
          <cell r="A210">
            <v>1341951</v>
          </cell>
          <cell r="B210" t="str">
            <v>东京虹夕诺雅</v>
          </cell>
          <cell r="C210" t="str">
            <v>DHB180726150045990</v>
          </cell>
          <cell r="D210" t="str">
            <v>20180726060055541</v>
          </cell>
          <cell r="E210" t="str">
            <v/>
          </cell>
          <cell r="F210" t="str">
            <v>5466</v>
          </cell>
          <cell r="G210" t="str">
            <v>RMB</v>
          </cell>
          <cell r="H210" t="str">
            <v>1</v>
          </cell>
          <cell r="I210">
            <v>5466</v>
          </cell>
        </row>
        <row r="211">
          <cell r="A211">
            <v>1342168</v>
          </cell>
          <cell r="B211" t="str">
            <v>中部机场酒店 </v>
          </cell>
          <cell r="C211" t="str">
            <v>DHB180726181409554</v>
          </cell>
          <cell r="D211" t="str">
            <v/>
          </cell>
          <cell r="E211" t="str">
            <v/>
          </cell>
          <cell r="F211" t="str">
            <v>1212</v>
          </cell>
          <cell r="G211" t="str">
            <v>RMB</v>
          </cell>
          <cell r="H211" t="str">
            <v>1</v>
          </cell>
          <cell r="I211">
            <v>1212</v>
          </cell>
        </row>
        <row r="212">
          <cell r="A212">
            <v>1343113</v>
          </cell>
          <cell r="B212" t="str">
            <v>中部机场酒店 </v>
          </cell>
          <cell r="C212" t="str">
            <v>DHB180728124854716</v>
          </cell>
          <cell r="D212" t="str">
            <v/>
          </cell>
          <cell r="E212" t="str">
            <v/>
          </cell>
          <cell r="F212" t="str">
            <v>547</v>
          </cell>
          <cell r="G212" t="str">
            <v>RMB</v>
          </cell>
          <cell r="H212" t="str">
            <v>1</v>
          </cell>
          <cell r="I212">
            <v>547</v>
          </cell>
        </row>
        <row r="213">
          <cell r="A213">
            <v>1337474</v>
          </cell>
          <cell r="B213" t="str">
            <v>中部机场酒店 </v>
          </cell>
          <cell r="C213" t="str">
            <v>DHB180717221645952</v>
          </cell>
          <cell r="D213" t="str">
            <v>30180718022,30180718023</v>
          </cell>
          <cell r="E213" t="str">
            <v/>
          </cell>
          <cell r="F213" t="str">
            <v>1000</v>
          </cell>
          <cell r="G213" t="str">
            <v>RMB</v>
          </cell>
          <cell r="H213" t="str">
            <v>1</v>
          </cell>
          <cell r="I213">
            <v>1000</v>
          </cell>
        </row>
        <row r="214">
          <cell r="A214">
            <v>1344385</v>
          </cell>
          <cell r="B214" t="str">
            <v>福冈博多东急卓越大酒店 </v>
          </cell>
          <cell r="C214" t="str">
            <v>DHB180731005310623</v>
          </cell>
          <cell r="D214" t="str">
            <v/>
          </cell>
          <cell r="E214" t="str">
            <v/>
          </cell>
          <cell r="F214" t="str">
            <v>542</v>
          </cell>
          <cell r="G214" t="str">
            <v>RMB</v>
          </cell>
          <cell r="H214" t="str">
            <v>1</v>
          </cell>
          <cell r="I214">
            <v>542</v>
          </cell>
        </row>
        <row r="215">
          <cell r="A215">
            <v>1343760</v>
          </cell>
          <cell r="B215" t="str">
            <v>福冈博多东急卓越大酒店 </v>
          </cell>
          <cell r="C215" t="str">
            <v>DHB180729223348647</v>
          </cell>
          <cell r="D215" t="str">
            <v>105833</v>
          </cell>
          <cell r="E215" t="str">
            <v/>
          </cell>
          <cell r="F215" t="str">
            <v>1438</v>
          </cell>
          <cell r="G215" t="str">
            <v>RMB</v>
          </cell>
          <cell r="H215" t="str">
            <v>1</v>
          </cell>
          <cell r="I215">
            <v>1438</v>
          </cell>
        </row>
        <row r="216">
          <cell r="A216">
            <v>1338406</v>
          </cell>
          <cell r="B216" t="str">
            <v>福冈博多东急卓越大酒店 </v>
          </cell>
          <cell r="C216" t="str">
            <v>DHB180719162601699</v>
          </cell>
          <cell r="D216" t="str">
            <v>20180719058668596</v>
          </cell>
          <cell r="E216" t="str">
            <v/>
          </cell>
          <cell r="F216" t="str">
            <v>650</v>
          </cell>
          <cell r="G216" t="str">
            <v>RMB</v>
          </cell>
          <cell r="H216" t="str">
            <v>1</v>
          </cell>
          <cell r="I216">
            <v>650</v>
          </cell>
        </row>
        <row r="217">
          <cell r="A217">
            <v>1341375</v>
          </cell>
          <cell r="B217" t="str">
            <v>福冈博多东急卓越大酒店 </v>
          </cell>
          <cell r="C217" t="str">
            <v>DHB180725174846245</v>
          </cell>
          <cell r="D217" t="str">
            <v>104993</v>
          </cell>
          <cell r="E217" t="str">
            <v/>
          </cell>
          <cell r="F217" t="str">
            <v>659</v>
          </cell>
          <cell r="G217" t="str">
            <v>RMB</v>
          </cell>
          <cell r="H217" t="str">
            <v>1</v>
          </cell>
          <cell r="I217">
            <v>659</v>
          </cell>
        </row>
        <row r="218">
          <cell r="A218">
            <v>1342913</v>
          </cell>
          <cell r="B218" t="str">
            <v>那霸阿尔蒙特酒店</v>
          </cell>
          <cell r="C218" t="str">
            <v>DHB180727213233690</v>
          </cell>
          <cell r="D218" t="str">
            <v/>
          </cell>
          <cell r="E218" t="str">
            <v/>
          </cell>
          <cell r="F218" t="str">
            <v>678</v>
          </cell>
          <cell r="G218" t="str">
            <v>RMB</v>
          </cell>
          <cell r="H218" t="str">
            <v>1</v>
          </cell>
          <cell r="I218">
            <v>678</v>
          </cell>
        </row>
        <row r="219">
          <cell r="A219">
            <v>1344966</v>
          </cell>
          <cell r="B219" t="str">
            <v>箱根汤本富士屋酒店</v>
          </cell>
          <cell r="C219" t="str">
            <v>DHB180731223529458</v>
          </cell>
          <cell r="D219" t="str">
            <v/>
          </cell>
          <cell r="E219" t="str">
            <v/>
          </cell>
          <cell r="F219" t="str">
            <v>2758</v>
          </cell>
          <cell r="G219" t="str">
            <v>RMB</v>
          </cell>
          <cell r="H219" t="str">
            <v>1</v>
          </cell>
          <cell r="I219">
            <v>2758</v>
          </cell>
        </row>
        <row r="220">
          <cell r="A220">
            <v>1343486</v>
          </cell>
          <cell r="B220" t="str">
            <v>箱根汤本富士屋酒店</v>
          </cell>
          <cell r="C220" t="str">
            <v>DHB180729102753609</v>
          </cell>
          <cell r="D220" t="str">
            <v/>
          </cell>
          <cell r="E220" t="str">
            <v/>
          </cell>
          <cell r="F220" t="str">
            <v>1142</v>
          </cell>
          <cell r="G220" t="str">
            <v>RMB</v>
          </cell>
          <cell r="H220" t="str">
            <v>1</v>
          </cell>
          <cell r="I220">
            <v>1142</v>
          </cell>
        </row>
        <row r="221">
          <cell r="A221">
            <v>1341627</v>
          </cell>
          <cell r="B221" t="str">
            <v>箱根汤本富士屋酒店</v>
          </cell>
          <cell r="C221" t="str">
            <v>DHB180726000715468</v>
          </cell>
          <cell r="D221" t="str">
            <v>20180726059957009</v>
          </cell>
          <cell r="E221" t="str">
            <v/>
          </cell>
          <cell r="F221" t="str">
            <v>1176</v>
          </cell>
          <cell r="G221" t="str">
            <v>RMB</v>
          </cell>
          <cell r="H221" t="str">
            <v>1</v>
          </cell>
          <cell r="I221">
            <v>1176</v>
          </cell>
        </row>
        <row r="222">
          <cell r="A222">
            <v>1342053</v>
          </cell>
          <cell r="B222" t="str">
            <v>箱根汤本富士屋酒店</v>
          </cell>
          <cell r="C222" t="str">
            <v>DHB180726160905590</v>
          </cell>
          <cell r="D222" t="str">
            <v>0460856111</v>
          </cell>
          <cell r="E222" t="str">
            <v/>
          </cell>
          <cell r="F222" t="str">
            <v>3022</v>
          </cell>
          <cell r="G222" t="str">
            <v>RMB</v>
          </cell>
          <cell r="H222" t="str">
            <v>1</v>
          </cell>
          <cell r="I222">
            <v>3022</v>
          </cell>
        </row>
        <row r="223">
          <cell r="A223">
            <v>1345663</v>
          </cell>
          <cell r="B223" t="str">
            <v>箱根汤本富士屋酒店</v>
          </cell>
          <cell r="C223" t="str">
            <v>DHB180802084234143</v>
          </cell>
          <cell r="D223" t="str">
            <v/>
          </cell>
          <cell r="E223" t="str">
            <v/>
          </cell>
          <cell r="F223" t="str">
            <v>1238</v>
          </cell>
          <cell r="G223" t="str">
            <v>RMB</v>
          </cell>
          <cell r="H223" t="str">
            <v>1</v>
          </cell>
          <cell r="I223">
            <v>1238</v>
          </cell>
        </row>
        <row r="224">
          <cell r="A224">
            <v>1338257</v>
          </cell>
          <cell r="B224" t="str">
            <v>芝加哥写意酒店</v>
          </cell>
          <cell r="C224" t="str">
            <v>DHB180719132830575</v>
          </cell>
          <cell r="D224" t="str">
            <v>133213</v>
          </cell>
          <cell r="E224" t="str">
            <v/>
          </cell>
          <cell r="F224" t="str">
            <v>640</v>
          </cell>
          <cell r="G224" t="str">
            <v>RMB</v>
          </cell>
          <cell r="H224" t="str">
            <v>1</v>
          </cell>
          <cell r="I224">
            <v>640</v>
          </cell>
        </row>
        <row r="225">
          <cell r="A225">
            <v>1336971</v>
          </cell>
          <cell r="B225" t="str">
            <v>布拉格三皇冠酒店 </v>
          </cell>
          <cell r="C225" t="str">
            <v>DHB180716205527826</v>
          </cell>
          <cell r="D225" t="str">
            <v>0412266375</v>
          </cell>
          <cell r="E225" t="str">
            <v/>
          </cell>
          <cell r="F225" t="str">
            <v>391</v>
          </cell>
          <cell r="G225" t="str">
            <v>RMB</v>
          </cell>
          <cell r="H225" t="str">
            <v>1</v>
          </cell>
          <cell r="I225">
            <v>391</v>
          </cell>
        </row>
        <row r="226">
          <cell r="A226">
            <v>1337200</v>
          </cell>
          <cell r="B226" t="str">
            <v>巴厘岛库塔阿雅杜塔酒店</v>
          </cell>
          <cell r="C226" t="str">
            <v>DHB180717115247852</v>
          </cell>
          <cell r="D226" t="str">
            <v>46753399</v>
          </cell>
          <cell r="E226" t="str">
            <v/>
          </cell>
          <cell r="F226" t="str">
            <v>1428</v>
          </cell>
          <cell r="G226" t="str">
            <v>RMB</v>
          </cell>
          <cell r="H226" t="str">
            <v>1</v>
          </cell>
          <cell r="I226">
            <v>1428</v>
          </cell>
        </row>
        <row r="227">
          <cell r="A227">
            <v>1337754</v>
          </cell>
          <cell r="B227" t="str">
            <v>金边金门皇宫酒店</v>
          </cell>
          <cell r="C227" t="str">
            <v>DHB180718151854586</v>
          </cell>
          <cell r="D227" t="str">
            <v>113288</v>
          </cell>
          <cell r="E227" t="str">
            <v/>
          </cell>
          <cell r="F227" t="str">
            <v>649</v>
          </cell>
          <cell r="G227" t="str">
            <v>RMB</v>
          </cell>
          <cell r="H227" t="str">
            <v>1</v>
          </cell>
          <cell r="I227">
            <v>649</v>
          </cell>
        </row>
        <row r="228">
          <cell r="A228">
            <v>1340168</v>
          </cell>
          <cell r="B228" t="str">
            <v>新加坡罗伯逊码头洲际酒店</v>
          </cell>
          <cell r="C228" t="str">
            <v>DHB180723134345445</v>
          </cell>
          <cell r="D228" t="str">
            <v>68572375</v>
          </cell>
          <cell r="E228" t="str">
            <v/>
          </cell>
          <cell r="F228" t="str">
            <v>2698</v>
          </cell>
          <cell r="G228" t="str">
            <v>RMB</v>
          </cell>
          <cell r="H228" t="str">
            <v>1</v>
          </cell>
          <cell r="I228">
            <v>2698</v>
          </cell>
        </row>
        <row r="229">
          <cell r="A229">
            <v>1342465</v>
          </cell>
          <cell r="B229" t="str">
            <v>大阪难波红屋顶加级酒店</v>
          </cell>
          <cell r="C229" t="str">
            <v>DHB180727115020104</v>
          </cell>
          <cell r="D229" t="str">
            <v>187948</v>
          </cell>
          <cell r="E229" t="str">
            <v/>
          </cell>
          <cell r="F229" t="str">
            <v>669.96</v>
          </cell>
          <cell r="G229" t="str">
            <v>RMB</v>
          </cell>
          <cell r="H229">
            <v>97.39</v>
          </cell>
          <cell r="I229">
            <v>669.96</v>
          </cell>
        </row>
        <row r="230">
          <cell r="A230">
            <v>1339034</v>
          </cell>
          <cell r="B230" t="str">
            <v>苏梅岛科博沙滩酒店</v>
          </cell>
          <cell r="C230" t="str">
            <v>DHB180720201832048</v>
          </cell>
          <cell r="D230" t="str">
            <v>2189</v>
          </cell>
          <cell r="E230" t="str">
            <v/>
          </cell>
          <cell r="F230" t="str">
            <v>3916</v>
          </cell>
          <cell r="G230" t="str">
            <v>RMB</v>
          </cell>
          <cell r="H230" t="str">
            <v>1</v>
          </cell>
          <cell r="I230">
            <v>3916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Q210">
  <autoFilter ref="A1:Q210"/>
  <tableColumns count="17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入住人" dataDxfId="22"/>
    <tableColumn id="15" name="客户订单号" dataDxfId="23"/>
    <tableColumn id="16" name="联系人" dataDxfId="24"/>
    <tableColumn id="17" name="机构操作人" dataDxfId="25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11805555555556" footer="0.511805555555556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2"/>
  <sheetViews>
    <sheetView tabSelected="1" topLeftCell="A193" workbookViewId="0">
      <selection activeCell="R221" sqref="R221"/>
    </sheetView>
  </sheetViews>
  <sheetFormatPr defaultColWidth="9" defaultRowHeight="15"/>
  <cols>
    <col min="19" max="19" width="10.5714285714286"/>
  </cols>
  <sheetData>
    <row r="1" spans="1:21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S1" s="1" t="s">
        <v>33</v>
      </c>
      <c r="T1" s="1" t="s">
        <v>34</v>
      </c>
      <c r="U1" s="1" t="s">
        <v>35</v>
      </c>
    </row>
    <row r="2" spans="1:23">
      <c r="A2" t="s">
        <v>36</v>
      </c>
      <c r="B2" t="s">
        <v>37</v>
      </c>
      <c r="C2" t="s">
        <v>10</v>
      </c>
      <c r="D2" t="s">
        <v>9</v>
      </c>
      <c r="E2" t="s">
        <v>38</v>
      </c>
      <c r="F2" t="s">
        <v>39</v>
      </c>
      <c r="G2" t="s">
        <v>40</v>
      </c>
      <c r="H2" t="s">
        <v>41</v>
      </c>
      <c r="I2" t="s">
        <v>12</v>
      </c>
      <c r="J2">
        <v>423</v>
      </c>
      <c r="K2" t="s">
        <v>42</v>
      </c>
      <c r="L2" t="s">
        <v>43</v>
      </c>
      <c r="M2" t="s">
        <v>44</v>
      </c>
      <c r="N2" t="s">
        <v>45</v>
      </c>
      <c r="O2">
        <v>1336626</v>
      </c>
      <c r="P2" t="s">
        <v>46</v>
      </c>
      <c r="S2">
        <f>VLOOKUP(O2,[1]应付款管理!$A$1:$I$65536,9,0)</f>
        <v>423</v>
      </c>
      <c r="T2">
        <f>J2-S2</f>
        <v>0</v>
      </c>
      <c r="U2" t="str">
        <f>$U$1&amp;O2</f>
        <v>，1336626</v>
      </c>
      <c r="V2" t="s">
        <v>47</v>
      </c>
      <c r="W2" t="str">
        <f ca="1">PHONETIC(V2:V209)</f>
        <v>，1336626，1336559，1336685，1336765，1336971，1336983，1336994，1337200，1337366，1337474，1337713，1337754，1338010，1338053，1338081，1338200，1338257，1338304，1338393，1338403，1338406，1338426，1338464，1338514，1338519，1338621，1338668，1338620，1338806，1339034，1339075，1339091，1339242，1339257，1339260，1339096，1339092，1339325，1339294，1339402，1339405，1339452，1339489，1339490，1339521，1339525，1339526，1339558，1339591，1339615，1339682，1339792，1339949，1340067，1340077，1340123，1340168，1340205，1340244，1340362，1340386，1340418，1340427，1340444，1340472，1340510，1340530，1340535，1340576，1340653，1340814，1328197，1338780，1340910，1340925，1340956，1340960，1340966，1340972，1340985，1340989，1341145，1341186，1341197，1341201，1341242，1341296，1341224，1341356，1341375，1341946，1341394，1341246，1341531，1341627，1341659，1341665，1341706，1341628，1341831，1341869，1341847，1341925，1341951，1342053，1341979，1342095，1342168，1342395，1342476，1342508，1342346，1342531，1342465，1342580，1342717，1342716，1342634，1342637，1342642，1342653，1342736，1342744，1342747，1342749，1342814，1342825，1342830，1342852，1342857，1342859，1342864，1342879，1342887，1342901，1342912，1342913，1342909，1342951，1343001，1343028，1343037，1343044，1343073，1343098，1343101，1343113，1343179，1343203，1343205，1343208，1343215，1343277，1343330，1343350，1343380，1343403，1343478，1343486，1343493，1343518，1343525，1343554，1343588，1343598，1343660，1343760，1343826，1343827，1343866，1343891，1343932，1343934，1344122，1344125，1344134，1344147，1344206，1344232，1344239，1344251，1344256，1344264，1344270，1344286，1344292，1344306，1344333，1344361，1344385，1344395，1344437，1344529，1344532，1344558，1344562，1344604，1344612，1344636，1344838，1344879，1344894，1344929，1344908，1344954，1344956，1344966，1344987</v>
      </c>
    </row>
    <row r="3" spans="1:23">
      <c r="A3" t="s">
        <v>48</v>
      </c>
      <c r="B3" t="s">
        <v>49</v>
      </c>
      <c r="C3" t="s">
        <v>10</v>
      </c>
      <c r="D3" t="s">
        <v>9</v>
      </c>
      <c r="E3" t="s">
        <v>50</v>
      </c>
      <c r="F3" t="s">
        <v>51</v>
      </c>
      <c r="G3" t="s">
        <v>52</v>
      </c>
      <c r="H3" t="s">
        <v>41</v>
      </c>
      <c r="I3" t="s">
        <v>12</v>
      </c>
      <c r="J3">
        <v>634</v>
      </c>
      <c r="K3" t="s">
        <v>42</v>
      </c>
      <c r="L3" t="s">
        <v>53</v>
      </c>
      <c r="M3" t="s">
        <v>44</v>
      </c>
      <c r="N3" t="s">
        <v>54</v>
      </c>
      <c r="O3">
        <v>1336559</v>
      </c>
      <c r="P3" t="s">
        <v>55</v>
      </c>
      <c r="Q3" t="s">
        <v>55</v>
      </c>
      <c r="S3">
        <f>VLOOKUP(O3,[1]应付款管理!$A$1:$I$65536,9,0)</f>
        <v>634</v>
      </c>
      <c r="T3">
        <f t="shared" ref="T3:T66" si="0">J3-S3</f>
        <v>0</v>
      </c>
      <c r="U3" t="str">
        <f t="shared" ref="U3:U66" si="1">$U$1&amp;O3</f>
        <v>，1336559</v>
      </c>
      <c r="V3" t="s">
        <v>56</v>
      </c>
      <c r="W3" s="1" t="s">
        <v>57</v>
      </c>
    </row>
    <row r="4" spans="1:22">
      <c r="A4" t="s">
        <v>36</v>
      </c>
      <c r="B4" t="s">
        <v>58</v>
      </c>
      <c r="C4" t="s">
        <v>10</v>
      </c>
      <c r="D4" t="s">
        <v>9</v>
      </c>
      <c r="E4" t="s">
        <v>59</v>
      </c>
      <c r="F4" t="s">
        <v>60</v>
      </c>
      <c r="G4" t="s">
        <v>61</v>
      </c>
      <c r="H4" t="s">
        <v>41</v>
      </c>
      <c r="I4" t="s">
        <v>12</v>
      </c>
      <c r="J4">
        <v>712</v>
      </c>
      <c r="K4" t="s">
        <v>42</v>
      </c>
      <c r="L4" t="s">
        <v>62</v>
      </c>
      <c r="M4" t="s">
        <v>44</v>
      </c>
      <c r="N4" t="s">
        <v>63</v>
      </c>
      <c r="O4">
        <v>1336685</v>
      </c>
      <c r="P4" t="s">
        <v>46</v>
      </c>
      <c r="S4">
        <f>VLOOKUP(O4,[1]应付款管理!$A$1:$I$65536,9,0)</f>
        <v>712</v>
      </c>
      <c r="T4">
        <f t="shared" si="0"/>
        <v>0</v>
      </c>
      <c r="U4" t="str">
        <f t="shared" si="1"/>
        <v>，1336685</v>
      </c>
      <c r="V4" t="s">
        <v>64</v>
      </c>
    </row>
    <row r="5" spans="1:22">
      <c r="A5" t="s">
        <v>65</v>
      </c>
      <c r="B5" t="s">
        <v>66</v>
      </c>
      <c r="C5" t="s">
        <v>10</v>
      </c>
      <c r="D5" t="s">
        <v>9</v>
      </c>
      <c r="E5" t="s">
        <v>67</v>
      </c>
      <c r="F5" t="s">
        <v>68</v>
      </c>
      <c r="G5" t="s">
        <v>39</v>
      </c>
      <c r="H5" t="s">
        <v>41</v>
      </c>
      <c r="I5" t="s">
        <v>12</v>
      </c>
      <c r="J5">
        <v>395</v>
      </c>
      <c r="K5" t="s">
        <v>42</v>
      </c>
      <c r="L5" t="s">
        <v>69</v>
      </c>
      <c r="M5" t="s">
        <v>44</v>
      </c>
      <c r="N5" t="s">
        <v>70</v>
      </c>
      <c r="O5">
        <v>1336765</v>
      </c>
      <c r="P5" t="s">
        <v>71</v>
      </c>
      <c r="Q5" t="s">
        <v>71</v>
      </c>
      <c r="S5">
        <f>VLOOKUP(O5,[1]应付款管理!$A$1:$I$65536,9,0)</f>
        <v>395</v>
      </c>
      <c r="T5">
        <f t="shared" si="0"/>
        <v>0</v>
      </c>
      <c r="U5" t="str">
        <f t="shared" si="1"/>
        <v>，1336765</v>
      </c>
      <c r="V5" t="s">
        <v>72</v>
      </c>
    </row>
    <row r="6" spans="1:22">
      <c r="A6" t="s">
        <v>73</v>
      </c>
      <c r="B6" t="s">
        <v>74</v>
      </c>
      <c r="C6" t="s">
        <v>10</v>
      </c>
      <c r="D6" t="s">
        <v>9</v>
      </c>
      <c r="E6" t="s">
        <v>75</v>
      </c>
      <c r="F6" t="s">
        <v>40</v>
      </c>
      <c r="G6" t="s">
        <v>76</v>
      </c>
      <c r="H6" t="s">
        <v>41</v>
      </c>
      <c r="I6" t="s">
        <v>12</v>
      </c>
      <c r="J6">
        <v>391</v>
      </c>
      <c r="K6" t="s">
        <v>42</v>
      </c>
      <c r="L6" t="s">
        <v>77</v>
      </c>
      <c r="M6" t="s">
        <v>44</v>
      </c>
      <c r="N6" t="s">
        <v>78</v>
      </c>
      <c r="O6">
        <v>1336971</v>
      </c>
      <c r="P6" t="s">
        <v>79</v>
      </c>
      <c r="Q6" t="s">
        <v>79</v>
      </c>
      <c r="S6">
        <f>VLOOKUP(O6,[1]应付款管理!$A$1:$I$65536,9,0)</f>
        <v>391</v>
      </c>
      <c r="T6">
        <f t="shared" si="0"/>
        <v>0</v>
      </c>
      <c r="U6" t="str">
        <f t="shared" si="1"/>
        <v>，1336971</v>
      </c>
      <c r="V6" t="s">
        <v>80</v>
      </c>
    </row>
    <row r="7" spans="1:22">
      <c r="A7" t="s">
        <v>81</v>
      </c>
      <c r="B7" t="s">
        <v>82</v>
      </c>
      <c r="C7" t="s">
        <v>10</v>
      </c>
      <c r="D7" t="s">
        <v>9</v>
      </c>
      <c r="E7" t="s">
        <v>83</v>
      </c>
      <c r="F7" t="s">
        <v>39</v>
      </c>
      <c r="G7" t="s">
        <v>40</v>
      </c>
      <c r="H7" t="s">
        <v>41</v>
      </c>
      <c r="I7" t="s">
        <v>12</v>
      </c>
      <c r="J7">
        <v>1689</v>
      </c>
      <c r="K7" t="s">
        <v>42</v>
      </c>
      <c r="L7" t="s">
        <v>84</v>
      </c>
      <c r="M7" t="s">
        <v>44</v>
      </c>
      <c r="N7" t="s">
        <v>85</v>
      </c>
      <c r="O7">
        <v>1336983</v>
      </c>
      <c r="P7" t="s">
        <v>46</v>
      </c>
      <c r="S7">
        <f>VLOOKUP(O7,[1]应付款管理!$A$1:$I$65536,9,0)</f>
        <v>1689</v>
      </c>
      <c r="T7">
        <f t="shared" si="0"/>
        <v>0</v>
      </c>
      <c r="U7" t="str">
        <f t="shared" si="1"/>
        <v>，1336983</v>
      </c>
      <c r="V7" t="s">
        <v>86</v>
      </c>
    </row>
    <row r="8" spans="1:22">
      <c r="A8" t="s">
        <v>87</v>
      </c>
      <c r="B8" t="s">
        <v>88</v>
      </c>
      <c r="C8" t="s">
        <v>10</v>
      </c>
      <c r="D8" t="s">
        <v>9</v>
      </c>
      <c r="E8" t="s">
        <v>89</v>
      </c>
      <c r="F8" t="s">
        <v>90</v>
      </c>
      <c r="G8" t="s">
        <v>91</v>
      </c>
      <c r="H8" t="s">
        <v>41</v>
      </c>
      <c r="I8" t="s">
        <v>12</v>
      </c>
      <c r="J8">
        <v>1202</v>
      </c>
      <c r="K8" t="s">
        <v>42</v>
      </c>
      <c r="L8" t="s">
        <v>92</v>
      </c>
      <c r="M8" t="s">
        <v>44</v>
      </c>
      <c r="N8" t="s">
        <v>93</v>
      </c>
      <c r="O8">
        <v>1336994</v>
      </c>
      <c r="P8" t="s">
        <v>79</v>
      </c>
      <c r="Q8" t="s">
        <v>79</v>
      </c>
      <c r="S8">
        <f>VLOOKUP(O8,[1]应付款管理!$A$1:$I$65536,9,0)</f>
        <v>1202</v>
      </c>
      <c r="T8">
        <f t="shared" si="0"/>
        <v>0</v>
      </c>
      <c r="U8" t="str">
        <f t="shared" si="1"/>
        <v>，1336994</v>
      </c>
      <c r="V8" t="s">
        <v>94</v>
      </c>
    </row>
    <row r="9" spans="1:22">
      <c r="A9" t="s">
        <v>95</v>
      </c>
      <c r="B9" t="s">
        <v>96</v>
      </c>
      <c r="C9" t="s">
        <v>10</v>
      </c>
      <c r="D9" t="s">
        <v>9</v>
      </c>
      <c r="E9" t="s">
        <v>97</v>
      </c>
      <c r="F9" t="s">
        <v>98</v>
      </c>
      <c r="G9" t="s">
        <v>61</v>
      </c>
      <c r="H9" t="s">
        <v>41</v>
      </c>
      <c r="I9" t="s">
        <v>12</v>
      </c>
      <c r="J9">
        <v>1428</v>
      </c>
      <c r="K9" t="s">
        <v>42</v>
      </c>
      <c r="L9" t="s">
        <v>99</v>
      </c>
      <c r="M9" t="s">
        <v>44</v>
      </c>
      <c r="N9" t="s">
        <v>100</v>
      </c>
      <c r="O9">
        <v>1337200</v>
      </c>
      <c r="P9" t="s">
        <v>79</v>
      </c>
      <c r="Q9" t="s">
        <v>79</v>
      </c>
      <c r="S9">
        <f>VLOOKUP(O9,[1]应付款管理!$A$1:$I$65536,9,0)</f>
        <v>1428</v>
      </c>
      <c r="T9">
        <f t="shared" si="0"/>
        <v>0</v>
      </c>
      <c r="U9" t="str">
        <f t="shared" si="1"/>
        <v>，1337200</v>
      </c>
      <c r="V9" t="s">
        <v>101</v>
      </c>
    </row>
    <row r="10" spans="1:22">
      <c r="A10" t="s">
        <v>81</v>
      </c>
      <c r="B10" t="s">
        <v>102</v>
      </c>
      <c r="C10" t="s">
        <v>10</v>
      </c>
      <c r="D10" t="s">
        <v>9</v>
      </c>
      <c r="E10" t="s">
        <v>103</v>
      </c>
      <c r="F10" t="s">
        <v>91</v>
      </c>
      <c r="G10" t="s">
        <v>104</v>
      </c>
      <c r="H10" t="s">
        <v>41</v>
      </c>
      <c r="I10" t="s">
        <v>12</v>
      </c>
      <c r="J10">
        <v>1722</v>
      </c>
      <c r="K10" t="s">
        <v>42</v>
      </c>
      <c r="L10" t="s">
        <v>105</v>
      </c>
      <c r="M10" t="s">
        <v>44</v>
      </c>
      <c r="N10" t="s">
        <v>106</v>
      </c>
      <c r="O10">
        <v>1337366</v>
      </c>
      <c r="P10" t="s">
        <v>46</v>
      </c>
      <c r="S10">
        <f>VLOOKUP(O10,[1]应付款管理!$A$1:$I$65536,9,0)</f>
        <v>1722</v>
      </c>
      <c r="T10">
        <f t="shared" si="0"/>
        <v>0</v>
      </c>
      <c r="U10" t="str">
        <f t="shared" si="1"/>
        <v>，1337366</v>
      </c>
      <c r="V10" t="s">
        <v>107</v>
      </c>
    </row>
    <row r="11" spans="1:22">
      <c r="A11" t="s">
        <v>108</v>
      </c>
      <c r="B11" t="s">
        <v>109</v>
      </c>
      <c r="C11" t="s">
        <v>10</v>
      </c>
      <c r="D11" t="s">
        <v>9</v>
      </c>
      <c r="E11" t="s">
        <v>110</v>
      </c>
      <c r="F11" t="s">
        <v>111</v>
      </c>
      <c r="G11" t="s">
        <v>112</v>
      </c>
      <c r="H11" t="s">
        <v>41</v>
      </c>
      <c r="I11" t="s">
        <v>12</v>
      </c>
      <c r="J11">
        <v>1000</v>
      </c>
      <c r="K11" t="s">
        <v>42</v>
      </c>
      <c r="L11" t="s">
        <v>113</v>
      </c>
      <c r="M11" t="s">
        <v>114</v>
      </c>
      <c r="N11" t="s">
        <v>115</v>
      </c>
      <c r="O11">
        <v>1337474</v>
      </c>
      <c r="P11" t="s">
        <v>46</v>
      </c>
      <c r="S11">
        <f>VLOOKUP(O11,[1]应付款管理!$A$1:$I$65536,9,0)</f>
        <v>1000</v>
      </c>
      <c r="T11">
        <f t="shared" si="0"/>
        <v>0</v>
      </c>
      <c r="U11" t="str">
        <f t="shared" si="1"/>
        <v>，1337474</v>
      </c>
      <c r="V11" t="s">
        <v>116</v>
      </c>
    </row>
    <row r="12" spans="1:22">
      <c r="A12" t="s">
        <v>81</v>
      </c>
      <c r="B12" t="s">
        <v>117</v>
      </c>
      <c r="C12" t="s">
        <v>10</v>
      </c>
      <c r="D12" t="s">
        <v>9</v>
      </c>
      <c r="E12" t="s">
        <v>118</v>
      </c>
      <c r="F12" t="s">
        <v>119</v>
      </c>
      <c r="G12" t="s">
        <v>120</v>
      </c>
      <c r="H12" t="s">
        <v>41</v>
      </c>
      <c r="I12" t="s">
        <v>12</v>
      </c>
      <c r="J12">
        <v>1658</v>
      </c>
      <c r="K12" t="s">
        <v>42</v>
      </c>
      <c r="L12" t="s">
        <v>121</v>
      </c>
      <c r="M12" t="s">
        <v>44</v>
      </c>
      <c r="N12" t="s">
        <v>122</v>
      </c>
      <c r="O12">
        <v>1337713</v>
      </c>
      <c r="P12" t="s">
        <v>79</v>
      </c>
      <c r="Q12" t="s">
        <v>79</v>
      </c>
      <c r="S12">
        <f>VLOOKUP(O12,[1]应付款管理!$A$1:$I$65536,9,0)</f>
        <v>1658</v>
      </c>
      <c r="T12">
        <f t="shared" si="0"/>
        <v>0</v>
      </c>
      <c r="U12" t="str">
        <f t="shared" si="1"/>
        <v>，1337713</v>
      </c>
      <c r="V12" t="s">
        <v>123</v>
      </c>
    </row>
    <row r="13" spans="1:22">
      <c r="A13" t="s">
        <v>124</v>
      </c>
      <c r="B13" t="s">
        <v>125</v>
      </c>
      <c r="C13" t="s">
        <v>10</v>
      </c>
      <c r="D13" t="s">
        <v>9</v>
      </c>
      <c r="E13" t="s">
        <v>126</v>
      </c>
      <c r="F13" t="s">
        <v>112</v>
      </c>
      <c r="G13" t="s">
        <v>90</v>
      </c>
      <c r="H13" t="s">
        <v>41</v>
      </c>
      <c r="I13" t="s">
        <v>12</v>
      </c>
      <c r="J13">
        <v>649</v>
      </c>
      <c r="K13" t="s">
        <v>42</v>
      </c>
      <c r="L13" t="s">
        <v>127</v>
      </c>
      <c r="M13" t="s">
        <v>44</v>
      </c>
      <c r="N13" t="s">
        <v>128</v>
      </c>
      <c r="O13">
        <v>1337754</v>
      </c>
      <c r="P13" t="s">
        <v>79</v>
      </c>
      <c r="Q13" t="s">
        <v>79</v>
      </c>
      <c r="S13">
        <f>VLOOKUP(O13,[1]应付款管理!$A$1:$I$65536,9,0)</f>
        <v>649</v>
      </c>
      <c r="T13">
        <f t="shared" si="0"/>
        <v>0</v>
      </c>
      <c r="U13" t="str">
        <f t="shared" si="1"/>
        <v>，1337754</v>
      </c>
      <c r="V13" t="s">
        <v>129</v>
      </c>
    </row>
    <row r="14" spans="1:22">
      <c r="A14" t="s">
        <v>81</v>
      </c>
      <c r="B14" t="s">
        <v>130</v>
      </c>
      <c r="C14" t="s">
        <v>10</v>
      </c>
      <c r="D14" t="s">
        <v>9</v>
      </c>
      <c r="E14" t="s">
        <v>131</v>
      </c>
      <c r="F14" t="s">
        <v>76</v>
      </c>
      <c r="G14" t="s">
        <v>98</v>
      </c>
      <c r="H14" t="s">
        <v>41</v>
      </c>
      <c r="I14" t="s">
        <v>12</v>
      </c>
      <c r="J14">
        <v>575</v>
      </c>
      <c r="K14" t="s">
        <v>42</v>
      </c>
      <c r="L14" t="s">
        <v>132</v>
      </c>
      <c r="M14" t="s">
        <v>44</v>
      </c>
      <c r="N14" t="s">
        <v>133</v>
      </c>
      <c r="O14">
        <v>1338010</v>
      </c>
      <c r="P14" t="s">
        <v>46</v>
      </c>
      <c r="S14">
        <f>VLOOKUP(O14,[1]应付款管理!$A$1:$I$65536,9,0)</f>
        <v>575</v>
      </c>
      <c r="T14">
        <f t="shared" si="0"/>
        <v>0</v>
      </c>
      <c r="U14" t="str">
        <f t="shared" si="1"/>
        <v>，1338010</v>
      </c>
      <c r="V14" t="s">
        <v>134</v>
      </c>
    </row>
    <row r="15" spans="1:22">
      <c r="A15" t="s">
        <v>135</v>
      </c>
      <c r="B15" t="s">
        <v>136</v>
      </c>
      <c r="C15" t="s">
        <v>10</v>
      </c>
      <c r="D15" t="s">
        <v>9</v>
      </c>
      <c r="E15" t="s">
        <v>137</v>
      </c>
      <c r="F15" t="s">
        <v>138</v>
      </c>
      <c r="G15" t="s">
        <v>51</v>
      </c>
      <c r="H15" t="s">
        <v>41</v>
      </c>
      <c r="I15" t="s">
        <v>12</v>
      </c>
      <c r="J15">
        <v>2716</v>
      </c>
      <c r="K15" t="s">
        <v>42</v>
      </c>
      <c r="L15" t="s">
        <v>139</v>
      </c>
      <c r="M15" t="s">
        <v>44</v>
      </c>
      <c r="N15" t="s">
        <v>140</v>
      </c>
      <c r="O15">
        <v>1338053</v>
      </c>
      <c r="P15" t="s">
        <v>46</v>
      </c>
      <c r="S15">
        <f>VLOOKUP(O15,[1]应付款管理!$A$1:$I$65536,9,0)</f>
        <v>2716</v>
      </c>
      <c r="T15">
        <f t="shared" si="0"/>
        <v>0</v>
      </c>
      <c r="U15" t="str">
        <f t="shared" si="1"/>
        <v>，1338053</v>
      </c>
      <c r="V15" t="s">
        <v>141</v>
      </c>
    </row>
    <row r="16" spans="1:22">
      <c r="A16" t="s">
        <v>142</v>
      </c>
      <c r="B16" t="s">
        <v>143</v>
      </c>
      <c r="C16" t="s">
        <v>10</v>
      </c>
      <c r="D16" t="s">
        <v>9</v>
      </c>
      <c r="E16" t="s">
        <v>144</v>
      </c>
      <c r="F16" t="s">
        <v>111</v>
      </c>
      <c r="G16" t="s">
        <v>90</v>
      </c>
      <c r="H16" t="s">
        <v>41</v>
      </c>
      <c r="I16" t="s">
        <v>12</v>
      </c>
      <c r="J16">
        <v>1243</v>
      </c>
      <c r="K16" t="s">
        <v>42</v>
      </c>
      <c r="L16" t="s">
        <v>145</v>
      </c>
      <c r="M16" t="s">
        <v>44</v>
      </c>
      <c r="N16" t="s">
        <v>146</v>
      </c>
      <c r="O16">
        <v>1338081</v>
      </c>
      <c r="P16" t="s">
        <v>46</v>
      </c>
      <c r="S16">
        <f>VLOOKUP(O16,[1]应付款管理!$A$1:$I$65536,9,0)</f>
        <v>1243</v>
      </c>
      <c r="T16">
        <f t="shared" si="0"/>
        <v>0</v>
      </c>
      <c r="U16" t="str">
        <f t="shared" si="1"/>
        <v>，1338081</v>
      </c>
      <c r="V16" t="s">
        <v>147</v>
      </c>
    </row>
    <row r="17" spans="1:22">
      <c r="A17" t="s">
        <v>148</v>
      </c>
      <c r="B17" t="s">
        <v>149</v>
      </c>
      <c r="C17" t="s">
        <v>10</v>
      </c>
      <c r="D17" t="s">
        <v>9</v>
      </c>
      <c r="E17" t="s">
        <v>150</v>
      </c>
      <c r="F17" t="s">
        <v>151</v>
      </c>
      <c r="G17" t="s">
        <v>152</v>
      </c>
      <c r="H17" t="s">
        <v>41</v>
      </c>
      <c r="I17" t="s">
        <v>12</v>
      </c>
      <c r="J17">
        <v>861</v>
      </c>
      <c r="K17" t="s">
        <v>42</v>
      </c>
      <c r="L17" t="s">
        <v>153</v>
      </c>
      <c r="M17" t="s">
        <v>44</v>
      </c>
      <c r="N17" t="s">
        <v>154</v>
      </c>
      <c r="O17">
        <v>1338200</v>
      </c>
      <c r="P17" t="s">
        <v>71</v>
      </c>
      <c r="Q17" t="s">
        <v>71</v>
      </c>
      <c r="S17">
        <f>VLOOKUP(O17,[1]应付款管理!$A$1:$I$65536,9,0)</f>
        <v>861</v>
      </c>
      <c r="T17">
        <f t="shared" si="0"/>
        <v>0</v>
      </c>
      <c r="U17" t="str">
        <f t="shared" si="1"/>
        <v>，1338200</v>
      </c>
      <c r="V17" t="s">
        <v>155</v>
      </c>
    </row>
    <row r="18" spans="1:22">
      <c r="A18" t="s">
        <v>156</v>
      </c>
      <c r="B18" t="s">
        <v>157</v>
      </c>
      <c r="C18" t="s">
        <v>10</v>
      </c>
      <c r="D18" t="s">
        <v>9</v>
      </c>
      <c r="E18" t="s">
        <v>158</v>
      </c>
      <c r="F18" t="s">
        <v>119</v>
      </c>
      <c r="G18" t="s">
        <v>138</v>
      </c>
      <c r="H18" t="s">
        <v>41</v>
      </c>
      <c r="I18" t="s">
        <v>12</v>
      </c>
      <c r="J18">
        <v>640</v>
      </c>
      <c r="K18" t="s">
        <v>42</v>
      </c>
      <c r="L18" t="s">
        <v>159</v>
      </c>
      <c r="M18" t="s">
        <v>44</v>
      </c>
      <c r="N18" t="s">
        <v>160</v>
      </c>
      <c r="O18">
        <v>1338257</v>
      </c>
      <c r="P18" t="s">
        <v>161</v>
      </c>
      <c r="Q18" t="s">
        <v>161</v>
      </c>
      <c r="S18">
        <f>VLOOKUP(O18,[1]应付款管理!$A$1:$I$65536,9,0)</f>
        <v>640</v>
      </c>
      <c r="T18">
        <f t="shared" si="0"/>
        <v>0</v>
      </c>
      <c r="U18" t="str">
        <f t="shared" si="1"/>
        <v>，1338257</v>
      </c>
      <c r="V18" t="s">
        <v>162</v>
      </c>
    </row>
    <row r="19" spans="1:22">
      <c r="A19" t="s">
        <v>163</v>
      </c>
      <c r="B19" t="s">
        <v>164</v>
      </c>
      <c r="C19" t="s">
        <v>10</v>
      </c>
      <c r="D19" t="s">
        <v>9</v>
      </c>
      <c r="E19" t="s">
        <v>165</v>
      </c>
      <c r="F19" t="s">
        <v>98</v>
      </c>
      <c r="G19" t="s">
        <v>60</v>
      </c>
      <c r="H19" t="s">
        <v>41</v>
      </c>
      <c r="I19" t="s">
        <v>12</v>
      </c>
      <c r="J19">
        <v>587</v>
      </c>
      <c r="K19" t="s">
        <v>42</v>
      </c>
      <c r="L19" t="s">
        <v>166</v>
      </c>
      <c r="M19" t="s">
        <v>44</v>
      </c>
      <c r="N19" t="s">
        <v>167</v>
      </c>
      <c r="O19">
        <v>1338304</v>
      </c>
      <c r="P19" t="s">
        <v>79</v>
      </c>
      <c r="Q19" t="s">
        <v>79</v>
      </c>
      <c r="S19">
        <f>VLOOKUP(O19,[1]应付款管理!$A$1:$I$65536,9,0)</f>
        <v>587</v>
      </c>
      <c r="T19">
        <f t="shared" si="0"/>
        <v>0</v>
      </c>
      <c r="U19" t="str">
        <f t="shared" si="1"/>
        <v>，1338304</v>
      </c>
      <c r="V19" t="s">
        <v>168</v>
      </c>
    </row>
    <row r="20" spans="1:22">
      <c r="A20" t="s">
        <v>81</v>
      </c>
      <c r="B20" t="s">
        <v>169</v>
      </c>
      <c r="C20" t="s">
        <v>10</v>
      </c>
      <c r="D20" t="s">
        <v>9</v>
      </c>
      <c r="E20" t="s">
        <v>170</v>
      </c>
      <c r="F20" t="s">
        <v>98</v>
      </c>
      <c r="G20" t="s">
        <v>61</v>
      </c>
      <c r="H20" t="s">
        <v>41</v>
      </c>
      <c r="I20" t="s">
        <v>12</v>
      </c>
      <c r="J20">
        <v>2286</v>
      </c>
      <c r="K20" t="s">
        <v>42</v>
      </c>
      <c r="L20" t="s">
        <v>171</v>
      </c>
      <c r="M20" t="s">
        <v>44</v>
      </c>
      <c r="N20" t="s">
        <v>172</v>
      </c>
      <c r="O20">
        <v>1338393</v>
      </c>
      <c r="P20" t="s">
        <v>46</v>
      </c>
      <c r="S20">
        <f>VLOOKUP(O20,[1]应付款管理!$A$1:$I$65536,9,0)</f>
        <v>2286</v>
      </c>
      <c r="T20">
        <f t="shared" si="0"/>
        <v>0</v>
      </c>
      <c r="U20" t="str">
        <f t="shared" si="1"/>
        <v>，1338393</v>
      </c>
      <c r="V20" t="s">
        <v>173</v>
      </c>
    </row>
    <row r="21" spans="1:22">
      <c r="A21" t="s">
        <v>36</v>
      </c>
      <c r="B21" t="s">
        <v>174</v>
      </c>
      <c r="C21" t="s">
        <v>10</v>
      </c>
      <c r="D21" t="s">
        <v>9</v>
      </c>
      <c r="E21" t="s">
        <v>175</v>
      </c>
      <c r="F21" t="s">
        <v>176</v>
      </c>
      <c r="G21" t="s">
        <v>177</v>
      </c>
      <c r="H21" t="s">
        <v>41</v>
      </c>
      <c r="I21" t="s">
        <v>12</v>
      </c>
      <c r="J21">
        <v>2286</v>
      </c>
      <c r="K21" t="s">
        <v>42</v>
      </c>
      <c r="L21" t="s">
        <v>178</v>
      </c>
      <c r="M21" t="s">
        <v>44</v>
      </c>
      <c r="N21" t="s">
        <v>179</v>
      </c>
      <c r="O21">
        <v>1338403</v>
      </c>
      <c r="P21" t="s">
        <v>46</v>
      </c>
      <c r="S21">
        <f>VLOOKUP(O21,[1]应付款管理!$A$1:$I$65536,9,0)</f>
        <v>2286</v>
      </c>
      <c r="T21">
        <f t="shared" si="0"/>
        <v>0</v>
      </c>
      <c r="U21" t="str">
        <f t="shared" si="1"/>
        <v>，1338403</v>
      </c>
      <c r="V21" t="s">
        <v>180</v>
      </c>
    </row>
    <row r="22" spans="1:22">
      <c r="A22" t="s">
        <v>181</v>
      </c>
      <c r="B22" t="s">
        <v>182</v>
      </c>
      <c r="C22" t="s">
        <v>10</v>
      </c>
      <c r="D22" t="s">
        <v>9</v>
      </c>
      <c r="E22" t="s">
        <v>183</v>
      </c>
      <c r="F22" t="s">
        <v>120</v>
      </c>
      <c r="G22" t="s">
        <v>51</v>
      </c>
      <c r="H22" t="s">
        <v>41</v>
      </c>
      <c r="I22" t="s">
        <v>12</v>
      </c>
      <c r="J22">
        <v>650</v>
      </c>
      <c r="K22" t="s">
        <v>42</v>
      </c>
      <c r="L22" t="s">
        <v>184</v>
      </c>
      <c r="M22" t="s">
        <v>44</v>
      </c>
      <c r="N22" t="s">
        <v>185</v>
      </c>
      <c r="O22">
        <v>1338406</v>
      </c>
      <c r="P22" t="s">
        <v>46</v>
      </c>
      <c r="S22">
        <f>VLOOKUP(O22,[1]应付款管理!$A$1:$I$65536,9,0)</f>
        <v>650</v>
      </c>
      <c r="T22">
        <f t="shared" si="0"/>
        <v>0</v>
      </c>
      <c r="U22" t="str">
        <f t="shared" si="1"/>
        <v>，1338406</v>
      </c>
      <c r="V22" t="s">
        <v>186</v>
      </c>
    </row>
    <row r="23" spans="1:22">
      <c r="A23" t="s">
        <v>36</v>
      </c>
      <c r="B23" t="s">
        <v>187</v>
      </c>
      <c r="C23" t="s">
        <v>10</v>
      </c>
      <c r="D23" t="s">
        <v>9</v>
      </c>
      <c r="E23" t="s">
        <v>188</v>
      </c>
      <c r="F23" t="s">
        <v>61</v>
      </c>
      <c r="G23" t="s">
        <v>119</v>
      </c>
      <c r="H23" t="s">
        <v>41</v>
      </c>
      <c r="I23" t="s">
        <v>12</v>
      </c>
      <c r="J23">
        <v>646</v>
      </c>
      <c r="K23" t="s">
        <v>42</v>
      </c>
      <c r="L23" t="s">
        <v>189</v>
      </c>
      <c r="M23" t="s">
        <v>44</v>
      </c>
      <c r="N23" t="s">
        <v>190</v>
      </c>
      <c r="O23">
        <v>1338426</v>
      </c>
      <c r="P23" t="s">
        <v>46</v>
      </c>
      <c r="S23">
        <f>VLOOKUP(O23,[1]应付款管理!$A$1:$I$65536,9,0)</f>
        <v>646</v>
      </c>
      <c r="T23">
        <f t="shared" si="0"/>
        <v>0</v>
      </c>
      <c r="U23" t="str">
        <f t="shared" si="1"/>
        <v>，1338426</v>
      </c>
      <c r="V23" t="s">
        <v>191</v>
      </c>
    </row>
    <row r="24" spans="1:22">
      <c r="A24" t="s">
        <v>192</v>
      </c>
      <c r="B24" t="s">
        <v>193</v>
      </c>
      <c r="C24" t="s">
        <v>10</v>
      </c>
      <c r="D24" t="s">
        <v>9</v>
      </c>
      <c r="E24" t="s">
        <v>194</v>
      </c>
      <c r="F24" t="s">
        <v>195</v>
      </c>
      <c r="G24" t="s">
        <v>196</v>
      </c>
      <c r="H24" t="s">
        <v>41</v>
      </c>
      <c r="I24" t="s">
        <v>12</v>
      </c>
      <c r="J24">
        <v>2738</v>
      </c>
      <c r="K24" t="s">
        <v>42</v>
      </c>
      <c r="L24" t="s">
        <v>197</v>
      </c>
      <c r="M24" t="s">
        <v>44</v>
      </c>
      <c r="N24" t="s">
        <v>198</v>
      </c>
      <c r="O24">
        <v>1338464</v>
      </c>
      <c r="P24" t="s">
        <v>46</v>
      </c>
      <c r="S24">
        <f>VLOOKUP(O24,[1]应付款管理!$A$1:$I$65536,9,0)</f>
        <v>2738</v>
      </c>
      <c r="T24">
        <f t="shared" si="0"/>
        <v>0</v>
      </c>
      <c r="U24" t="str">
        <f t="shared" si="1"/>
        <v>，1338464</v>
      </c>
      <c r="V24" t="s">
        <v>199</v>
      </c>
    </row>
    <row r="25" spans="1:22">
      <c r="A25" t="s">
        <v>81</v>
      </c>
      <c r="B25" t="s">
        <v>200</v>
      </c>
      <c r="C25" t="s">
        <v>10</v>
      </c>
      <c r="D25" t="s">
        <v>9</v>
      </c>
      <c r="E25" t="s">
        <v>201</v>
      </c>
      <c r="F25" t="s">
        <v>98</v>
      </c>
      <c r="G25" t="s">
        <v>60</v>
      </c>
      <c r="H25" t="s">
        <v>41</v>
      </c>
      <c r="I25" t="s">
        <v>12</v>
      </c>
      <c r="J25">
        <v>446</v>
      </c>
      <c r="K25" t="s">
        <v>42</v>
      </c>
      <c r="L25" t="s">
        <v>202</v>
      </c>
      <c r="M25" t="s">
        <v>44</v>
      </c>
      <c r="N25" t="s">
        <v>203</v>
      </c>
      <c r="O25">
        <v>1338514</v>
      </c>
      <c r="P25" t="s">
        <v>46</v>
      </c>
      <c r="S25">
        <f>VLOOKUP(O25,[1]应付款管理!$A$1:$I$65536,9,0)</f>
        <v>446</v>
      </c>
      <c r="T25">
        <f t="shared" si="0"/>
        <v>0</v>
      </c>
      <c r="U25" t="str">
        <f t="shared" si="1"/>
        <v>，1338514</v>
      </c>
      <c r="V25" t="s">
        <v>204</v>
      </c>
    </row>
    <row r="26" spans="1:22">
      <c r="A26" t="s">
        <v>81</v>
      </c>
      <c r="B26" t="s">
        <v>205</v>
      </c>
      <c r="C26" t="s">
        <v>10</v>
      </c>
      <c r="D26" t="s">
        <v>9</v>
      </c>
      <c r="E26" t="s">
        <v>206</v>
      </c>
      <c r="F26" t="s">
        <v>60</v>
      </c>
      <c r="G26" t="s">
        <v>61</v>
      </c>
      <c r="H26" t="s">
        <v>41</v>
      </c>
      <c r="I26" t="s">
        <v>12</v>
      </c>
      <c r="J26">
        <v>1479</v>
      </c>
      <c r="K26" t="s">
        <v>42</v>
      </c>
      <c r="L26" t="s">
        <v>207</v>
      </c>
      <c r="M26" t="s">
        <v>44</v>
      </c>
      <c r="N26" t="s">
        <v>208</v>
      </c>
      <c r="O26">
        <v>1338519</v>
      </c>
      <c r="P26" t="s">
        <v>46</v>
      </c>
      <c r="S26">
        <f>VLOOKUP(O26,[1]应付款管理!$A$1:$I$65536,9,0)</f>
        <v>1479</v>
      </c>
      <c r="T26">
        <f t="shared" si="0"/>
        <v>0</v>
      </c>
      <c r="U26" t="str">
        <f t="shared" si="1"/>
        <v>，1338519</v>
      </c>
      <c r="V26" t="s">
        <v>209</v>
      </c>
    </row>
    <row r="27" spans="1:22">
      <c r="A27" t="s">
        <v>81</v>
      </c>
      <c r="B27" t="s">
        <v>210</v>
      </c>
      <c r="C27" t="s">
        <v>10</v>
      </c>
      <c r="D27" t="s">
        <v>9</v>
      </c>
      <c r="E27" t="s">
        <v>131</v>
      </c>
      <c r="F27" t="s">
        <v>98</v>
      </c>
      <c r="G27" t="s">
        <v>60</v>
      </c>
      <c r="H27" t="s">
        <v>41</v>
      </c>
      <c r="I27" t="s">
        <v>12</v>
      </c>
      <c r="J27">
        <v>562</v>
      </c>
      <c r="K27" t="s">
        <v>42</v>
      </c>
      <c r="L27" t="s">
        <v>211</v>
      </c>
      <c r="M27" t="s">
        <v>44</v>
      </c>
      <c r="N27" t="s">
        <v>133</v>
      </c>
      <c r="O27">
        <v>1338621</v>
      </c>
      <c r="P27" t="s">
        <v>46</v>
      </c>
      <c r="S27">
        <f>VLOOKUP(O27,[1]应付款管理!$A$1:$I$65536,9,0)</f>
        <v>562</v>
      </c>
      <c r="T27">
        <f t="shared" si="0"/>
        <v>0</v>
      </c>
      <c r="U27" t="str">
        <f t="shared" si="1"/>
        <v>，1338621</v>
      </c>
      <c r="V27" t="s">
        <v>212</v>
      </c>
    </row>
    <row r="28" spans="1:22">
      <c r="A28" t="s">
        <v>192</v>
      </c>
      <c r="B28" t="s">
        <v>213</v>
      </c>
      <c r="C28" t="s">
        <v>10</v>
      </c>
      <c r="D28" t="s">
        <v>9</v>
      </c>
      <c r="E28" t="s">
        <v>194</v>
      </c>
      <c r="F28" t="s">
        <v>138</v>
      </c>
      <c r="G28" t="s">
        <v>51</v>
      </c>
      <c r="H28" t="s">
        <v>41</v>
      </c>
      <c r="I28" t="s">
        <v>12</v>
      </c>
      <c r="J28">
        <v>1642</v>
      </c>
      <c r="K28" t="s">
        <v>42</v>
      </c>
      <c r="L28" t="s">
        <v>214</v>
      </c>
      <c r="M28" t="s">
        <v>44</v>
      </c>
      <c r="N28" t="s">
        <v>215</v>
      </c>
      <c r="O28">
        <v>1338668</v>
      </c>
      <c r="P28" t="s">
        <v>46</v>
      </c>
      <c r="S28">
        <f>VLOOKUP(O28,[1]应付款管理!$A$1:$I$65536,9,0)</f>
        <v>1642</v>
      </c>
      <c r="T28">
        <f t="shared" si="0"/>
        <v>0</v>
      </c>
      <c r="U28" t="str">
        <f t="shared" si="1"/>
        <v>，1338668</v>
      </c>
      <c r="V28" t="s">
        <v>216</v>
      </c>
    </row>
    <row r="29" spans="1:22">
      <c r="A29" t="s">
        <v>217</v>
      </c>
      <c r="B29" t="s">
        <v>218</v>
      </c>
      <c r="C29" t="s">
        <v>10</v>
      </c>
      <c r="D29" t="s">
        <v>9</v>
      </c>
      <c r="E29" t="s">
        <v>219</v>
      </c>
      <c r="F29" t="s">
        <v>60</v>
      </c>
      <c r="G29" t="s">
        <v>119</v>
      </c>
      <c r="H29" t="s">
        <v>41</v>
      </c>
      <c r="I29" t="s">
        <v>12</v>
      </c>
      <c r="J29">
        <v>1715</v>
      </c>
      <c r="K29" t="s">
        <v>42</v>
      </c>
      <c r="L29" t="s">
        <v>220</v>
      </c>
      <c r="M29" t="s">
        <v>44</v>
      </c>
      <c r="N29" t="s">
        <v>221</v>
      </c>
      <c r="O29">
        <v>1338620</v>
      </c>
      <c r="P29" t="s">
        <v>79</v>
      </c>
      <c r="Q29" t="s">
        <v>79</v>
      </c>
      <c r="S29">
        <f>VLOOKUP(O29,[1]应付款管理!$A$1:$I$65536,9,0)</f>
        <v>1715</v>
      </c>
      <c r="T29">
        <f t="shared" si="0"/>
        <v>0</v>
      </c>
      <c r="U29" t="str">
        <f t="shared" si="1"/>
        <v>，1338620</v>
      </c>
      <c r="V29" t="s">
        <v>222</v>
      </c>
    </row>
    <row r="30" spans="1:22">
      <c r="A30" t="s">
        <v>48</v>
      </c>
      <c r="B30" t="s">
        <v>223</v>
      </c>
      <c r="C30" t="s">
        <v>10</v>
      </c>
      <c r="D30" t="s">
        <v>9</v>
      </c>
      <c r="E30" t="s">
        <v>224</v>
      </c>
      <c r="F30" t="s">
        <v>225</v>
      </c>
      <c r="G30" t="s">
        <v>226</v>
      </c>
      <c r="H30" t="s">
        <v>41</v>
      </c>
      <c r="I30" t="s">
        <v>12</v>
      </c>
      <c r="J30">
        <v>3468</v>
      </c>
      <c r="K30" t="s">
        <v>42</v>
      </c>
      <c r="L30" t="s">
        <v>227</v>
      </c>
      <c r="M30" t="s">
        <v>114</v>
      </c>
      <c r="N30" t="s">
        <v>228</v>
      </c>
      <c r="O30">
        <v>1338806</v>
      </c>
      <c r="P30" t="s">
        <v>71</v>
      </c>
      <c r="Q30" t="s">
        <v>71</v>
      </c>
      <c r="S30">
        <f>VLOOKUP(O30,[1]应付款管理!$A$1:$I$65536,9,0)</f>
        <v>3468</v>
      </c>
      <c r="T30">
        <f t="shared" si="0"/>
        <v>0</v>
      </c>
      <c r="U30" t="str">
        <f t="shared" si="1"/>
        <v>，1338806</v>
      </c>
      <c r="V30" t="s">
        <v>229</v>
      </c>
    </row>
    <row r="31" spans="1:22">
      <c r="A31" t="s">
        <v>230</v>
      </c>
      <c r="B31" t="s">
        <v>231</v>
      </c>
      <c r="C31" t="s">
        <v>10</v>
      </c>
      <c r="D31" t="s">
        <v>9</v>
      </c>
      <c r="E31" t="s">
        <v>232</v>
      </c>
      <c r="F31" t="s">
        <v>233</v>
      </c>
      <c r="G31" t="s">
        <v>234</v>
      </c>
      <c r="H31" t="s">
        <v>41</v>
      </c>
      <c r="I31" t="s">
        <v>12</v>
      </c>
      <c r="J31">
        <v>3916</v>
      </c>
      <c r="K31" t="s">
        <v>42</v>
      </c>
      <c r="L31" t="s">
        <v>235</v>
      </c>
      <c r="M31" t="s">
        <v>114</v>
      </c>
      <c r="N31" t="s">
        <v>236</v>
      </c>
      <c r="O31">
        <v>1339034</v>
      </c>
      <c r="P31" t="s">
        <v>237</v>
      </c>
      <c r="Q31" t="s">
        <v>237</v>
      </c>
      <c r="S31">
        <f>VLOOKUP(O31,[1]应付款管理!$A$1:$I$65536,9,0)</f>
        <v>3916</v>
      </c>
      <c r="T31">
        <f t="shared" si="0"/>
        <v>0</v>
      </c>
      <c r="U31" t="str">
        <f t="shared" si="1"/>
        <v>，1339034</v>
      </c>
      <c r="V31" t="s">
        <v>238</v>
      </c>
    </row>
    <row r="32" spans="1:22">
      <c r="A32" t="s">
        <v>192</v>
      </c>
      <c r="B32" t="s">
        <v>239</v>
      </c>
      <c r="C32" t="s">
        <v>10</v>
      </c>
      <c r="D32" t="s">
        <v>9</v>
      </c>
      <c r="E32" t="s">
        <v>194</v>
      </c>
      <c r="F32" t="s">
        <v>226</v>
      </c>
      <c r="G32" t="s">
        <v>240</v>
      </c>
      <c r="H32" t="s">
        <v>41</v>
      </c>
      <c r="I32" t="s">
        <v>12</v>
      </c>
      <c r="J32">
        <v>721</v>
      </c>
      <c r="K32" t="s">
        <v>42</v>
      </c>
      <c r="L32" t="s">
        <v>241</v>
      </c>
      <c r="M32" t="s">
        <v>44</v>
      </c>
      <c r="N32" t="s">
        <v>242</v>
      </c>
      <c r="O32">
        <v>1339075</v>
      </c>
      <c r="P32" t="s">
        <v>46</v>
      </c>
      <c r="S32">
        <f>VLOOKUP(O32,[1]应付款管理!$A$1:$I$65536,9,0)</f>
        <v>721</v>
      </c>
      <c r="T32">
        <f t="shared" si="0"/>
        <v>0</v>
      </c>
      <c r="U32" t="str">
        <f t="shared" si="1"/>
        <v>，1339075</v>
      </c>
      <c r="V32" t="s">
        <v>243</v>
      </c>
    </row>
    <row r="33" spans="1:22">
      <c r="A33" t="s">
        <v>81</v>
      </c>
      <c r="B33" t="s">
        <v>244</v>
      </c>
      <c r="C33" t="s">
        <v>10</v>
      </c>
      <c r="D33" t="s">
        <v>9</v>
      </c>
      <c r="E33" t="s">
        <v>206</v>
      </c>
      <c r="F33" t="s">
        <v>111</v>
      </c>
      <c r="G33" t="s">
        <v>112</v>
      </c>
      <c r="H33" t="s">
        <v>41</v>
      </c>
      <c r="I33" t="s">
        <v>12</v>
      </c>
      <c r="J33">
        <v>1190</v>
      </c>
      <c r="K33" t="s">
        <v>42</v>
      </c>
      <c r="L33" t="s">
        <v>245</v>
      </c>
      <c r="M33" t="s">
        <v>44</v>
      </c>
      <c r="N33" t="s">
        <v>246</v>
      </c>
      <c r="O33">
        <v>1339091</v>
      </c>
      <c r="P33" t="s">
        <v>46</v>
      </c>
      <c r="S33">
        <f>VLOOKUP(O33,[1]应付款管理!$A$1:$I$65536,9,0)</f>
        <v>1190</v>
      </c>
      <c r="T33">
        <f t="shared" si="0"/>
        <v>0</v>
      </c>
      <c r="U33" t="str">
        <f t="shared" si="1"/>
        <v>，1339091</v>
      </c>
      <c r="V33" t="s">
        <v>247</v>
      </c>
    </row>
    <row r="34" spans="1:22">
      <c r="A34" t="s">
        <v>81</v>
      </c>
      <c r="B34" t="s">
        <v>248</v>
      </c>
      <c r="C34" t="s">
        <v>10</v>
      </c>
      <c r="D34" t="s">
        <v>9</v>
      </c>
      <c r="E34" t="s">
        <v>249</v>
      </c>
      <c r="F34" t="s">
        <v>91</v>
      </c>
      <c r="G34" t="s">
        <v>250</v>
      </c>
      <c r="H34" t="s">
        <v>41</v>
      </c>
      <c r="I34" t="s">
        <v>12</v>
      </c>
      <c r="J34">
        <v>254</v>
      </c>
      <c r="K34" t="s">
        <v>42</v>
      </c>
      <c r="L34" t="s">
        <v>251</v>
      </c>
      <c r="M34" t="s">
        <v>44</v>
      </c>
      <c r="N34" t="s">
        <v>252</v>
      </c>
      <c r="O34">
        <v>1339242</v>
      </c>
      <c r="P34" t="s">
        <v>46</v>
      </c>
      <c r="S34">
        <f>VLOOKUP(O34,[1]应付款管理!$A$1:$I$65536,9,0)</f>
        <v>254</v>
      </c>
      <c r="T34">
        <f t="shared" si="0"/>
        <v>0</v>
      </c>
      <c r="U34" t="str">
        <f t="shared" si="1"/>
        <v>，1339242</v>
      </c>
      <c r="V34" t="s">
        <v>253</v>
      </c>
    </row>
    <row r="35" spans="1:22">
      <c r="A35" t="s">
        <v>36</v>
      </c>
      <c r="B35" t="s">
        <v>254</v>
      </c>
      <c r="C35" t="s">
        <v>10</v>
      </c>
      <c r="D35" t="s">
        <v>9</v>
      </c>
      <c r="E35" t="s">
        <v>255</v>
      </c>
      <c r="F35" t="s">
        <v>256</v>
      </c>
      <c r="G35" t="s">
        <v>257</v>
      </c>
      <c r="H35" t="s">
        <v>41</v>
      </c>
      <c r="I35" t="s">
        <v>12</v>
      </c>
      <c r="J35">
        <v>3519</v>
      </c>
      <c r="K35" t="s">
        <v>42</v>
      </c>
      <c r="L35" t="s">
        <v>258</v>
      </c>
      <c r="M35" t="s">
        <v>44</v>
      </c>
      <c r="N35" t="s">
        <v>259</v>
      </c>
      <c r="O35">
        <v>1339257</v>
      </c>
      <c r="P35" t="s">
        <v>46</v>
      </c>
      <c r="S35">
        <f>VLOOKUP(O35,[1]应付款管理!$A$1:$I$65536,9,0)</f>
        <v>3519</v>
      </c>
      <c r="T35">
        <f t="shared" si="0"/>
        <v>0</v>
      </c>
      <c r="U35" t="str">
        <f t="shared" si="1"/>
        <v>，1339257</v>
      </c>
      <c r="V35" t="s">
        <v>260</v>
      </c>
    </row>
    <row r="36" spans="1:22">
      <c r="A36" t="s">
        <v>36</v>
      </c>
      <c r="B36" t="s">
        <v>261</v>
      </c>
      <c r="C36" t="s">
        <v>10</v>
      </c>
      <c r="D36" t="s">
        <v>9</v>
      </c>
      <c r="E36" t="s">
        <v>262</v>
      </c>
      <c r="F36" t="s">
        <v>196</v>
      </c>
      <c r="G36" t="s">
        <v>226</v>
      </c>
      <c r="H36" t="s">
        <v>41</v>
      </c>
      <c r="I36" t="s">
        <v>12</v>
      </c>
      <c r="J36">
        <v>403</v>
      </c>
      <c r="K36" t="s">
        <v>42</v>
      </c>
      <c r="L36" t="s">
        <v>263</v>
      </c>
      <c r="M36" t="s">
        <v>44</v>
      </c>
      <c r="N36" t="s">
        <v>264</v>
      </c>
      <c r="O36">
        <v>1339260</v>
      </c>
      <c r="P36" t="s">
        <v>46</v>
      </c>
      <c r="S36">
        <f>VLOOKUP(O36,[1]应付款管理!$A$1:$I$65536,9,0)</f>
        <v>403</v>
      </c>
      <c r="T36">
        <f t="shared" si="0"/>
        <v>0</v>
      </c>
      <c r="U36" t="str">
        <f t="shared" si="1"/>
        <v>，1339260</v>
      </c>
      <c r="V36" t="s">
        <v>265</v>
      </c>
    </row>
    <row r="37" spans="1:22">
      <c r="A37" t="s">
        <v>266</v>
      </c>
      <c r="B37" t="s">
        <v>267</v>
      </c>
      <c r="C37" t="s">
        <v>10</v>
      </c>
      <c r="D37" t="s">
        <v>9</v>
      </c>
      <c r="E37" t="s">
        <v>268</v>
      </c>
      <c r="F37" t="s">
        <v>269</v>
      </c>
      <c r="G37" t="s">
        <v>270</v>
      </c>
      <c r="H37" t="s">
        <v>41</v>
      </c>
      <c r="I37" t="s">
        <v>12</v>
      </c>
      <c r="J37">
        <v>2976</v>
      </c>
      <c r="K37" t="s">
        <v>42</v>
      </c>
      <c r="L37" t="s">
        <v>271</v>
      </c>
      <c r="M37" t="s">
        <v>44</v>
      </c>
      <c r="N37" t="s">
        <v>272</v>
      </c>
      <c r="O37">
        <v>1339096</v>
      </c>
      <c r="P37" t="s">
        <v>79</v>
      </c>
      <c r="Q37" t="s">
        <v>79</v>
      </c>
      <c r="S37">
        <f>VLOOKUP(O37,[1]应付款管理!$A$1:$I$65536,9,0)</f>
        <v>2976</v>
      </c>
      <c r="T37">
        <f t="shared" si="0"/>
        <v>0</v>
      </c>
      <c r="U37" t="str">
        <f t="shared" si="1"/>
        <v>，1339096</v>
      </c>
      <c r="V37" t="s">
        <v>273</v>
      </c>
    </row>
    <row r="38" spans="1:22">
      <c r="A38" t="s">
        <v>266</v>
      </c>
      <c r="B38" t="s">
        <v>274</v>
      </c>
      <c r="C38" t="s">
        <v>10</v>
      </c>
      <c r="D38" t="s">
        <v>9</v>
      </c>
      <c r="E38" t="s">
        <v>268</v>
      </c>
      <c r="F38" t="s">
        <v>269</v>
      </c>
      <c r="G38" t="s">
        <v>270</v>
      </c>
      <c r="H38" t="s">
        <v>41</v>
      </c>
      <c r="I38" t="s">
        <v>12</v>
      </c>
      <c r="J38">
        <v>1800</v>
      </c>
      <c r="K38" t="s">
        <v>42</v>
      </c>
      <c r="L38" t="s">
        <v>275</v>
      </c>
      <c r="M38" t="s">
        <v>44</v>
      </c>
      <c r="N38" t="s">
        <v>276</v>
      </c>
      <c r="O38">
        <v>1339092</v>
      </c>
      <c r="P38" t="s">
        <v>79</v>
      </c>
      <c r="Q38" t="s">
        <v>79</v>
      </c>
      <c r="S38">
        <f>VLOOKUP(O38,[1]应付款管理!$A$1:$I$65536,9,0)</f>
        <v>1800</v>
      </c>
      <c r="T38">
        <f t="shared" si="0"/>
        <v>0</v>
      </c>
      <c r="U38" t="str">
        <f t="shared" si="1"/>
        <v>，1339092</v>
      </c>
      <c r="V38" t="s">
        <v>277</v>
      </c>
    </row>
    <row r="39" spans="1:22">
      <c r="A39" t="s">
        <v>36</v>
      </c>
      <c r="B39" t="s">
        <v>278</v>
      </c>
      <c r="C39" t="s">
        <v>10</v>
      </c>
      <c r="D39" t="s">
        <v>9</v>
      </c>
      <c r="E39" t="s">
        <v>279</v>
      </c>
      <c r="F39" t="s">
        <v>280</v>
      </c>
      <c r="G39" t="s">
        <v>281</v>
      </c>
      <c r="H39" t="s">
        <v>41</v>
      </c>
      <c r="I39" t="s">
        <v>12</v>
      </c>
      <c r="J39">
        <v>1410</v>
      </c>
      <c r="K39" t="s">
        <v>42</v>
      </c>
      <c r="L39" t="s">
        <v>282</v>
      </c>
      <c r="M39" t="s">
        <v>44</v>
      </c>
      <c r="N39" t="s">
        <v>283</v>
      </c>
      <c r="O39">
        <v>1339325</v>
      </c>
      <c r="P39" t="s">
        <v>46</v>
      </c>
      <c r="S39">
        <f>VLOOKUP(O39,[1]应付款管理!$A$1:$I$65536,9,0)</f>
        <v>1410</v>
      </c>
      <c r="T39">
        <f t="shared" si="0"/>
        <v>0</v>
      </c>
      <c r="U39" t="str">
        <f t="shared" si="1"/>
        <v>，1339325</v>
      </c>
      <c r="V39" t="s">
        <v>284</v>
      </c>
    </row>
    <row r="40" spans="1:22">
      <c r="A40" t="s">
        <v>285</v>
      </c>
      <c r="B40" t="s">
        <v>286</v>
      </c>
      <c r="C40" t="s">
        <v>10</v>
      </c>
      <c r="D40" t="s">
        <v>9</v>
      </c>
      <c r="E40" t="s">
        <v>287</v>
      </c>
      <c r="F40" t="s">
        <v>90</v>
      </c>
      <c r="G40" t="s">
        <v>250</v>
      </c>
      <c r="H40" t="s">
        <v>41</v>
      </c>
      <c r="I40" t="s">
        <v>12</v>
      </c>
      <c r="J40">
        <v>17724</v>
      </c>
      <c r="K40" t="s">
        <v>42</v>
      </c>
      <c r="L40" t="s">
        <v>288</v>
      </c>
      <c r="M40" t="s">
        <v>44</v>
      </c>
      <c r="N40" t="s">
        <v>289</v>
      </c>
      <c r="O40">
        <v>1339294</v>
      </c>
      <c r="P40" t="s">
        <v>237</v>
      </c>
      <c r="Q40" t="s">
        <v>237</v>
      </c>
      <c r="S40">
        <f>VLOOKUP(O40,[1]应付款管理!$A$1:$I$65536,9,0)</f>
        <v>17724</v>
      </c>
      <c r="T40">
        <f t="shared" si="0"/>
        <v>0</v>
      </c>
      <c r="U40" t="str">
        <f t="shared" si="1"/>
        <v>，1339294</v>
      </c>
      <c r="V40" t="s">
        <v>290</v>
      </c>
    </row>
    <row r="41" spans="1:22">
      <c r="A41" t="s">
        <v>87</v>
      </c>
      <c r="B41" t="s">
        <v>291</v>
      </c>
      <c r="C41" t="s">
        <v>10</v>
      </c>
      <c r="D41" t="s">
        <v>9</v>
      </c>
      <c r="E41" t="s">
        <v>292</v>
      </c>
      <c r="F41" t="s">
        <v>119</v>
      </c>
      <c r="G41" t="s">
        <v>195</v>
      </c>
      <c r="H41" t="s">
        <v>41</v>
      </c>
      <c r="I41" t="s">
        <v>12</v>
      </c>
      <c r="J41">
        <v>4840</v>
      </c>
      <c r="K41" t="s">
        <v>42</v>
      </c>
      <c r="L41" t="s">
        <v>293</v>
      </c>
      <c r="M41" t="s">
        <v>44</v>
      </c>
      <c r="N41" t="s">
        <v>294</v>
      </c>
      <c r="O41">
        <v>1339402</v>
      </c>
      <c r="P41" t="s">
        <v>79</v>
      </c>
      <c r="Q41" t="s">
        <v>79</v>
      </c>
      <c r="S41">
        <f>VLOOKUP(O41,[1]应付款管理!$A$1:$I$65536,9,0)</f>
        <v>4840</v>
      </c>
      <c r="T41">
        <f t="shared" si="0"/>
        <v>0</v>
      </c>
      <c r="U41" t="str">
        <f t="shared" si="1"/>
        <v>，1339402</v>
      </c>
      <c r="V41" t="s">
        <v>295</v>
      </c>
    </row>
    <row r="42" spans="1:22">
      <c r="A42" t="s">
        <v>81</v>
      </c>
      <c r="B42" t="s">
        <v>296</v>
      </c>
      <c r="C42" t="s">
        <v>10</v>
      </c>
      <c r="D42" t="s">
        <v>9</v>
      </c>
      <c r="E42" t="s">
        <v>297</v>
      </c>
      <c r="F42" t="s">
        <v>61</v>
      </c>
      <c r="G42" t="s">
        <v>119</v>
      </c>
      <c r="H42" t="s">
        <v>41</v>
      </c>
      <c r="I42" t="s">
        <v>12</v>
      </c>
      <c r="J42">
        <v>1380</v>
      </c>
      <c r="K42" t="s">
        <v>42</v>
      </c>
      <c r="L42" t="s">
        <v>298</v>
      </c>
      <c r="M42" t="s">
        <v>44</v>
      </c>
      <c r="N42" t="s">
        <v>299</v>
      </c>
      <c r="O42">
        <v>1339405</v>
      </c>
      <c r="P42" t="s">
        <v>46</v>
      </c>
      <c r="S42">
        <f>VLOOKUP(O42,[1]应付款管理!$A$1:$I$65536,9,0)</f>
        <v>1380</v>
      </c>
      <c r="T42">
        <f t="shared" si="0"/>
        <v>0</v>
      </c>
      <c r="U42" t="str">
        <f t="shared" si="1"/>
        <v>，1339405</v>
      </c>
      <c r="V42" t="s">
        <v>300</v>
      </c>
    </row>
    <row r="43" spans="1:22">
      <c r="A43" t="s">
        <v>36</v>
      </c>
      <c r="B43" t="s">
        <v>301</v>
      </c>
      <c r="C43" t="s">
        <v>10</v>
      </c>
      <c r="D43" t="s">
        <v>9</v>
      </c>
      <c r="E43" t="s">
        <v>302</v>
      </c>
      <c r="F43" t="s">
        <v>61</v>
      </c>
      <c r="G43" t="s">
        <v>119</v>
      </c>
      <c r="H43" t="s">
        <v>41</v>
      </c>
      <c r="I43" t="s">
        <v>12</v>
      </c>
      <c r="J43">
        <v>259</v>
      </c>
      <c r="K43" t="s">
        <v>42</v>
      </c>
      <c r="L43" t="s">
        <v>303</v>
      </c>
      <c r="M43" t="s">
        <v>44</v>
      </c>
      <c r="N43" t="s">
        <v>304</v>
      </c>
      <c r="O43">
        <v>1339452</v>
      </c>
      <c r="P43" t="s">
        <v>46</v>
      </c>
      <c r="S43">
        <f>VLOOKUP(O43,[1]应付款管理!$A$1:$I$65536,9,0)</f>
        <v>259</v>
      </c>
      <c r="T43">
        <f t="shared" si="0"/>
        <v>0</v>
      </c>
      <c r="U43" t="str">
        <f t="shared" si="1"/>
        <v>，1339452</v>
      </c>
      <c r="V43" t="s">
        <v>305</v>
      </c>
    </row>
    <row r="44" spans="1:22">
      <c r="A44" t="s">
        <v>36</v>
      </c>
      <c r="B44" t="s">
        <v>306</v>
      </c>
      <c r="C44" t="s">
        <v>10</v>
      </c>
      <c r="D44" t="s">
        <v>9</v>
      </c>
      <c r="E44" t="s">
        <v>307</v>
      </c>
      <c r="F44" t="s">
        <v>61</v>
      </c>
      <c r="G44" t="s">
        <v>119</v>
      </c>
      <c r="H44" t="s">
        <v>41</v>
      </c>
      <c r="I44" t="s">
        <v>12</v>
      </c>
      <c r="J44">
        <v>299</v>
      </c>
      <c r="K44" t="s">
        <v>42</v>
      </c>
      <c r="L44" t="s">
        <v>308</v>
      </c>
      <c r="M44" t="s">
        <v>44</v>
      </c>
      <c r="N44" t="s">
        <v>309</v>
      </c>
      <c r="O44">
        <v>1339489</v>
      </c>
      <c r="P44" t="s">
        <v>46</v>
      </c>
      <c r="S44">
        <f>VLOOKUP(O44,[1]应付款管理!$A$1:$I$65536,9,0)</f>
        <v>299</v>
      </c>
      <c r="T44">
        <f t="shared" si="0"/>
        <v>0</v>
      </c>
      <c r="U44" t="str">
        <f t="shared" si="1"/>
        <v>，1339489</v>
      </c>
      <c r="V44" t="s">
        <v>310</v>
      </c>
    </row>
    <row r="45" spans="1:22">
      <c r="A45" t="s">
        <v>36</v>
      </c>
      <c r="B45" t="s">
        <v>311</v>
      </c>
      <c r="C45" t="s">
        <v>10</v>
      </c>
      <c r="D45" t="s">
        <v>9</v>
      </c>
      <c r="E45" t="s">
        <v>307</v>
      </c>
      <c r="F45" t="s">
        <v>61</v>
      </c>
      <c r="G45" t="s">
        <v>119</v>
      </c>
      <c r="H45" t="s">
        <v>41</v>
      </c>
      <c r="I45" t="s">
        <v>12</v>
      </c>
      <c r="J45">
        <v>299</v>
      </c>
      <c r="K45" t="s">
        <v>42</v>
      </c>
      <c r="L45" t="s">
        <v>312</v>
      </c>
      <c r="M45" t="s">
        <v>44</v>
      </c>
      <c r="N45" t="s">
        <v>313</v>
      </c>
      <c r="O45">
        <v>1339490</v>
      </c>
      <c r="P45" t="s">
        <v>46</v>
      </c>
      <c r="S45">
        <f>VLOOKUP(O45,[1]应付款管理!$A$1:$I$65536,9,0)</f>
        <v>299</v>
      </c>
      <c r="T45">
        <f t="shared" si="0"/>
        <v>0</v>
      </c>
      <c r="U45" t="str">
        <f t="shared" si="1"/>
        <v>，1339490</v>
      </c>
      <c r="V45" t="s">
        <v>314</v>
      </c>
    </row>
    <row r="46" spans="1:22">
      <c r="A46" t="s">
        <v>315</v>
      </c>
      <c r="B46" t="s">
        <v>316</v>
      </c>
      <c r="C46" t="s">
        <v>10</v>
      </c>
      <c r="D46" t="s">
        <v>9</v>
      </c>
      <c r="E46" t="s">
        <v>317</v>
      </c>
      <c r="F46" t="s">
        <v>318</v>
      </c>
      <c r="G46" t="s">
        <v>319</v>
      </c>
      <c r="H46" t="s">
        <v>41</v>
      </c>
      <c r="I46" t="s">
        <v>12</v>
      </c>
      <c r="J46">
        <v>2034</v>
      </c>
      <c r="K46" t="s">
        <v>42</v>
      </c>
      <c r="L46" t="s">
        <v>320</v>
      </c>
      <c r="M46" t="s">
        <v>44</v>
      </c>
      <c r="N46" t="s">
        <v>321</v>
      </c>
      <c r="O46">
        <v>1339521</v>
      </c>
      <c r="P46" t="s">
        <v>79</v>
      </c>
      <c r="Q46" t="s">
        <v>79</v>
      </c>
      <c r="S46">
        <f>VLOOKUP(O46,[1]应付款管理!$A$1:$I$65536,9,0)</f>
        <v>2034</v>
      </c>
      <c r="T46">
        <f t="shared" si="0"/>
        <v>0</v>
      </c>
      <c r="U46" t="str">
        <f t="shared" si="1"/>
        <v>，1339521</v>
      </c>
      <c r="V46" t="s">
        <v>322</v>
      </c>
    </row>
    <row r="47" spans="1:22">
      <c r="A47" t="s">
        <v>36</v>
      </c>
      <c r="B47" t="s">
        <v>323</v>
      </c>
      <c r="C47" t="s">
        <v>10</v>
      </c>
      <c r="D47" t="s">
        <v>9</v>
      </c>
      <c r="E47" t="s">
        <v>324</v>
      </c>
      <c r="F47" t="s">
        <v>325</v>
      </c>
      <c r="G47" t="s">
        <v>326</v>
      </c>
      <c r="H47" t="s">
        <v>41</v>
      </c>
      <c r="I47" t="s">
        <v>12</v>
      </c>
      <c r="J47">
        <v>988</v>
      </c>
      <c r="K47" t="s">
        <v>42</v>
      </c>
      <c r="L47" t="s">
        <v>327</v>
      </c>
      <c r="M47" t="s">
        <v>44</v>
      </c>
      <c r="N47" t="s">
        <v>328</v>
      </c>
      <c r="O47">
        <v>1339525</v>
      </c>
      <c r="P47" t="s">
        <v>46</v>
      </c>
      <c r="S47">
        <f>VLOOKUP(O47,[1]应付款管理!$A$1:$I$65536,9,0)</f>
        <v>988</v>
      </c>
      <c r="T47">
        <f t="shared" si="0"/>
        <v>0</v>
      </c>
      <c r="U47" t="str">
        <f t="shared" si="1"/>
        <v>，1339525</v>
      </c>
      <c r="V47" t="s">
        <v>329</v>
      </c>
    </row>
    <row r="48" spans="1:22">
      <c r="A48" t="s">
        <v>36</v>
      </c>
      <c r="B48" t="s">
        <v>330</v>
      </c>
      <c r="C48" t="s">
        <v>10</v>
      </c>
      <c r="D48" t="s">
        <v>9</v>
      </c>
      <c r="E48" t="s">
        <v>188</v>
      </c>
      <c r="F48" t="s">
        <v>61</v>
      </c>
      <c r="G48" t="s">
        <v>119</v>
      </c>
      <c r="H48" t="s">
        <v>41</v>
      </c>
      <c r="I48" t="s">
        <v>12</v>
      </c>
      <c r="J48">
        <v>570</v>
      </c>
      <c r="K48" t="s">
        <v>42</v>
      </c>
      <c r="L48" t="s">
        <v>331</v>
      </c>
      <c r="M48" t="s">
        <v>44</v>
      </c>
      <c r="N48" t="s">
        <v>332</v>
      </c>
      <c r="O48">
        <v>1339526</v>
      </c>
      <c r="P48" t="s">
        <v>46</v>
      </c>
      <c r="S48">
        <f>VLOOKUP(O48,[1]应付款管理!$A$1:$I$65536,9,0)</f>
        <v>570</v>
      </c>
      <c r="T48">
        <f t="shared" si="0"/>
        <v>0</v>
      </c>
      <c r="U48" t="str">
        <f t="shared" si="1"/>
        <v>，1339526</v>
      </c>
      <c r="V48" t="s">
        <v>333</v>
      </c>
    </row>
    <row r="49" spans="1:22">
      <c r="A49" t="s">
        <v>36</v>
      </c>
      <c r="B49" t="s">
        <v>334</v>
      </c>
      <c r="C49" t="s">
        <v>10</v>
      </c>
      <c r="D49" t="s">
        <v>9</v>
      </c>
      <c r="E49" t="s">
        <v>59</v>
      </c>
      <c r="F49" t="s">
        <v>61</v>
      </c>
      <c r="G49" t="s">
        <v>119</v>
      </c>
      <c r="H49" t="s">
        <v>41</v>
      </c>
      <c r="I49" t="s">
        <v>12</v>
      </c>
      <c r="J49">
        <v>453</v>
      </c>
      <c r="K49" t="s">
        <v>42</v>
      </c>
      <c r="L49" t="s">
        <v>335</v>
      </c>
      <c r="M49" t="s">
        <v>44</v>
      </c>
      <c r="N49" t="s">
        <v>336</v>
      </c>
      <c r="O49">
        <v>1339558</v>
      </c>
      <c r="P49" t="s">
        <v>46</v>
      </c>
      <c r="S49">
        <f>VLOOKUP(O49,[1]应付款管理!$A$1:$I$65536,9,0)</f>
        <v>453</v>
      </c>
      <c r="T49">
        <f t="shared" si="0"/>
        <v>0</v>
      </c>
      <c r="U49" t="str">
        <f t="shared" si="1"/>
        <v>，1339558</v>
      </c>
      <c r="V49" t="s">
        <v>337</v>
      </c>
    </row>
    <row r="50" spans="1:22">
      <c r="A50" t="s">
        <v>36</v>
      </c>
      <c r="B50" t="s">
        <v>338</v>
      </c>
      <c r="C50" t="s">
        <v>10</v>
      </c>
      <c r="D50" t="s">
        <v>9</v>
      </c>
      <c r="E50" t="s">
        <v>302</v>
      </c>
      <c r="F50" t="s">
        <v>250</v>
      </c>
      <c r="G50" t="s">
        <v>269</v>
      </c>
      <c r="H50" t="s">
        <v>41</v>
      </c>
      <c r="I50" t="s">
        <v>12</v>
      </c>
      <c r="J50">
        <v>1218</v>
      </c>
      <c r="K50" t="s">
        <v>42</v>
      </c>
      <c r="L50" t="s">
        <v>339</v>
      </c>
      <c r="M50" t="s">
        <v>44</v>
      </c>
      <c r="N50" t="s">
        <v>340</v>
      </c>
      <c r="O50">
        <v>1339591</v>
      </c>
      <c r="P50" t="s">
        <v>46</v>
      </c>
      <c r="S50">
        <f>VLOOKUP(O50,[1]应付款管理!$A$1:$I$65536,9,0)</f>
        <v>1218</v>
      </c>
      <c r="T50">
        <f t="shared" si="0"/>
        <v>0</v>
      </c>
      <c r="U50" t="str">
        <f t="shared" si="1"/>
        <v>，1339591</v>
      </c>
      <c r="V50" t="s">
        <v>341</v>
      </c>
    </row>
    <row r="51" spans="1:22">
      <c r="A51" t="s">
        <v>81</v>
      </c>
      <c r="B51" t="s">
        <v>342</v>
      </c>
      <c r="C51" t="s">
        <v>10</v>
      </c>
      <c r="D51" t="s">
        <v>9</v>
      </c>
      <c r="E51" t="s">
        <v>249</v>
      </c>
      <c r="F51" t="s">
        <v>138</v>
      </c>
      <c r="G51" t="s">
        <v>120</v>
      </c>
      <c r="H51" t="s">
        <v>41</v>
      </c>
      <c r="I51" t="s">
        <v>12</v>
      </c>
      <c r="J51">
        <v>535</v>
      </c>
      <c r="K51" t="s">
        <v>42</v>
      </c>
      <c r="L51" t="s">
        <v>343</v>
      </c>
      <c r="M51" t="s">
        <v>44</v>
      </c>
      <c r="N51" t="s">
        <v>344</v>
      </c>
      <c r="O51">
        <v>1339615</v>
      </c>
      <c r="P51" t="s">
        <v>46</v>
      </c>
      <c r="S51">
        <f>VLOOKUP(O51,[1]应付款管理!$A$1:$I$65536,9,0)</f>
        <v>535</v>
      </c>
      <c r="T51">
        <f t="shared" si="0"/>
        <v>0</v>
      </c>
      <c r="U51" t="str">
        <f t="shared" si="1"/>
        <v>，1339615</v>
      </c>
      <c r="V51" t="s">
        <v>345</v>
      </c>
    </row>
    <row r="52" spans="1:22">
      <c r="A52" t="s">
        <v>81</v>
      </c>
      <c r="B52" t="s">
        <v>346</v>
      </c>
      <c r="C52" t="s">
        <v>10</v>
      </c>
      <c r="D52" t="s">
        <v>9</v>
      </c>
      <c r="E52" t="s">
        <v>347</v>
      </c>
      <c r="F52" t="s">
        <v>256</v>
      </c>
      <c r="G52" t="s">
        <v>348</v>
      </c>
      <c r="H52" t="s">
        <v>41</v>
      </c>
      <c r="I52" t="s">
        <v>12</v>
      </c>
      <c r="J52">
        <v>900</v>
      </c>
      <c r="K52" t="s">
        <v>42</v>
      </c>
      <c r="L52" t="s">
        <v>349</v>
      </c>
      <c r="M52" t="s">
        <v>114</v>
      </c>
      <c r="N52" t="s">
        <v>350</v>
      </c>
      <c r="O52">
        <v>1339682</v>
      </c>
      <c r="P52" t="s">
        <v>46</v>
      </c>
      <c r="S52">
        <f>VLOOKUP(O52,[1]应付款管理!$A$1:$I$65536,9,0)</f>
        <v>900</v>
      </c>
      <c r="T52">
        <f t="shared" si="0"/>
        <v>0</v>
      </c>
      <c r="U52" t="str">
        <f t="shared" si="1"/>
        <v>，1339682</v>
      </c>
      <c r="V52" t="s">
        <v>351</v>
      </c>
    </row>
    <row r="53" spans="1:22">
      <c r="A53" t="s">
        <v>81</v>
      </c>
      <c r="B53" t="s">
        <v>352</v>
      </c>
      <c r="C53" t="s">
        <v>10</v>
      </c>
      <c r="D53" t="s">
        <v>9</v>
      </c>
      <c r="E53" t="s">
        <v>353</v>
      </c>
      <c r="F53" t="s">
        <v>225</v>
      </c>
      <c r="G53" t="s">
        <v>196</v>
      </c>
      <c r="H53" t="s">
        <v>41</v>
      </c>
      <c r="I53" t="s">
        <v>12</v>
      </c>
      <c r="J53">
        <v>1630</v>
      </c>
      <c r="K53" t="s">
        <v>42</v>
      </c>
      <c r="L53" t="s">
        <v>354</v>
      </c>
      <c r="M53" t="s">
        <v>44</v>
      </c>
      <c r="N53" t="s">
        <v>355</v>
      </c>
      <c r="O53">
        <v>1339792</v>
      </c>
      <c r="P53" t="s">
        <v>46</v>
      </c>
      <c r="S53">
        <f>VLOOKUP(O53,[1]应付款管理!$A$1:$I$65536,9,0)</f>
        <v>1630</v>
      </c>
      <c r="T53">
        <f t="shared" si="0"/>
        <v>0</v>
      </c>
      <c r="U53" t="str">
        <f t="shared" si="1"/>
        <v>，1339792</v>
      </c>
      <c r="V53" t="s">
        <v>356</v>
      </c>
    </row>
    <row r="54" spans="1:22">
      <c r="A54" t="s">
        <v>81</v>
      </c>
      <c r="B54" t="s">
        <v>357</v>
      </c>
      <c r="C54" t="s">
        <v>10</v>
      </c>
      <c r="D54" t="s">
        <v>9</v>
      </c>
      <c r="E54" t="s">
        <v>249</v>
      </c>
      <c r="F54" t="s">
        <v>104</v>
      </c>
      <c r="G54" t="s">
        <v>358</v>
      </c>
      <c r="H54" t="s">
        <v>41</v>
      </c>
      <c r="I54" t="s">
        <v>12</v>
      </c>
      <c r="J54">
        <v>1290</v>
      </c>
      <c r="K54" t="s">
        <v>42</v>
      </c>
      <c r="L54" t="s">
        <v>359</v>
      </c>
      <c r="M54" t="s">
        <v>44</v>
      </c>
      <c r="N54" t="s">
        <v>360</v>
      </c>
      <c r="O54">
        <v>1339949</v>
      </c>
      <c r="P54" t="s">
        <v>46</v>
      </c>
      <c r="S54">
        <f>VLOOKUP(O54,[1]应付款管理!$A$1:$I$65536,9,0)</f>
        <v>1290</v>
      </c>
      <c r="T54">
        <f t="shared" si="0"/>
        <v>0</v>
      </c>
      <c r="U54" t="str">
        <f t="shared" si="1"/>
        <v>，1339949</v>
      </c>
      <c r="V54" t="s">
        <v>361</v>
      </c>
    </row>
    <row r="55" spans="1:22">
      <c r="A55" t="s">
        <v>148</v>
      </c>
      <c r="B55" t="s">
        <v>362</v>
      </c>
      <c r="C55" t="s">
        <v>10</v>
      </c>
      <c r="D55" t="s">
        <v>9</v>
      </c>
      <c r="E55" t="s">
        <v>363</v>
      </c>
      <c r="F55" t="s">
        <v>364</v>
      </c>
      <c r="G55" t="s">
        <v>365</v>
      </c>
      <c r="H55" t="s">
        <v>41</v>
      </c>
      <c r="I55" t="s">
        <v>12</v>
      </c>
      <c r="J55">
        <v>1772</v>
      </c>
      <c r="K55" t="s">
        <v>42</v>
      </c>
      <c r="L55" t="s">
        <v>366</v>
      </c>
      <c r="M55" t="s">
        <v>44</v>
      </c>
      <c r="N55" t="s">
        <v>367</v>
      </c>
      <c r="O55">
        <v>1340067</v>
      </c>
      <c r="P55" t="s">
        <v>71</v>
      </c>
      <c r="Q55" t="s">
        <v>71</v>
      </c>
      <c r="S55">
        <f>VLOOKUP(O55,[1]应付款管理!$A$1:$I$65536,9,0)</f>
        <v>1772</v>
      </c>
      <c r="T55">
        <f t="shared" si="0"/>
        <v>0</v>
      </c>
      <c r="U55" t="str">
        <f t="shared" si="1"/>
        <v>，1340067</v>
      </c>
      <c r="V55" t="s">
        <v>368</v>
      </c>
    </row>
    <row r="56" spans="1:22">
      <c r="A56" t="s">
        <v>36</v>
      </c>
      <c r="B56" t="s">
        <v>369</v>
      </c>
      <c r="C56" t="s">
        <v>10</v>
      </c>
      <c r="D56" t="s">
        <v>9</v>
      </c>
      <c r="E56" t="s">
        <v>188</v>
      </c>
      <c r="F56" t="s">
        <v>348</v>
      </c>
      <c r="G56" t="s">
        <v>269</v>
      </c>
      <c r="H56" t="s">
        <v>41</v>
      </c>
      <c r="I56" t="s">
        <v>12</v>
      </c>
      <c r="J56">
        <v>733</v>
      </c>
      <c r="K56" t="s">
        <v>42</v>
      </c>
      <c r="L56" t="s">
        <v>370</v>
      </c>
      <c r="M56" t="s">
        <v>44</v>
      </c>
      <c r="N56" t="s">
        <v>371</v>
      </c>
      <c r="O56">
        <v>1340077</v>
      </c>
      <c r="P56" t="s">
        <v>46</v>
      </c>
      <c r="S56">
        <f>VLOOKUP(O56,[1]应付款管理!$A$1:$I$65536,9,0)</f>
        <v>733</v>
      </c>
      <c r="T56">
        <f t="shared" si="0"/>
        <v>0</v>
      </c>
      <c r="U56" t="str">
        <f t="shared" si="1"/>
        <v>，1340077</v>
      </c>
      <c r="V56" t="s">
        <v>372</v>
      </c>
    </row>
    <row r="57" spans="1:22">
      <c r="A57" t="s">
        <v>192</v>
      </c>
      <c r="B57" t="s">
        <v>373</v>
      </c>
      <c r="C57" t="s">
        <v>10</v>
      </c>
      <c r="D57" t="s">
        <v>9</v>
      </c>
      <c r="E57" t="s">
        <v>374</v>
      </c>
      <c r="F57" t="s">
        <v>233</v>
      </c>
      <c r="G57" t="s">
        <v>177</v>
      </c>
      <c r="H57" t="s">
        <v>41</v>
      </c>
      <c r="I57" t="s">
        <v>12</v>
      </c>
      <c r="J57">
        <v>2193</v>
      </c>
      <c r="K57" t="s">
        <v>42</v>
      </c>
      <c r="L57" t="s">
        <v>375</v>
      </c>
      <c r="M57" t="s">
        <v>44</v>
      </c>
      <c r="N57" t="s">
        <v>376</v>
      </c>
      <c r="O57">
        <v>1340123</v>
      </c>
      <c r="P57" t="s">
        <v>46</v>
      </c>
      <c r="S57">
        <f>VLOOKUP(O57,[1]应付款管理!$A$1:$I$65536,9,0)</f>
        <v>2193</v>
      </c>
      <c r="T57">
        <f t="shared" si="0"/>
        <v>0</v>
      </c>
      <c r="U57" t="str">
        <f t="shared" si="1"/>
        <v>，1340123</v>
      </c>
      <c r="V57" t="s">
        <v>377</v>
      </c>
    </row>
    <row r="58" spans="1:22">
      <c r="A58" t="s">
        <v>378</v>
      </c>
      <c r="B58" t="s">
        <v>379</v>
      </c>
      <c r="C58" t="s">
        <v>10</v>
      </c>
      <c r="D58" t="s">
        <v>9</v>
      </c>
      <c r="E58" t="s">
        <v>380</v>
      </c>
      <c r="F58" t="s">
        <v>51</v>
      </c>
      <c r="G58" t="s">
        <v>195</v>
      </c>
      <c r="H58" t="s">
        <v>41</v>
      </c>
      <c r="I58" t="s">
        <v>12</v>
      </c>
      <c r="J58">
        <v>2698</v>
      </c>
      <c r="K58" t="s">
        <v>42</v>
      </c>
      <c r="L58" t="s">
        <v>381</v>
      </c>
      <c r="M58" t="s">
        <v>44</v>
      </c>
      <c r="N58" t="s">
        <v>382</v>
      </c>
      <c r="O58">
        <v>1340168</v>
      </c>
      <c r="P58" t="s">
        <v>79</v>
      </c>
      <c r="Q58" t="s">
        <v>79</v>
      </c>
      <c r="S58">
        <f>VLOOKUP(O58,[1]应付款管理!$A$1:$I$65536,9,0)</f>
        <v>2698</v>
      </c>
      <c r="T58">
        <f t="shared" si="0"/>
        <v>0</v>
      </c>
      <c r="U58" t="str">
        <f t="shared" si="1"/>
        <v>，1340168</v>
      </c>
      <c r="V58" t="s">
        <v>383</v>
      </c>
    </row>
    <row r="59" spans="1:22">
      <c r="A59" t="s">
        <v>36</v>
      </c>
      <c r="B59" t="s">
        <v>384</v>
      </c>
      <c r="C59" t="s">
        <v>10</v>
      </c>
      <c r="D59" t="s">
        <v>9</v>
      </c>
      <c r="E59" t="s">
        <v>307</v>
      </c>
      <c r="F59" t="s">
        <v>52</v>
      </c>
      <c r="G59" t="s">
        <v>195</v>
      </c>
      <c r="H59" t="s">
        <v>41</v>
      </c>
      <c r="I59" t="s">
        <v>12</v>
      </c>
      <c r="J59">
        <v>469</v>
      </c>
      <c r="K59" t="s">
        <v>42</v>
      </c>
      <c r="L59" t="s">
        <v>385</v>
      </c>
      <c r="M59" t="s">
        <v>44</v>
      </c>
      <c r="N59" t="s">
        <v>386</v>
      </c>
      <c r="O59">
        <v>1340205</v>
      </c>
      <c r="P59" t="s">
        <v>46</v>
      </c>
      <c r="S59">
        <f>VLOOKUP(O59,[1]应付款管理!$A$1:$I$65536,9,0)</f>
        <v>469</v>
      </c>
      <c r="T59">
        <f t="shared" si="0"/>
        <v>0</v>
      </c>
      <c r="U59" t="str">
        <f t="shared" si="1"/>
        <v>，1340205</v>
      </c>
      <c r="V59" t="s">
        <v>387</v>
      </c>
    </row>
    <row r="60" spans="1:22">
      <c r="A60" t="s">
        <v>36</v>
      </c>
      <c r="B60" t="s">
        <v>388</v>
      </c>
      <c r="C60" t="s">
        <v>10</v>
      </c>
      <c r="D60" t="s">
        <v>9</v>
      </c>
      <c r="E60" t="s">
        <v>188</v>
      </c>
      <c r="F60" t="s">
        <v>225</v>
      </c>
      <c r="G60" t="s">
        <v>196</v>
      </c>
      <c r="H60" t="s">
        <v>41</v>
      </c>
      <c r="I60" t="s">
        <v>12</v>
      </c>
      <c r="J60">
        <v>814</v>
      </c>
      <c r="K60" t="s">
        <v>42</v>
      </c>
      <c r="L60" t="s">
        <v>389</v>
      </c>
      <c r="M60" t="s">
        <v>44</v>
      </c>
      <c r="N60" t="s">
        <v>390</v>
      </c>
      <c r="O60">
        <v>1340244</v>
      </c>
      <c r="P60" t="s">
        <v>46</v>
      </c>
      <c r="S60">
        <f>VLOOKUP(O60,[1]应付款管理!$A$1:$I$65536,9,0)</f>
        <v>814</v>
      </c>
      <c r="T60">
        <f t="shared" si="0"/>
        <v>0</v>
      </c>
      <c r="U60" t="str">
        <f t="shared" si="1"/>
        <v>，1340244</v>
      </c>
      <c r="V60" t="s">
        <v>391</v>
      </c>
    </row>
    <row r="61" spans="1:22">
      <c r="A61" t="s">
        <v>81</v>
      </c>
      <c r="B61" t="s">
        <v>392</v>
      </c>
      <c r="C61" t="s">
        <v>10</v>
      </c>
      <c r="D61" t="s">
        <v>9</v>
      </c>
      <c r="E61" t="s">
        <v>206</v>
      </c>
      <c r="F61" t="s">
        <v>393</v>
      </c>
      <c r="G61" t="s">
        <v>394</v>
      </c>
      <c r="H61" t="s">
        <v>41</v>
      </c>
      <c r="I61" t="s">
        <v>12</v>
      </c>
      <c r="J61">
        <v>1450</v>
      </c>
      <c r="K61" t="s">
        <v>42</v>
      </c>
      <c r="L61" t="s">
        <v>395</v>
      </c>
      <c r="M61" t="s">
        <v>44</v>
      </c>
      <c r="N61" t="s">
        <v>396</v>
      </c>
      <c r="O61">
        <v>1340362</v>
      </c>
      <c r="P61" t="s">
        <v>46</v>
      </c>
      <c r="S61">
        <f>VLOOKUP(O61,[1]应付款管理!$A$1:$I$65536,9,0)</f>
        <v>1450</v>
      </c>
      <c r="T61">
        <f t="shared" si="0"/>
        <v>0</v>
      </c>
      <c r="U61" t="str">
        <f t="shared" si="1"/>
        <v>，1340362</v>
      </c>
      <c r="V61" t="s">
        <v>397</v>
      </c>
    </row>
    <row r="62" spans="1:22">
      <c r="A62" t="s">
        <v>81</v>
      </c>
      <c r="B62" t="s">
        <v>398</v>
      </c>
      <c r="C62" t="s">
        <v>10</v>
      </c>
      <c r="D62" t="s">
        <v>9</v>
      </c>
      <c r="E62" t="s">
        <v>353</v>
      </c>
      <c r="F62" t="s">
        <v>399</v>
      </c>
      <c r="G62" t="s">
        <v>400</v>
      </c>
      <c r="H62" t="s">
        <v>41</v>
      </c>
      <c r="I62" t="s">
        <v>12</v>
      </c>
      <c r="J62">
        <v>6124</v>
      </c>
      <c r="K62" t="s">
        <v>42</v>
      </c>
      <c r="L62" t="s">
        <v>401</v>
      </c>
      <c r="M62" t="s">
        <v>44</v>
      </c>
      <c r="N62" t="s">
        <v>402</v>
      </c>
      <c r="O62">
        <v>1340386</v>
      </c>
      <c r="P62" t="s">
        <v>46</v>
      </c>
      <c r="S62">
        <f>VLOOKUP(O62,[1]应付款管理!$A$1:$I$65536,9,0)</f>
        <v>6124</v>
      </c>
      <c r="T62">
        <f t="shared" si="0"/>
        <v>0</v>
      </c>
      <c r="U62" t="str">
        <f t="shared" si="1"/>
        <v>，1340386</v>
      </c>
      <c r="V62" t="s">
        <v>403</v>
      </c>
    </row>
    <row r="63" spans="1:22">
      <c r="A63" t="s">
        <v>81</v>
      </c>
      <c r="B63" t="s">
        <v>404</v>
      </c>
      <c r="C63" t="s">
        <v>10</v>
      </c>
      <c r="D63" t="s">
        <v>9</v>
      </c>
      <c r="E63" t="s">
        <v>405</v>
      </c>
      <c r="F63" t="s">
        <v>138</v>
      </c>
      <c r="G63" t="s">
        <v>120</v>
      </c>
      <c r="H63" t="s">
        <v>41</v>
      </c>
      <c r="I63" t="s">
        <v>12</v>
      </c>
      <c r="J63">
        <v>588</v>
      </c>
      <c r="K63" t="s">
        <v>42</v>
      </c>
      <c r="L63" t="s">
        <v>406</v>
      </c>
      <c r="M63" t="s">
        <v>44</v>
      </c>
      <c r="N63" t="s">
        <v>407</v>
      </c>
      <c r="O63">
        <v>1340418</v>
      </c>
      <c r="P63" t="s">
        <v>46</v>
      </c>
      <c r="S63">
        <f>VLOOKUP(O63,[1]应付款管理!$A$1:$I$65536,9,0)</f>
        <v>588</v>
      </c>
      <c r="T63">
        <f t="shared" si="0"/>
        <v>0</v>
      </c>
      <c r="U63" t="str">
        <f t="shared" si="1"/>
        <v>，1340418</v>
      </c>
      <c r="V63" t="s">
        <v>408</v>
      </c>
    </row>
    <row r="64" spans="1:22">
      <c r="A64" t="s">
        <v>81</v>
      </c>
      <c r="B64" t="s">
        <v>409</v>
      </c>
      <c r="C64" t="s">
        <v>10</v>
      </c>
      <c r="D64" t="s">
        <v>9</v>
      </c>
      <c r="E64" t="s">
        <v>103</v>
      </c>
      <c r="F64" t="s">
        <v>326</v>
      </c>
      <c r="G64" t="s">
        <v>257</v>
      </c>
      <c r="H64" t="s">
        <v>41</v>
      </c>
      <c r="I64" t="s">
        <v>12</v>
      </c>
      <c r="J64">
        <v>378</v>
      </c>
      <c r="K64" t="s">
        <v>42</v>
      </c>
      <c r="L64" t="s">
        <v>410</v>
      </c>
      <c r="M64" t="s">
        <v>44</v>
      </c>
      <c r="N64" t="s">
        <v>411</v>
      </c>
      <c r="O64">
        <v>1340427</v>
      </c>
      <c r="P64" t="s">
        <v>46</v>
      </c>
      <c r="S64">
        <f>VLOOKUP(O64,[1]应付款管理!$A$1:$I$65536,9,0)</f>
        <v>378</v>
      </c>
      <c r="T64">
        <f t="shared" si="0"/>
        <v>0</v>
      </c>
      <c r="U64" t="str">
        <f t="shared" si="1"/>
        <v>，1340427</v>
      </c>
      <c r="V64" t="s">
        <v>412</v>
      </c>
    </row>
    <row r="65" spans="1:22">
      <c r="A65" t="s">
        <v>81</v>
      </c>
      <c r="B65" t="s">
        <v>413</v>
      </c>
      <c r="C65" t="s">
        <v>10</v>
      </c>
      <c r="D65" t="s">
        <v>9</v>
      </c>
      <c r="E65" t="s">
        <v>414</v>
      </c>
      <c r="F65" t="s">
        <v>176</v>
      </c>
      <c r="G65" t="s">
        <v>415</v>
      </c>
      <c r="H65" t="s">
        <v>41</v>
      </c>
      <c r="I65" t="s">
        <v>12</v>
      </c>
      <c r="J65">
        <v>1296</v>
      </c>
      <c r="K65" t="s">
        <v>42</v>
      </c>
      <c r="L65" t="s">
        <v>416</v>
      </c>
      <c r="M65" t="s">
        <v>44</v>
      </c>
      <c r="N65" t="s">
        <v>417</v>
      </c>
      <c r="O65">
        <v>1340444</v>
      </c>
      <c r="P65" t="s">
        <v>46</v>
      </c>
      <c r="S65">
        <f>VLOOKUP(O65,[1]应付款管理!$A$1:$I$65536,9,0)</f>
        <v>1296</v>
      </c>
      <c r="T65">
        <f t="shared" si="0"/>
        <v>0</v>
      </c>
      <c r="U65" t="str">
        <f t="shared" si="1"/>
        <v>，1340444</v>
      </c>
      <c r="V65" t="s">
        <v>418</v>
      </c>
    </row>
    <row r="66" spans="1:22">
      <c r="A66" t="s">
        <v>81</v>
      </c>
      <c r="B66" t="s">
        <v>419</v>
      </c>
      <c r="C66" t="s">
        <v>10</v>
      </c>
      <c r="D66" t="s">
        <v>9</v>
      </c>
      <c r="E66" t="s">
        <v>206</v>
      </c>
      <c r="F66" t="s">
        <v>364</v>
      </c>
      <c r="G66" t="s">
        <v>420</v>
      </c>
      <c r="H66" t="s">
        <v>41</v>
      </c>
      <c r="I66" t="s">
        <v>12</v>
      </c>
      <c r="J66">
        <v>764</v>
      </c>
      <c r="K66" t="s">
        <v>42</v>
      </c>
      <c r="L66" t="s">
        <v>421</v>
      </c>
      <c r="M66" t="s">
        <v>44</v>
      </c>
      <c r="N66" t="s">
        <v>422</v>
      </c>
      <c r="O66">
        <v>1340472</v>
      </c>
      <c r="P66" t="s">
        <v>46</v>
      </c>
      <c r="S66">
        <f>VLOOKUP(O66,[1]应付款管理!$A$1:$I$65536,9,0)</f>
        <v>764</v>
      </c>
      <c r="T66">
        <f t="shared" si="0"/>
        <v>0</v>
      </c>
      <c r="U66" t="str">
        <f t="shared" si="1"/>
        <v>，1340472</v>
      </c>
      <c r="V66" t="s">
        <v>423</v>
      </c>
    </row>
    <row r="67" spans="1:22">
      <c r="A67" t="s">
        <v>81</v>
      </c>
      <c r="B67" t="s">
        <v>424</v>
      </c>
      <c r="C67" t="s">
        <v>10</v>
      </c>
      <c r="D67" t="s">
        <v>9</v>
      </c>
      <c r="E67" t="s">
        <v>206</v>
      </c>
      <c r="F67" t="s">
        <v>111</v>
      </c>
      <c r="G67" t="s">
        <v>90</v>
      </c>
      <c r="H67" t="s">
        <v>41</v>
      </c>
      <c r="I67" t="s">
        <v>12</v>
      </c>
      <c r="J67">
        <v>1830</v>
      </c>
      <c r="K67" t="s">
        <v>42</v>
      </c>
      <c r="L67" t="s">
        <v>425</v>
      </c>
      <c r="M67" t="s">
        <v>44</v>
      </c>
      <c r="N67" t="s">
        <v>426</v>
      </c>
      <c r="O67">
        <v>1340510</v>
      </c>
      <c r="P67" t="s">
        <v>46</v>
      </c>
      <c r="S67">
        <f>VLOOKUP(O67,[1]应付款管理!$A$1:$I$65536,9,0)</f>
        <v>1830</v>
      </c>
      <c r="T67">
        <f t="shared" ref="T67:T130" si="2">J67-S67</f>
        <v>0</v>
      </c>
      <c r="U67" t="str">
        <f t="shared" ref="U67:U130" si="3">$U$1&amp;O67</f>
        <v>，1340510</v>
      </c>
      <c r="V67" t="s">
        <v>427</v>
      </c>
    </row>
    <row r="68" spans="1:22">
      <c r="A68" t="s">
        <v>36</v>
      </c>
      <c r="B68" t="s">
        <v>428</v>
      </c>
      <c r="C68" t="s">
        <v>10</v>
      </c>
      <c r="D68" t="s">
        <v>9</v>
      </c>
      <c r="E68" t="s">
        <v>188</v>
      </c>
      <c r="F68" t="s">
        <v>348</v>
      </c>
      <c r="G68" t="s">
        <v>269</v>
      </c>
      <c r="H68" t="s">
        <v>41</v>
      </c>
      <c r="I68" t="s">
        <v>12</v>
      </c>
      <c r="J68">
        <v>733</v>
      </c>
      <c r="K68" t="s">
        <v>42</v>
      </c>
      <c r="L68" t="s">
        <v>429</v>
      </c>
      <c r="M68" t="s">
        <v>44</v>
      </c>
      <c r="N68" t="s">
        <v>430</v>
      </c>
      <c r="O68">
        <v>1340530</v>
      </c>
      <c r="P68" t="s">
        <v>46</v>
      </c>
      <c r="S68">
        <f>VLOOKUP(O68,[1]应付款管理!$A$1:$I$65536,9,0)</f>
        <v>733</v>
      </c>
      <c r="T68">
        <f t="shared" si="2"/>
        <v>0</v>
      </c>
      <c r="U68" t="str">
        <f t="shared" si="3"/>
        <v>，1340530</v>
      </c>
      <c r="V68" t="s">
        <v>431</v>
      </c>
    </row>
    <row r="69" spans="1:22">
      <c r="A69" t="s">
        <v>81</v>
      </c>
      <c r="B69" t="s">
        <v>432</v>
      </c>
      <c r="C69" t="s">
        <v>10</v>
      </c>
      <c r="D69" t="s">
        <v>9</v>
      </c>
      <c r="E69" t="s">
        <v>433</v>
      </c>
      <c r="F69" t="s">
        <v>111</v>
      </c>
      <c r="G69" t="s">
        <v>112</v>
      </c>
      <c r="H69" t="s">
        <v>41</v>
      </c>
      <c r="I69" t="s">
        <v>12</v>
      </c>
      <c r="J69">
        <v>587</v>
      </c>
      <c r="K69" t="s">
        <v>42</v>
      </c>
      <c r="L69" t="s">
        <v>434</v>
      </c>
      <c r="M69" t="s">
        <v>44</v>
      </c>
      <c r="N69" t="s">
        <v>435</v>
      </c>
      <c r="O69">
        <v>1340535</v>
      </c>
      <c r="P69" t="s">
        <v>46</v>
      </c>
      <c r="S69">
        <f>VLOOKUP(O69,[1]应付款管理!$A$1:$I$65536,9,0)</f>
        <v>587</v>
      </c>
      <c r="T69">
        <f t="shared" si="2"/>
        <v>0</v>
      </c>
      <c r="U69" t="str">
        <f t="shared" si="3"/>
        <v>，1340535</v>
      </c>
      <c r="V69" t="s">
        <v>436</v>
      </c>
    </row>
    <row r="70" spans="1:22">
      <c r="A70" t="s">
        <v>81</v>
      </c>
      <c r="B70" t="s">
        <v>437</v>
      </c>
      <c r="C70" t="s">
        <v>10</v>
      </c>
      <c r="D70" t="s">
        <v>9</v>
      </c>
      <c r="E70" t="s">
        <v>206</v>
      </c>
      <c r="F70" t="s">
        <v>280</v>
      </c>
      <c r="G70" t="s">
        <v>438</v>
      </c>
      <c r="H70" t="s">
        <v>41</v>
      </c>
      <c r="I70" t="s">
        <v>12</v>
      </c>
      <c r="J70">
        <v>728</v>
      </c>
      <c r="K70" t="s">
        <v>42</v>
      </c>
      <c r="L70" t="s">
        <v>439</v>
      </c>
      <c r="M70" t="s">
        <v>44</v>
      </c>
      <c r="N70" t="s">
        <v>440</v>
      </c>
      <c r="O70">
        <v>1340576</v>
      </c>
      <c r="P70" t="s">
        <v>46</v>
      </c>
      <c r="S70">
        <f>VLOOKUP(O70,[1]应付款管理!$A$1:$I$65536,9,0)</f>
        <v>728</v>
      </c>
      <c r="T70">
        <f t="shared" si="2"/>
        <v>0</v>
      </c>
      <c r="U70" t="str">
        <f t="shared" si="3"/>
        <v>，1340576</v>
      </c>
      <c r="V70" t="s">
        <v>441</v>
      </c>
    </row>
    <row r="71" spans="1:22">
      <c r="A71" t="s">
        <v>81</v>
      </c>
      <c r="B71" t="s">
        <v>442</v>
      </c>
      <c r="C71" t="s">
        <v>10</v>
      </c>
      <c r="D71" t="s">
        <v>9</v>
      </c>
      <c r="E71" t="s">
        <v>443</v>
      </c>
      <c r="F71" t="s">
        <v>120</v>
      </c>
      <c r="G71" t="s">
        <v>51</v>
      </c>
      <c r="H71" t="s">
        <v>41</v>
      </c>
      <c r="I71" t="s">
        <v>12</v>
      </c>
      <c r="J71">
        <v>1420</v>
      </c>
      <c r="K71" t="s">
        <v>42</v>
      </c>
      <c r="L71" t="s">
        <v>444</v>
      </c>
      <c r="M71" t="s">
        <v>114</v>
      </c>
      <c r="N71" t="s">
        <v>445</v>
      </c>
      <c r="O71">
        <v>1340653</v>
      </c>
      <c r="P71" t="s">
        <v>46</v>
      </c>
      <c r="S71">
        <f>VLOOKUP(O71,[1]应付款管理!$A$1:$I$65536,9,0)</f>
        <v>1420</v>
      </c>
      <c r="T71">
        <f t="shared" si="2"/>
        <v>0</v>
      </c>
      <c r="U71" t="str">
        <f t="shared" si="3"/>
        <v>，1340653</v>
      </c>
      <c r="V71" t="s">
        <v>446</v>
      </c>
    </row>
    <row r="72" spans="1:22">
      <c r="A72" t="s">
        <v>142</v>
      </c>
      <c r="B72" t="s">
        <v>447</v>
      </c>
      <c r="C72" t="s">
        <v>10</v>
      </c>
      <c r="D72" t="s">
        <v>9</v>
      </c>
      <c r="E72" t="s">
        <v>448</v>
      </c>
      <c r="F72" t="s">
        <v>226</v>
      </c>
      <c r="G72" t="s">
        <v>240</v>
      </c>
      <c r="H72" t="s">
        <v>41</v>
      </c>
      <c r="I72" t="s">
        <v>12</v>
      </c>
      <c r="J72">
        <v>804</v>
      </c>
      <c r="K72" t="s">
        <v>42</v>
      </c>
      <c r="L72" t="s">
        <v>449</v>
      </c>
      <c r="M72" t="s">
        <v>44</v>
      </c>
      <c r="N72" t="s">
        <v>450</v>
      </c>
      <c r="O72">
        <v>1340814</v>
      </c>
      <c r="P72" t="s">
        <v>46</v>
      </c>
      <c r="S72">
        <f>VLOOKUP(O72,[1]应付款管理!$A$1:$I$65536,9,0)</f>
        <v>804</v>
      </c>
      <c r="T72">
        <f t="shared" si="2"/>
        <v>0</v>
      </c>
      <c r="U72" t="str">
        <f t="shared" si="3"/>
        <v>，1340814</v>
      </c>
      <c r="V72" t="s">
        <v>451</v>
      </c>
    </row>
    <row r="73" spans="1:22">
      <c r="A73" t="s">
        <v>452</v>
      </c>
      <c r="B73" t="s">
        <v>453</v>
      </c>
      <c r="C73" t="s">
        <v>10</v>
      </c>
      <c r="D73" t="s">
        <v>9</v>
      </c>
      <c r="E73" t="s">
        <v>454</v>
      </c>
      <c r="F73" t="s">
        <v>104</v>
      </c>
      <c r="G73" t="s">
        <v>325</v>
      </c>
      <c r="H73" t="s">
        <v>41</v>
      </c>
      <c r="I73" t="s">
        <v>12</v>
      </c>
      <c r="J73">
        <v>9486</v>
      </c>
      <c r="K73" t="s">
        <v>42</v>
      </c>
      <c r="L73" t="s">
        <v>455</v>
      </c>
      <c r="M73" t="s">
        <v>44</v>
      </c>
      <c r="N73" t="s">
        <v>456</v>
      </c>
      <c r="O73">
        <v>1328197</v>
      </c>
      <c r="P73" t="s">
        <v>237</v>
      </c>
      <c r="Q73" t="s">
        <v>237</v>
      </c>
      <c r="S73">
        <f>VLOOKUP(O73,[1]应付款管理!$A$1:$I$65536,9,0)</f>
        <v>9486</v>
      </c>
      <c r="T73">
        <f t="shared" si="2"/>
        <v>0</v>
      </c>
      <c r="U73" t="str">
        <f t="shared" si="3"/>
        <v>，1328197</v>
      </c>
      <c r="V73" t="s">
        <v>457</v>
      </c>
    </row>
    <row r="74" spans="1:22">
      <c r="A74" t="s">
        <v>458</v>
      </c>
      <c r="B74" t="s">
        <v>459</v>
      </c>
      <c r="C74" t="s">
        <v>10</v>
      </c>
      <c r="D74" t="s">
        <v>9</v>
      </c>
      <c r="E74" t="s">
        <v>460</v>
      </c>
      <c r="F74" t="s">
        <v>461</v>
      </c>
      <c r="G74" t="s">
        <v>420</v>
      </c>
      <c r="H74" t="s">
        <v>41</v>
      </c>
      <c r="I74" t="s">
        <v>12</v>
      </c>
      <c r="J74">
        <v>6270</v>
      </c>
      <c r="K74" t="s">
        <v>42</v>
      </c>
      <c r="L74" t="s">
        <v>462</v>
      </c>
      <c r="M74" t="s">
        <v>44</v>
      </c>
      <c r="N74" t="s">
        <v>463</v>
      </c>
      <c r="O74">
        <v>1338780</v>
      </c>
      <c r="P74" t="s">
        <v>71</v>
      </c>
      <c r="Q74" t="s">
        <v>71</v>
      </c>
      <c r="S74">
        <f>VLOOKUP(O74,[1]应付款管理!$A$1:$I$65536,9,0)</f>
        <v>6270</v>
      </c>
      <c r="T74">
        <f t="shared" si="2"/>
        <v>0</v>
      </c>
      <c r="U74" t="str">
        <f t="shared" si="3"/>
        <v>，1338780</v>
      </c>
      <c r="V74" t="s">
        <v>464</v>
      </c>
    </row>
    <row r="75" spans="1:22">
      <c r="A75" t="s">
        <v>36</v>
      </c>
      <c r="B75" t="s">
        <v>465</v>
      </c>
      <c r="C75" t="s">
        <v>10</v>
      </c>
      <c r="D75" t="s">
        <v>9</v>
      </c>
      <c r="E75" t="s">
        <v>262</v>
      </c>
      <c r="F75" t="s">
        <v>52</v>
      </c>
      <c r="G75" t="s">
        <v>195</v>
      </c>
      <c r="H75" t="s">
        <v>41</v>
      </c>
      <c r="I75" t="s">
        <v>12</v>
      </c>
      <c r="J75">
        <v>427</v>
      </c>
      <c r="K75" t="s">
        <v>42</v>
      </c>
      <c r="L75" t="s">
        <v>466</v>
      </c>
      <c r="M75" t="s">
        <v>44</v>
      </c>
      <c r="N75" t="s">
        <v>467</v>
      </c>
      <c r="O75">
        <v>1340910</v>
      </c>
      <c r="P75" t="s">
        <v>46</v>
      </c>
      <c r="S75">
        <f>VLOOKUP(O75,[1]应付款管理!$A$1:$I$65536,9,0)</f>
        <v>427</v>
      </c>
      <c r="T75">
        <f t="shared" si="2"/>
        <v>0</v>
      </c>
      <c r="U75" t="str">
        <f t="shared" si="3"/>
        <v>，1340910</v>
      </c>
      <c r="V75" t="s">
        <v>468</v>
      </c>
    </row>
    <row r="76" spans="1:22">
      <c r="A76" t="s">
        <v>81</v>
      </c>
      <c r="B76" t="s">
        <v>469</v>
      </c>
      <c r="C76" t="s">
        <v>10</v>
      </c>
      <c r="D76" t="s">
        <v>9</v>
      </c>
      <c r="E76" t="s">
        <v>470</v>
      </c>
      <c r="F76" t="s">
        <v>120</v>
      </c>
      <c r="G76" t="s">
        <v>51</v>
      </c>
      <c r="H76" t="s">
        <v>41</v>
      </c>
      <c r="I76" t="s">
        <v>12</v>
      </c>
      <c r="J76">
        <v>894</v>
      </c>
      <c r="K76" t="s">
        <v>42</v>
      </c>
      <c r="L76" t="s">
        <v>471</v>
      </c>
      <c r="M76" t="s">
        <v>44</v>
      </c>
      <c r="N76" t="s">
        <v>472</v>
      </c>
      <c r="O76">
        <v>1340925</v>
      </c>
      <c r="P76" t="s">
        <v>46</v>
      </c>
      <c r="S76">
        <f>VLOOKUP(O76,[1]应付款管理!$A$1:$I$65536,9,0)</f>
        <v>894</v>
      </c>
      <c r="T76">
        <f t="shared" si="2"/>
        <v>0</v>
      </c>
      <c r="U76" t="str">
        <f t="shared" si="3"/>
        <v>，1340925</v>
      </c>
      <c r="V76" t="s">
        <v>473</v>
      </c>
    </row>
    <row r="77" spans="1:22">
      <c r="A77" t="s">
        <v>181</v>
      </c>
      <c r="B77" t="s">
        <v>474</v>
      </c>
      <c r="C77" t="s">
        <v>10</v>
      </c>
      <c r="D77" t="s">
        <v>9</v>
      </c>
      <c r="E77" t="s">
        <v>475</v>
      </c>
      <c r="F77" t="s">
        <v>195</v>
      </c>
      <c r="G77" t="s">
        <v>196</v>
      </c>
      <c r="H77" t="s">
        <v>41</v>
      </c>
      <c r="I77" t="s">
        <v>12</v>
      </c>
      <c r="J77">
        <v>1604</v>
      </c>
      <c r="K77" t="s">
        <v>42</v>
      </c>
      <c r="L77" t="s">
        <v>476</v>
      </c>
      <c r="M77" t="s">
        <v>44</v>
      </c>
      <c r="N77" t="s">
        <v>477</v>
      </c>
      <c r="O77">
        <v>1340956</v>
      </c>
      <c r="P77" t="s">
        <v>46</v>
      </c>
      <c r="S77">
        <f>VLOOKUP(O77,[1]应付款管理!$A$1:$I$65536,9,0)</f>
        <v>1604</v>
      </c>
      <c r="T77">
        <f t="shared" si="2"/>
        <v>0</v>
      </c>
      <c r="U77" t="str">
        <f t="shared" si="3"/>
        <v>，1340956</v>
      </c>
      <c r="V77" t="s">
        <v>478</v>
      </c>
    </row>
    <row r="78" spans="1:22">
      <c r="A78" t="s">
        <v>36</v>
      </c>
      <c r="B78" t="s">
        <v>479</v>
      </c>
      <c r="C78" t="s">
        <v>10</v>
      </c>
      <c r="D78" t="s">
        <v>9</v>
      </c>
      <c r="E78" t="s">
        <v>188</v>
      </c>
      <c r="F78" t="s">
        <v>120</v>
      </c>
      <c r="G78" t="s">
        <v>51</v>
      </c>
      <c r="H78" t="s">
        <v>41</v>
      </c>
      <c r="I78" t="s">
        <v>12</v>
      </c>
      <c r="J78">
        <v>736</v>
      </c>
      <c r="K78" t="s">
        <v>42</v>
      </c>
      <c r="L78" t="s">
        <v>480</v>
      </c>
      <c r="M78" t="s">
        <v>44</v>
      </c>
      <c r="N78" t="s">
        <v>481</v>
      </c>
      <c r="O78">
        <v>1340960</v>
      </c>
      <c r="P78" t="s">
        <v>46</v>
      </c>
      <c r="S78">
        <f>VLOOKUP(O78,[1]应付款管理!$A$1:$I$65536,9,0)</f>
        <v>736</v>
      </c>
      <c r="T78">
        <f t="shared" si="2"/>
        <v>0</v>
      </c>
      <c r="U78" t="str">
        <f t="shared" si="3"/>
        <v>，1340960</v>
      </c>
      <c r="V78" t="s">
        <v>482</v>
      </c>
    </row>
    <row r="79" spans="1:22">
      <c r="A79" t="s">
        <v>36</v>
      </c>
      <c r="B79" t="s">
        <v>483</v>
      </c>
      <c r="C79" t="s">
        <v>10</v>
      </c>
      <c r="D79" t="s">
        <v>9</v>
      </c>
      <c r="E79" t="s">
        <v>307</v>
      </c>
      <c r="F79" t="s">
        <v>348</v>
      </c>
      <c r="G79" t="s">
        <v>269</v>
      </c>
      <c r="H79" t="s">
        <v>41</v>
      </c>
      <c r="I79" t="s">
        <v>12</v>
      </c>
      <c r="J79">
        <v>440</v>
      </c>
      <c r="K79" t="s">
        <v>42</v>
      </c>
      <c r="L79" t="s">
        <v>484</v>
      </c>
      <c r="M79" t="s">
        <v>44</v>
      </c>
      <c r="N79" t="s">
        <v>485</v>
      </c>
      <c r="O79">
        <v>1340966</v>
      </c>
      <c r="P79" t="s">
        <v>46</v>
      </c>
      <c r="S79">
        <f>VLOOKUP(O79,[1]应付款管理!$A$1:$I$65536,9,0)</f>
        <v>440</v>
      </c>
      <c r="T79">
        <f t="shared" si="2"/>
        <v>0</v>
      </c>
      <c r="U79" t="str">
        <f t="shared" si="3"/>
        <v>，1340966</v>
      </c>
      <c r="V79" t="s">
        <v>486</v>
      </c>
    </row>
    <row r="80" spans="1:22">
      <c r="A80" t="s">
        <v>81</v>
      </c>
      <c r="B80" t="s">
        <v>487</v>
      </c>
      <c r="C80" t="s">
        <v>10</v>
      </c>
      <c r="D80" t="s">
        <v>9</v>
      </c>
      <c r="E80" t="s">
        <v>488</v>
      </c>
      <c r="F80" t="s">
        <v>91</v>
      </c>
      <c r="G80" t="s">
        <v>250</v>
      </c>
      <c r="H80" t="s">
        <v>41</v>
      </c>
      <c r="I80" t="s">
        <v>12</v>
      </c>
      <c r="J80">
        <v>902</v>
      </c>
      <c r="K80" t="s">
        <v>42</v>
      </c>
      <c r="L80" t="s">
        <v>489</v>
      </c>
      <c r="M80" t="s">
        <v>44</v>
      </c>
      <c r="N80" t="s">
        <v>490</v>
      </c>
      <c r="O80">
        <v>1340972</v>
      </c>
      <c r="P80" t="s">
        <v>46</v>
      </c>
      <c r="S80">
        <f>VLOOKUP(O80,[1]应付款管理!$A$1:$I$65536,9,0)</f>
        <v>902</v>
      </c>
      <c r="T80">
        <f t="shared" si="2"/>
        <v>0</v>
      </c>
      <c r="U80" t="str">
        <f t="shared" si="3"/>
        <v>，1340972</v>
      </c>
      <c r="V80" t="s">
        <v>491</v>
      </c>
    </row>
    <row r="81" spans="1:22">
      <c r="A81" t="s">
        <v>36</v>
      </c>
      <c r="B81" t="s">
        <v>492</v>
      </c>
      <c r="C81" t="s">
        <v>10</v>
      </c>
      <c r="D81" t="s">
        <v>9</v>
      </c>
      <c r="E81" t="s">
        <v>493</v>
      </c>
      <c r="F81" t="s">
        <v>494</v>
      </c>
      <c r="G81" t="s">
        <v>495</v>
      </c>
      <c r="H81" t="s">
        <v>41</v>
      </c>
      <c r="I81" t="s">
        <v>12</v>
      </c>
      <c r="J81">
        <v>1299</v>
      </c>
      <c r="K81" t="s">
        <v>42</v>
      </c>
      <c r="L81" t="s">
        <v>496</v>
      </c>
      <c r="M81" t="s">
        <v>44</v>
      </c>
      <c r="N81" t="s">
        <v>497</v>
      </c>
      <c r="O81">
        <v>1340985</v>
      </c>
      <c r="P81" t="s">
        <v>46</v>
      </c>
      <c r="S81">
        <f>VLOOKUP(O81,[1]应付款管理!$A$1:$I$65536,9,0)</f>
        <v>1299</v>
      </c>
      <c r="T81">
        <f t="shared" si="2"/>
        <v>0</v>
      </c>
      <c r="U81" t="str">
        <f t="shared" si="3"/>
        <v>，1340985</v>
      </c>
      <c r="V81" t="s">
        <v>498</v>
      </c>
    </row>
    <row r="82" spans="1:22">
      <c r="A82" t="s">
        <v>81</v>
      </c>
      <c r="B82" t="s">
        <v>499</v>
      </c>
      <c r="C82" t="s">
        <v>10</v>
      </c>
      <c r="D82" t="s">
        <v>9</v>
      </c>
      <c r="E82" t="s">
        <v>206</v>
      </c>
      <c r="F82" t="s">
        <v>90</v>
      </c>
      <c r="G82" t="s">
        <v>250</v>
      </c>
      <c r="H82" t="s">
        <v>41</v>
      </c>
      <c r="I82" t="s">
        <v>12</v>
      </c>
      <c r="J82">
        <v>2512</v>
      </c>
      <c r="K82" t="s">
        <v>42</v>
      </c>
      <c r="L82" t="s">
        <v>500</v>
      </c>
      <c r="M82" t="s">
        <v>44</v>
      </c>
      <c r="N82" t="s">
        <v>501</v>
      </c>
      <c r="O82">
        <v>1340989</v>
      </c>
      <c r="P82" t="s">
        <v>46</v>
      </c>
      <c r="S82">
        <f>VLOOKUP(O82,[1]应付款管理!$A$1:$I$65536,9,0)</f>
        <v>2512</v>
      </c>
      <c r="T82">
        <f t="shared" si="2"/>
        <v>0</v>
      </c>
      <c r="U82" t="str">
        <f t="shared" si="3"/>
        <v>，1340989</v>
      </c>
      <c r="V82" t="s">
        <v>502</v>
      </c>
    </row>
    <row r="83" spans="1:22">
      <c r="A83" t="s">
        <v>458</v>
      </c>
      <c r="B83" t="s">
        <v>503</v>
      </c>
      <c r="C83" t="s">
        <v>10</v>
      </c>
      <c r="D83" t="s">
        <v>9</v>
      </c>
      <c r="E83" t="s">
        <v>460</v>
      </c>
      <c r="F83" t="s">
        <v>196</v>
      </c>
      <c r="G83" t="s">
        <v>112</v>
      </c>
      <c r="H83" t="s">
        <v>41</v>
      </c>
      <c r="I83" t="s">
        <v>12</v>
      </c>
      <c r="J83">
        <v>3530</v>
      </c>
      <c r="K83" t="s">
        <v>42</v>
      </c>
      <c r="L83" t="s">
        <v>504</v>
      </c>
      <c r="M83" t="s">
        <v>44</v>
      </c>
      <c r="N83" t="s">
        <v>505</v>
      </c>
      <c r="O83">
        <v>1341145</v>
      </c>
      <c r="P83" t="s">
        <v>161</v>
      </c>
      <c r="Q83" t="s">
        <v>161</v>
      </c>
      <c r="S83">
        <f>VLOOKUP(O83,[1]应付款管理!$A$1:$I$65536,9,0)</f>
        <v>3530</v>
      </c>
      <c r="T83">
        <f t="shared" si="2"/>
        <v>0</v>
      </c>
      <c r="U83" t="str">
        <f t="shared" si="3"/>
        <v>，1341145</v>
      </c>
      <c r="V83" t="s">
        <v>506</v>
      </c>
    </row>
    <row r="84" spans="1:22">
      <c r="A84" t="s">
        <v>507</v>
      </c>
      <c r="B84" t="s">
        <v>508</v>
      </c>
      <c r="C84" t="s">
        <v>10</v>
      </c>
      <c r="D84" t="s">
        <v>9</v>
      </c>
      <c r="E84" t="s">
        <v>509</v>
      </c>
      <c r="F84" t="s">
        <v>225</v>
      </c>
      <c r="G84" t="s">
        <v>196</v>
      </c>
      <c r="H84" t="s">
        <v>41</v>
      </c>
      <c r="I84" t="s">
        <v>12</v>
      </c>
      <c r="J84">
        <v>1440</v>
      </c>
      <c r="K84" t="s">
        <v>42</v>
      </c>
      <c r="L84" t="s">
        <v>510</v>
      </c>
      <c r="M84" t="s">
        <v>44</v>
      </c>
      <c r="N84" t="s">
        <v>511</v>
      </c>
      <c r="O84">
        <v>1341186</v>
      </c>
      <c r="P84" t="s">
        <v>46</v>
      </c>
      <c r="S84">
        <f>VLOOKUP(O84,[1]应付款管理!$A$1:$I$65536,9,0)</f>
        <v>1440</v>
      </c>
      <c r="T84">
        <f t="shared" si="2"/>
        <v>0</v>
      </c>
      <c r="U84" t="str">
        <f t="shared" si="3"/>
        <v>，1341186</v>
      </c>
      <c r="V84" t="s">
        <v>512</v>
      </c>
    </row>
    <row r="85" spans="1:22">
      <c r="A85" t="s">
        <v>36</v>
      </c>
      <c r="B85" t="s">
        <v>513</v>
      </c>
      <c r="C85" t="s">
        <v>10</v>
      </c>
      <c r="D85" t="s">
        <v>9</v>
      </c>
      <c r="E85" t="s">
        <v>307</v>
      </c>
      <c r="F85" t="s">
        <v>325</v>
      </c>
      <c r="G85" t="s">
        <v>326</v>
      </c>
      <c r="H85" t="s">
        <v>41</v>
      </c>
      <c r="I85" t="s">
        <v>12</v>
      </c>
      <c r="J85">
        <v>960</v>
      </c>
      <c r="K85" t="s">
        <v>42</v>
      </c>
      <c r="L85" t="s">
        <v>514</v>
      </c>
      <c r="M85" t="s">
        <v>44</v>
      </c>
      <c r="N85" t="s">
        <v>515</v>
      </c>
      <c r="O85">
        <v>1341197</v>
      </c>
      <c r="P85" t="s">
        <v>46</v>
      </c>
      <c r="S85">
        <f>VLOOKUP(O85,[1]应付款管理!$A$1:$I$65536,9,0)</f>
        <v>960</v>
      </c>
      <c r="T85">
        <f t="shared" si="2"/>
        <v>0</v>
      </c>
      <c r="U85" t="str">
        <f t="shared" si="3"/>
        <v>，1341197</v>
      </c>
      <c r="V85" t="s">
        <v>516</v>
      </c>
    </row>
    <row r="86" spans="1:22">
      <c r="A86" t="s">
        <v>36</v>
      </c>
      <c r="B86" t="s">
        <v>517</v>
      </c>
      <c r="C86" t="s">
        <v>10</v>
      </c>
      <c r="D86" t="s">
        <v>9</v>
      </c>
      <c r="E86" t="s">
        <v>518</v>
      </c>
      <c r="F86" t="s">
        <v>399</v>
      </c>
      <c r="G86" t="s">
        <v>519</v>
      </c>
      <c r="H86" t="s">
        <v>41</v>
      </c>
      <c r="I86" t="s">
        <v>12</v>
      </c>
      <c r="J86">
        <v>1443</v>
      </c>
      <c r="K86" t="s">
        <v>42</v>
      </c>
      <c r="L86" t="s">
        <v>520</v>
      </c>
      <c r="M86" t="s">
        <v>44</v>
      </c>
      <c r="N86" t="s">
        <v>521</v>
      </c>
      <c r="O86">
        <v>1341201</v>
      </c>
      <c r="P86" t="s">
        <v>46</v>
      </c>
      <c r="S86">
        <f>VLOOKUP(O86,[1]应付款管理!$A$1:$I$65536,9,0)</f>
        <v>1443</v>
      </c>
      <c r="T86">
        <f t="shared" si="2"/>
        <v>0</v>
      </c>
      <c r="U86" t="str">
        <f t="shared" si="3"/>
        <v>，1341201</v>
      </c>
      <c r="V86" t="s">
        <v>522</v>
      </c>
    </row>
    <row r="87" spans="1:22">
      <c r="A87" t="s">
        <v>81</v>
      </c>
      <c r="B87" t="s">
        <v>523</v>
      </c>
      <c r="C87" t="s">
        <v>10</v>
      </c>
      <c r="D87" t="s">
        <v>9</v>
      </c>
      <c r="E87" t="s">
        <v>103</v>
      </c>
      <c r="F87" t="s">
        <v>524</v>
      </c>
      <c r="G87" t="s">
        <v>281</v>
      </c>
      <c r="H87" t="s">
        <v>41</v>
      </c>
      <c r="I87" t="s">
        <v>12</v>
      </c>
      <c r="J87">
        <v>446</v>
      </c>
      <c r="K87" t="s">
        <v>42</v>
      </c>
      <c r="L87" t="s">
        <v>525</v>
      </c>
      <c r="M87" t="s">
        <v>44</v>
      </c>
      <c r="N87" t="s">
        <v>526</v>
      </c>
      <c r="O87">
        <v>1341242</v>
      </c>
      <c r="P87" t="s">
        <v>46</v>
      </c>
      <c r="S87">
        <f>VLOOKUP(O87,[1]应付款管理!$A$1:$I$65536,9,0)</f>
        <v>446</v>
      </c>
      <c r="T87">
        <f t="shared" si="2"/>
        <v>0</v>
      </c>
      <c r="U87" t="str">
        <f t="shared" si="3"/>
        <v>，1341242</v>
      </c>
      <c r="V87" t="s">
        <v>527</v>
      </c>
    </row>
    <row r="88" spans="1:22">
      <c r="A88" t="s">
        <v>528</v>
      </c>
      <c r="B88" t="s">
        <v>529</v>
      </c>
      <c r="C88" t="s">
        <v>10</v>
      </c>
      <c r="D88" t="s">
        <v>9</v>
      </c>
      <c r="E88" t="s">
        <v>530</v>
      </c>
      <c r="F88" t="s">
        <v>195</v>
      </c>
      <c r="G88" t="s">
        <v>225</v>
      </c>
      <c r="H88" t="s">
        <v>41</v>
      </c>
      <c r="I88" t="s">
        <v>12</v>
      </c>
      <c r="J88">
        <v>568</v>
      </c>
      <c r="K88" t="s">
        <v>42</v>
      </c>
      <c r="L88" t="s">
        <v>531</v>
      </c>
      <c r="M88" t="s">
        <v>44</v>
      </c>
      <c r="N88" t="s">
        <v>532</v>
      </c>
      <c r="O88">
        <v>1341296</v>
      </c>
      <c r="P88" t="s">
        <v>46</v>
      </c>
      <c r="S88">
        <f>VLOOKUP(O88,[1]应付款管理!$A$1:$I$65536,9,0)</f>
        <v>568</v>
      </c>
      <c r="T88">
        <f t="shared" si="2"/>
        <v>0</v>
      </c>
      <c r="U88" t="str">
        <f t="shared" si="3"/>
        <v>，1341296</v>
      </c>
      <c r="V88" t="s">
        <v>533</v>
      </c>
    </row>
    <row r="89" spans="1:22">
      <c r="A89" t="s">
        <v>534</v>
      </c>
      <c r="B89" t="s">
        <v>535</v>
      </c>
      <c r="C89" t="s">
        <v>10</v>
      </c>
      <c r="D89" t="s">
        <v>9</v>
      </c>
      <c r="E89" t="s">
        <v>536</v>
      </c>
      <c r="F89" t="s">
        <v>537</v>
      </c>
      <c r="G89" t="s">
        <v>538</v>
      </c>
      <c r="H89" t="s">
        <v>41</v>
      </c>
      <c r="I89" t="s">
        <v>12</v>
      </c>
      <c r="J89">
        <v>28521</v>
      </c>
      <c r="K89" t="s">
        <v>42</v>
      </c>
      <c r="L89" t="s">
        <v>539</v>
      </c>
      <c r="M89" t="s">
        <v>44</v>
      </c>
      <c r="N89" t="s">
        <v>540</v>
      </c>
      <c r="O89">
        <v>1341224</v>
      </c>
      <c r="P89" t="s">
        <v>237</v>
      </c>
      <c r="Q89" t="s">
        <v>237</v>
      </c>
      <c r="S89">
        <v>28521</v>
      </c>
      <c r="T89">
        <f t="shared" si="2"/>
        <v>0</v>
      </c>
      <c r="U89" t="str">
        <f t="shared" si="3"/>
        <v>，1341224</v>
      </c>
      <c r="V89" t="s">
        <v>541</v>
      </c>
    </row>
    <row r="90" spans="1:22">
      <c r="A90" t="s">
        <v>36</v>
      </c>
      <c r="B90" t="s">
        <v>542</v>
      </c>
      <c r="C90" t="s">
        <v>10</v>
      </c>
      <c r="D90" t="s">
        <v>9</v>
      </c>
      <c r="E90" t="s">
        <v>307</v>
      </c>
      <c r="F90" t="s">
        <v>52</v>
      </c>
      <c r="G90" t="s">
        <v>195</v>
      </c>
      <c r="H90" t="s">
        <v>41</v>
      </c>
      <c r="I90" t="s">
        <v>12</v>
      </c>
      <c r="J90">
        <v>392</v>
      </c>
      <c r="K90" t="s">
        <v>42</v>
      </c>
      <c r="L90" t="s">
        <v>543</v>
      </c>
      <c r="M90" t="s">
        <v>44</v>
      </c>
      <c r="N90" t="s">
        <v>544</v>
      </c>
      <c r="O90">
        <v>1341356</v>
      </c>
      <c r="P90" t="s">
        <v>46</v>
      </c>
      <c r="S90">
        <f>VLOOKUP(O90,[1]应付款管理!$A$1:$I$65536,9,0)</f>
        <v>392</v>
      </c>
      <c r="T90">
        <f t="shared" si="2"/>
        <v>0</v>
      </c>
      <c r="U90" t="str">
        <f t="shared" si="3"/>
        <v>，1341356</v>
      </c>
      <c r="V90" t="s">
        <v>545</v>
      </c>
    </row>
    <row r="91" spans="1:22">
      <c r="A91" t="s">
        <v>181</v>
      </c>
      <c r="B91" t="s">
        <v>546</v>
      </c>
      <c r="C91" t="s">
        <v>10</v>
      </c>
      <c r="D91" t="s">
        <v>9</v>
      </c>
      <c r="E91" t="s">
        <v>183</v>
      </c>
      <c r="F91" t="s">
        <v>240</v>
      </c>
      <c r="G91" t="s">
        <v>111</v>
      </c>
      <c r="H91" t="s">
        <v>41</v>
      </c>
      <c r="I91" t="s">
        <v>12</v>
      </c>
      <c r="J91">
        <v>659</v>
      </c>
      <c r="K91" t="s">
        <v>42</v>
      </c>
      <c r="L91" t="s">
        <v>547</v>
      </c>
      <c r="M91" t="s">
        <v>44</v>
      </c>
      <c r="N91" t="s">
        <v>548</v>
      </c>
      <c r="O91">
        <v>1341375</v>
      </c>
      <c r="P91" t="s">
        <v>46</v>
      </c>
      <c r="S91">
        <f>VLOOKUP(O91,[1]应付款管理!$A$1:$I$65536,9,0)</f>
        <v>659</v>
      </c>
      <c r="T91">
        <f t="shared" si="2"/>
        <v>0</v>
      </c>
      <c r="U91" t="str">
        <f t="shared" si="3"/>
        <v>，1341375</v>
      </c>
      <c r="V91" t="s">
        <v>549</v>
      </c>
    </row>
    <row r="92" spans="1:22">
      <c r="A92" t="s">
        <v>550</v>
      </c>
      <c r="B92" t="s">
        <v>551</v>
      </c>
      <c r="C92" t="s">
        <v>10</v>
      </c>
      <c r="D92" t="s">
        <v>9</v>
      </c>
      <c r="E92" t="s">
        <v>552</v>
      </c>
      <c r="F92" t="s">
        <v>91</v>
      </c>
      <c r="G92" t="s">
        <v>256</v>
      </c>
      <c r="H92" t="s">
        <v>41</v>
      </c>
      <c r="I92" t="s">
        <v>12</v>
      </c>
      <c r="J92">
        <v>1143</v>
      </c>
      <c r="K92" t="s">
        <v>42</v>
      </c>
      <c r="L92" t="s">
        <v>553</v>
      </c>
      <c r="M92" t="s">
        <v>44</v>
      </c>
      <c r="N92" t="s">
        <v>554</v>
      </c>
      <c r="O92">
        <v>1341946</v>
      </c>
      <c r="P92" t="s">
        <v>161</v>
      </c>
      <c r="Q92" t="s">
        <v>161</v>
      </c>
      <c r="S92">
        <v>1143</v>
      </c>
      <c r="T92">
        <f t="shared" si="2"/>
        <v>0</v>
      </c>
      <c r="U92" t="str">
        <f t="shared" si="3"/>
        <v>，1341946</v>
      </c>
      <c r="V92" t="s">
        <v>555</v>
      </c>
    </row>
    <row r="93" spans="1:22">
      <c r="A93" t="s">
        <v>81</v>
      </c>
      <c r="B93" t="s">
        <v>556</v>
      </c>
      <c r="C93" t="s">
        <v>10</v>
      </c>
      <c r="D93" t="s">
        <v>9</v>
      </c>
      <c r="E93" t="s">
        <v>557</v>
      </c>
      <c r="F93" t="s">
        <v>348</v>
      </c>
      <c r="G93" t="s">
        <v>269</v>
      </c>
      <c r="H93" t="s">
        <v>41</v>
      </c>
      <c r="I93" t="s">
        <v>12</v>
      </c>
      <c r="J93">
        <v>1276</v>
      </c>
      <c r="K93" t="s">
        <v>42</v>
      </c>
      <c r="L93" t="s">
        <v>558</v>
      </c>
      <c r="M93" t="s">
        <v>44</v>
      </c>
      <c r="N93" t="s">
        <v>559</v>
      </c>
      <c r="O93">
        <v>1341394</v>
      </c>
      <c r="P93" t="s">
        <v>46</v>
      </c>
      <c r="S93">
        <f>VLOOKUP(O93,[1]应付款管理!$A$1:$I$65536,9,0)</f>
        <v>1276</v>
      </c>
      <c r="T93">
        <f t="shared" si="2"/>
        <v>0</v>
      </c>
      <c r="U93" t="str">
        <f t="shared" si="3"/>
        <v>，1341394</v>
      </c>
      <c r="V93" t="s">
        <v>560</v>
      </c>
    </row>
    <row r="94" spans="1:22">
      <c r="A94" t="s">
        <v>181</v>
      </c>
      <c r="B94" t="s">
        <v>561</v>
      </c>
      <c r="C94" t="s">
        <v>10</v>
      </c>
      <c r="D94" t="s">
        <v>9</v>
      </c>
      <c r="E94" t="s">
        <v>562</v>
      </c>
      <c r="F94" t="s">
        <v>270</v>
      </c>
      <c r="G94" t="s">
        <v>358</v>
      </c>
      <c r="H94" t="s">
        <v>41</v>
      </c>
      <c r="I94" t="s">
        <v>12</v>
      </c>
      <c r="J94">
        <v>1828</v>
      </c>
      <c r="K94" t="s">
        <v>563</v>
      </c>
      <c r="L94" t="s">
        <v>564</v>
      </c>
      <c r="M94" t="s">
        <v>114</v>
      </c>
      <c r="N94" t="s">
        <v>565</v>
      </c>
      <c r="O94">
        <v>1341246</v>
      </c>
      <c r="P94" t="s">
        <v>71</v>
      </c>
      <c r="Q94" t="s">
        <v>71</v>
      </c>
      <c r="S94">
        <f>VLOOKUP(O94,[1]应付款管理!$A$1:$I$65536,9,0)</f>
        <v>1828</v>
      </c>
      <c r="T94">
        <f t="shared" si="2"/>
        <v>0</v>
      </c>
      <c r="U94" t="str">
        <f t="shared" si="3"/>
        <v>，1341246</v>
      </c>
      <c r="V94" t="s">
        <v>566</v>
      </c>
    </row>
    <row r="95" spans="1:22">
      <c r="A95" t="s">
        <v>567</v>
      </c>
      <c r="B95" t="s">
        <v>568</v>
      </c>
      <c r="C95" t="s">
        <v>10</v>
      </c>
      <c r="D95" t="s">
        <v>9</v>
      </c>
      <c r="E95" t="s">
        <v>569</v>
      </c>
      <c r="F95" t="s">
        <v>420</v>
      </c>
      <c r="G95" t="s">
        <v>365</v>
      </c>
      <c r="H95" t="s">
        <v>41</v>
      </c>
      <c r="I95" t="s">
        <v>12</v>
      </c>
      <c r="J95">
        <v>529</v>
      </c>
      <c r="K95" t="s">
        <v>42</v>
      </c>
      <c r="L95" t="s">
        <v>570</v>
      </c>
      <c r="M95" t="s">
        <v>44</v>
      </c>
      <c r="N95" t="s">
        <v>571</v>
      </c>
      <c r="O95">
        <v>1341531</v>
      </c>
      <c r="P95" t="s">
        <v>46</v>
      </c>
      <c r="S95">
        <f>VLOOKUP(O95,[1]应付款管理!$A$1:$I$65536,9,0)</f>
        <v>529</v>
      </c>
      <c r="T95">
        <f t="shared" si="2"/>
        <v>0</v>
      </c>
      <c r="U95" t="str">
        <f t="shared" si="3"/>
        <v>，1341531</v>
      </c>
      <c r="V95" t="s">
        <v>572</v>
      </c>
    </row>
    <row r="96" spans="1:22">
      <c r="A96" t="s">
        <v>573</v>
      </c>
      <c r="B96" t="s">
        <v>574</v>
      </c>
      <c r="C96" t="s">
        <v>10</v>
      </c>
      <c r="D96" t="s">
        <v>9</v>
      </c>
      <c r="E96" t="s">
        <v>575</v>
      </c>
      <c r="F96" t="s">
        <v>51</v>
      </c>
      <c r="G96" t="s">
        <v>52</v>
      </c>
      <c r="H96" t="s">
        <v>41</v>
      </c>
      <c r="I96" t="s">
        <v>12</v>
      </c>
      <c r="J96">
        <v>1176</v>
      </c>
      <c r="K96" t="s">
        <v>42</v>
      </c>
      <c r="L96" t="s">
        <v>576</v>
      </c>
      <c r="M96" t="s">
        <v>44</v>
      </c>
      <c r="N96" t="s">
        <v>481</v>
      </c>
      <c r="O96">
        <v>1341627</v>
      </c>
      <c r="P96" t="s">
        <v>46</v>
      </c>
      <c r="S96">
        <f>VLOOKUP(O96,[1]应付款管理!$A$1:$I$65536,9,0)</f>
        <v>1176</v>
      </c>
      <c r="T96">
        <f t="shared" si="2"/>
        <v>0</v>
      </c>
      <c r="U96" t="str">
        <f t="shared" si="3"/>
        <v>，1341627</v>
      </c>
      <c r="V96" t="s">
        <v>577</v>
      </c>
    </row>
    <row r="97" spans="1:22">
      <c r="A97" t="s">
        <v>81</v>
      </c>
      <c r="B97" t="s">
        <v>578</v>
      </c>
      <c r="C97" t="s">
        <v>10</v>
      </c>
      <c r="D97" t="s">
        <v>9</v>
      </c>
      <c r="E97" t="s">
        <v>557</v>
      </c>
      <c r="F97" t="s">
        <v>270</v>
      </c>
      <c r="G97" t="s">
        <v>358</v>
      </c>
      <c r="H97" t="s">
        <v>41</v>
      </c>
      <c r="I97" t="s">
        <v>12</v>
      </c>
      <c r="J97">
        <v>1351</v>
      </c>
      <c r="K97" t="s">
        <v>42</v>
      </c>
      <c r="L97" t="s">
        <v>579</v>
      </c>
      <c r="M97" t="s">
        <v>44</v>
      </c>
      <c r="N97" t="s">
        <v>580</v>
      </c>
      <c r="O97">
        <v>1341659</v>
      </c>
      <c r="P97" t="s">
        <v>46</v>
      </c>
      <c r="S97">
        <f>VLOOKUP(O97,[1]应付款管理!$A$1:$I$65536,9,0)</f>
        <v>1351</v>
      </c>
      <c r="T97">
        <f t="shared" si="2"/>
        <v>0</v>
      </c>
      <c r="U97" t="str">
        <f t="shared" si="3"/>
        <v>，1341659</v>
      </c>
      <c r="V97" t="s">
        <v>581</v>
      </c>
    </row>
    <row r="98" spans="1:22">
      <c r="A98" t="s">
        <v>36</v>
      </c>
      <c r="B98" t="s">
        <v>582</v>
      </c>
      <c r="C98" t="s">
        <v>10</v>
      </c>
      <c r="D98" t="s">
        <v>9</v>
      </c>
      <c r="E98" t="s">
        <v>307</v>
      </c>
      <c r="F98" t="s">
        <v>393</v>
      </c>
      <c r="G98" t="s">
        <v>583</v>
      </c>
      <c r="H98" t="s">
        <v>41</v>
      </c>
      <c r="I98" t="s">
        <v>12</v>
      </c>
      <c r="J98">
        <v>450</v>
      </c>
      <c r="K98" t="s">
        <v>42</v>
      </c>
      <c r="L98" t="s">
        <v>584</v>
      </c>
      <c r="M98" t="s">
        <v>44</v>
      </c>
      <c r="N98" t="s">
        <v>585</v>
      </c>
      <c r="O98">
        <v>1341665</v>
      </c>
      <c r="P98" t="s">
        <v>46</v>
      </c>
      <c r="S98">
        <f>VLOOKUP(O98,[1]应付款管理!$A$1:$I$65536,9,0)</f>
        <v>450</v>
      </c>
      <c r="T98">
        <f t="shared" si="2"/>
        <v>0</v>
      </c>
      <c r="U98" t="str">
        <f t="shared" si="3"/>
        <v>，1341665</v>
      </c>
      <c r="V98" t="s">
        <v>586</v>
      </c>
    </row>
    <row r="99" spans="1:22">
      <c r="A99" t="s">
        <v>36</v>
      </c>
      <c r="B99" t="s">
        <v>587</v>
      </c>
      <c r="C99" t="s">
        <v>10</v>
      </c>
      <c r="D99" t="s">
        <v>9</v>
      </c>
      <c r="E99" t="s">
        <v>255</v>
      </c>
      <c r="F99" t="s">
        <v>348</v>
      </c>
      <c r="G99" t="s">
        <v>269</v>
      </c>
      <c r="H99" t="s">
        <v>41</v>
      </c>
      <c r="I99" t="s">
        <v>12</v>
      </c>
      <c r="J99">
        <v>355</v>
      </c>
      <c r="K99" t="s">
        <v>42</v>
      </c>
      <c r="L99" t="s">
        <v>588</v>
      </c>
      <c r="M99" t="s">
        <v>44</v>
      </c>
      <c r="N99" t="s">
        <v>589</v>
      </c>
      <c r="O99">
        <v>1341706</v>
      </c>
      <c r="P99" t="s">
        <v>46</v>
      </c>
      <c r="S99">
        <f>VLOOKUP(O99,[1]应付款管理!$A$1:$I$65536,9,0)</f>
        <v>355</v>
      </c>
      <c r="T99">
        <f t="shared" si="2"/>
        <v>0</v>
      </c>
      <c r="U99" t="str">
        <f t="shared" si="3"/>
        <v>，1341706</v>
      </c>
      <c r="V99" t="s">
        <v>590</v>
      </c>
    </row>
    <row r="100" spans="1:22">
      <c r="A100" t="s">
        <v>81</v>
      </c>
      <c r="B100" t="s">
        <v>591</v>
      </c>
      <c r="C100" t="s">
        <v>10</v>
      </c>
      <c r="D100" t="s">
        <v>9</v>
      </c>
      <c r="E100" t="s">
        <v>592</v>
      </c>
      <c r="F100" t="s">
        <v>240</v>
      </c>
      <c r="G100" t="s">
        <v>112</v>
      </c>
      <c r="H100" t="s">
        <v>41</v>
      </c>
      <c r="I100" t="s">
        <v>12</v>
      </c>
      <c r="J100">
        <v>1518</v>
      </c>
      <c r="K100" t="s">
        <v>42</v>
      </c>
      <c r="L100" t="s">
        <v>593</v>
      </c>
      <c r="M100" t="s">
        <v>44</v>
      </c>
      <c r="N100" t="s">
        <v>594</v>
      </c>
      <c r="O100">
        <v>1341628</v>
      </c>
      <c r="P100" t="s">
        <v>55</v>
      </c>
      <c r="Q100" t="s">
        <v>55</v>
      </c>
      <c r="S100">
        <f>VLOOKUP(O100,[1]应付款管理!$A$1:$I$65536,9,0)</f>
        <v>1518</v>
      </c>
      <c r="T100">
        <f t="shared" si="2"/>
        <v>0</v>
      </c>
      <c r="U100" t="str">
        <f t="shared" si="3"/>
        <v>，1341628</v>
      </c>
      <c r="V100" t="s">
        <v>595</v>
      </c>
    </row>
    <row r="101" spans="1:22">
      <c r="A101" t="s">
        <v>36</v>
      </c>
      <c r="B101" t="s">
        <v>596</v>
      </c>
      <c r="C101" t="s">
        <v>10</v>
      </c>
      <c r="D101" t="s">
        <v>9</v>
      </c>
      <c r="E101" t="s">
        <v>188</v>
      </c>
      <c r="F101" t="s">
        <v>234</v>
      </c>
      <c r="G101" t="s">
        <v>364</v>
      </c>
      <c r="H101" t="s">
        <v>41</v>
      </c>
      <c r="I101" t="s">
        <v>12</v>
      </c>
      <c r="J101">
        <v>5592</v>
      </c>
      <c r="K101" t="s">
        <v>42</v>
      </c>
      <c r="L101" t="s">
        <v>597</v>
      </c>
      <c r="M101" t="s">
        <v>114</v>
      </c>
      <c r="N101" t="s">
        <v>598</v>
      </c>
      <c r="O101">
        <v>1341831</v>
      </c>
      <c r="P101" t="s">
        <v>46</v>
      </c>
      <c r="S101">
        <f>VLOOKUP(O101,[1]应付款管理!$A$1:$I$65536,9,0)</f>
        <v>5592</v>
      </c>
      <c r="T101">
        <f t="shared" si="2"/>
        <v>0</v>
      </c>
      <c r="U101" t="str">
        <f t="shared" si="3"/>
        <v>，1341831</v>
      </c>
      <c r="V101" t="s">
        <v>599</v>
      </c>
    </row>
    <row r="102" spans="1:22">
      <c r="A102" t="s">
        <v>192</v>
      </c>
      <c r="B102" t="s">
        <v>600</v>
      </c>
      <c r="C102" t="s">
        <v>10</v>
      </c>
      <c r="D102" t="s">
        <v>9</v>
      </c>
      <c r="E102" t="s">
        <v>194</v>
      </c>
      <c r="F102" t="s">
        <v>177</v>
      </c>
      <c r="G102" t="s">
        <v>234</v>
      </c>
      <c r="H102" t="s">
        <v>41</v>
      </c>
      <c r="I102" t="s">
        <v>12</v>
      </c>
      <c r="J102">
        <v>814</v>
      </c>
      <c r="K102" t="s">
        <v>42</v>
      </c>
      <c r="L102" t="s">
        <v>601</v>
      </c>
      <c r="M102" t="s">
        <v>44</v>
      </c>
      <c r="N102" t="s">
        <v>602</v>
      </c>
      <c r="O102">
        <v>1341869</v>
      </c>
      <c r="P102" t="s">
        <v>46</v>
      </c>
      <c r="S102">
        <f>VLOOKUP(O102,[1]应付款管理!$A$1:$I$65536,9,0)</f>
        <v>814</v>
      </c>
      <c r="T102">
        <f t="shared" si="2"/>
        <v>0</v>
      </c>
      <c r="U102" t="str">
        <f t="shared" si="3"/>
        <v>，1341869</v>
      </c>
      <c r="V102" t="s">
        <v>603</v>
      </c>
    </row>
    <row r="103" spans="1:22">
      <c r="A103" t="s">
        <v>142</v>
      </c>
      <c r="B103" t="s">
        <v>604</v>
      </c>
      <c r="C103" t="s">
        <v>10</v>
      </c>
      <c r="D103" t="s">
        <v>9</v>
      </c>
      <c r="E103" t="s">
        <v>448</v>
      </c>
      <c r="F103" t="s">
        <v>605</v>
      </c>
      <c r="G103" t="s">
        <v>606</v>
      </c>
      <c r="H103" t="s">
        <v>41</v>
      </c>
      <c r="I103" t="s">
        <v>12</v>
      </c>
      <c r="J103">
        <v>2210</v>
      </c>
      <c r="K103" t="s">
        <v>42</v>
      </c>
      <c r="L103" t="s">
        <v>607</v>
      </c>
      <c r="M103" t="s">
        <v>44</v>
      </c>
      <c r="N103" t="s">
        <v>608</v>
      </c>
      <c r="O103">
        <v>1341847</v>
      </c>
      <c r="P103" t="s">
        <v>71</v>
      </c>
      <c r="Q103" t="s">
        <v>71</v>
      </c>
      <c r="S103">
        <f>VLOOKUP(O103,[1]应付款管理!$A$1:$I$65536,9,0)</f>
        <v>2210</v>
      </c>
      <c r="T103">
        <f t="shared" si="2"/>
        <v>0</v>
      </c>
      <c r="U103" t="str">
        <f t="shared" si="3"/>
        <v>，1341847</v>
      </c>
      <c r="V103" t="s">
        <v>609</v>
      </c>
    </row>
    <row r="104" spans="1:22">
      <c r="A104" t="s">
        <v>181</v>
      </c>
      <c r="B104" t="s">
        <v>610</v>
      </c>
      <c r="C104" t="s">
        <v>10</v>
      </c>
      <c r="D104" t="s">
        <v>9</v>
      </c>
      <c r="E104" t="s">
        <v>611</v>
      </c>
      <c r="F104" t="s">
        <v>250</v>
      </c>
      <c r="G104" t="s">
        <v>256</v>
      </c>
      <c r="H104" t="s">
        <v>41</v>
      </c>
      <c r="I104" t="s">
        <v>12</v>
      </c>
      <c r="J104">
        <v>2936</v>
      </c>
      <c r="K104" t="s">
        <v>42</v>
      </c>
      <c r="L104" t="s">
        <v>612</v>
      </c>
      <c r="M104" t="s">
        <v>44</v>
      </c>
      <c r="N104" t="s">
        <v>613</v>
      </c>
      <c r="O104">
        <v>1341925</v>
      </c>
      <c r="P104" t="s">
        <v>46</v>
      </c>
      <c r="S104">
        <f>VLOOKUP(O104,[1]应付款管理!$A$1:$I$65536,9,0)</f>
        <v>2936</v>
      </c>
      <c r="T104">
        <f t="shared" si="2"/>
        <v>0</v>
      </c>
      <c r="U104" t="str">
        <f t="shared" si="3"/>
        <v>，1341925</v>
      </c>
      <c r="V104" t="s">
        <v>614</v>
      </c>
    </row>
    <row r="105" spans="1:22">
      <c r="A105" t="s">
        <v>81</v>
      </c>
      <c r="B105" t="s">
        <v>615</v>
      </c>
      <c r="C105" t="s">
        <v>10</v>
      </c>
      <c r="D105" t="s">
        <v>9</v>
      </c>
      <c r="E105" t="s">
        <v>616</v>
      </c>
      <c r="F105" t="s">
        <v>226</v>
      </c>
      <c r="G105" t="s">
        <v>240</v>
      </c>
      <c r="H105" t="s">
        <v>41</v>
      </c>
      <c r="I105" t="s">
        <v>12</v>
      </c>
      <c r="J105">
        <v>5466</v>
      </c>
      <c r="K105" t="s">
        <v>42</v>
      </c>
      <c r="L105" t="s">
        <v>617</v>
      </c>
      <c r="M105" t="s">
        <v>44</v>
      </c>
      <c r="N105" t="s">
        <v>618</v>
      </c>
      <c r="O105">
        <v>1341951</v>
      </c>
      <c r="P105" t="s">
        <v>46</v>
      </c>
      <c r="S105">
        <f>VLOOKUP(O105,[1]应付款管理!$A$1:$I$65536,9,0)</f>
        <v>5466</v>
      </c>
      <c r="T105">
        <f t="shared" si="2"/>
        <v>0</v>
      </c>
      <c r="U105" t="str">
        <f t="shared" si="3"/>
        <v>，1341951</v>
      </c>
      <c r="V105" t="s">
        <v>619</v>
      </c>
    </row>
    <row r="106" spans="1:22">
      <c r="A106" t="s">
        <v>573</v>
      </c>
      <c r="B106" t="s">
        <v>620</v>
      </c>
      <c r="C106" t="s">
        <v>10</v>
      </c>
      <c r="D106" t="s">
        <v>9</v>
      </c>
      <c r="E106" t="s">
        <v>575</v>
      </c>
      <c r="F106" t="s">
        <v>52</v>
      </c>
      <c r="G106" t="s">
        <v>225</v>
      </c>
      <c r="H106" t="s">
        <v>41</v>
      </c>
      <c r="I106" t="s">
        <v>12</v>
      </c>
      <c r="J106">
        <v>3022</v>
      </c>
      <c r="K106" t="s">
        <v>42</v>
      </c>
      <c r="L106" t="s">
        <v>621</v>
      </c>
      <c r="M106" t="s">
        <v>44</v>
      </c>
      <c r="N106" t="s">
        <v>622</v>
      </c>
      <c r="O106">
        <v>1342053</v>
      </c>
      <c r="P106" t="s">
        <v>46</v>
      </c>
      <c r="S106">
        <f>VLOOKUP(O106,[1]应付款管理!$A$1:$I$65536,9,0)</f>
        <v>3022</v>
      </c>
      <c r="T106">
        <f t="shared" si="2"/>
        <v>0</v>
      </c>
      <c r="U106" t="str">
        <f t="shared" si="3"/>
        <v>，1342053</v>
      </c>
      <c r="V106" t="s">
        <v>623</v>
      </c>
    </row>
    <row r="107" spans="1:22">
      <c r="A107" t="s">
        <v>36</v>
      </c>
      <c r="B107" t="s">
        <v>624</v>
      </c>
      <c r="C107" t="s">
        <v>10</v>
      </c>
      <c r="D107" t="s">
        <v>9</v>
      </c>
      <c r="E107" t="s">
        <v>188</v>
      </c>
      <c r="F107" t="s">
        <v>91</v>
      </c>
      <c r="G107" t="s">
        <v>348</v>
      </c>
      <c r="H107" t="s">
        <v>41</v>
      </c>
      <c r="I107" t="s">
        <v>12</v>
      </c>
      <c r="J107">
        <v>2484</v>
      </c>
      <c r="K107" t="s">
        <v>42</v>
      </c>
      <c r="L107" t="s">
        <v>625</v>
      </c>
      <c r="M107" t="s">
        <v>44</v>
      </c>
      <c r="N107" t="s">
        <v>626</v>
      </c>
      <c r="O107">
        <v>1341979</v>
      </c>
      <c r="P107" t="s">
        <v>71</v>
      </c>
      <c r="Q107" t="s">
        <v>71</v>
      </c>
      <c r="S107">
        <f>VLOOKUP(O107,[1]应付款管理!$A$1:$I$65536,9,0)</f>
        <v>2484</v>
      </c>
      <c r="T107">
        <f t="shared" si="2"/>
        <v>0</v>
      </c>
      <c r="U107" t="str">
        <f t="shared" si="3"/>
        <v>，1341979</v>
      </c>
      <c r="V107" t="s">
        <v>627</v>
      </c>
    </row>
    <row r="108" spans="1:22">
      <c r="A108" t="s">
        <v>81</v>
      </c>
      <c r="B108" t="s">
        <v>628</v>
      </c>
      <c r="C108" t="s">
        <v>10</v>
      </c>
      <c r="D108" t="s">
        <v>9</v>
      </c>
      <c r="E108" t="s">
        <v>629</v>
      </c>
      <c r="F108" t="s">
        <v>225</v>
      </c>
      <c r="G108" t="s">
        <v>196</v>
      </c>
      <c r="H108" t="s">
        <v>41</v>
      </c>
      <c r="I108" t="s">
        <v>12</v>
      </c>
      <c r="J108">
        <v>331</v>
      </c>
      <c r="K108" t="s">
        <v>42</v>
      </c>
      <c r="L108" t="s">
        <v>630</v>
      </c>
      <c r="M108" t="s">
        <v>44</v>
      </c>
      <c r="N108" t="s">
        <v>631</v>
      </c>
      <c r="O108">
        <v>1342095</v>
      </c>
      <c r="P108" t="s">
        <v>46</v>
      </c>
      <c r="S108">
        <f>VLOOKUP(O108,[1]应付款管理!$A$1:$I$65536,9,0)</f>
        <v>331</v>
      </c>
      <c r="T108">
        <f t="shared" si="2"/>
        <v>0</v>
      </c>
      <c r="U108" t="str">
        <f t="shared" si="3"/>
        <v>，1342095</v>
      </c>
      <c r="V108" t="s">
        <v>632</v>
      </c>
    </row>
    <row r="109" spans="1:22">
      <c r="A109" t="s">
        <v>108</v>
      </c>
      <c r="B109" t="s">
        <v>633</v>
      </c>
      <c r="C109" t="s">
        <v>10</v>
      </c>
      <c r="D109" t="s">
        <v>9</v>
      </c>
      <c r="E109" t="s">
        <v>110</v>
      </c>
      <c r="F109" t="s">
        <v>91</v>
      </c>
      <c r="G109" t="s">
        <v>250</v>
      </c>
      <c r="H109" t="s">
        <v>41</v>
      </c>
      <c r="I109" t="s">
        <v>12</v>
      </c>
      <c r="J109">
        <v>1212</v>
      </c>
      <c r="K109" t="s">
        <v>42</v>
      </c>
      <c r="L109" t="s">
        <v>634</v>
      </c>
      <c r="M109" t="s">
        <v>44</v>
      </c>
      <c r="N109" t="s">
        <v>635</v>
      </c>
      <c r="O109">
        <v>1342168</v>
      </c>
      <c r="P109" t="s">
        <v>46</v>
      </c>
      <c r="S109">
        <f>VLOOKUP(O109,[1]应付款管理!$A$1:$I$65536,9,0)</f>
        <v>1212</v>
      </c>
      <c r="T109">
        <f t="shared" si="2"/>
        <v>0</v>
      </c>
      <c r="U109" t="str">
        <f t="shared" si="3"/>
        <v>，1342168</v>
      </c>
      <c r="V109" t="s">
        <v>636</v>
      </c>
    </row>
    <row r="110" spans="1:22">
      <c r="A110" t="s">
        <v>81</v>
      </c>
      <c r="B110" t="s">
        <v>637</v>
      </c>
      <c r="C110" t="s">
        <v>10</v>
      </c>
      <c r="D110" t="s">
        <v>9</v>
      </c>
      <c r="E110" t="s">
        <v>638</v>
      </c>
      <c r="F110" t="s">
        <v>225</v>
      </c>
      <c r="G110" t="s">
        <v>196</v>
      </c>
      <c r="H110" t="s">
        <v>41</v>
      </c>
      <c r="I110" t="s">
        <v>12</v>
      </c>
      <c r="J110">
        <v>316</v>
      </c>
      <c r="K110" t="s">
        <v>42</v>
      </c>
      <c r="L110" t="s">
        <v>639</v>
      </c>
      <c r="M110" t="s">
        <v>44</v>
      </c>
      <c r="N110" t="s">
        <v>640</v>
      </c>
      <c r="O110">
        <v>1342395</v>
      </c>
      <c r="P110" t="s">
        <v>46</v>
      </c>
      <c r="S110">
        <f>VLOOKUP(O110,[1]应付款管理!$A$1:$I$65536,9,0)</f>
        <v>316</v>
      </c>
      <c r="T110">
        <f t="shared" si="2"/>
        <v>0</v>
      </c>
      <c r="U110" t="str">
        <f t="shared" si="3"/>
        <v>，1342395</v>
      </c>
      <c r="V110" t="s">
        <v>641</v>
      </c>
    </row>
    <row r="111" spans="1:22">
      <c r="A111" t="s">
        <v>642</v>
      </c>
      <c r="B111" t="s">
        <v>643</v>
      </c>
      <c r="C111" t="s">
        <v>10</v>
      </c>
      <c r="D111" t="s">
        <v>9</v>
      </c>
      <c r="E111" t="s">
        <v>644</v>
      </c>
      <c r="F111" t="s">
        <v>240</v>
      </c>
      <c r="G111" t="s">
        <v>112</v>
      </c>
      <c r="H111" t="s">
        <v>41</v>
      </c>
      <c r="I111" t="s">
        <v>12</v>
      </c>
      <c r="J111">
        <v>1696</v>
      </c>
      <c r="K111" t="s">
        <v>42</v>
      </c>
      <c r="L111" t="s">
        <v>645</v>
      </c>
      <c r="M111" t="s">
        <v>44</v>
      </c>
      <c r="N111" t="s">
        <v>646</v>
      </c>
      <c r="O111">
        <v>1342476</v>
      </c>
      <c r="P111" t="s">
        <v>46</v>
      </c>
      <c r="S111">
        <f>VLOOKUP(O111,[1]应付款管理!$A$1:$I$65536,9,0)</f>
        <v>1696</v>
      </c>
      <c r="T111">
        <f t="shared" si="2"/>
        <v>0</v>
      </c>
      <c r="U111" t="str">
        <f t="shared" si="3"/>
        <v>，1342476</v>
      </c>
      <c r="V111" t="s">
        <v>647</v>
      </c>
    </row>
    <row r="112" spans="1:22">
      <c r="A112" t="s">
        <v>81</v>
      </c>
      <c r="B112" t="s">
        <v>648</v>
      </c>
      <c r="C112" t="s">
        <v>10</v>
      </c>
      <c r="D112" t="s">
        <v>9</v>
      </c>
      <c r="E112" t="s">
        <v>649</v>
      </c>
      <c r="F112" t="s">
        <v>91</v>
      </c>
      <c r="G112" t="s">
        <v>250</v>
      </c>
      <c r="H112" t="s">
        <v>41</v>
      </c>
      <c r="I112" t="s">
        <v>12</v>
      </c>
      <c r="J112">
        <v>405</v>
      </c>
      <c r="K112" t="s">
        <v>42</v>
      </c>
      <c r="L112" t="s">
        <v>650</v>
      </c>
      <c r="M112" t="s">
        <v>44</v>
      </c>
      <c r="N112" t="s">
        <v>651</v>
      </c>
      <c r="O112">
        <v>1342508</v>
      </c>
      <c r="P112" t="s">
        <v>46</v>
      </c>
      <c r="S112">
        <f>VLOOKUP(O112,[1]应付款管理!$A$1:$I$65536,9,0)</f>
        <v>405</v>
      </c>
      <c r="T112">
        <f t="shared" si="2"/>
        <v>0</v>
      </c>
      <c r="U112" t="str">
        <f t="shared" si="3"/>
        <v>，1342508</v>
      </c>
      <c r="V112" t="s">
        <v>652</v>
      </c>
    </row>
    <row r="113" spans="1:22">
      <c r="A113" t="s">
        <v>653</v>
      </c>
      <c r="B113" t="s">
        <v>654</v>
      </c>
      <c r="C113" t="s">
        <v>10</v>
      </c>
      <c r="D113" t="s">
        <v>9</v>
      </c>
      <c r="E113" t="s">
        <v>655</v>
      </c>
      <c r="F113" t="s">
        <v>195</v>
      </c>
      <c r="G113" t="s">
        <v>225</v>
      </c>
      <c r="H113" t="s">
        <v>41</v>
      </c>
      <c r="I113" t="s">
        <v>12</v>
      </c>
      <c r="J113">
        <v>961</v>
      </c>
      <c r="K113" t="s">
        <v>42</v>
      </c>
      <c r="L113" t="s">
        <v>656</v>
      </c>
      <c r="M113" t="s">
        <v>44</v>
      </c>
      <c r="N113" t="s">
        <v>657</v>
      </c>
      <c r="O113">
        <v>1342346</v>
      </c>
      <c r="P113" t="s">
        <v>71</v>
      </c>
      <c r="Q113" t="s">
        <v>71</v>
      </c>
      <c r="S113">
        <f>VLOOKUP(O113,[1]应付款管理!$A$1:$I$65536,9,0)</f>
        <v>961</v>
      </c>
      <c r="T113">
        <f t="shared" si="2"/>
        <v>0</v>
      </c>
      <c r="U113" t="str">
        <f t="shared" si="3"/>
        <v>，1342346</v>
      </c>
      <c r="V113" t="s">
        <v>658</v>
      </c>
    </row>
    <row r="114" spans="1:22">
      <c r="A114" t="s">
        <v>36</v>
      </c>
      <c r="B114" t="s">
        <v>659</v>
      </c>
      <c r="C114" t="s">
        <v>10</v>
      </c>
      <c r="D114" t="s">
        <v>9</v>
      </c>
      <c r="E114" t="s">
        <v>188</v>
      </c>
      <c r="F114" t="s">
        <v>104</v>
      </c>
      <c r="G114" t="s">
        <v>537</v>
      </c>
      <c r="H114" t="s">
        <v>41</v>
      </c>
      <c r="I114" t="s">
        <v>12</v>
      </c>
      <c r="J114">
        <v>4632</v>
      </c>
      <c r="K114" t="s">
        <v>42</v>
      </c>
      <c r="L114" t="s">
        <v>660</v>
      </c>
      <c r="M114" t="s">
        <v>44</v>
      </c>
      <c r="N114" t="s">
        <v>661</v>
      </c>
      <c r="O114">
        <v>1342531</v>
      </c>
      <c r="P114" t="s">
        <v>46</v>
      </c>
      <c r="S114">
        <f>VLOOKUP(O114,[1]应付款管理!$A$1:$I$65536,9,0)</f>
        <v>4632</v>
      </c>
      <c r="T114">
        <f t="shared" si="2"/>
        <v>0</v>
      </c>
      <c r="U114" t="str">
        <f t="shared" si="3"/>
        <v>，1342531</v>
      </c>
      <c r="V114" t="s">
        <v>662</v>
      </c>
    </row>
    <row r="115" spans="1:22">
      <c r="A115" t="s">
        <v>36</v>
      </c>
      <c r="B115" t="s">
        <v>663</v>
      </c>
      <c r="C115" t="s">
        <v>10</v>
      </c>
      <c r="D115" t="s">
        <v>9</v>
      </c>
      <c r="E115" t="s">
        <v>664</v>
      </c>
      <c r="F115" t="s">
        <v>461</v>
      </c>
      <c r="G115" t="s">
        <v>177</v>
      </c>
      <c r="H115" t="s">
        <v>41</v>
      </c>
      <c r="I115" t="s">
        <v>12</v>
      </c>
      <c r="J115">
        <v>671</v>
      </c>
      <c r="K115" t="s">
        <v>42</v>
      </c>
      <c r="L115" t="s">
        <v>665</v>
      </c>
      <c r="M115" t="s">
        <v>44</v>
      </c>
      <c r="N115" t="s">
        <v>666</v>
      </c>
      <c r="O115">
        <v>1342465</v>
      </c>
      <c r="P115" t="s">
        <v>71</v>
      </c>
      <c r="Q115" t="s">
        <v>71</v>
      </c>
      <c r="S115">
        <f>VLOOKUP(O115,[1]应付款管理!$A$1:$I$65536,9,0)</f>
        <v>669.96</v>
      </c>
      <c r="T115">
        <f t="shared" si="2"/>
        <v>1.03999999999996</v>
      </c>
      <c r="U115" t="str">
        <f t="shared" si="3"/>
        <v>，1342465</v>
      </c>
      <c r="V115" t="s">
        <v>667</v>
      </c>
    </row>
    <row r="116" spans="1:22">
      <c r="A116" t="s">
        <v>81</v>
      </c>
      <c r="B116" t="s">
        <v>668</v>
      </c>
      <c r="C116" t="s">
        <v>10</v>
      </c>
      <c r="D116" t="s">
        <v>9</v>
      </c>
      <c r="E116" t="s">
        <v>669</v>
      </c>
      <c r="F116" t="s">
        <v>348</v>
      </c>
      <c r="G116" t="s">
        <v>269</v>
      </c>
      <c r="H116" t="s">
        <v>41</v>
      </c>
      <c r="I116" t="s">
        <v>12</v>
      </c>
      <c r="J116">
        <v>1422</v>
      </c>
      <c r="K116" t="s">
        <v>42</v>
      </c>
      <c r="L116" t="s">
        <v>670</v>
      </c>
      <c r="M116" t="s">
        <v>44</v>
      </c>
      <c r="N116" t="s">
        <v>671</v>
      </c>
      <c r="O116">
        <v>1342580</v>
      </c>
      <c r="P116" t="s">
        <v>46</v>
      </c>
      <c r="S116">
        <f>VLOOKUP(O116,[1]应付款管理!$A$1:$I$65536,9,0)</f>
        <v>1422</v>
      </c>
      <c r="T116">
        <f t="shared" si="2"/>
        <v>0</v>
      </c>
      <c r="U116" t="str">
        <f t="shared" si="3"/>
        <v>，1342580</v>
      </c>
      <c r="V116" t="s">
        <v>672</v>
      </c>
    </row>
    <row r="117" spans="1:22">
      <c r="A117" t="s">
        <v>285</v>
      </c>
      <c r="B117" t="s">
        <v>673</v>
      </c>
      <c r="C117" t="s">
        <v>10</v>
      </c>
      <c r="D117" t="s">
        <v>9</v>
      </c>
      <c r="E117" t="s">
        <v>674</v>
      </c>
      <c r="F117" t="s">
        <v>226</v>
      </c>
      <c r="G117" t="s">
        <v>111</v>
      </c>
      <c r="H117" t="s">
        <v>41</v>
      </c>
      <c r="I117" t="s">
        <v>12</v>
      </c>
      <c r="J117">
        <v>1632</v>
      </c>
      <c r="K117" t="s">
        <v>42</v>
      </c>
      <c r="L117" t="s">
        <v>675</v>
      </c>
      <c r="M117" t="s">
        <v>44</v>
      </c>
      <c r="N117" t="s">
        <v>676</v>
      </c>
      <c r="O117">
        <v>1342717</v>
      </c>
      <c r="P117" t="s">
        <v>161</v>
      </c>
      <c r="Q117" t="s">
        <v>161</v>
      </c>
      <c r="S117">
        <f>VLOOKUP(O117,[1]应付款管理!$A$1:$I$65536,9,0)</f>
        <v>1632</v>
      </c>
      <c r="T117">
        <f t="shared" si="2"/>
        <v>0</v>
      </c>
      <c r="U117" t="str">
        <f t="shared" si="3"/>
        <v>，1342717</v>
      </c>
      <c r="V117" t="s">
        <v>677</v>
      </c>
    </row>
    <row r="118" spans="1:22">
      <c r="A118" t="s">
        <v>285</v>
      </c>
      <c r="B118" t="s">
        <v>678</v>
      </c>
      <c r="C118" t="s">
        <v>10</v>
      </c>
      <c r="D118" t="s">
        <v>9</v>
      </c>
      <c r="E118" t="s">
        <v>674</v>
      </c>
      <c r="F118" t="s">
        <v>226</v>
      </c>
      <c r="G118" t="s">
        <v>111</v>
      </c>
      <c r="H118" t="s">
        <v>41</v>
      </c>
      <c r="I118" t="s">
        <v>12</v>
      </c>
      <c r="J118">
        <v>1668</v>
      </c>
      <c r="K118" t="s">
        <v>42</v>
      </c>
      <c r="L118" t="s">
        <v>679</v>
      </c>
      <c r="M118" t="s">
        <v>44</v>
      </c>
      <c r="N118" t="s">
        <v>680</v>
      </c>
      <c r="O118">
        <v>1342716</v>
      </c>
      <c r="P118" t="s">
        <v>161</v>
      </c>
      <c r="Q118" t="s">
        <v>161</v>
      </c>
      <c r="S118">
        <f>VLOOKUP(O118,[1]应付款管理!$A$1:$I$65536,9,0)</f>
        <v>1668</v>
      </c>
      <c r="T118">
        <f t="shared" si="2"/>
        <v>0</v>
      </c>
      <c r="U118" t="str">
        <f t="shared" si="3"/>
        <v>，1342716</v>
      </c>
      <c r="V118" t="s">
        <v>681</v>
      </c>
    </row>
    <row r="119" spans="1:22">
      <c r="A119" t="s">
        <v>81</v>
      </c>
      <c r="B119" t="s">
        <v>682</v>
      </c>
      <c r="C119" t="s">
        <v>10</v>
      </c>
      <c r="D119" t="s">
        <v>9</v>
      </c>
      <c r="E119" t="s">
        <v>683</v>
      </c>
      <c r="F119" t="s">
        <v>269</v>
      </c>
      <c r="G119" t="s">
        <v>325</v>
      </c>
      <c r="H119" t="s">
        <v>41</v>
      </c>
      <c r="I119" t="s">
        <v>12</v>
      </c>
      <c r="J119">
        <v>2692</v>
      </c>
      <c r="K119" t="s">
        <v>42</v>
      </c>
      <c r="L119" t="s">
        <v>684</v>
      </c>
      <c r="M119" t="s">
        <v>44</v>
      </c>
      <c r="N119" t="s">
        <v>685</v>
      </c>
      <c r="O119">
        <v>1342634</v>
      </c>
      <c r="P119" t="s">
        <v>46</v>
      </c>
      <c r="S119">
        <f>VLOOKUP(O119,[1]应付款管理!$A$1:$I$65536,9,0)</f>
        <v>2692</v>
      </c>
      <c r="T119">
        <f t="shared" si="2"/>
        <v>0</v>
      </c>
      <c r="U119" t="str">
        <f t="shared" si="3"/>
        <v>，1342634</v>
      </c>
      <c r="V119" t="s">
        <v>686</v>
      </c>
    </row>
    <row r="120" spans="1:22">
      <c r="A120" t="s">
        <v>192</v>
      </c>
      <c r="B120" t="s">
        <v>687</v>
      </c>
      <c r="C120" t="s">
        <v>10</v>
      </c>
      <c r="D120" t="s">
        <v>9</v>
      </c>
      <c r="E120" t="s">
        <v>688</v>
      </c>
      <c r="F120" t="s">
        <v>240</v>
      </c>
      <c r="G120" t="s">
        <v>111</v>
      </c>
      <c r="H120" t="s">
        <v>41</v>
      </c>
      <c r="I120" t="s">
        <v>12</v>
      </c>
      <c r="J120">
        <v>814</v>
      </c>
      <c r="K120" t="s">
        <v>42</v>
      </c>
      <c r="L120" t="s">
        <v>689</v>
      </c>
      <c r="M120" t="s">
        <v>44</v>
      </c>
      <c r="N120" t="s">
        <v>690</v>
      </c>
      <c r="O120">
        <v>1342637</v>
      </c>
      <c r="P120" t="s">
        <v>46</v>
      </c>
      <c r="S120">
        <f>VLOOKUP(O120,[1]应付款管理!$A$1:$I$65536,9,0)</f>
        <v>814</v>
      </c>
      <c r="T120">
        <f t="shared" si="2"/>
        <v>0</v>
      </c>
      <c r="U120" t="str">
        <f t="shared" si="3"/>
        <v>，1342637</v>
      </c>
      <c r="V120" t="s">
        <v>691</v>
      </c>
    </row>
    <row r="121" spans="1:22">
      <c r="A121" t="s">
        <v>142</v>
      </c>
      <c r="B121" t="s">
        <v>692</v>
      </c>
      <c r="C121" t="s">
        <v>10</v>
      </c>
      <c r="D121" t="s">
        <v>9</v>
      </c>
      <c r="E121" t="s">
        <v>693</v>
      </c>
      <c r="F121" t="s">
        <v>269</v>
      </c>
      <c r="G121" t="s">
        <v>270</v>
      </c>
      <c r="H121" t="s">
        <v>41</v>
      </c>
      <c r="I121" t="s">
        <v>12</v>
      </c>
      <c r="J121">
        <v>1274</v>
      </c>
      <c r="K121" t="s">
        <v>42</v>
      </c>
      <c r="L121" t="s">
        <v>694</v>
      </c>
      <c r="M121" t="s">
        <v>44</v>
      </c>
      <c r="N121" t="s">
        <v>695</v>
      </c>
      <c r="O121">
        <v>1342642</v>
      </c>
      <c r="P121" t="s">
        <v>46</v>
      </c>
      <c r="S121">
        <f>VLOOKUP(O121,[1]应付款管理!$A$1:$I$65536,9,0)</f>
        <v>1274</v>
      </c>
      <c r="T121">
        <f t="shared" si="2"/>
        <v>0</v>
      </c>
      <c r="U121" t="str">
        <f t="shared" si="3"/>
        <v>，1342642</v>
      </c>
      <c r="V121" t="s">
        <v>696</v>
      </c>
    </row>
    <row r="122" spans="1:22">
      <c r="A122" t="s">
        <v>567</v>
      </c>
      <c r="B122" t="s">
        <v>697</v>
      </c>
      <c r="C122" t="s">
        <v>10</v>
      </c>
      <c r="D122" t="s">
        <v>9</v>
      </c>
      <c r="E122" t="s">
        <v>698</v>
      </c>
      <c r="F122" t="s">
        <v>257</v>
      </c>
      <c r="G122" t="s">
        <v>538</v>
      </c>
      <c r="H122" t="s">
        <v>41</v>
      </c>
      <c r="I122" t="s">
        <v>12</v>
      </c>
      <c r="J122">
        <v>473</v>
      </c>
      <c r="K122" t="s">
        <v>42</v>
      </c>
      <c r="L122" t="s">
        <v>699</v>
      </c>
      <c r="M122" t="s">
        <v>44</v>
      </c>
      <c r="N122" t="s">
        <v>700</v>
      </c>
      <c r="O122">
        <v>1342653</v>
      </c>
      <c r="P122" t="s">
        <v>46</v>
      </c>
      <c r="S122">
        <f>VLOOKUP(O122,[1]应付款管理!$A$1:$I$65536,9,0)</f>
        <v>473</v>
      </c>
      <c r="T122">
        <f t="shared" si="2"/>
        <v>0</v>
      </c>
      <c r="U122" t="str">
        <f t="shared" si="3"/>
        <v>，1342653</v>
      </c>
      <c r="V122" t="s">
        <v>701</v>
      </c>
    </row>
    <row r="123" spans="1:22">
      <c r="A123" t="s">
        <v>81</v>
      </c>
      <c r="B123" t="s">
        <v>702</v>
      </c>
      <c r="C123" t="s">
        <v>10</v>
      </c>
      <c r="D123" t="s">
        <v>9</v>
      </c>
      <c r="E123" t="s">
        <v>414</v>
      </c>
      <c r="F123" t="s">
        <v>280</v>
      </c>
      <c r="G123" t="s">
        <v>524</v>
      </c>
      <c r="H123" t="s">
        <v>41</v>
      </c>
      <c r="I123" t="s">
        <v>12</v>
      </c>
      <c r="J123">
        <v>1252</v>
      </c>
      <c r="K123" t="s">
        <v>42</v>
      </c>
      <c r="L123" t="s">
        <v>703</v>
      </c>
      <c r="M123" t="s">
        <v>44</v>
      </c>
      <c r="N123" t="s">
        <v>704</v>
      </c>
      <c r="O123">
        <v>1342736</v>
      </c>
      <c r="P123" t="s">
        <v>46</v>
      </c>
      <c r="S123">
        <f>VLOOKUP(O123,[1]应付款管理!$A$1:$I$65536,9,0)</f>
        <v>1252</v>
      </c>
      <c r="T123">
        <f t="shared" si="2"/>
        <v>0</v>
      </c>
      <c r="U123" t="str">
        <f t="shared" si="3"/>
        <v>，1342736</v>
      </c>
      <c r="V123" t="s">
        <v>705</v>
      </c>
    </row>
    <row r="124" spans="1:22">
      <c r="A124" t="s">
        <v>81</v>
      </c>
      <c r="B124" t="s">
        <v>706</v>
      </c>
      <c r="C124" t="s">
        <v>10</v>
      </c>
      <c r="D124" t="s">
        <v>9</v>
      </c>
      <c r="E124" t="s">
        <v>405</v>
      </c>
      <c r="F124" t="s">
        <v>226</v>
      </c>
      <c r="G124" t="s">
        <v>240</v>
      </c>
      <c r="H124" t="s">
        <v>41</v>
      </c>
      <c r="I124" t="s">
        <v>12</v>
      </c>
      <c r="J124">
        <v>1208</v>
      </c>
      <c r="K124" t="s">
        <v>42</v>
      </c>
      <c r="L124" t="s">
        <v>707</v>
      </c>
      <c r="M124" t="s">
        <v>114</v>
      </c>
      <c r="N124" t="s">
        <v>708</v>
      </c>
      <c r="O124">
        <v>1342744</v>
      </c>
      <c r="P124" t="s">
        <v>46</v>
      </c>
      <c r="S124">
        <f>VLOOKUP(O124,[1]应付款管理!$A$1:$I$65536,9,0)</f>
        <v>1208</v>
      </c>
      <c r="T124">
        <f t="shared" si="2"/>
        <v>0</v>
      </c>
      <c r="U124" t="str">
        <f t="shared" si="3"/>
        <v>，1342744</v>
      </c>
      <c r="V124" t="s">
        <v>709</v>
      </c>
    </row>
    <row r="125" spans="1:22">
      <c r="A125" t="s">
        <v>81</v>
      </c>
      <c r="B125" t="s">
        <v>710</v>
      </c>
      <c r="C125" t="s">
        <v>10</v>
      </c>
      <c r="D125" t="s">
        <v>9</v>
      </c>
      <c r="E125" t="s">
        <v>711</v>
      </c>
      <c r="F125" t="s">
        <v>348</v>
      </c>
      <c r="G125" t="s">
        <v>270</v>
      </c>
      <c r="H125" t="s">
        <v>41</v>
      </c>
      <c r="I125" t="s">
        <v>12</v>
      </c>
      <c r="J125">
        <v>1650</v>
      </c>
      <c r="K125" t="s">
        <v>42</v>
      </c>
      <c r="L125" t="s">
        <v>712</v>
      </c>
      <c r="M125" t="s">
        <v>44</v>
      </c>
      <c r="N125" t="s">
        <v>713</v>
      </c>
      <c r="O125">
        <v>1342747</v>
      </c>
      <c r="P125" t="s">
        <v>46</v>
      </c>
      <c r="S125">
        <f>VLOOKUP(O125,[1]应付款管理!$A$1:$I$65536,9,0)</f>
        <v>1650</v>
      </c>
      <c r="T125">
        <f t="shared" si="2"/>
        <v>0</v>
      </c>
      <c r="U125" t="str">
        <f t="shared" si="3"/>
        <v>，1342747</v>
      </c>
      <c r="V125" t="s">
        <v>714</v>
      </c>
    </row>
    <row r="126" spans="1:22">
      <c r="A126" t="s">
        <v>36</v>
      </c>
      <c r="B126" t="s">
        <v>715</v>
      </c>
      <c r="C126" t="s">
        <v>10</v>
      </c>
      <c r="D126" t="s">
        <v>9</v>
      </c>
      <c r="E126" t="s">
        <v>716</v>
      </c>
      <c r="F126" t="s">
        <v>717</v>
      </c>
      <c r="G126" t="s">
        <v>718</v>
      </c>
      <c r="H126" t="s">
        <v>41</v>
      </c>
      <c r="I126" t="s">
        <v>12</v>
      </c>
      <c r="J126">
        <v>1007</v>
      </c>
      <c r="K126" t="s">
        <v>42</v>
      </c>
      <c r="L126" t="s">
        <v>719</v>
      </c>
      <c r="M126" t="s">
        <v>44</v>
      </c>
      <c r="N126" t="s">
        <v>720</v>
      </c>
      <c r="O126">
        <v>1342749</v>
      </c>
      <c r="P126" t="s">
        <v>46</v>
      </c>
      <c r="S126">
        <f>VLOOKUP(O126,[1]应付款管理!$A$1:$I$65536,9,0)</f>
        <v>1007</v>
      </c>
      <c r="T126">
        <f t="shared" si="2"/>
        <v>0</v>
      </c>
      <c r="U126" t="str">
        <f t="shared" si="3"/>
        <v>，1342749</v>
      </c>
      <c r="V126" t="s">
        <v>721</v>
      </c>
    </row>
    <row r="127" spans="1:22">
      <c r="A127" t="s">
        <v>81</v>
      </c>
      <c r="B127" t="s">
        <v>722</v>
      </c>
      <c r="C127" t="s">
        <v>10</v>
      </c>
      <c r="D127" t="s">
        <v>9</v>
      </c>
      <c r="E127" t="s">
        <v>347</v>
      </c>
      <c r="F127" t="s">
        <v>420</v>
      </c>
      <c r="G127" t="s">
        <v>723</v>
      </c>
      <c r="H127" t="s">
        <v>41</v>
      </c>
      <c r="I127" t="s">
        <v>12</v>
      </c>
      <c r="J127">
        <v>872</v>
      </c>
      <c r="K127" t="s">
        <v>42</v>
      </c>
      <c r="L127" t="s">
        <v>724</v>
      </c>
      <c r="M127" t="s">
        <v>44</v>
      </c>
      <c r="N127" t="s">
        <v>725</v>
      </c>
      <c r="O127">
        <v>1342814</v>
      </c>
      <c r="P127" t="s">
        <v>46</v>
      </c>
      <c r="S127">
        <f>VLOOKUP(O127,[1]应付款管理!$A$1:$I$65536,9,0)</f>
        <v>872</v>
      </c>
      <c r="T127">
        <f t="shared" si="2"/>
        <v>0</v>
      </c>
      <c r="U127" t="str">
        <f t="shared" si="3"/>
        <v>，1342814</v>
      </c>
      <c r="V127" t="s">
        <v>726</v>
      </c>
    </row>
    <row r="128" spans="1:22">
      <c r="A128" t="s">
        <v>36</v>
      </c>
      <c r="B128" t="s">
        <v>727</v>
      </c>
      <c r="C128" t="s">
        <v>10</v>
      </c>
      <c r="D128" t="s">
        <v>9</v>
      </c>
      <c r="E128" t="s">
        <v>324</v>
      </c>
      <c r="F128" t="s">
        <v>364</v>
      </c>
      <c r="G128" t="s">
        <v>365</v>
      </c>
      <c r="H128" t="s">
        <v>41</v>
      </c>
      <c r="I128" t="s">
        <v>12</v>
      </c>
      <c r="J128">
        <v>1930</v>
      </c>
      <c r="K128" t="s">
        <v>42</v>
      </c>
      <c r="L128" t="s">
        <v>728</v>
      </c>
      <c r="M128" t="s">
        <v>44</v>
      </c>
      <c r="N128" t="s">
        <v>729</v>
      </c>
      <c r="O128">
        <v>1342825</v>
      </c>
      <c r="P128" t="s">
        <v>46</v>
      </c>
      <c r="S128">
        <f>VLOOKUP(O128,[1]应付款管理!$A$1:$I$65536,9,0)</f>
        <v>1930</v>
      </c>
      <c r="T128">
        <f t="shared" si="2"/>
        <v>0</v>
      </c>
      <c r="U128" t="str">
        <f t="shared" si="3"/>
        <v>，1342825</v>
      </c>
      <c r="V128" t="s">
        <v>730</v>
      </c>
    </row>
    <row r="129" spans="1:22">
      <c r="A129" t="s">
        <v>81</v>
      </c>
      <c r="B129" t="s">
        <v>731</v>
      </c>
      <c r="C129" t="s">
        <v>10</v>
      </c>
      <c r="D129" t="s">
        <v>9</v>
      </c>
      <c r="E129" t="s">
        <v>201</v>
      </c>
      <c r="F129" t="s">
        <v>240</v>
      </c>
      <c r="G129" t="s">
        <v>111</v>
      </c>
      <c r="H129" t="s">
        <v>41</v>
      </c>
      <c r="I129" t="s">
        <v>12</v>
      </c>
      <c r="J129">
        <v>474</v>
      </c>
      <c r="K129" t="s">
        <v>42</v>
      </c>
      <c r="L129" t="s">
        <v>732</v>
      </c>
      <c r="M129" t="s">
        <v>44</v>
      </c>
      <c r="N129" t="s">
        <v>733</v>
      </c>
      <c r="O129">
        <v>1342830</v>
      </c>
      <c r="P129" t="s">
        <v>46</v>
      </c>
      <c r="S129">
        <f>VLOOKUP(O129,[1]应付款管理!$A$1:$I$65536,9,0)</f>
        <v>474</v>
      </c>
      <c r="T129">
        <f t="shared" si="2"/>
        <v>0</v>
      </c>
      <c r="U129" t="str">
        <f t="shared" si="3"/>
        <v>，1342830</v>
      </c>
      <c r="V129" t="s">
        <v>734</v>
      </c>
    </row>
    <row r="130" spans="1:22">
      <c r="A130" t="s">
        <v>567</v>
      </c>
      <c r="B130" t="s">
        <v>735</v>
      </c>
      <c r="C130" t="s">
        <v>10</v>
      </c>
      <c r="D130" t="s">
        <v>9</v>
      </c>
      <c r="E130" t="s">
        <v>736</v>
      </c>
      <c r="F130" t="s">
        <v>225</v>
      </c>
      <c r="G130" t="s">
        <v>196</v>
      </c>
      <c r="H130" t="s">
        <v>41</v>
      </c>
      <c r="I130" t="s">
        <v>12</v>
      </c>
      <c r="J130">
        <v>572</v>
      </c>
      <c r="K130" t="s">
        <v>42</v>
      </c>
      <c r="L130" t="s">
        <v>737</v>
      </c>
      <c r="M130" t="s">
        <v>44</v>
      </c>
      <c r="N130" t="s">
        <v>738</v>
      </c>
      <c r="O130">
        <v>1342852</v>
      </c>
      <c r="P130" t="s">
        <v>46</v>
      </c>
      <c r="S130">
        <f>VLOOKUP(O130,[1]应付款管理!$A$1:$I$65536,9,0)</f>
        <v>572</v>
      </c>
      <c r="T130">
        <f t="shared" si="2"/>
        <v>0</v>
      </c>
      <c r="U130" t="str">
        <f t="shared" si="3"/>
        <v>，1342852</v>
      </c>
      <c r="V130" t="s">
        <v>739</v>
      </c>
    </row>
    <row r="131" spans="1:22">
      <c r="A131" t="s">
        <v>81</v>
      </c>
      <c r="B131" t="s">
        <v>740</v>
      </c>
      <c r="C131" t="s">
        <v>10</v>
      </c>
      <c r="D131" t="s">
        <v>9</v>
      </c>
      <c r="E131" t="s">
        <v>741</v>
      </c>
      <c r="F131" t="s">
        <v>196</v>
      </c>
      <c r="G131" t="s">
        <v>226</v>
      </c>
      <c r="H131" t="s">
        <v>41</v>
      </c>
      <c r="I131" t="s">
        <v>12</v>
      </c>
      <c r="J131">
        <v>485</v>
      </c>
      <c r="K131" t="s">
        <v>42</v>
      </c>
      <c r="L131" t="s">
        <v>742</v>
      </c>
      <c r="M131" t="s">
        <v>44</v>
      </c>
      <c r="N131" t="s">
        <v>743</v>
      </c>
      <c r="O131">
        <v>1342857</v>
      </c>
      <c r="P131" t="s">
        <v>46</v>
      </c>
      <c r="S131">
        <f>VLOOKUP(O131,[1]应付款管理!$A$1:$I$65536,9,0)</f>
        <v>485</v>
      </c>
      <c r="T131">
        <f t="shared" ref="T131:T194" si="4">J131-S131</f>
        <v>0</v>
      </c>
      <c r="U131" t="str">
        <f t="shared" ref="U131:U194" si="5">$U$1&amp;O131</f>
        <v>，1342857</v>
      </c>
      <c r="V131" t="s">
        <v>744</v>
      </c>
    </row>
    <row r="132" spans="1:22">
      <c r="A132" t="s">
        <v>36</v>
      </c>
      <c r="B132" t="s">
        <v>745</v>
      </c>
      <c r="C132" t="s">
        <v>10</v>
      </c>
      <c r="D132" t="s">
        <v>9</v>
      </c>
      <c r="E132" t="s">
        <v>307</v>
      </c>
      <c r="F132" t="s">
        <v>250</v>
      </c>
      <c r="G132" t="s">
        <v>256</v>
      </c>
      <c r="H132" t="s">
        <v>41</v>
      </c>
      <c r="I132" t="s">
        <v>12</v>
      </c>
      <c r="J132">
        <v>553</v>
      </c>
      <c r="K132" t="s">
        <v>42</v>
      </c>
      <c r="L132" t="s">
        <v>746</v>
      </c>
      <c r="M132" t="s">
        <v>44</v>
      </c>
      <c r="N132" t="s">
        <v>747</v>
      </c>
      <c r="O132">
        <v>1342859</v>
      </c>
      <c r="P132" t="s">
        <v>46</v>
      </c>
      <c r="S132">
        <f>VLOOKUP(O132,[1]应付款管理!$A$1:$I$65536,9,0)</f>
        <v>553</v>
      </c>
      <c r="T132">
        <f t="shared" si="4"/>
        <v>0</v>
      </c>
      <c r="U132" t="str">
        <f t="shared" si="5"/>
        <v>，1342859</v>
      </c>
      <c r="V132" t="s">
        <v>748</v>
      </c>
    </row>
    <row r="133" spans="1:22">
      <c r="A133" t="s">
        <v>81</v>
      </c>
      <c r="B133" t="s">
        <v>749</v>
      </c>
      <c r="C133" t="s">
        <v>10</v>
      </c>
      <c r="D133" t="s">
        <v>9</v>
      </c>
      <c r="E133" t="s">
        <v>741</v>
      </c>
      <c r="F133" t="s">
        <v>240</v>
      </c>
      <c r="G133" t="s">
        <v>111</v>
      </c>
      <c r="H133" t="s">
        <v>41</v>
      </c>
      <c r="I133" t="s">
        <v>12</v>
      </c>
      <c r="J133">
        <v>521</v>
      </c>
      <c r="K133" t="s">
        <v>42</v>
      </c>
      <c r="L133" t="s">
        <v>750</v>
      </c>
      <c r="M133" t="s">
        <v>44</v>
      </c>
      <c r="N133" t="s">
        <v>743</v>
      </c>
      <c r="O133">
        <v>1342864</v>
      </c>
      <c r="P133" t="s">
        <v>46</v>
      </c>
      <c r="S133">
        <f>VLOOKUP(O133,[1]应付款管理!$A$1:$I$65536,9,0)</f>
        <v>521</v>
      </c>
      <c r="T133">
        <f t="shared" si="4"/>
        <v>0</v>
      </c>
      <c r="U133" t="str">
        <f t="shared" si="5"/>
        <v>，1342864</v>
      </c>
      <c r="V133" t="s">
        <v>751</v>
      </c>
    </row>
    <row r="134" spans="1:22">
      <c r="A134" t="s">
        <v>81</v>
      </c>
      <c r="B134" t="s">
        <v>752</v>
      </c>
      <c r="C134" t="s">
        <v>10</v>
      </c>
      <c r="D134" t="s">
        <v>9</v>
      </c>
      <c r="E134" t="s">
        <v>753</v>
      </c>
      <c r="F134" t="s">
        <v>195</v>
      </c>
      <c r="G134" t="s">
        <v>225</v>
      </c>
      <c r="H134" t="s">
        <v>41</v>
      </c>
      <c r="I134" t="s">
        <v>12</v>
      </c>
      <c r="J134">
        <v>834</v>
      </c>
      <c r="K134" t="s">
        <v>42</v>
      </c>
      <c r="L134" t="s">
        <v>754</v>
      </c>
      <c r="M134" t="s">
        <v>44</v>
      </c>
      <c r="N134" t="s">
        <v>755</v>
      </c>
      <c r="O134">
        <v>1342879</v>
      </c>
      <c r="P134" t="s">
        <v>46</v>
      </c>
      <c r="S134">
        <f>VLOOKUP(O134,[1]应付款管理!$A$1:$I$65536,9,0)</f>
        <v>834</v>
      </c>
      <c r="T134">
        <f t="shared" si="4"/>
        <v>0</v>
      </c>
      <c r="U134" t="str">
        <f t="shared" si="5"/>
        <v>，1342879</v>
      </c>
      <c r="V134" t="s">
        <v>756</v>
      </c>
    </row>
    <row r="135" spans="1:22">
      <c r="A135" t="s">
        <v>567</v>
      </c>
      <c r="B135" t="s">
        <v>757</v>
      </c>
      <c r="C135" t="s">
        <v>10</v>
      </c>
      <c r="D135" t="s">
        <v>9</v>
      </c>
      <c r="E135" t="s">
        <v>736</v>
      </c>
      <c r="F135" t="s">
        <v>225</v>
      </c>
      <c r="G135" t="s">
        <v>196</v>
      </c>
      <c r="H135" t="s">
        <v>41</v>
      </c>
      <c r="I135" t="s">
        <v>12</v>
      </c>
      <c r="J135">
        <v>1144</v>
      </c>
      <c r="K135" t="s">
        <v>42</v>
      </c>
      <c r="L135" t="s">
        <v>758</v>
      </c>
      <c r="M135" t="s">
        <v>114</v>
      </c>
      <c r="N135" t="s">
        <v>759</v>
      </c>
      <c r="O135">
        <v>1342887</v>
      </c>
      <c r="P135" t="s">
        <v>46</v>
      </c>
      <c r="S135">
        <f>VLOOKUP(O135,[1]应付款管理!$A$1:$I$65536,9,0)</f>
        <v>1144</v>
      </c>
      <c r="T135">
        <f t="shared" si="4"/>
        <v>0</v>
      </c>
      <c r="U135" t="str">
        <f t="shared" si="5"/>
        <v>，1342887</v>
      </c>
      <c r="V135" t="s">
        <v>760</v>
      </c>
    </row>
    <row r="136" spans="1:22">
      <c r="A136" t="s">
        <v>81</v>
      </c>
      <c r="B136" t="s">
        <v>761</v>
      </c>
      <c r="C136" t="s">
        <v>10</v>
      </c>
      <c r="D136" t="s">
        <v>9</v>
      </c>
      <c r="E136" t="s">
        <v>249</v>
      </c>
      <c r="F136" t="s">
        <v>90</v>
      </c>
      <c r="G136" t="s">
        <v>348</v>
      </c>
      <c r="H136" t="s">
        <v>41</v>
      </c>
      <c r="I136" t="s">
        <v>12</v>
      </c>
      <c r="J136">
        <v>1844</v>
      </c>
      <c r="K136" t="s">
        <v>42</v>
      </c>
      <c r="L136" t="s">
        <v>762</v>
      </c>
      <c r="M136" t="s">
        <v>44</v>
      </c>
      <c r="N136" t="s">
        <v>763</v>
      </c>
      <c r="O136">
        <v>1342901</v>
      </c>
      <c r="P136" t="s">
        <v>46</v>
      </c>
      <c r="S136">
        <f>VLOOKUP(O136,[1]应付款管理!$A$1:$I$65536,9,0)</f>
        <v>1844</v>
      </c>
      <c r="T136">
        <f t="shared" si="4"/>
        <v>0</v>
      </c>
      <c r="U136" t="str">
        <f t="shared" si="5"/>
        <v>，1342901</v>
      </c>
      <c r="V136" t="s">
        <v>764</v>
      </c>
    </row>
    <row r="137" spans="1:22">
      <c r="A137" t="s">
        <v>142</v>
      </c>
      <c r="B137" t="s">
        <v>765</v>
      </c>
      <c r="C137" t="s">
        <v>10</v>
      </c>
      <c r="D137" t="s">
        <v>9</v>
      </c>
      <c r="E137" t="s">
        <v>448</v>
      </c>
      <c r="F137" t="s">
        <v>348</v>
      </c>
      <c r="G137" t="s">
        <v>269</v>
      </c>
      <c r="H137" t="s">
        <v>41</v>
      </c>
      <c r="I137" t="s">
        <v>12</v>
      </c>
      <c r="J137">
        <v>913</v>
      </c>
      <c r="K137" t="s">
        <v>42</v>
      </c>
      <c r="L137" t="s">
        <v>766</v>
      </c>
      <c r="M137" t="s">
        <v>44</v>
      </c>
      <c r="N137" t="s">
        <v>767</v>
      </c>
      <c r="O137">
        <v>1342912</v>
      </c>
      <c r="P137" t="s">
        <v>46</v>
      </c>
      <c r="S137">
        <f>VLOOKUP(O137,[1]应付款管理!$A$1:$I$65536,9,0)</f>
        <v>913</v>
      </c>
      <c r="T137">
        <f t="shared" si="4"/>
        <v>0</v>
      </c>
      <c r="U137" t="str">
        <f t="shared" si="5"/>
        <v>，1342912</v>
      </c>
      <c r="V137" t="s">
        <v>768</v>
      </c>
    </row>
    <row r="138" spans="1:22">
      <c r="A138" t="s">
        <v>142</v>
      </c>
      <c r="B138" t="s">
        <v>769</v>
      </c>
      <c r="C138" t="s">
        <v>10</v>
      </c>
      <c r="D138" t="s">
        <v>9</v>
      </c>
      <c r="E138" t="s">
        <v>770</v>
      </c>
      <c r="F138" t="s">
        <v>461</v>
      </c>
      <c r="G138" t="s">
        <v>177</v>
      </c>
      <c r="H138" t="s">
        <v>41</v>
      </c>
      <c r="I138" t="s">
        <v>12</v>
      </c>
      <c r="J138">
        <v>678</v>
      </c>
      <c r="K138" t="s">
        <v>42</v>
      </c>
      <c r="L138" t="s">
        <v>771</v>
      </c>
      <c r="M138" t="s">
        <v>44</v>
      </c>
      <c r="N138" t="s">
        <v>772</v>
      </c>
      <c r="O138">
        <v>1342913</v>
      </c>
      <c r="P138" t="s">
        <v>46</v>
      </c>
      <c r="S138">
        <f>VLOOKUP(O138,[1]应付款管理!$A$1:$I$65536,9,0)</f>
        <v>678</v>
      </c>
      <c r="T138">
        <f t="shared" si="4"/>
        <v>0</v>
      </c>
      <c r="U138" t="str">
        <f t="shared" si="5"/>
        <v>，1342913</v>
      </c>
      <c r="V138" t="s">
        <v>773</v>
      </c>
    </row>
    <row r="139" spans="1:22">
      <c r="A139" t="s">
        <v>315</v>
      </c>
      <c r="B139" t="s">
        <v>774</v>
      </c>
      <c r="C139" t="s">
        <v>10</v>
      </c>
      <c r="D139" t="s">
        <v>9</v>
      </c>
      <c r="E139" t="s">
        <v>775</v>
      </c>
      <c r="F139" t="s">
        <v>196</v>
      </c>
      <c r="G139" t="s">
        <v>226</v>
      </c>
      <c r="H139" t="s">
        <v>41</v>
      </c>
      <c r="I139" t="s">
        <v>12</v>
      </c>
      <c r="J139">
        <v>527</v>
      </c>
      <c r="K139" t="s">
        <v>42</v>
      </c>
      <c r="L139" t="s">
        <v>776</v>
      </c>
      <c r="M139" t="s">
        <v>44</v>
      </c>
      <c r="N139" t="s">
        <v>777</v>
      </c>
      <c r="O139">
        <v>1342909</v>
      </c>
      <c r="P139" t="s">
        <v>237</v>
      </c>
      <c r="Q139" t="s">
        <v>237</v>
      </c>
      <c r="S139">
        <f>VLOOKUP(O139,[1]应付款管理!$A$1:$I$65536,9,0)</f>
        <v>527</v>
      </c>
      <c r="T139">
        <f t="shared" si="4"/>
        <v>0</v>
      </c>
      <c r="U139" t="str">
        <f t="shared" si="5"/>
        <v>，1342909</v>
      </c>
      <c r="V139" t="s">
        <v>778</v>
      </c>
    </row>
    <row r="140" spans="1:22">
      <c r="A140" t="s">
        <v>192</v>
      </c>
      <c r="B140" t="s">
        <v>779</v>
      </c>
      <c r="C140" t="s">
        <v>10</v>
      </c>
      <c r="D140" t="s">
        <v>9</v>
      </c>
      <c r="E140" t="s">
        <v>780</v>
      </c>
      <c r="F140" t="s">
        <v>111</v>
      </c>
      <c r="G140" t="s">
        <v>112</v>
      </c>
      <c r="H140" t="s">
        <v>41</v>
      </c>
      <c r="I140" t="s">
        <v>12</v>
      </c>
      <c r="J140">
        <v>10255</v>
      </c>
      <c r="K140" t="s">
        <v>42</v>
      </c>
      <c r="L140" t="s">
        <v>781</v>
      </c>
      <c r="M140" t="s">
        <v>44</v>
      </c>
      <c r="N140" t="s">
        <v>782</v>
      </c>
      <c r="O140">
        <v>1342951</v>
      </c>
      <c r="P140" t="s">
        <v>46</v>
      </c>
      <c r="S140">
        <f>VLOOKUP(O140,[1]应付款管理!$A$1:$I$65536,9,0)</f>
        <v>10255</v>
      </c>
      <c r="T140">
        <f t="shared" si="4"/>
        <v>0</v>
      </c>
      <c r="U140" t="str">
        <f t="shared" si="5"/>
        <v>，1342951</v>
      </c>
      <c r="V140" t="s">
        <v>783</v>
      </c>
    </row>
    <row r="141" spans="1:22">
      <c r="A141" t="s">
        <v>378</v>
      </c>
      <c r="B141" t="s">
        <v>784</v>
      </c>
      <c r="C141" t="s">
        <v>10</v>
      </c>
      <c r="D141" t="s">
        <v>9</v>
      </c>
      <c r="E141" t="s">
        <v>785</v>
      </c>
      <c r="F141" t="s">
        <v>240</v>
      </c>
      <c r="G141" t="s">
        <v>111</v>
      </c>
      <c r="H141" t="s">
        <v>41</v>
      </c>
      <c r="I141" t="s">
        <v>12</v>
      </c>
      <c r="J141">
        <v>1387</v>
      </c>
      <c r="K141" t="s">
        <v>42</v>
      </c>
      <c r="L141" t="s">
        <v>786</v>
      </c>
      <c r="M141" t="s">
        <v>44</v>
      </c>
      <c r="N141" t="s">
        <v>787</v>
      </c>
      <c r="O141">
        <v>1343001</v>
      </c>
      <c r="P141" t="s">
        <v>79</v>
      </c>
      <c r="Q141" t="s">
        <v>79</v>
      </c>
      <c r="S141">
        <f>VLOOKUP(O141,[1]应付款管理!$A$1:$I$65536,9,0)</f>
        <v>1387</v>
      </c>
      <c r="T141">
        <f t="shared" si="4"/>
        <v>0</v>
      </c>
      <c r="U141" t="str">
        <f t="shared" si="5"/>
        <v>，1343001</v>
      </c>
      <c r="V141" t="s">
        <v>788</v>
      </c>
    </row>
    <row r="142" spans="1:22">
      <c r="A142" t="s">
        <v>192</v>
      </c>
      <c r="B142" t="s">
        <v>789</v>
      </c>
      <c r="C142" t="s">
        <v>10</v>
      </c>
      <c r="D142" t="s">
        <v>9</v>
      </c>
      <c r="E142" t="s">
        <v>688</v>
      </c>
      <c r="F142" t="s">
        <v>196</v>
      </c>
      <c r="G142" t="s">
        <v>226</v>
      </c>
      <c r="H142" t="s">
        <v>41</v>
      </c>
      <c r="I142" t="s">
        <v>12</v>
      </c>
      <c r="J142">
        <v>837</v>
      </c>
      <c r="K142" t="s">
        <v>42</v>
      </c>
      <c r="L142" t="s">
        <v>790</v>
      </c>
      <c r="M142" t="s">
        <v>44</v>
      </c>
      <c r="N142" t="s">
        <v>791</v>
      </c>
      <c r="O142">
        <v>1343028</v>
      </c>
      <c r="P142" t="s">
        <v>46</v>
      </c>
      <c r="S142">
        <f>VLOOKUP(O142,[1]应付款管理!$A$1:$I$65536,9,0)</f>
        <v>837</v>
      </c>
      <c r="T142">
        <f t="shared" si="4"/>
        <v>0</v>
      </c>
      <c r="U142" t="str">
        <f t="shared" si="5"/>
        <v>，1343028</v>
      </c>
      <c r="V142" t="s">
        <v>792</v>
      </c>
    </row>
    <row r="143" spans="1:22">
      <c r="A143" t="s">
        <v>81</v>
      </c>
      <c r="B143" t="s">
        <v>793</v>
      </c>
      <c r="C143" t="s">
        <v>10</v>
      </c>
      <c r="D143" t="s">
        <v>9</v>
      </c>
      <c r="E143" t="s">
        <v>249</v>
      </c>
      <c r="F143" t="s">
        <v>394</v>
      </c>
      <c r="G143" t="s">
        <v>280</v>
      </c>
      <c r="H143" t="s">
        <v>41</v>
      </c>
      <c r="I143" t="s">
        <v>12</v>
      </c>
      <c r="J143">
        <v>438</v>
      </c>
      <c r="K143" t="s">
        <v>42</v>
      </c>
      <c r="L143" t="s">
        <v>794</v>
      </c>
      <c r="M143" t="s">
        <v>44</v>
      </c>
      <c r="N143" t="s">
        <v>795</v>
      </c>
      <c r="O143">
        <v>1343037</v>
      </c>
      <c r="P143" t="s">
        <v>46</v>
      </c>
      <c r="S143">
        <f>VLOOKUP(O143,[1]应付款管理!$A$1:$I$65536,9,0)</f>
        <v>438</v>
      </c>
      <c r="T143">
        <f t="shared" si="4"/>
        <v>0</v>
      </c>
      <c r="U143" t="str">
        <f t="shared" si="5"/>
        <v>，1343037</v>
      </c>
      <c r="V143" t="s">
        <v>796</v>
      </c>
    </row>
    <row r="144" spans="1:22">
      <c r="A144" t="s">
        <v>36</v>
      </c>
      <c r="B144" t="s">
        <v>797</v>
      </c>
      <c r="C144" t="s">
        <v>10</v>
      </c>
      <c r="D144" t="s">
        <v>9</v>
      </c>
      <c r="E144" t="s">
        <v>175</v>
      </c>
      <c r="F144" t="s">
        <v>538</v>
      </c>
      <c r="G144" t="s">
        <v>233</v>
      </c>
      <c r="H144" t="s">
        <v>41</v>
      </c>
      <c r="I144" t="s">
        <v>12</v>
      </c>
      <c r="J144">
        <v>2820</v>
      </c>
      <c r="K144" t="s">
        <v>42</v>
      </c>
      <c r="L144" t="s">
        <v>798</v>
      </c>
      <c r="M144" t="s">
        <v>44</v>
      </c>
      <c r="N144" t="s">
        <v>799</v>
      </c>
      <c r="O144">
        <v>1343044</v>
      </c>
      <c r="P144" t="s">
        <v>46</v>
      </c>
      <c r="S144">
        <f>VLOOKUP(O144,[1]应付款管理!$A$1:$I$65536,9,0)</f>
        <v>2820</v>
      </c>
      <c r="T144">
        <f t="shared" si="4"/>
        <v>0</v>
      </c>
      <c r="U144" t="str">
        <f t="shared" si="5"/>
        <v>，1343044</v>
      </c>
      <c r="V144" t="s">
        <v>800</v>
      </c>
    </row>
    <row r="145" spans="1:22">
      <c r="A145" t="s">
        <v>36</v>
      </c>
      <c r="B145" t="s">
        <v>801</v>
      </c>
      <c r="C145" t="s">
        <v>10</v>
      </c>
      <c r="D145" t="s">
        <v>9</v>
      </c>
      <c r="E145" t="s">
        <v>802</v>
      </c>
      <c r="F145" t="s">
        <v>225</v>
      </c>
      <c r="G145" t="s">
        <v>196</v>
      </c>
      <c r="H145" t="s">
        <v>41</v>
      </c>
      <c r="I145" t="s">
        <v>12</v>
      </c>
      <c r="J145">
        <v>1866</v>
      </c>
      <c r="K145" t="s">
        <v>42</v>
      </c>
      <c r="L145" t="s">
        <v>803</v>
      </c>
      <c r="M145" t="s">
        <v>44</v>
      </c>
      <c r="N145" t="s">
        <v>804</v>
      </c>
      <c r="O145">
        <v>1343073</v>
      </c>
      <c r="P145" t="s">
        <v>46</v>
      </c>
      <c r="S145">
        <f>VLOOKUP(O145,[1]应付款管理!$A$1:$I$65536,9,0)</f>
        <v>1866</v>
      </c>
      <c r="T145">
        <f t="shared" si="4"/>
        <v>0</v>
      </c>
      <c r="U145" t="str">
        <f t="shared" si="5"/>
        <v>，1343073</v>
      </c>
      <c r="V145" t="s">
        <v>805</v>
      </c>
    </row>
    <row r="146" spans="1:22">
      <c r="A146" t="s">
        <v>806</v>
      </c>
      <c r="B146" t="s">
        <v>807</v>
      </c>
      <c r="C146" t="s">
        <v>10</v>
      </c>
      <c r="D146" t="s">
        <v>9</v>
      </c>
      <c r="E146" t="s">
        <v>808</v>
      </c>
      <c r="F146" t="s">
        <v>225</v>
      </c>
      <c r="G146" t="s">
        <v>196</v>
      </c>
      <c r="H146" t="s">
        <v>41</v>
      </c>
      <c r="I146" t="s">
        <v>12</v>
      </c>
      <c r="J146">
        <v>687</v>
      </c>
      <c r="K146" t="s">
        <v>42</v>
      </c>
      <c r="L146" t="s">
        <v>809</v>
      </c>
      <c r="M146" t="s">
        <v>44</v>
      </c>
      <c r="N146" t="s">
        <v>810</v>
      </c>
      <c r="O146">
        <v>1343098</v>
      </c>
      <c r="P146" t="s">
        <v>46</v>
      </c>
      <c r="S146">
        <f>VLOOKUP(O146,[1]应付款管理!$A$1:$I$65536,9,0)</f>
        <v>687</v>
      </c>
      <c r="T146">
        <f t="shared" si="4"/>
        <v>0</v>
      </c>
      <c r="U146" t="str">
        <f t="shared" si="5"/>
        <v>，1343098</v>
      </c>
      <c r="V146" t="s">
        <v>811</v>
      </c>
    </row>
    <row r="147" spans="1:22">
      <c r="A147" t="s">
        <v>806</v>
      </c>
      <c r="B147" t="s">
        <v>812</v>
      </c>
      <c r="C147" t="s">
        <v>10</v>
      </c>
      <c r="D147" t="s">
        <v>9</v>
      </c>
      <c r="E147" t="s">
        <v>808</v>
      </c>
      <c r="F147" t="s">
        <v>196</v>
      </c>
      <c r="G147" t="s">
        <v>240</v>
      </c>
      <c r="H147" t="s">
        <v>41</v>
      </c>
      <c r="I147" t="s">
        <v>12</v>
      </c>
      <c r="J147">
        <v>3068</v>
      </c>
      <c r="K147" t="s">
        <v>42</v>
      </c>
      <c r="L147" t="s">
        <v>813</v>
      </c>
      <c r="M147" t="s">
        <v>114</v>
      </c>
      <c r="N147" t="s">
        <v>814</v>
      </c>
      <c r="O147">
        <v>1343101</v>
      </c>
      <c r="P147" t="s">
        <v>46</v>
      </c>
      <c r="S147">
        <f>VLOOKUP(O147,[1]应付款管理!$A$1:$I$65536,9,0)</f>
        <v>3068</v>
      </c>
      <c r="T147">
        <f t="shared" si="4"/>
        <v>0</v>
      </c>
      <c r="U147" t="str">
        <f t="shared" si="5"/>
        <v>，1343101</v>
      </c>
      <c r="V147" t="s">
        <v>815</v>
      </c>
    </row>
    <row r="148" spans="1:22">
      <c r="A148" t="s">
        <v>108</v>
      </c>
      <c r="B148" t="s">
        <v>816</v>
      </c>
      <c r="C148" t="s">
        <v>10</v>
      </c>
      <c r="D148" t="s">
        <v>9</v>
      </c>
      <c r="E148" t="s">
        <v>110</v>
      </c>
      <c r="F148" t="s">
        <v>326</v>
      </c>
      <c r="G148" t="s">
        <v>257</v>
      </c>
      <c r="H148" t="s">
        <v>41</v>
      </c>
      <c r="I148" t="s">
        <v>12</v>
      </c>
      <c r="J148">
        <v>547</v>
      </c>
      <c r="K148" t="s">
        <v>42</v>
      </c>
      <c r="L148" t="s">
        <v>817</v>
      </c>
      <c r="M148" t="s">
        <v>44</v>
      </c>
      <c r="N148" t="s">
        <v>818</v>
      </c>
      <c r="O148">
        <v>1343113</v>
      </c>
      <c r="P148" t="s">
        <v>46</v>
      </c>
      <c r="S148">
        <f>VLOOKUP(O148,[1]应付款管理!$A$1:$I$65536,9,0)</f>
        <v>547</v>
      </c>
      <c r="T148">
        <f t="shared" si="4"/>
        <v>0</v>
      </c>
      <c r="U148" t="str">
        <f t="shared" si="5"/>
        <v>，1343113</v>
      </c>
      <c r="V148" t="s">
        <v>819</v>
      </c>
    </row>
    <row r="149" spans="1:22">
      <c r="A149" t="s">
        <v>81</v>
      </c>
      <c r="B149" t="s">
        <v>820</v>
      </c>
      <c r="C149" t="s">
        <v>10</v>
      </c>
      <c r="D149" t="s">
        <v>9</v>
      </c>
      <c r="E149" t="s">
        <v>638</v>
      </c>
      <c r="F149" t="s">
        <v>196</v>
      </c>
      <c r="G149" t="s">
        <v>226</v>
      </c>
      <c r="H149" t="s">
        <v>41</v>
      </c>
      <c r="I149" t="s">
        <v>12</v>
      </c>
      <c r="J149">
        <v>563</v>
      </c>
      <c r="K149" t="s">
        <v>42</v>
      </c>
      <c r="L149" t="s">
        <v>821</v>
      </c>
      <c r="M149" t="s">
        <v>44</v>
      </c>
      <c r="N149" t="s">
        <v>822</v>
      </c>
      <c r="O149">
        <v>1343179</v>
      </c>
      <c r="P149" t="s">
        <v>46</v>
      </c>
      <c r="S149">
        <f>VLOOKUP(O149,[1]应付款管理!$A$1:$I$65536,9,0)</f>
        <v>563</v>
      </c>
      <c r="T149">
        <f t="shared" si="4"/>
        <v>0</v>
      </c>
      <c r="U149" t="str">
        <f t="shared" si="5"/>
        <v>，1343179</v>
      </c>
      <c r="V149" t="s">
        <v>823</v>
      </c>
    </row>
    <row r="150" spans="1:22">
      <c r="A150" t="s">
        <v>81</v>
      </c>
      <c r="B150" t="s">
        <v>824</v>
      </c>
      <c r="C150" t="s">
        <v>10</v>
      </c>
      <c r="D150" t="s">
        <v>9</v>
      </c>
      <c r="E150" t="s">
        <v>825</v>
      </c>
      <c r="F150" t="s">
        <v>826</v>
      </c>
      <c r="G150" t="s">
        <v>827</v>
      </c>
      <c r="H150" t="s">
        <v>41</v>
      </c>
      <c r="I150" t="s">
        <v>12</v>
      </c>
      <c r="J150">
        <v>546</v>
      </c>
      <c r="K150" t="s">
        <v>42</v>
      </c>
      <c r="L150" t="s">
        <v>828</v>
      </c>
      <c r="M150" t="s">
        <v>44</v>
      </c>
      <c r="N150" t="s">
        <v>829</v>
      </c>
      <c r="O150">
        <v>1343203</v>
      </c>
      <c r="P150" t="s">
        <v>46</v>
      </c>
      <c r="S150">
        <f>VLOOKUP(O150,[1]应付款管理!$A$1:$I$65536,9,0)</f>
        <v>546</v>
      </c>
      <c r="T150">
        <f t="shared" si="4"/>
        <v>0</v>
      </c>
      <c r="U150" t="str">
        <f t="shared" si="5"/>
        <v>，1343203</v>
      </c>
      <c r="V150" t="s">
        <v>830</v>
      </c>
    </row>
    <row r="151" spans="1:22">
      <c r="A151" t="s">
        <v>528</v>
      </c>
      <c r="B151" t="s">
        <v>831</v>
      </c>
      <c r="C151" t="s">
        <v>10</v>
      </c>
      <c r="D151" t="s">
        <v>9</v>
      </c>
      <c r="E151" t="s">
        <v>832</v>
      </c>
      <c r="F151" t="s">
        <v>226</v>
      </c>
      <c r="G151" t="s">
        <v>240</v>
      </c>
      <c r="H151" t="s">
        <v>41</v>
      </c>
      <c r="I151" t="s">
        <v>12</v>
      </c>
      <c r="J151">
        <v>766</v>
      </c>
      <c r="K151" t="s">
        <v>42</v>
      </c>
      <c r="L151" t="s">
        <v>833</v>
      </c>
      <c r="M151" t="s">
        <v>44</v>
      </c>
      <c r="N151" t="s">
        <v>834</v>
      </c>
      <c r="O151">
        <v>1343205</v>
      </c>
      <c r="P151" t="s">
        <v>46</v>
      </c>
      <c r="S151">
        <f>VLOOKUP(O151,[1]应付款管理!$A$1:$I$65536,9,0)</f>
        <v>766</v>
      </c>
      <c r="T151">
        <f t="shared" si="4"/>
        <v>0</v>
      </c>
      <c r="U151" t="str">
        <f t="shared" si="5"/>
        <v>，1343205</v>
      </c>
      <c r="V151" t="s">
        <v>835</v>
      </c>
    </row>
    <row r="152" spans="1:22">
      <c r="A152" t="s">
        <v>528</v>
      </c>
      <c r="B152" t="s">
        <v>836</v>
      </c>
      <c r="C152" t="s">
        <v>10</v>
      </c>
      <c r="D152" t="s">
        <v>9</v>
      </c>
      <c r="E152" t="s">
        <v>832</v>
      </c>
      <c r="F152" t="s">
        <v>240</v>
      </c>
      <c r="G152" t="s">
        <v>111</v>
      </c>
      <c r="H152" t="s">
        <v>41</v>
      </c>
      <c r="I152" t="s">
        <v>12</v>
      </c>
      <c r="J152">
        <v>766</v>
      </c>
      <c r="K152" t="s">
        <v>42</v>
      </c>
      <c r="L152" t="s">
        <v>837</v>
      </c>
      <c r="M152" t="s">
        <v>44</v>
      </c>
      <c r="N152" t="s">
        <v>834</v>
      </c>
      <c r="O152">
        <v>1343208</v>
      </c>
      <c r="P152" t="s">
        <v>46</v>
      </c>
      <c r="S152">
        <f>VLOOKUP(O152,[1]应付款管理!$A$1:$I$65536,9,0)</f>
        <v>766</v>
      </c>
      <c r="T152">
        <f t="shared" si="4"/>
        <v>0</v>
      </c>
      <c r="U152" t="str">
        <f t="shared" si="5"/>
        <v>，1343208</v>
      </c>
      <c r="V152" t="s">
        <v>838</v>
      </c>
    </row>
    <row r="153" spans="1:22">
      <c r="A153" t="s">
        <v>528</v>
      </c>
      <c r="B153" t="s">
        <v>839</v>
      </c>
      <c r="C153" t="s">
        <v>10</v>
      </c>
      <c r="D153" t="s">
        <v>9</v>
      </c>
      <c r="E153" t="s">
        <v>832</v>
      </c>
      <c r="F153" t="s">
        <v>112</v>
      </c>
      <c r="G153" t="s">
        <v>90</v>
      </c>
      <c r="H153" t="s">
        <v>41</v>
      </c>
      <c r="I153" t="s">
        <v>12</v>
      </c>
      <c r="J153">
        <v>766</v>
      </c>
      <c r="K153" t="s">
        <v>42</v>
      </c>
      <c r="L153" t="s">
        <v>840</v>
      </c>
      <c r="M153" t="s">
        <v>44</v>
      </c>
      <c r="N153" t="s">
        <v>834</v>
      </c>
      <c r="O153">
        <v>1343215</v>
      </c>
      <c r="P153" t="s">
        <v>46</v>
      </c>
      <c r="S153">
        <f>VLOOKUP(O153,[1]应付款管理!$A$1:$I$65536,9,0)</f>
        <v>766</v>
      </c>
      <c r="T153">
        <f t="shared" si="4"/>
        <v>0</v>
      </c>
      <c r="U153" t="str">
        <f t="shared" si="5"/>
        <v>，1343215</v>
      </c>
      <c r="V153" t="s">
        <v>841</v>
      </c>
    </row>
    <row r="154" spans="1:22">
      <c r="A154" t="s">
        <v>192</v>
      </c>
      <c r="B154" t="s">
        <v>842</v>
      </c>
      <c r="C154" t="s">
        <v>10</v>
      </c>
      <c r="D154" t="s">
        <v>9</v>
      </c>
      <c r="E154" t="s">
        <v>194</v>
      </c>
      <c r="F154" t="s">
        <v>319</v>
      </c>
      <c r="G154" t="s">
        <v>843</v>
      </c>
      <c r="H154" t="s">
        <v>41</v>
      </c>
      <c r="I154" t="s">
        <v>12</v>
      </c>
      <c r="J154">
        <v>4005</v>
      </c>
      <c r="K154" t="s">
        <v>42</v>
      </c>
      <c r="L154" t="s">
        <v>844</v>
      </c>
      <c r="M154" t="s">
        <v>44</v>
      </c>
      <c r="N154" t="s">
        <v>845</v>
      </c>
      <c r="O154">
        <v>1343277</v>
      </c>
      <c r="P154" t="s">
        <v>46</v>
      </c>
      <c r="S154">
        <f>VLOOKUP(O154,[1]应付款管理!$A$1:$I$65536,9,0)</f>
        <v>4005</v>
      </c>
      <c r="T154">
        <f t="shared" si="4"/>
        <v>0</v>
      </c>
      <c r="U154" t="str">
        <f t="shared" si="5"/>
        <v>，1343277</v>
      </c>
      <c r="V154" t="s">
        <v>846</v>
      </c>
    </row>
    <row r="155" spans="1:22">
      <c r="A155" t="s">
        <v>806</v>
      </c>
      <c r="B155" t="s">
        <v>847</v>
      </c>
      <c r="C155" t="s">
        <v>10</v>
      </c>
      <c r="D155" t="s">
        <v>9</v>
      </c>
      <c r="E155" t="s">
        <v>808</v>
      </c>
      <c r="F155" t="s">
        <v>225</v>
      </c>
      <c r="G155" t="s">
        <v>196</v>
      </c>
      <c r="H155" t="s">
        <v>41</v>
      </c>
      <c r="I155" t="s">
        <v>12</v>
      </c>
      <c r="J155">
        <v>687</v>
      </c>
      <c r="K155" t="s">
        <v>42</v>
      </c>
      <c r="L155" t="s">
        <v>848</v>
      </c>
      <c r="M155" t="s">
        <v>44</v>
      </c>
      <c r="N155" t="s">
        <v>849</v>
      </c>
      <c r="O155">
        <v>1343330</v>
      </c>
      <c r="P155" t="s">
        <v>46</v>
      </c>
      <c r="S155">
        <f>VLOOKUP(O155,[1]应付款管理!$A$1:$I$65536,9,0)</f>
        <v>687</v>
      </c>
      <c r="T155">
        <f t="shared" si="4"/>
        <v>0</v>
      </c>
      <c r="U155" t="str">
        <f t="shared" si="5"/>
        <v>，1343330</v>
      </c>
      <c r="V155" t="s">
        <v>850</v>
      </c>
    </row>
    <row r="156" spans="1:22">
      <c r="A156" t="s">
        <v>192</v>
      </c>
      <c r="B156" t="s">
        <v>851</v>
      </c>
      <c r="C156" t="s">
        <v>10</v>
      </c>
      <c r="D156" t="s">
        <v>9</v>
      </c>
      <c r="E156" t="s">
        <v>852</v>
      </c>
      <c r="F156" t="s">
        <v>111</v>
      </c>
      <c r="G156" t="s">
        <v>112</v>
      </c>
      <c r="H156" t="s">
        <v>41</v>
      </c>
      <c r="I156" t="s">
        <v>12</v>
      </c>
      <c r="J156">
        <v>554</v>
      </c>
      <c r="K156" t="s">
        <v>42</v>
      </c>
      <c r="L156" t="s">
        <v>853</v>
      </c>
      <c r="M156" t="s">
        <v>44</v>
      </c>
      <c r="N156" t="s">
        <v>854</v>
      </c>
      <c r="O156">
        <v>1343350</v>
      </c>
      <c r="P156" t="s">
        <v>46</v>
      </c>
      <c r="S156">
        <f>VLOOKUP(O156,[1]应付款管理!$A$1:$I$65536,9,0)</f>
        <v>554</v>
      </c>
      <c r="T156">
        <f t="shared" si="4"/>
        <v>0</v>
      </c>
      <c r="U156" t="str">
        <f t="shared" si="5"/>
        <v>，1343350</v>
      </c>
      <c r="V156" t="s">
        <v>855</v>
      </c>
    </row>
    <row r="157" spans="1:22">
      <c r="A157" t="s">
        <v>181</v>
      </c>
      <c r="B157" t="s">
        <v>856</v>
      </c>
      <c r="C157" t="s">
        <v>10</v>
      </c>
      <c r="D157" t="s">
        <v>9</v>
      </c>
      <c r="E157" t="s">
        <v>857</v>
      </c>
      <c r="F157" t="s">
        <v>225</v>
      </c>
      <c r="G157" t="s">
        <v>196</v>
      </c>
      <c r="H157" t="s">
        <v>41</v>
      </c>
      <c r="I157" t="s">
        <v>12</v>
      </c>
      <c r="J157">
        <v>365</v>
      </c>
      <c r="K157" t="s">
        <v>42</v>
      </c>
      <c r="L157" t="s">
        <v>858</v>
      </c>
      <c r="M157" t="s">
        <v>44</v>
      </c>
      <c r="N157" t="s">
        <v>859</v>
      </c>
      <c r="O157">
        <v>1343380</v>
      </c>
      <c r="P157" t="s">
        <v>46</v>
      </c>
      <c r="S157">
        <f>VLOOKUP(O157,[1]应付款管理!$A$1:$I$65536,9,0)</f>
        <v>365</v>
      </c>
      <c r="T157">
        <f t="shared" si="4"/>
        <v>0</v>
      </c>
      <c r="U157" t="str">
        <f t="shared" si="5"/>
        <v>，1343380</v>
      </c>
      <c r="V157" t="s">
        <v>860</v>
      </c>
    </row>
    <row r="158" spans="1:22">
      <c r="A158" t="s">
        <v>36</v>
      </c>
      <c r="B158" t="s">
        <v>861</v>
      </c>
      <c r="C158" t="s">
        <v>10</v>
      </c>
      <c r="D158" t="s">
        <v>9</v>
      </c>
      <c r="E158" t="s">
        <v>307</v>
      </c>
      <c r="F158" t="s">
        <v>399</v>
      </c>
      <c r="G158" t="s">
        <v>152</v>
      </c>
      <c r="H158" t="s">
        <v>41</v>
      </c>
      <c r="I158" t="s">
        <v>12</v>
      </c>
      <c r="J158">
        <v>461</v>
      </c>
      <c r="K158" t="s">
        <v>42</v>
      </c>
      <c r="L158" t="s">
        <v>862</v>
      </c>
      <c r="M158" t="s">
        <v>44</v>
      </c>
      <c r="N158" t="s">
        <v>863</v>
      </c>
      <c r="O158">
        <v>1343403</v>
      </c>
      <c r="P158" t="s">
        <v>46</v>
      </c>
      <c r="S158">
        <f>VLOOKUP(O158,[1]应付款管理!$A$1:$I$65536,9,0)</f>
        <v>461</v>
      </c>
      <c r="T158">
        <f t="shared" si="4"/>
        <v>0</v>
      </c>
      <c r="U158" t="str">
        <f t="shared" si="5"/>
        <v>，1343403</v>
      </c>
      <c r="V158" t="s">
        <v>864</v>
      </c>
    </row>
    <row r="159" spans="1:22">
      <c r="A159" t="s">
        <v>865</v>
      </c>
      <c r="B159" t="s">
        <v>866</v>
      </c>
      <c r="C159" t="s">
        <v>10</v>
      </c>
      <c r="D159" t="s">
        <v>9</v>
      </c>
      <c r="E159" t="s">
        <v>867</v>
      </c>
      <c r="F159" t="s">
        <v>868</v>
      </c>
      <c r="G159" t="s">
        <v>399</v>
      </c>
      <c r="H159" t="s">
        <v>41</v>
      </c>
      <c r="I159" t="s">
        <v>12</v>
      </c>
      <c r="J159">
        <v>3573</v>
      </c>
      <c r="K159" t="s">
        <v>42</v>
      </c>
      <c r="L159" t="s">
        <v>869</v>
      </c>
      <c r="M159" t="s">
        <v>44</v>
      </c>
      <c r="N159" t="s">
        <v>870</v>
      </c>
      <c r="O159">
        <v>1343478</v>
      </c>
      <c r="P159" t="s">
        <v>79</v>
      </c>
      <c r="Q159" t="s">
        <v>79</v>
      </c>
      <c r="S159">
        <f>VLOOKUP(O159,[1]应付款管理!$A$1:$I$65536,9,0)</f>
        <v>3573</v>
      </c>
      <c r="T159">
        <f t="shared" si="4"/>
        <v>0</v>
      </c>
      <c r="U159" t="str">
        <f t="shared" si="5"/>
        <v>，1343478</v>
      </c>
      <c r="V159" t="s">
        <v>871</v>
      </c>
    </row>
    <row r="160" spans="1:22">
      <c r="A160" t="s">
        <v>573</v>
      </c>
      <c r="B160" t="s">
        <v>872</v>
      </c>
      <c r="C160" t="s">
        <v>10</v>
      </c>
      <c r="D160" t="s">
        <v>9</v>
      </c>
      <c r="E160" t="s">
        <v>575</v>
      </c>
      <c r="F160" t="s">
        <v>723</v>
      </c>
      <c r="G160" t="s">
        <v>393</v>
      </c>
      <c r="H160" t="s">
        <v>41</v>
      </c>
      <c r="I160" t="s">
        <v>12</v>
      </c>
      <c r="J160">
        <v>1142</v>
      </c>
      <c r="K160" t="s">
        <v>42</v>
      </c>
      <c r="L160" t="s">
        <v>873</v>
      </c>
      <c r="M160" t="s">
        <v>44</v>
      </c>
      <c r="N160" t="s">
        <v>874</v>
      </c>
      <c r="O160">
        <v>1343486</v>
      </c>
      <c r="P160" t="s">
        <v>46</v>
      </c>
      <c r="S160">
        <f>VLOOKUP(O160,[1]应付款管理!$A$1:$I$65536,9,0)</f>
        <v>1142</v>
      </c>
      <c r="T160">
        <f t="shared" si="4"/>
        <v>0</v>
      </c>
      <c r="U160" t="str">
        <f t="shared" si="5"/>
        <v>，1343486</v>
      </c>
      <c r="V160" t="s">
        <v>875</v>
      </c>
    </row>
    <row r="161" spans="1:22">
      <c r="A161" t="s">
        <v>36</v>
      </c>
      <c r="B161" t="s">
        <v>876</v>
      </c>
      <c r="C161" t="s">
        <v>10</v>
      </c>
      <c r="D161" t="s">
        <v>9</v>
      </c>
      <c r="E161" t="s">
        <v>877</v>
      </c>
      <c r="F161" t="s">
        <v>104</v>
      </c>
      <c r="G161" t="s">
        <v>326</v>
      </c>
      <c r="H161" t="s">
        <v>41</v>
      </c>
      <c r="I161" t="s">
        <v>12</v>
      </c>
      <c r="J161">
        <v>9361</v>
      </c>
      <c r="K161" t="s">
        <v>42</v>
      </c>
      <c r="L161" t="s">
        <v>878</v>
      </c>
      <c r="M161" t="s">
        <v>44</v>
      </c>
      <c r="N161" t="s">
        <v>879</v>
      </c>
      <c r="O161">
        <v>1343493</v>
      </c>
      <c r="P161" t="s">
        <v>46</v>
      </c>
      <c r="S161">
        <f>VLOOKUP(O161,[1]应付款管理!$A$1:$I$65536,9,0)</f>
        <v>9361</v>
      </c>
      <c r="T161">
        <f t="shared" si="4"/>
        <v>0</v>
      </c>
      <c r="U161" t="str">
        <f t="shared" si="5"/>
        <v>，1343493</v>
      </c>
      <c r="V161" t="s">
        <v>880</v>
      </c>
    </row>
    <row r="162" spans="1:22">
      <c r="A162" t="s">
        <v>567</v>
      </c>
      <c r="B162" t="s">
        <v>881</v>
      </c>
      <c r="C162" t="s">
        <v>10</v>
      </c>
      <c r="D162" t="s">
        <v>9</v>
      </c>
      <c r="E162" t="s">
        <v>698</v>
      </c>
      <c r="F162" t="s">
        <v>257</v>
      </c>
      <c r="G162" t="s">
        <v>538</v>
      </c>
      <c r="H162" t="s">
        <v>41</v>
      </c>
      <c r="I162" t="s">
        <v>12</v>
      </c>
      <c r="J162">
        <v>475</v>
      </c>
      <c r="K162" t="s">
        <v>42</v>
      </c>
      <c r="L162" t="s">
        <v>882</v>
      </c>
      <c r="M162" t="s">
        <v>44</v>
      </c>
      <c r="N162" t="s">
        <v>883</v>
      </c>
      <c r="O162">
        <v>1343518</v>
      </c>
      <c r="P162" t="s">
        <v>46</v>
      </c>
      <c r="S162">
        <f>VLOOKUP(O162,[1]应付款管理!$A$1:$I$65536,9,0)</f>
        <v>475</v>
      </c>
      <c r="T162">
        <f t="shared" si="4"/>
        <v>0</v>
      </c>
      <c r="U162" t="str">
        <f t="shared" si="5"/>
        <v>，1343518</v>
      </c>
      <c r="V162" t="s">
        <v>884</v>
      </c>
    </row>
    <row r="163" spans="1:22">
      <c r="A163" t="s">
        <v>885</v>
      </c>
      <c r="B163" t="s">
        <v>886</v>
      </c>
      <c r="C163" t="s">
        <v>10</v>
      </c>
      <c r="D163" t="s">
        <v>9</v>
      </c>
      <c r="E163" t="s">
        <v>887</v>
      </c>
      <c r="F163" t="s">
        <v>538</v>
      </c>
      <c r="G163" t="s">
        <v>888</v>
      </c>
      <c r="H163" t="s">
        <v>41</v>
      </c>
      <c r="I163" t="s">
        <v>12</v>
      </c>
      <c r="J163">
        <v>1805</v>
      </c>
      <c r="K163" t="s">
        <v>42</v>
      </c>
      <c r="L163" t="s">
        <v>889</v>
      </c>
      <c r="M163" t="s">
        <v>44</v>
      </c>
      <c r="N163" t="s">
        <v>890</v>
      </c>
      <c r="O163">
        <v>1343525</v>
      </c>
      <c r="P163" t="s">
        <v>46</v>
      </c>
      <c r="S163">
        <f>VLOOKUP(O163,[1]应付款管理!$A$1:$I$65536,9,0)</f>
        <v>1805</v>
      </c>
      <c r="T163">
        <f t="shared" si="4"/>
        <v>0</v>
      </c>
      <c r="U163" t="str">
        <f t="shared" si="5"/>
        <v>，1343525</v>
      </c>
      <c r="V163" t="s">
        <v>891</v>
      </c>
    </row>
    <row r="164" spans="1:22">
      <c r="A164" t="s">
        <v>567</v>
      </c>
      <c r="B164" t="s">
        <v>892</v>
      </c>
      <c r="C164" t="s">
        <v>10</v>
      </c>
      <c r="D164" t="s">
        <v>9</v>
      </c>
      <c r="E164" t="s">
        <v>698</v>
      </c>
      <c r="F164" t="s">
        <v>250</v>
      </c>
      <c r="G164" t="s">
        <v>256</v>
      </c>
      <c r="H164" t="s">
        <v>41</v>
      </c>
      <c r="I164" t="s">
        <v>12</v>
      </c>
      <c r="J164">
        <v>470</v>
      </c>
      <c r="K164" t="s">
        <v>42</v>
      </c>
      <c r="L164" t="s">
        <v>893</v>
      </c>
      <c r="M164" t="s">
        <v>44</v>
      </c>
      <c r="N164" t="s">
        <v>894</v>
      </c>
      <c r="O164">
        <v>1343554</v>
      </c>
      <c r="P164" t="s">
        <v>46</v>
      </c>
      <c r="S164">
        <f>VLOOKUP(O164,[1]应付款管理!$A$1:$I$65536,9,0)</f>
        <v>470</v>
      </c>
      <c r="T164">
        <f t="shared" si="4"/>
        <v>0</v>
      </c>
      <c r="U164" t="str">
        <f t="shared" si="5"/>
        <v>，1343554</v>
      </c>
      <c r="V164" t="s">
        <v>895</v>
      </c>
    </row>
    <row r="165" spans="1:22">
      <c r="A165" t="s">
        <v>81</v>
      </c>
      <c r="B165" t="s">
        <v>896</v>
      </c>
      <c r="C165" t="s">
        <v>10</v>
      </c>
      <c r="D165" t="s">
        <v>9</v>
      </c>
      <c r="E165" t="s">
        <v>649</v>
      </c>
      <c r="F165" t="s">
        <v>583</v>
      </c>
      <c r="G165" t="s">
        <v>394</v>
      </c>
      <c r="H165" t="s">
        <v>41</v>
      </c>
      <c r="I165" t="s">
        <v>12</v>
      </c>
      <c r="J165">
        <v>709</v>
      </c>
      <c r="K165" t="s">
        <v>42</v>
      </c>
      <c r="L165" t="s">
        <v>897</v>
      </c>
      <c r="M165" t="s">
        <v>44</v>
      </c>
      <c r="N165" t="s">
        <v>898</v>
      </c>
      <c r="O165">
        <v>1343588</v>
      </c>
      <c r="P165" t="s">
        <v>46</v>
      </c>
      <c r="S165">
        <f>VLOOKUP(O165,[1]应付款管理!$A$1:$I$65536,9,0)</f>
        <v>709</v>
      </c>
      <c r="T165">
        <f t="shared" si="4"/>
        <v>0</v>
      </c>
      <c r="U165" t="str">
        <f t="shared" si="5"/>
        <v>，1343588</v>
      </c>
      <c r="V165" t="s">
        <v>899</v>
      </c>
    </row>
    <row r="166" spans="1:22">
      <c r="A166" t="s">
        <v>36</v>
      </c>
      <c r="B166" t="s">
        <v>900</v>
      </c>
      <c r="C166" t="s">
        <v>10</v>
      </c>
      <c r="D166" t="s">
        <v>9</v>
      </c>
      <c r="E166" t="s">
        <v>188</v>
      </c>
      <c r="F166" t="s">
        <v>364</v>
      </c>
      <c r="G166" t="s">
        <v>365</v>
      </c>
      <c r="H166" t="s">
        <v>41</v>
      </c>
      <c r="I166" t="s">
        <v>12</v>
      </c>
      <c r="J166">
        <v>1598</v>
      </c>
      <c r="K166" t="s">
        <v>42</v>
      </c>
      <c r="L166" t="s">
        <v>901</v>
      </c>
      <c r="M166" t="s">
        <v>44</v>
      </c>
      <c r="N166" t="s">
        <v>902</v>
      </c>
      <c r="O166">
        <v>1343598</v>
      </c>
      <c r="P166" t="s">
        <v>46</v>
      </c>
      <c r="S166">
        <f>VLOOKUP(O166,[1]应付款管理!$A$1:$I$65536,9,0)</f>
        <v>1598</v>
      </c>
      <c r="T166">
        <f t="shared" si="4"/>
        <v>0</v>
      </c>
      <c r="U166" t="str">
        <f t="shared" si="5"/>
        <v>，1343598</v>
      </c>
      <c r="V166" t="s">
        <v>903</v>
      </c>
    </row>
    <row r="167" spans="1:22">
      <c r="A167" t="s">
        <v>81</v>
      </c>
      <c r="B167" t="s">
        <v>904</v>
      </c>
      <c r="C167" t="s">
        <v>10</v>
      </c>
      <c r="D167" t="s">
        <v>9</v>
      </c>
      <c r="E167" t="s">
        <v>206</v>
      </c>
      <c r="F167" t="s">
        <v>257</v>
      </c>
      <c r="G167" t="s">
        <v>461</v>
      </c>
      <c r="H167" t="s">
        <v>41</v>
      </c>
      <c r="I167" t="s">
        <v>12</v>
      </c>
      <c r="J167">
        <v>6670</v>
      </c>
      <c r="K167" t="s">
        <v>42</v>
      </c>
      <c r="L167" t="s">
        <v>905</v>
      </c>
      <c r="M167" t="s">
        <v>114</v>
      </c>
      <c r="N167" t="s">
        <v>906</v>
      </c>
      <c r="O167">
        <v>1343660</v>
      </c>
      <c r="P167" t="s">
        <v>46</v>
      </c>
      <c r="S167">
        <f>VLOOKUP(O167,[1]应付款管理!$A$1:$I$65536,9,0)</f>
        <v>6670</v>
      </c>
      <c r="T167">
        <f t="shared" si="4"/>
        <v>0</v>
      </c>
      <c r="U167" t="str">
        <f t="shared" si="5"/>
        <v>，1343660</v>
      </c>
      <c r="V167" t="s">
        <v>907</v>
      </c>
    </row>
    <row r="168" spans="1:22">
      <c r="A168" t="s">
        <v>181</v>
      </c>
      <c r="B168" t="s">
        <v>908</v>
      </c>
      <c r="C168" t="s">
        <v>10</v>
      </c>
      <c r="D168" t="s">
        <v>9</v>
      </c>
      <c r="E168" t="s">
        <v>183</v>
      </c>
      <c r="F168" t="s">
        <v>461</v>
      </c>
      <c r="G168" t="s">
        <v>234</v>
      </c>
      <c r="H168" t="s">
        <v>41</v>
      </c>
      <c r="I168" t="s">
        <v>12</v>
      </c>
      <c r="J168">
        <v>1438</v>
      </c>
      <c r="K168" t="s">
        <v>42</v>
      </c>
      <c r="L168" t="s">
        <v>909</v>
      </c>
      <c r="M168" t="s">
        <v>44</v>
      </c>
      <c r="N168" t="s">
        <v>910</v>
      </c>
      <c r="O168">
        <v>1343760</v>
      </c>
      <c r="P168" t="s">
        <v>46</v>
      </c>
      <c r="S168">
        <f>VLOOKUP(O168,[1]应付款管理!$A$1:$I$65536,9,0)</f>
        <v>1438</v>
      </c>
      <c r="T168">
        <f t="shared" si="4"/>
        <v>0</v>
      </c>
      <c r="U168" t="str">
        <f t="shared" si="5"/>
        <v>，1343760</v>
      </c>
      <c r="V168" t="s">
        <v>911</v>
      </c>
    </row>
    <row r="169" spans="1:22">
      <c r="A169" t="s">
        <v>567</v>
      </c>
      <c r="B169" t="s">
        <v>912</v>
      </c>
      <c r="C169" t="s">
        <v>10</v>
      </c>
      <c r="D169" t="s">
        <v>9</v>
      </c>
      <c r="E169" t="s">
        <v>698</v>
      </c>
      <c r="F169" t="s">
        <v>256</v>
      </c>
      <c r="G169" t="s">
        <v>348</v>
      </c>
      <c r="H169" t="s">
        <v>41</v>
      </c>
      <c r="I169" t="s">
        <v>12</v>
      </c>
      <c r="J169">
        <v>465</v>
      </c>
      <c r="K169" t="s">
        <v>42</v>
      </c>
      <c r="L169" t="s">
        <v>913</v>
      </c>
      <c r="M169" t="s">
        <v>44</v>
      </c>
      <c r="N169" t="s">
        <v>914</v>
      </c>
      <c r="O169">
        <v>1343826</v>
      </c>
      <c r="P169" t="s">
        <v>46</v>
      </c>
      <c r="S169">
        <f>VLOOKUP(O169,[1]应付款管理!$A$1:$I$65536,9,0)</f>
        <v>465</v>
      </c>
      <c r="T169">
        <f t="shared" si="4"/>
        <v>0</v>
      </c>
      <c r="U169" t="str">
        <f t="shared" si="5"/>
        <v>，1343826</v>
      </c>
      <c r="V169" t="s">
        <v>915</v>
      </c>
    </row>
    <row r="170" spans="1:22">
      <c r="A170" t="s">
        <v>81</v>
      </c>
      <c r="B170" t="s">
        <v>916</v>
      </c>
      <c r="C170" t="s">
        <v>10</v>
      </c>
      <c r="D170" t="s">
        <v>9</v>
      </c>
      <c r="E170" t="s">
        <v>347</v>
      </c>
      <c r="F170" t="s">
        <v>240</v>
      </c>
      <c r="G170" t="s">
        <v>111</v>
      </c>
      <c r="H170" t="s">
        <v>41</v>
      </c>
      <c r="I170" t="s">
        <v>12</v>
      </c>
      <c r="J170">
        <v>467</v>
      </c>
      <c r="K170" t="s">
        <v>42</v>
      </c>
      <c r="L170" t="s">
        <v>917</v>
      </c>
      <c r="M170" t="s">
        <v>44</v>
      </c>
      <c r="N170" t="s">
        <v>918</v>
      </c>
      <c r="O170">
        <v>1343827</v>
      </c>
      <c r="P170" t="s">
        <v>46</v>
      </c>
      <c r="S170">
        <f>VLOOKUP(O170,[1]应付款管理!$A$1:$I$65536,9,0)</f>
        <v>467</v>
      </c>
      <c r="T170">
        <f t="shared" si="4"/>
        <v>0</v>
      </c>
      <c r="U170" t="str">
        <f t="shared" si="5"/>
        <v>，1343827</v>
      </c>
      <c r="V170" t="s">
        <v>919</v>
      </c>
    </row>
    <row r="171" spans="1:22">
      <c r="A171" t="s">
        <v>192</v>
      </c>
      <c r="B171" t="s">
        <v>920</v>
      </c>
      <c r="C171" t="s">
        <v>10</v>
      </c>
      <c r="D171" t="s">
        <v>9</v>
      </c>
      <c r="E171" t="s">
        <v>921</v>
      </c>
      <c r="F171" t="s">
        <v>226</v>
      </c>
      <c r="G171" t="s">
        <v>240</v>
      </c>
      <c r="H171" t="s">
        <v>41</v>
      </c>
      <c r="I171" t="s">
        <v>12</v>
      </c>
      <c r="J171">
        <v>797</v>
      </c>
      <c r="K171" t="s">
        <v>42</v>
      </c>
      <c r="L171" t="s">
        <v>922</v>
      </c>
      <c r="M171" t="s">
        <v>44</v>
      </c>
      <c r="N171" t="s">
        <v>923</v>
      </c>
      <c r="O171">
        <v>1343866</v>
      </c>
      <c r="P171" t="s">
        <v>46</v>
      </c>
      <c r="S171">
        <f>VLOOKUP(O171,[1]应付款管理!$A$1:$I$65536,9,0)</f>
        <v>797</v>
      </c>
      <c r="T171">
        <f t="shared" si="4"/>
        <v>0</v>
      </c>
      <c r="U171" t="str">
        <f t="shared" si="5"/>
        <v>，1343866</v>
      </c>
      <c r="V171" t="s">
        <v>924</v>
      </c>
    </row>
    <row r="172" spans="1:22">
      <c r="A172" t="s">
        <v>81</v>
      </c>
      <c r="B172" t="s">
        <v>925</v>
      </c>
      <c r="C172" t="s">
        <v>10</v>
      </c>
      <c r="D172" t="s">
        <v>9</v>
      </c>
      <c r="E172" t="s">
        <v>926</v>
      </c>
      <c r="F172" t="s">
        <v>256</v>
      </c>
      <c r="G172" t="s">
        <v>348</v>
      </c>
      <c r="H172" t="s">
        <v>41</v>
      </c>
      <c r="I172" t="s">
        <v>12</v>
      </c>
      <c r="J172">
        <v>317</v>
      </c>
      <c r="K172" t="s">
        <v>42</v>
      </c>
      <c r="L172" t="s">
        <v>927</v>
      </c>
      <c r="M172" t="s">
        <v>44</v>
      </c>
      <c r="N172" t="s">
        <v>928</v>
      </c>
      <c r="O172">
        <v>1343891</v>
      </c>
      <c r="P172" t="s">
        <v>46</v>
      </c>
      <c r="S172">
        <f>VLOOKUP(O172,[1]应付款管理!$A$1:$I$65536,9,0)</f>
        <v>317</v>
      </c>
      <c r="T172">
        <f t="shared" si="4"/>
        <v>0</v>
      </c>
      <c r="U172" t="str">
        <f t="shared" si="5"/>
        <v>，1343891</v>
      </c>
      <c r="V172" t="s">
        <v>929</v>
      </c>
    </row>
    <row r="173" spans="1:22">
      <c r="A173" t="s">
        <v>36</v>
      </c>
      <c r="B173" t="s">
        <v>930</v>
      </c>
      <c r="C173" t="s">
        <v>10</v>
      </c>
      <c r="D173" t="s">
        <v>9</v>
      </c>
      <c r="E173" t="s">
        <v>877</v>
      </c>
      <c r="F173" t="s">
        <v>358</v>
      </c>
      <c r="G173" t="s">
        <v>537</v>
      </c>
      <c r="H173" t="s">
        <v>41</v>
      </c>
      <c r="I173" t="s">
        <v>12</v>
      </c>
      <c r="J173">
        <v>3346</v>
      </c>
      <c r="K173" t="s">
        <v>42</v>
      </c>
      <c r="L173" t="s">
        <v>931</v>
      </c>
      <c r="M173" t="s">
        <v>44</v>
      </c>
      <c r="N173" t="s">
        <v>932</v>
      </c>
      <c r="O173">
        <v>1343932</v>
      </c>
      <c r="P173" t="s">
        <v>46</v>
      </c>
      <c r="S173">
        <f>VLOOKUP(O173,[1]应付款管理!$A$1:$I$65536,9,0)</f>
        <v>3346</v>
      </c>
      <c r="T173">
        <f t="shared" si="4"/>
        <v>0</v>
      </c>
      <c r="U173" t="str">
        <f t="shared" si="5"/>
        <v>，1343932</v>
      </c>
      <c r="V173" t="s">
        <v>933</v>
      </c>
    </row>
    <row r="174" spans="1:22">
      <c r="A174" t="s">
        <v>934</v>
      </c>
      <c r="B174" t="s">
        <v>935</v>
      </c>
      <c r="C174" t="s">
        <v>10</v>
      </c>
      <c r="D174" t="s">
        <v>9</v>
      </c>
      <c r="E174" t="s">
        <v>936</v>
      </c>
      <c r="F174" t="s">
        <v>519</v>
      </c>
      <c r="G174" t="s">
        <v>400</v>
      </c>
      <c r="H174" t="s">
        <v>41</v>
      </c>
      <c r="I174" t="s">
        <v>12</v>
      </c>
      <c r="J174">
        <v>445</v>
      </c>
      <c r="K174" t="s">
        <v>42</v>
      </c>
      <c r="L174" t="s">
        <v>937</v>
      </c>
      <c r="M174" t="s">
        <v>44</v>
      </c>
      <c r="N174" t="s">
        <v>938</v>
      </c>
      <c r="O174">
        <v>1343934</v>
      </c>
      <c r="P174" t="s">
        <v>46</v>
      </c>
      <c r="S174">
        <f>VLOOKUP(O174,[1]应付款管理!$A$1:$I$65536,9,0)</f>
        <v>445</v>
      </c>
      <c r="T174">
        <f t="shared" si="4"/>
        <v>0</v>
      </c>
      <c r="U174" t="str">
        <f t="shared" si="5"/>
        <v>，1343934</v>
      </c>
      <c r="V174" t="s">
        <v>939</v>
      </c>
    </row>
    <row r="175" spans="1:22">
      <c r="A175" t="s">
        <v>36</v>
      </c>
      <c r="B175" t="s">
        <v>940</v>
      </c>
      <c r="C175" t="s">
        <v>10</v>
      </c>
      <c r="D175" t="s">
        <v>9</v>
      </c>
      <c r="E175" t="s">
        <v>941</v>
      </c>
      <c r="F175" t="s">
        <v>112</v>
      </c>
      <c r="G175" t="s">
        <v>90</v>
      </c>
      <c r="H175" t="s">
        <v>41</v>
      </c>
      <c r="I175" t="s">
        <v>12</v>
      </c>
      <c r="J175">
        <v>561</v>
      </c>
      <c r="K175" t="s">
        <v>42</v>
      </c>
      <c r="L175" t="s">
        <v>942</v>
      </c>
      <c r="M175" t="s">
        <v>44</v>
      </c>
      <c r="N175" t="s">
        <v>943</v>
      </c>
      <c r="O175">
        <v>1344122</v>
      </c>
      <c r="P175" t="s">
        <v>46</v>
      </c>
      <c r="S175">
        <f>VLOOKUP(O175,[1]应付款管理!$A$1:$I$65536,9,0)</f>
        <v>561</v>
      </c>
      <c r="T175">
        <f t="shared" si="4"/>
        <v>0</v>
      </c>
      <c r="U175" t="str">
        <f t="shared" si="5"/>
        <v>，1344122</v>
      </c>
      <c r="V175" t="s">
        <v>944</v>
      </c>
    </row>
    <row r="176" spans="1:22">
      <c r="A176" t="s">
        <v>36</v>
      </c>
      <c r="B176" t="s">
        <v>945</v>
      </c>
      <c r="C176" t="s">
        <v>10</v>
      </c>
      <c r="D176" t="s">
        <v>9</v>
      </c>
      <c r="E176" t="s">
        <v>946</v>
      </c>
      <c r="F176" t="s">
        <v>233</v>
      </c>
      <c r="G176" t="s">
        <v>176</v>
      </c>
      <c r="H176" t="s">
        <v>41</v>
      </c>
      <c r="I176" t="s">
        <v>12</v>
      </c>
      <c r="J176">
        <v>432</v>
      </c>
      <c r="K176" t="s">
        <v>42</v>
      </c>
      <c r="L176" t="s">
        <v>947</v>
      </c>
      <c r="M176" t="s">
        <v>44</v>
      </c>
      <c r="N176" t="s">
        <v>948</v>
      </c>
      <c r="O176">
        <v>1344125</v>
      </c>
      <c r="P176" t="s">
        <v>46</v>
      </c>
      <c r="S176">
        <f>VLOOKUP(O176,[1]应付款管理!$A$1:$I$65536,9,0)</f>
        <v>432</v>
      </c>
      <c r="T176">
        <f t="shared" si="4"/>
        <v>0</v>
      </c>
      <c r="U176" t="str">
        <f t="shared" si="5"/>
        <v>，1344125</v>
      </c>
      <c r="V176" t="s">
        <v>949</v>
      </c>
    </row>
    <row r="177" spans="1:22">
      <c r="A177" t="s">
        <v>36</v>
      </c>
      <c r="B177" t="s">
        <v>950</v>
      </c>
      <c r="C177" t="s">
        <v>10</v>
      </c>
      <c r="D177" t="s">
        <v>9</v>
      </c>
      <c r="E177" t="s">
        <v>946</v>
      </c>
      <c r="F177" t="s">
        <v>177</v>
      </c>
      <c r="G177" t="s">
        <v>234</v>
      </c>
      <c r="H177" t="s">
        <v>41</v>
      </c>
      <c r="I177" t="s">
        <v>12</v>
      </c>
      <c r="J177">
        <v>432</v>
      </c>
      <c r="K177" t="s">
        <v>42</v>
      </c>
      <c r="L177" t="s">
        <v>951</v>
      </c>
      <c r="M177" t="s">
        <v>44</v>
      </c>
      <c r="N177" t="s">
        <v>948</v>
      </c>
      <c r="O177">
        <v>1344134</v>
      </c>
      <c r="P177" t="s">
        <v>46</v>
      </c>
      <c r="S177">
        <f>VLOOKUP(O177,[1]应付款管理!$A$1:$I$65536,9,0)</f>
        <v>432</v>
      </c>
      <c r="T177">
        <f t="shared" si="4"/>
        <v>0</v>
      </c>
      <c r="U177" t="str">
        <f t="shared" si="5"/>
        <v>，1344134</v>
      </c>
      <c r="V177" t="s">
        <v>952</v>
      </c>
    </row>
    <row r="178" spans="1:22">
      <c r="A178" t="s">
        <v>36</v>
      </c>
      <c r="B178" t="s">
        <v>953</v>
      </c>
      <c r="C178" t="s">
        <v>10</v>
      </c>
      <c r="D178" t="s">
        <v>9</v>
      </c>
      <c r="E178" t="s">
        <v>188</v>
      </c>
      <c r="F178" t="s">
        <v>177</v>
      </c>
      <c r="G178" t="s">
        <v>234</v>
      </c>
      <c r="H178" t="s">
        <v>41</v>
      </c>
      <c r="I178" t="s">
        <v>12</v>
      </c>
      <c r="J178">
        <v>740</v>
      </c>
      <c r="K178" t="s">
        <v>42</v>
      </c>
      <c r="L178" t="s">
        <v>954</v>
      </c>
      <c r="M178" t="s">
        <v>44</v>
      </c>
      <c r="N178" t="s">
        <v>955</v>
      </c>
      <c r="O178">
        <v>1344147</v>
      </c>
      <c r="P178" t="s">
        <v>46</v>
      </c>
      <c r="S178">
        <f>VLOOKUP(O178,[1]应付款管理!$A$1:$I$65536,9,0)</f>
        <v>740</v>
      </c>
      <c r="T178">
        <f t="shared" si="4"/>
        <v>0</v>
      </c>
      <c r="U178" t="str">
        <f t="shared" si="5"/>
        <v>，1344147</v>
      </c>
      <c r="V178" t="s">
        <v>956</v>
      </c>
    </row>
    <row r="179" spans="1:22">
      <c r="A179" t="s">
        <v>81</v>
      </c>
      <c r="B179" t="s">
        <v>957</v>
      </c>
      <c r="C179" t="s">
        <v>10</v>
      </c>
      <c r="D179" t="s">
        <v>9</v>
      </c>
      <c r="E179" t="s">
        <v>649</v>
      </c>
      <c r="F179" t="s">
        <v>226</v>
      </c>
      <c r="G179" t="s">
        <v>240</v>
      </c>
      <c r="H179" t="s">
        <v>41</v>
      </c>
      <c r="I179" t="s">
        <v>12</v>
      </c>
      <c r="J179">
        <v>557</v>
      </c>
      <c r="K179" t="s">
        <v>42</v>
      </c>
      <c r="L179" t="s">
        <v>958</v>
      </c>
      <c r="M179" t="s">
        <v>44</v>
      </c>
      <c r="N179" t="s">
        <v>959</v>
      </c>
      <c r="O179">
        <v>1344206</v>
      </c>
      <c r="P179" t="s">
        <v>46</v>
      </c>
      <c r="S179">
        <f>VLOOKUP(O179,[1]应付款管理!$A$1:$I$65536,9,0)</f>
        <v>557</v>
      </c>
      <c r="T179">
        <f t="shared" si="4"/>
        <v>0</v>
      </c>
      <c r="U179" t="str">
        <f t="shared" si="5"/>
        <v>，1344206</v>
      </c>
      <c r="V179" t="s">
        <v>960</v>
      </c>
    </row>
    <row r="180" spans="1:22">
      <c r="A180" t="s">
        <v>36</v>
      </c>
      <c r="B180" t="s">
        <v>961</v>
      </c>
      <c r="C180" t="s">
        <v>10</v>
      </c>
      <c r="D180" t="s">
        <v>9</v>
      </c>
      <c r="E180" t="s">
        <v>962</v>
      </c>
      <c r="F180" t="s">
        <v>269</v>
      </c>
      <c r="G180" t="s">
        <v>270</v>
      </c>
      <c r="H180" t="s">
        <v>41</v>
      </c>
      <c r="I180" t="s">
        <v>12</v>
      </c>
      <c r="J180">
        <v>1564</v>
      </c>
      <c r="K180" t="s">
        <v>42</v>
      </c>
      <c r="L180" t="s">
        <v>963</v>
      </c>
      <c r="M180" t="s">
        <v>44</v>
      </c>
      <c r="N180" t="s">
        <v>964</v>
      </c>
      <c r="O180">
        <v>1344232</v>
      </c>
      <c r="P180" t="s">
        <v>46</v>
      </c>
      <c r="S180">
        <f>VLOOKUP(O180,[1]应付款管理!$A$1:$I$65536,9,0)</f>
        <v>1564</v>
      </c>
      <c r="T180">
        <f t="shared" si="4"/>
        <v>0</v>
      </c>
      <c r="U180" t="str">
        <f t="shared" si="5"/>
        <v>，1344232</v>
      </c>
      <c r="V180" t="s">
        <v>965</v>
      </c>
    </row>
    <row r="181" spans="1:22">
      <c r="A181" t="s">
        <v>181</v>
      </c>
      <c r="B181" t="s">
        <v>966</v>
      </c>
      <c r="C181" t="s">
        <v>10</v>
      </c>
      <c r="D181" t="s">
        <v>9</v>
      </c>
      <c r="E181" t="s">
        <v>475</v>
      </c>
      <c r="F181" t="s">
        <v>91</v>
      </c>
      <c r="G181" t="s">
        <v>250</v>
      </c>
      <c r="H181" t="s">
        <v>41</v>
      </c>
      <c r="I181" t="s">
        <v>12</v>
      </c>
      <c r="J181">
        <v>537</v>
      </c>
      <c r="K181" t="s">
        <v>42</v>
      </c>
      <c r="L181" t="s">
        <v>967</v>
      </c>
      <c r="M181" t="s">
        <v>44</v>
      </c>
      <c r="N181" t="s">
        <v>968</v>
      </c>
      <c r="O181">
        <v>1344239</v>
      </c>
      <c r="P181" t="s">
        <v>46</v>
      </c>
      <c r="S181">
        <f>VLOOKUP(O181,[1]应付款管理!$A$1:$I$65536,9,0)</f>
        <v>537</v>
      </c>
      <c r="T181">
        <f t="shared" si="4"/>
        <v>0</v>
      </c>
      <c r="U181" t="str">
        <f t="shared" si="5"/>
        <v>，1344239</v>
      </c>
      <c r="V181" t="s">
        <v>969</v>
      </c>
    </row>
    <row r="182" spans="1:22">
      <c r="A182" t="s">
        <v>81</v>
      </c>
      <c r="B182" t="s">
        <v>970</v>
      </c>
      <c r="C182" t="s">
        <v>10</v>
      </c>
      <c r="D182" t="s">
        <v>9</v>
      </c>
      <c r="E182" t="s">
        <v>347</v>
      </c>
      <c r="F182" t="s">
        <v>250</v>
      </c>
      <c r="G182" t="s">
        <v>256</v>
      </c>
      <c r="H182" t="s">
        <v>41</v>
      </c>
      <c r="I182" t="s">
        <v>12</v>
      </c>
      <c r="J182">
        <v>636</v>
      </c>
      <c r="K182" t="s">
        <v>42</v>
      </c>
      <c r="L182" t="s">
        <v>971</v>
      </c>
      <c r="M182" t="s">
        <v>44</v>
      </c>
      <c r="N182" t="s">
        <v>972</v>
      </c>
      <c r="O182">
        <v>1344251</v>
      </c>
      <c r="P182" t="s">
        <v>46</v>
      </c>
      <c r="S182">
        <f>VLOOKUP(O182,[1]应付款管理!$A$1:$I$65536,9,0)</f>
        <v>636</v>
      </c>
      <c r="T182">
        <f t="shared" si="4"/>
        <v>0</v>
      </c>
      <c r="U182" t="str">
        <f t="shared" si="5"/>
        <v>，1344251</v>
      </c>
      <c r="V182" t="s">
        <v>973</v>
      </c>
    </row>
    <row r="183" spans="1:22">
      <c r="A183" t="s">
        <v>36</v>
      </c>
      <c r="B183" t="s">
        <v>974</v>
      </c>
      <c r="C183" t="s">
        <v>10</v>
      </c>
      <c r="D183" t="s">
        <v>9</v>
      </c>
      <c r="E183" t="s">
        <v>188</v>
      </c>
      <c r="F183" t="s">
        <v>270</v>
      </c>
      <c r="G183" t="s">
        <v>537</v>
      </c>
      <c r="H183" t="s">
        <v>41</v>
      </c>
      <c r="I183" t="s">
        <v>12</v>
      </c>
      <c r="J183">
        <v>3618</v>
      </c>
      <c r="K183" t="s">
        <v>42</v>
      </c>
      <c r="L183" t="s">
        <v>975</v>
      </c>
      <c r="M183" t="s">
        <v>44</v>
      </c>
      <c r="N183" t="s">
        <v>976</v>
      </c>
      <c r="O183">
        <v>1344256</v>
      </c>
      <c r="P183" t="s">
        <v>46</v>
      </c>
      <c r="S183">
        <f>VLOOKUP(O183,[1]应付款管理!$A$1:$I$65536,9,0)</f>
        <v>3618</v>
      </c>
      <c r="T183">
        <f t="shared" si="4"/>
        <v>0</v>
      </c>
      <c r="U183" t="str">
        <f t="shared" si="5"/>
        <v>，1344256</v>
      </c>
      <c r="V183" t="s">
        <v>977</v>
      </c>
    </row>
    <row r="184" spans="1:22">
      <c r="A184" t="s">
        <v>36</v>
      </c>
      <c r="B184" t="s">
        <v>978</v>
      </c>
      <c r="C184" t="s">
        <v>10</v>
      </c>
      <c r="D184" t="s">
        <v>9</v>
      </c>
      <c r="E184" t="s">
        <v>307</v>
      </c>
      <c r="F184" t="s">
        <v>583</v>
      </c>
      <c r="G184" t="s">
        <v>280</v>
      </c>
      <c r="H184" t="s">
        <v>41</v>
      </c>
      <c r="I184" t="s">
        <v>12</v>
      </c>
      <c r="J184">
        <v>1394</v>
      </c>
      <c r="K184" t="s">
        <v>42</v>
      </c>
      <c r="L184" t="s">
        <v>979</v>
      </c>
      <c r="M184" t="s">
        <v>44</v>
      </c>
      <c r="N184" t="s">
        <v>980</v>
      </c>
      <c r="O184">
        <v>1344264</v>
      </c>
      <c r="P184" t="s">
        <v>46</v>
      </c>
      <c r="S184">
        <f>VLOOKUP(O184,[1]应付款管理!$A$1:$I$65536,9,0)</f>
        <v>1394</v>
      </c>
      <c r="T184">
        <f t="shared" si="4"/>
        <v>0</v>
      </c>
      <c r="U184" t="str">
        <f t="shared" si="5"/>
        <v>，1344264</v>
      </c>
      <c r="V184" t="s">
        <v>981</v>
      </c>
    </row>
    <row r="185" spans="1:22">
      <c r="A185" t="s">
        <v>142</v>
      </c>
      <c r="B185" t="s">
        <v>982</v>
      </c>
      <c r="C185" t="s">
        <v>10</v>
      </c>
      <c r="D185" t="s">
        <v>9</v>
      </c>
      <c r="E185" t="s">
        <v>448</v>
      </c>
      <c r="F185" t="s">
        <v>983</v>
      </c>
      <c r="G185" t="s">
        <v>984</v>
      </c>
      <c r="H185" t="s">
        <v>41</v>
      </c>
      <c r="I185" t="s">
        <v>12</v>
      </c>
      <c r="J185">
        <v>736</v>
      </c>
      <c r="K185" t="s">
        <v>42</v>
      </c>
      <c r="L185" t="s">
        <v>985</v>
      </c>
      <c r="M185" t="s">
        <v>44</v>
      </c>
      <c r="N185" t="s">
        <v>986</v>
      </c>
      <c r="O185">
        <v>1344270</v>
      </c>
      <c r="P185" t="s">
        <v>46</v>
      </c>
      <c r="S185">
        <f>VLOOKUP(O185,[1]应付款管理!$A$1:$I$65536,9,0)</f>
        <v>736</v>
      </c>
      <c r="T185">
        <f t="shared" si="4"/>
        <v>0</v>
      </c>
      <c r="U185" t="str">
        <f t="shared" si="5"/>
        <v>，1344270</v>
      </c>
      <c r="V185" t="s">
        <v>987</v>
      </c>
    </row>
    <row r="186" spans="1:22">
      <c r="A186" t="s">
        <v>81</v>
      </c>
      <c r="B186" t="s">
        <v>988</v>
      </c>
      <c r="C186" t="s">
        <v>10</v>
      </c>
      <c r="D186" t="s">
        <v>9</v>
      </c>
      <c r="E186" t="s">
        <v>405</v>
      </c>
      <c r="F186" t="s">
        <v>90</v>
      </c>
      <c r="G186" t="s">
        <v>256</v>
      </c>
      <c r="H186" t="s">
        <v>41</v>
      </c>
      <c r="I186" t="s">
        <v>12</v>
      </c>
      <c r="J186">
        <v>2001</v>
      </c>
      <c r="K186" t="s">
        <v>42</v>
      </c>
      <c r="L186" t="s">
        <v>989</v>
      </c>
      <c r="M186" t="s">
        <v>44</v>
      </c>
      <c r="N186" t="s">
        <v>990</v>
      </c>
      <c r="O186">
        <v>1344286</v>
      </c>
      <c r="P186" t="s">
        <v>46</v>
      </c>
      <c r="S186">
        <f>VLOOKUP(O186,[1]应付款管理!$A$1:$I$65536,9,0)</f>
        <v>2001</v>
      </c>
      <c r="T186">
        <f t="shared" si="4"/>
        <v>0</v>
      </c>
      <c r="U186" t="str">
        <f t="shared" si="5"/>
        <v>，1344286</v>
      </c>
      <c r="V186" t="s">
        <v>991</v>
      </c>
    </row>
    <row r="187" spans="1:22">
      <c r="A187" t="s">
        <v>806</v>
      </c>
      <c r="B187" t="s">
        <v>992</v>
      </c>
      <c r="C187" t="s">
        <v>10</v>
      </c>
      <c r="D187" t="s">
        <v>9</v>
      </c>
      <c r="E187" t="s">
        <v>993</v>
      </c>
      <c r="F187" t="s">
        <v>233</v>
      </c>
      <c r="G187" t="s">
        <v>176</v>
      </c>
      <c r="H187" t="s">
        <v>41</v>
      </c>
      <c r="I187" t="s">
        <v>12</v>
      </c>
      <c r="J187">
        <v>1165</v>
      </c>
      <c r="K187" t="s">
        <v>42</v>
      </c>
      <c r="L187" t="s">
        <v>994</v>
      </c>
      <c r="M187" t="s">
        <v>44</v>
      </c>
      <c r="N187" t="s">
        <v>995</v>
      </c>
      <c r="O187">
        <v>1344292</v>
      </c>
      <c r="P187" t="s">
        <v>46</v>
      </c>
      <c r="S187">
        <f>VLOOKUP(O187,[1]应付款管理!$A$1:$I$65536,9,0)</f>
        <v>1165</v>
      </c>
      <c r="T187">
        <f t="shared" si="4"/>
        <v>0</v>
      </c>
      <c r="U187" t="str">
        <f t="shared" si="5"/>
        <v>，1344292</v>
      </c>
      <c r="V187" t="s">
        <v>996</v>
      </c>
    </row>
    <row r="188" spans="1:22">
      <c r="A188" t="s">
        <v>142</v>
      </c>
      <c r="B188" t="s">
        <v>997</v>
      </c>
      <c r="C188" t="s">
        <v>10</v>
      </c>
      <c r="D188" t="s">
        <v>9</v>
      </c>
      <c r="E188" t="s">
        <v>998</v>
      </c>
      <c r="F188" t="s">
        <v>269</v>
      </c>
      <c r="G188" t="s">
        <v>104</v>
      </c>
      <c r="H188" t="s">
        <v>41</v>
      </c>
      <c r="I188" t="s">
        <v>12</v>
      </c>
      <c r="J188">
        <v>488</v>
      </c>
      <c r="K188" t="s">
        <v>42</v>
      </c>
      <c r="L188" t="s">
        <v>999</v>
      </c>
      <c r="M188" t="s">
        <v>44</v>
      </c>
      <c r="N188" t="s">
        <v>1000</v>
      </c>
      <c r="O188">
        <v>1344306</v>
      </c>
      <c r="P188" t="s">
        <v>46</v>
      </c>
      <c r="S188">
        <f>VLOOKUP(O188,[1]应付款管理!$A$1:$I$65536,9,0)</f>
        <v>488</v>
      </c>
      <c r="T188">
        <f t="shared" si="4"/>
        <v>0</v>
      </c>
      <c r="U188" t="str">
        <f t="shared" si="5"/>
        <v>，1344306</v>
      </c>
      <c r="V188" t="s">
        <v>1001</v>
      </c>
    </row>
    <row r="189" spans="1:22">
      <c r="A189" t="s">
        <v>36</v>
      </c>
      <c r="B189" t="s">
        <v>1002</v>
      </c>
      <c r="C189" t="s">
        <v>10</v>
      </c>
      <c r="D189" t="s">
        <v>9</v>
      </c>
      <c r="E189" t="s">
        <v>1003</v>
      </c>
      <c r="F189" t="s">
        <v>365</v>
      </c>
      <c r="G189" t="s">
        <v>723</v>
      </c>
      <c r="H189" t="s">
        <v>41</v>
      </c>
      <c r="I189" t="s">
        <v>12</v>
      </c>
      <c r="J189">
        <v>243</v>
      </c>
      <c r="K189" t="s">
        <v>42</v>
      </c>
      <c r="L189" t="s">
        <v>1004</v>
      </c>
      <c r="M189" t="s">
        <v>44</v>
      </c>
      <c r="N189" t="s">
        <v>1005</v>
      </c>
      <c r="O189">
        <v>1344333</v>
      </c>
      <c r="P189" t="s">
        <v>46</v>
      </c>
      <c r="S189">
        <f>VLOOKUP(O189,[1]应付款管理!$A$1:$I$65536,9,0)</f>
        <v>243</v>
      </c>
      <c r="T189">
        <f t="shared" si="4"/>
        <v>0</v>
      </c>
      <c r="U189" t="str">
        <f t="shared" si="5"/>
        <v>，1344333</v>
      </c>
      <c r="V189" t="s">
        <v>1006</v>
      </c>
    </row>
    <row r="190" spans="1:22">
      <c r="A190" t="s">
        <v>36</v>
      </c>
      <c r="B190" t="s">
        <v>1007</v>
      </c>
      <c r="C190" t="s">
        <v>10</v>
      </c>
      <c r="D190" t="s">
        <v>9</v>
      </c>
      <c r="E190" t="s">
        <v>188</v>
      </c>
      <c r="F190" t="s">
        <v>226</v>
      </c>
      <c r="G190" t="s">
        <v>240</v>
      </c>
      <c r="H190" t="s">
        <v>41</v>
      </c>
      <c r="I190" t="s">
        <v>12</v>
      </c>
      <c r="J190">
        <v>905</v>
      </c>
      <c r="K190" t="s">
        <v>42</v>
      </c>
      <c r="L190" t="s">
        <v>1008</v>
      </c>
      <c r="M190" t="s">
        <v>44</v>
      </c>
      <c r="N190" t="s">
        <v>1009</v>
      </c>
      <c r="O190">
        <v>1344361</v>
      </c>
      <c r="P190" t="s">
        <v>46</v>
      </c>
      <c r="S190">
        <f>VLOOKUP(O190,[1]应付款管理!$A$1:$I$65536,9,0)</f>
        <v>905</v>
      </c>
      <c r="T190">
        <f t="shared" si="4"/>
        <v>0</v>
      </c>
      <c r="U190" t="str">
        <f t="shared" si="5"/>
        <v>，1344361</v>
      </c>
      <c r="V190" t="s">
        <v>1010</v>
      </c>
    </row>
    <row r="191" spans="1:22">
      <c r="A191" t="s">
        <v>181</v>
      </c>
      <c r="B191" t="s">
        <v>1011</v>
      </c>
      <c r="C191" t="s">
        <v>10</v>
      </c>
      <c r="D191" t="s">
        <v>9</v>
      </c>
      <c r="E191" t="s">
        <v>183</v>
      </c>
      <c r="F191" t="s">
        <v>280</v>
      </c>
      <c r="G191" t="s">
        <v>438</v>
      </c>
      <c r="H191" t="s">
        <v>41</v>
      </c>
      <c r="I191" t="s">
        <v>12</v>
      </c>
      <c r="J191">
        <v>542</v>
      </c>
      <c r="K191" t="s">
        <v>42</v>
      </c>
      <c r="L191" t="s">
        <v>1012</v>
      </c>
      <c r="M191" t="s">
        <v>44</v>
      </c>
      <c r="N191" t="s">
        <v>1013</v>
      </c>
      <c r="O191">
        <v>1344385</v>
      </c>
      <c r="P191" t="s">
        <v>46</v>
      </c>
      <c r="S191">
        <f>VLOOKUP(O191,[1]应付款管理!$A$1:$I$65536,9,0)</f>
        <v>542</v>
      </c>
      <c r="T191">
        <f t="shared" si="4"/>
        <v>0</v>
      </c>
      <c r="U191" t="str">
        <f t="shared" si="5"/>
        <v>，1344385</v>
      </c>
      <c r="V191" t="s">
        <v>1014</v>
      </c>
    </row>
    <row r="192" spans="1:22">
      <c r="A192" t="s">
        <v>81</v>
      </c>
      <c r="B192" t="s">
        <v>1015</v>
      </c>
      <c r="C192" t="s">
        <v>10</v>
      </c>
      <c r="D192" t="s">
        <v>9</v>
      </c>
      <c r="E192" t="s">
        <v>206</v>
      </c>
      <c r="F192" t="s">
        <v>111</v>
      </c>
      <c r="G192" t="s">
        <v>256</v>
      </c>
      <c r="H192" t="s">
        <v>41</v>
      </c>
      <c r="I192" t="s">
        <v>12</v>
      </c>
      <c r="J192">
        <v>4195</v>
      </c>
      <c r="K192" t="s">
        <v>42</v>
      </c>
      <c r="L192" t="s">
        <v>1016</v>
      </c>
      <c r="M192" t="s">
        <v>44</v>
      </c>
      <c r="N192" t="s">
        <v>1017</v>
      </c>
      <c r="O192">
        <v>1344395</v>
      </c>
      <c r="P192" t="s">
        <v>46</v>
      </c>
      <c r="S192">
        <f>VLOOKUP(O192,[1]应付款管理!$A$1:$I$65536,9,0)</f>
        <v>4195</v>
      </c>
      <c r="T192">
        <f t="shared" si="4"/>
        <v>0</v>
      </c>
      <c r="U192" t="str">
        <f t="shared" si="5"/>
        <v>，1344395</v>
      </c>
      <c r="V192" t="s">
        <v>1018</v>
      </c>
    </row>
    <row r="193" spans="1:22">
      <c r="A193" t="s">
        <v>567</v>
      </c>
      <c r="B193" t="s">
        <v>1019</v>
      </c>
      <c r="C193" t="s">
        <v>10</v>
      </c>
      <c r="D193" t="s">
        <v>9</v>
      </c>
      <c r="E193" t="s">
        <v>1020</v>
      </c>
      <c r="F193" t="s">
        <v>240</v>
      </c>
      <c r="G193" t="s">
        <v>111</v>
      </c>
      <c r="H193" t="s">
        <v>41</v>
      </c>
      <c r="I193" t="s">
        <v>12</v>
      </c>
      <c r="J193">
        <v>1080</v>
      </c>
      <c r="K193" t="s">
        <v>42</v>
      </c>
      <c r="L193" t="s">
        <v>1021</v>
      </c>
      <c r="M193" t="s">
        <v>44</v>
      </c>
      <c r="N193" t="s">
        <v>1022</v>
      </c>
      <c r="O193">
        <v>1344437</v>
      </c>
      <c r="P193" t="s">
        <v>46</v>
      </c>
      <c r="S193">
        <f>VLOOKUP(O193,[1]应付款管理!$A$1:$I$65536,9,0)</f>
        <v>1080</v>
      </c>
      <c r="T193">
        <f t="shared" si="4"/>
        <v>0</v>
      </c>
      <c r="U193" t="str">
        <f t="shared" si="5"/>
        <v>，1344437</v>
      </c>
      <c r="V193" t="s">
        <v>1023</v>
      </c>
    </row>
    <row r="194" spans="1:22">
      <c r="A194" t="s">
        <v>36</v>
      </c>
      <c r="B194" t="s">
        <v>1024</v>
      </c>
      <c r="C194" t="s">
        <v>10</v>
      </c>
      <c r="D194" t="s">
        <v>9</v>
      </c>
      <c r="E194" t="s">
        <v>188</v>
      </c>
      <c r="F194" t="s">
        <v>1025</v>
      </c>
      <c r="G194" t="s">
        <v>723</v>
      </c>
      <c r="H194" t="s">
        <v>41</v>
      </c>
      <c r="I194" t="s">
        <v>12</v>
      </c>
      <c r="J194">
        <v>3792</v>
      </c>
      <c r="K194" t="s">
        <v>42</v>
      </c>
      <c r="L194" t="s">
        <v>1026</v>
      </c>
      <c r="M194" t="s">
        <v>44</v>
      </c>
      <c r="N194" t="s">
        <v>1027</v>
      </c>
      <c r="O194">
        <v>1344529</v>
      </c>
      <c r="P194" t="s">
        <v>46</v>
      </c>
      <c r="S194">
        <f>VLOOKUP(O194,[1]应付款管理!$A$1:$I$65536,9,0)</f>
        <v>3792</v>
      </c>
      <c r="T194">
        <f t="shared" si="4"/>
        <v>0</v>
      </c>
      <c r="U194" t="str">
        <f t="shared" si="5"/>
        <v>，1344529</v>
      </c>
      <c r="V194" t="s">
        <v>1028</v>
      </c>
    </row>
    <row r="195" spans="1:22">
      <c r="A195" t="s">
        <v>81</v>
      </c>
      <c r="B195" t="s">
        <v>1029</v>
      </c>
      <c r="C195" t="s">
        <v>10</v>
      </c>
      <c r="D195" t="s">
        <v>9</v>
      </c>
      <c r="E195" t="s">
        <v>297</v>
      </c>
      <c r="F195" t="s">
        <v>112</v>
      </c>
      <c r="G195" t="s">
        <v>90</v>
      </c>
      <c r="H195" t="s">
        <v>41</v>
      </c>
      <c r="I195" t="s">
        <v>12</v>
      </c>
      <c r="J195">
        <v>1818</v>
      </c>
      <c r="K195" t="s">
        <v>42</v>
      </c>
      <c r="L195" t="s">
        <v>1030</v>
      </c>
      <c r="M195" t="s">
        <v>44</v>
      </c>
      <c r="N195" t="s">
        <v>1031</v>
      </c>
      <c r="O195">
        <v>1344532</v>
      </c>
      <c r="P195" t="s">
        <v>46</v>
      </c>
      <c r="S195">
        <f>VLOOKUP(O195,[1]应付款管理!$A$1:$I$65536,9,0)</f>
        <v>1818</v>
      </c>
      <c r="T195">
        <f t="shared" ref="T195:T209" si="6">J195-S195</f>
        <v>0</v>
      </c>
      <c r="U195" t="str">
        <f>$U$1&amp;O195</f>
        <v>，1344532</v>
      </c>
      <c r="V195" t="s">
        <v>1032</v>
      </c>
    </row>
    <row r="196" spans="1:22">
      <c r="A196" t="s">
        <v>567</v>
      </c>
      <c r="B196" t="s">
        <v>1033</v>
      </c>
      <c r="C196" t="s">
        <v>10</v>
      </c>
      <c r="D196" t="s">
        <v>9</v>
      </c>
      <c r="E196" t="s">
        <v>569</v>
      </c>
      <c r="F196" t="s">
        <v>393</v>
      </c>
      <c r="G196" t="s">
        <v>583</v>
      </c>
      <c r="H196" t="s">
        <v>41</v>
      </c>
      <c r="I196" t="s">
        <v>12</v>
      </c>
      <c r="J196">
        <v>532</v>
      </c>
      <c r="K196" t="s">
        <v>42</v>
      </c>
      <c r="L196" t="s">
        <v>1034</v>
      </c>
      <c r="M196" t="s">
        <v>44</v>
      </c>
      <c r="N196" t="s">
        <v>1035</v>
      </c>
      <c r="O196">
        <v>1344558</v>
      </c>
      <c r="P196" t="s">
        <v>46</v>
      </c>
      <c r="S196">
        <f>VLOOKUP(O196,[1]应付款管理!$A$1:$I$65536,9,0)</f>
        <v>532</v>
      </c>
      <c r="T196">
        <f t="shared" si="6"/>
        <v>0</v>
      </c>
      <c r="U196" t="str">
        <f>$U$1&amp;O196</f>
        <v>，1344558</v>
      </c>
      <c r="V196" t="s">
        <v>1036</v>
      </c>
    </row>
    <row r="197" spans="1:22">
      <c r="A197" t="s">
        <v>36</v>
      </c>
      <c r="B197" t="s">
        <v>1037</v>
      </c>
      <c r="C197" t="s">
        <v>10</v>
      </c>
      <c r="D197" t="s">
        <v>9</v>
      </c>
      <c r="E197" t="s">
        <v>188</v>
      </c>
      <c r="F197" t="s">
        <v>257</v>
      </c>
      <c r="G197" t="s">
        <v>888</v>
      </c>
      <c r="H197" t="s">
        <v>41</v>
      </c>
      <c r="I197" t="s">
        <v>12</v>
      </c>
      <c r="J197">
        <v>2262</v>
      </c>
      <c r="K197" t="s">
        <v>42</v>
      </c>
      <c r="L197" t="s">
        <v>1038</v>
      </c>
      <c r="M197" t="s">
        <v>44</v>
      </c>
      <c r="N197" t="s">
        <v>1039</v>
      </c>
      <c r="O197">
        <v>1344562</v>
      </c>
      <c r="P197" t="s">
        <v>46</v>
      </c>
      <c r="S197">
        <f>VLOOKUP(O197,[1]应付款管理!$A$1:$I$65536,9,0)</f>
        <v>2262</v>
      </c>
      <c r="T197">
        <f t="shared" si="6"/>
        <v>0</v>
      </c>
      <c r="U197" t="str">
        <f>$U$1&amp;O197</f>
        <v>，1344562</v>
      </c>
      <c r="V197" t="s">
        <v>1040</v>
      </c>
    </row>
    <row r="198" spans="1:22">
      <c r="A198" t="s">
        <v>81</v>
      </c>
      <c r="B198" t="s">
        <v>1041</v>
      </c>
      <c r="C198" t="s">
        <v>10</v>
      </c>
      <c r="D198" t="s">
        <v>9</v>
      </c>
      <c r="E198" t="s">
        <v>206</v>
      </c>
      <c r="F198" t="s">
        <v>270</v>
      </c>
      <c r="G198" t="s">
        <v>325</v>
      </c>
      <c r="H198" t="s">
        <v>41</v>
      </c>
      <c r="I198" t="s">
        <v>12</v>
      </c>
      <c r="J198">
        <v>1934</v>
      </c>
      <c r="K198" t="s">
        <v>42</v>
      </c>
      <c r="L198" t="s">
        <v>1042</v>
      </c>
      <c r="M198" t="s">
        <v>44</v>
      </c>
      <c r="N198" t="s">
        <v>1043</v>
      </c>
      <c r="O198">
        <v>1344604</v>
      </c>
      <c r="P198" t="s">
        <v>46</v>
      </c>
      <c r="S198">
        <f>VLOOKUP(O198,[1]应付款管理!$A$1:$I$65536,9,0)</f>
        <v>1934</v>
      </c>
      <c r="T198">
        <f t="shared" si="6"/>
        <v>0</v>
      </c>
      <c r="U198" t="str">
        <f>$U$1&amp;O198</f>
        <v>，1344604</v>
      </c>
      <c r="V198" t="s">
        <v>1044</v>
      </c>
    </row>
    <row r="199" spans="1:22">
      <c r="A199" t="s">
        <v>81</v>
      </c>
      <c r="B199" t="s">
        <v>1045</v>
      </c>
      <c r="C199" t="s">
        <v>10</v>
      </c>
      <c r="D199" t="s">
        <v>9</v>
      </c>
      <c r="E199" t="s">
        <v>753</v>
      </c>
      <c r="F199" t="s">
        <v>1046</v>
      </c>
      <c r="G199" t="s">
        <v>524</v>
      </c>
      <c r="H199" t="s">
        <v>41</v>
      </c>
      <c r="I199" t="s">
        <v>12</v>
      </c>
      <c r="J199">
        <v>607</v>
      </c>
      <c r="K199" t="s">
        <v>42</v>
      </c>
      <c r="L199" t="s">
        <v>1047</v>
      </c>
      <c r="M199" t="s">
        <v>44</v>
      </c>
      <c r="N199" t="s">
        <v>1048</v>
      </c>
      <c r="O199">
        <v>1344612</v>
      </c>
      <c r="P199" t="s">
        <v>46</v>
      </c>
      <c r="S199">
        <f>VLOOKUP(O199,[1]应付款管理!$A$1:$I$65536,9,0)</f>
        <v>607</v>
      </c>
      <c r="T199">
        <f t="shared" si="6"/>
        <v>0</v>
      </c>
      <c r="U199" t="str">
        <f>$U$1&amp;O199</f>
        <v>，1344612</v>
      </c>
      <c r="V199" t="s">
        <v>1049</v>
      </c>
    </row>
    <row r="200" spans="1:22">
      <c r="A200" t="s">
        <v>36</v>
      </c>
      <c r="B200" t="s">
        <v>1050</v>
      </c>
      <c r="C200" t="s">
        <v>10</v>
      </c>
      <c r="D200" t="s">
        <v>9</v>
      </c>
      <c r="E200" t="s">
        <v>188</v>
      </c>
      <c r="F200" t="s">
        <v>112</v>
      </c>
      <c r="G200" t="s">
        <v>256</v>
      </c>
      <c r="H200" t="s">
        <v>41</v>
      </c>
      <c r="I200" t="s">
        <v>12</v>
      </c>
      <c r="J200">
        <v>4480</v>
      </c>
      <c r="K200" t="s">
        <v>42</v>
      </c>
      <c r="L200" t="s">
        <v>1051</v>
      </c>
      <c r="M200" t="s">
        <v>44</v>
      </c>
      <c r="N200" t="s">
        <v>1052</v>
      </c>
      <c r="O200">
        <v>1344636</v>
      </c>
      <c r="P200" t="s">
        <v>46</v>
      </c>
      <c r="S200">
        <f>VLOOKUP(O200,[1]应付款管理!$A$1:$I$65536,9,0)</f>
        <v>4480</v>
      </c>
      <c r="T200">
        <f t="shared" si="6"/>
        <v>0</v>
      </c>
      <c r="U200" t="str">
        <f>$U$1&amp;O200</f>
        <v>，1344636</v>
      </c>
      <c r="V200" t="s">
        <v>1053</v>
      </c>
    </row>
    <row r="201" spans="1:22">
      <c r="A201" t="s">
        <v>192</v>
      </c>
      <c r="B201" t="s">
        <v>1054</v>
      </c>
      <c r="C201" t="s">
        <v>10</v>
      </c>
      <c r="D201" t="s">
        <v>9</v>
      </c>
      <c r="E201" t="s">
        <v>194</v>
      </c>
      <c r="F201" t="s">
        <v>524</v>
      </c>
      <c r="G201" t="s">
        <v>1055</v>
      </c>
      <c r="H201" t="s">
        <v>41</v>
      </c>
      <c r="I201" t="s">
        <v>12</v>
      </c>
      <c r="J201">
        <v>2400</v>
      </c>
      <c r="K201" t="s">
        <v>42</v>
      </c>
      <c r="L201" t="s">
        <v>1056</v>
      </c>
      <c r="M201" t="s">
        <v>44</v>
      </c>
      <c r="N201" t="s">
        <v>1057</v>
      </c>
      <c r="O201">
        <v>1344838</v>
      </c>
      <c r="P201" t="s">
        <v>46</v>
      </c>
      <c r="S201">
        <f>VLOOKUP(O201,[1]应付款管理!$A$1:$I$65536,9,0)</f>
        <v>2400</v>
      </c>
      <c r="T201">
        <f t="shared" si="6"/>
        <v>0</v>
      </c>
      <c r="U201" t="str">
        <f>$U$1&amp;O201</f>
        <v>，1344838</v>
      </c>
      <c r="V201" t="s">
        <v>1058</v>
      </c>
    </row>
    <row r="202" spans="1:22">
      <c r="A202" t="s">
        <v>806</v>
      </c>
      <c r="B202" t="s">
        <v>1059</v>
      </c>
      <c r="C202" t="s">
        <v>10</v>
      </c>
      <c r="D202" t="s">
        <v>9</v>
      </c>
      <c r="E202" t="s">
        <v>808</v>
      </c>
      <c r="F202" t="s">
        <v>240</v>
      </c>
      <c r="G202" t="s">
        <v>111</v>
      </c>
      <c r="H202" t="s">
        <v>41</v>
      </c>
      <c r="I202" t="s">
        <v>12</v>
      </c>
      <c r="J202">
        <v>900</v>
      </c>
      <c r="K202" t="s">
        <v>42</v>
      </c>
      <c r="L202" t="s">
        <v>1060</v>
      </c>
      <c r="M202" t="s">
        <v>44</v>
      </c>
      <c r="N202" t="s">
        <v>1061</v>
      </c>
      <c r="O202">
        <v>1344879</v>
      </c>
      <c r="P202" t="s">
        <v>46</v>
      </c>
      <c r="S202">
        <f>VLOOKUP(O202,[1]应付款管理!$A$1:$I$65536,9,0)</f>
        <v>900</v>
      </c>
      <c r="T202">
        <f t="shared" si="6"/>
        <v>0</v>
      </c>
      <c r="U202" t="str">
        <f>$U$1&amp;O202</f>
        <v>，1344879</v>
      </c>
      <c r="V202" t="s">
        <v>1062</v>
      </c>
    </row>
    <row r="203" spans="1:22">
      <c r="A203" t="s">
        <v>81</v>
      </c>
      <c r="B203" t="s">
        <v>1063</v>
      </c>
      <c r="C203" t="s">
        <v>10</v>
      </c>
      <c r="D203" t="s">
        <v>9</v>
      </c>
      <c r="E203" t="s">
        <v>557</v>
      </c>
      <c r="F203" t="s">
        <v>240</v>
      </c>
      <c r="G203" t="s">
        <v>111</v>
      </c>
      <c r="H203" t="s">
        <v>41</v>
      </c>
      <c r="I203" t="s">
        <v>12</v>
      </c>
      <c r="J203">
        <v>1033</v>
      </c>
      <c r="K203" t="s">
        <v>42</v>
      </c>
      <c r="L203" t="s">
        <v>1064</v>
      </c>
      <c r="M203" t="s">
        <v>44</v>
      </c>
      <c r="N203" t="s">
        <v>1065</v>
      </c>
      <c r="O203">
        <v>1344894</v>
      </c>
      <c r="P203" t="s">
        <v>46</v>
      </c>
      <c r="S203">
        <f>VLOOKUP(O203,[1]应付款管理!$A$1:$I$65536,9,0)</f>
        <v>1033</v>
      </c>
      <c r="T203">
        <f t="shared" si="6"/>
        <v>0</v>
      </c>
      <c r="U203" t="str">
        <f>$U$1&amp;O203</f>
        <v>，1344894</v>
      </c>
      <c r="V203" t="s">
        <v>1066</v>
      </c>
    </row>
    <row r="204" spans="1:22">
      <c r="A204" t="s">
        <v>81</v>
      </c>
      <c r="B204" t="s">
        <v>1067</v>
      </c>
      <c r="C204" t="s">
        <v>10</v>
      </c>
      <c r="D204" t="s">
        <v>9</v>
      </c>
      <c r="E204" t="s">
        <v>347</v>
      </c>
      <c r="F204" t="s">
        <v>240</v>
      </c>
      <c r="G204" t="s">
        <v>111</v>
      </c>
      <c r="H204" t="s">
        <v>41</v>
      </c>
      <c r="I204" t="s">
        <v>12</v>
      </c>
      <c r="J204">
        <v>487</v>
      </c>
      <c r="K204" t="s">
        <v>42</v>
      </c>
      <c r="L204" t="s">
        <v>1068</v>
      </c>
      <c r="M204" t="s">
        <v>44</v>
      </c>
      <c r="N204" t="s">
        <v>1069</v>
      </c>
      <c r="O204">
        <v>1344929</v>
      </c>
      <c r="P204" t="s">
        <v>46</v>
      </c>
      <c r="S204">
        <f>VLOOKUP(O204,[1]应付款管理!$A$1:$I$65536,9,0)</f>
        <v>487</v>
      </c>
      <c r="T204">
        <f t="shared" si="6"/>
        <v>0</v>
      </c>
      <c r="U204" t="str">
        <f>$U$1&amp;O204</f>
        <v>，1344929</v>
      </c>
      <c r="V204" t="s">
        <v>1070</v>
      </c>
    </row>
    <row r="205" spans="1:22">
      <c r="A205" t="s">
        <v>36</v>
      </c>
      <c r="B205" t="s">
        <v>1071</v>
      </c>
      <c r="C205" t="s">
        <v>10</v>
      </c>
      <c r="D205" t="s">
        <v>9</v>
      </c>
      <c r="E205" t="s">
        <v>188</v>
      </c>
      <c r="F205" t="s">
        <v>269</v>
      </c>
      <c r="G205" t="s">
        <v>270</v>
      </c>
      <c r="H205" t="s">
        <v>41</v>
      </c>
      <c r="I205" t="s">
        <v>12</v>
      </c>
      <c r="J205">
        <v>4656</v>
      </c>
      <c r="K205" t="s">
        <v>42</v>
      </c>
      <c r="L205" t="s">
        <v>1072</v>
      </c>
      <c r="M205" t="s">
        <v>1073</v>
      </c>
      <c r="N205" t="s">
        <v>1074</v>
      </c>
      <c r="O205">
        <v>1344908</v>
      </c>
      <c r="P205" t="s">
        <v>71</v>
      </c>
      <c r="Q205" t="s">
        <v>71</v>
      </c>
      <c r="S205">
        <f>VLOOKUP(O205,[1]应付款管理!$A$1:$I$65536,9,0)</f>
        <v>4656</v>
      </c>
      <c r="T205">
        <f t="shared" si="6"/>
        <v>0</v>
      </c>
      <c r="U205" t="str">
        <f>$U$1&amp;O205</f>
        <v>，1344908</v>
      </c>
      <c r="V205" t="s">
        <v>1075</v>
      </c>
    </row>
    <row r="206" spans="1:22">
      <c r="A206" t="s">
        <v>567</v>
      </c>
      <c r="B206" t="s">
        <v>1076</v>
      </c>
      <c r="C206" t="s">
        <v>10</v>
      </c>
      <c r="D206" t="s">
        <v>9</v>
      </c>
      <c r="E206" t="s">
        <v>569</v>
      </c>
      <c r="F206" t="s">
        <v>420</v>
      </c>
      <c r="G206" t="s">
        <v>723</v>
      </c>
      <c r="H206" t="s">
        <v>41</v>
      </c>
      <c r="I206" t="s">
        <v>12</v>
      </c>
      <c r="J206">
        <v>1064</v>
      </c>
      <c r="K206" t="s">
        <v>42</v>
      </c>
      <c r="L206" t="s">
        <v>1077</v>
      </c>
      <c r="M206" t="s">
        <v>44</v>
      </c>
      <c r="N206" t="s">
        <v>1078</v>
      </c>
      <c r="O206">
        <v>1344954</v>
      </c>
      <c r="P206" t="s">
        <v>46</v>
      </c>
      <c r="S206">
        <f>VLOOKUP(O206,[1]应付款管理!$A$1:$I$65536,9,0)</f>
        <v>1064</v>
      </c>
      <c r="T206">
        <f t="shared" si="6"/>
        <v>0</v>
      </c>
      <c r="U206" t="str">
        <f>$U$1&amp;O206</f>
        <v>，1344954</v>
      </c>
      <c r="V206" t="s">
        <v>1079</v>
      </c>
    </row>
    <row r="207" spans="1:22">
      <c r="A207" t="s">
        <v>81</v>
      </c>
      <c r="B207" t="s">
        <v>1080</v>
      </c>
      <c r="C207" t="s">
        <v>10</v>
      </c>
      <c r="D207" t="s">
        <v>9</v>
      </c>
      <c r="E207" t="s">
        <v>347</v>
      </c>
      <c r="F207" t="s">
        <v>90</v>
      </c>
      <c r="G207" t="s">
        <v>91</v>
      </c>
      <c r="H207" t="s">
        <v>41</v>
      </c>
      <c r="I207" t="s">
        <v>12</v>
      </c>
      <c r="J207">
        <v>799</v>
      </c>
      <c r="K207" t="s">
        <v>42</v>
      </c>
      <c r="L207" t="s">
        <v>1081</v>
      </c>
      <c r="M207" t="s">
        <v>44</v>
      </c>
      <c r="N207" t="s">
        <v>1082</v>
      </c>
      <c r="O207">
        <v>1344956</v>
      </c>
      <c r="P207" t="s">
        <v>46</v>
      </c>
      <c r="S207">
        <f>VLOOKUP(O207,[1]应付款管理!$A$1:$I$65536,9,0)</f>
        <v>799</v>
      </c>
      <c r="T207">
        <f t="shared" si="6"/>
        <v>0</v>
      </c>
      <c r="U207" t="str">
        <f>$U$1&amp;O207</f>
        <v>，1344956</v>
      </c>
      <c r="V207" t="s">
        <v>1083</v>
      </c>
    </row>
    <row r="208" spans="1:22">
      <c r="A208" t="s">
        <v>573</v>
      </c>
      <c r="B208" t="s">
        <v>1084</v>
      </c>
      <c r="C208" t="s">
        <v>10</v>
      </c>
      <c r="D208" t="s">
        <v>9</v>
      </c>
      <c r="E208" t="s">
        <v>575</v>
      </c>
      <c r="F208" t="s">
        <v>1085</v>
      </c>
      <c r="G208" t="s">
        <v>1086</v>
      </c>
      <c r="H208" t="s">
        <v>41</v>
      </c>
      <c r="I208" t="s">
        <v>12</v>
      </c>
      <c r="J208">
        <v>2758</v>
      </c>
      <c r="K208" t="s">
        <v>42</v>
      </c>
      <c r="L208" t="s">
        <v>1087</v>
      </c>
      <c r="M208" t="s">
        <v>114</v>
      </c>
      <c r="N208" t="s">
        <v>1088</v>
      </c>
      <c r="O208">
        <v>1344966</v>
      </c>
      <c r="P208" t="s">
        <v>46</v>
      </c>
      <c r="S208">
        <f>VLOOKUP(O208,[1]应付款管理!$A$1:$I$65536,9,0)</f>
        <v>2758</v>
      </c>
      <c r="T208">
        <f t="shared" si="6"/>
        <v>0</v>
      </c>
      <c r="U208" t="str">
        <f>$U$1&amp;O208</f>
        <v>，1344966</v>
      </c>
      <c r="V208" t="s">
        <v>1089</v>
      </c>
    </row>
    <row r="209" spans="1:22">
      <c r="A209" t="s">
        <v>192</v>
      </c>
      <c r="B209" t="s">
        <v>1090</v>
      </c>
      <c r="C209" t="s">
        <v>10</v>
      </c>
      <c r="D209" t="s">
        <v>9</v>
      </c>
      <c r="E209" t="s">
        <v>374</v>
      </c>
      <c r="F209" t="s">
        <v>112</v>
      </c>
      <c r="G209" t="s">
        <v>90</v>
      </c>
      <c r="H209" t="s">
        <v>41</v>
      </c>
      <c r="I209" t="s">
        <v>12</v>
      </c>
      <c r="J209">
        <v>681</v>
      </c>
      <c r="K209" t="s">
        <v>42</v>
      </c>
      <c r="L209" t="s">
        <v>1091</v>
      </c>
      <c r="M209" t="s">
        <v>44</v>
      </c>
      <c r="N209" t="s">
        <v>1092</v>
      </c>
      <c r="O209">
        <v>1344987</v>
      </c>
      <c r="P209" t="s">
        <v>46</v>
      </c>
      <c r="S209">
        <f>VLOOKUP(O209,[1]应付款管理!$A$1:$I$65536,9,0)</f>
        <v>681</v>
      </c>
      <c r="T209">
        <f t="shared" si="6"/>
        <v>0</v>
      </c>
      <c r="U209" t="str">
        <f>$U$1&amp;O209</f>
        <v>，1344987</v>
      </c>
      <c r="V209" t="s">
        <v>1093</v>
      </c>
    </row>
    <row r="210" spans="10:21">
      <c r="J210">
        <f>SUM(J2:J209)</f>
        <v>360265</v>
      </c>
      <c r="S210">
        <f>SUM(S2:S209)</f>
        <v>360263.96</v>
      </c>
      <c r="U210" t="str">
        <f>$U$1&amp;O210</f>
        <v>，</v>
      </c>
    </row>
    <row r="215" ht="26.25" spans="10:22">
      <c r="J215" s="2"/>
      <c r="K215" s="2"/>
      <c r="L215" s="2"/>
      <c r="M215" s="2"/>
      <c r="N215" s="2"/>
      <c r="O215" s="2"/>
      <c r="P215" s="2"/>
      <c r="Q215" s="2"/>
      <c r="R215" s="4"/>
      <c r="S215" s="4"/>
      <c r="T215" s="4"/>
      <c r="U215" s="4"/>
      <c r="V215" s="4"/>
    </row>
    <row r="216" ht="26.25" spans="10:22">
      <c r="J216" s="2"/>
      <c r="K216" s="2"/>
      <c r="L216" s="2"/>
      <c r="M216" s="2"/>
      <c r="N216" s="2"/>
      <c r="O216" s="2"/>
      <c r="P216" s="2"/>
      <c r="Q216" s="2"/>
      <c r="R216" s="4"/>
      <c r="S216" s="4"/>
      <c r="T216" s="4"/>
      <c r="U216" s="4"/>
      <c r="V216" s="4"/>
    </row>
    <row r="217" ht="26.25" spans="10:22">
      <c r="J217" s="2"/>
      <c r="K217" s="3" t="s">
        <v>1094</v>
      </c>
      <c r="L217" s="2"/>
      <c r="M217" s="2"/>
      <c r="N217" s="2"/>
      <c r="O217" s="2"/>
      <c r="P217" s="2"/>
      <c r="Q217" s="2"/>
      <c r="R217" s="4"/>
      <c r="S217" s="4"/>
      <c r="T217" s="4"/>
      <c r="U217" s="4"/>
      <c r="V217" s="4"/>
    </row>
    <row r="218" ht="26.25" spans="10:22">
      <c r="J218" s="2"/>
      <c r="K218" s="3" t="s">
        <v>1095</v>
      </c>
      <c r="L218" s="2"/>
      <c r="M218" s="2"/>
      <c r="N218" s="2"/>
      <c r="O218" s="2"/>
      <c r="P218" s="2"/>
      <c r="Q218" s="2"/>
      <c r="R218" s="4"/>
      <c r="S218" s="4"/>
      <c r="T218" s="4"/>
      <c r="U218" s="4"/>
      <c r="V218" s="4"/>
    </row>
    <row r="219" ht="26.25" spans="10:22">
      <c r="J219" s="2"/>
      <c r="K219" s="3" t="s">
        <v>1096</v>
      </c>
      <c r="L219" s="2"/>
      <c r="M219" s="2"/>
      <c r="N219" s="2"/>
      <c r="O219" s="2"/>
      <c r="P219" s="2"/>
      <c r="Q219" s="2"/>
      <c r="R219" s="4"/>
      <c r="S219" s="4"/>
      <c r="T219" s="4"/>
      <c r="U219" s="4"/>
      <c r="V219" s="4"/>
    </row>
    <row r="220" ht="26.25" spans="10:22">
      <c r="J220" s="2"/>
      <c r="K220" s="2" t="s">
        <v>1097</v>
      </c>
      <c r="L220" s="2"/>
      <c r="M220" s="2"/>
      <c r="N220" s="2"/>
      <c r="O220" s="2"/>
      <c r="P220" s="2"/>
      <c r="Q220" s="2"/>
      <c r="R220" s="4"/>
      <c r="S220" s="4"/>
      <c r="T220" s="4"/>
      <c r="U220" s="4"/>
      <c r="V220" s="4"/>
    </row>
    <row r="221" ht="26.25" spans="10:22">
      <c r="J221" s="2"/>
      <c r="K221" s="2"/>
      <c r="L221" s="2"/>
      <c r="M221" s="2"/>
      <c r="N221" s="2"/>
      <c r="O221" s="2"/>
      <c r="P221" s="2"/>
      <c r="Q221" s="2"/>
      <c r="R221" s="4"/>
      <c r="S221" s="4"/>
      <c r="T221" s="4"/>
      <c r="U221" s="4"/>
      <c r="V221" s="4"/>
    </row>
    <row r="222" ht="26.25" spans="10:22">
      <c r="J222" s="2"/>
      <c r="K222" s="2"/>
      <c r="L222" s="2"/>
      <c r="M222" s="2"/>
      <c r="N222" s="2"/>
      <c r="O222" s="2"/>
      <c r="P222" s="2"/>
      <c r="Q222" s="2"/>
      <c r="R222" s="4"/>
      <c r="S222" s="4"/>
      <c r="T222" s="4"/>
      <c r="U222" s="4"/>
      <c r="V222" s="4"/>
    </row>
  </sheetData>
  <autoFilter ref="R1:T209">
    <extLst/>
  </autoFilter>
  <pageMargins left="0.75" right="0.75" top="1" bottom="1" header="0.511805555555556" footer="0.511805555555556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2018-08-02T07:17:00Z</dcterms:created>
  <dcterms:modified xsi:type="dcterms:W3CDTF">2018-08-03T03:36:26Z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