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/>
  </bookViews>
  <sheets>
    <sheet name="订单导出表" sheetId="1" r:id="rId1"/>
  </sheets>
  <externalReferences>
    <externalReference r:id="rId2"/>
  </externalReferences>
  <definedNames>
    <definedName name="_xlnm._FilterDatabase" localSheetId="0" hidden="1">订单导出表!$A$16:$X$146</definedName>
  </definedNames>
  <calcPr calcId="144525"/>
</workbook>
</file>

<file path=xl/sharedStrings.xml><?xml version="1.0" encoding="utf-8"?>
<sst xmlns="http://schemas.openxmlformats.org/spreadsheetml/2006/main" count="713">
  <si>
    <t>发送方</t>
  </si>
  <si>
    <t>北京纯粹旅行有限公司</t>
  </si>
  <si>
    <t>Email</t>
  </si>
  <si>
    <t>xiangyingsun@yundijie.com</t>
  </si>
  <si>
    <t>联系人</t>
  </si>
  <si>
    <t>孙向迎，010-59420746</t>
  </si>
  <si>
    <t/>
  </si>
  <si>
    <t>账单编号</t>
  </si>
  <si>
    <t>Y16163-201808-0001</t>
  </si>
  <si>
    <t>应结算金额</t>
  </si>
  <si>
    <t>CNY359563.10</t>
  </si>
  <si>
    <t>最晚付款日</t>
  </si>
  <si>
    <t>2018-08-14</t>
  </si>
  <si>
    <t>对公付款方式</t>
  </si>
  <si>
    <t>开户名</t>
  </si>
  <si>
    <t>开户行</t>
  </si>
  <si>
    <t>招商银行北京清河支行</t>
  </si>
  <si>
    <t>付款账号</t>
  </si>
  <si>
    <t>110910312210201001189</t>
  </si>
  <si>
    <t>系统订单号</t>
  </si>
  <si>
    <t>操作员</t>
  </si>
  <si>
    <t>团号</t>
  </si>
  <si>
    <t>国家</t>
  </si>
  <si>
    <t>城市</t>
  </si>
  <si>
    <t>预订酒店</t>
  </si>
  <si>
    <t>预订日</t>
  </si>
  <si>
    <t>免费取消日</t>
  </si>
  <si>
    <t>入住日期</t>
  </si>
  <si>
    <t>离店日期</t>
  </si>
  <si>
    <t>房间数</t>
  </si>
  <si>
    <t>晚数</t>
  </si>
  <si>
    <t>客人姓名</t>
  </si>
  <si>
    <t>订单状态</t>
  </si>
  <si>
    <t>币种</t>
  </si>
  <si>
    <t>订单金额</t>
  </si>
  <si>
    <t>取消费用</t>
  </si>
  <si>
    <t>订单赔付</t>
  </si>
  <si>
    <t>活动减免</t>
  </si>
  <si>
    <t>额外支付</t>
  </si>
  <si>
    <t>结算费用</t>
  </si>
  <si>
    <t>系统金额</t>
  </si>
  <si>
    <t>差异</t>
  </si>
  <si>
    <t>，</t>
  </si>
  <si>
    <t>180710164046283963</t>
  </si>
  <si>
    <t>13431816755</t>
  </si>
  <si>
    <t>日本</t>
  </si>
  <si>
    <t>东京市区</t>
  </si>
  <si>
    <t>the b sangenjaya/三轩茶屋比酒店</t>
  </si>
  <si>
    <t>2018-07-10</t>
  </si>
  <si>
    <t>2018-07-29</t>
  </si>
  <si>
    <t>2018-08-01</t>
  </si>
  <si>
    <t>1</t>
  </si>
  <si>
    <t>3</t>
  </si>
  <si>
    <t>RUAN RUI</t>
  </si>
  <si>
    <t>已确认</t>
  </si>
  <si>
    <t>CNY</t>
  </si>
  <si>
    <t>，1334159</t>
  </si>
  <si>
    <t>180710170334463963</t>
  </si>
  <si>
    <t>英国</t>
  </si>
  <si>
    <t>卡迪夫</t>
  </si>
  <si>
    <t>Jurys Inn Cardiff/卡迪夫茱莉斯旅馆</t>
  </si>
  <si>
    <t>2018-08-21</t>
  </si>
  <si>
    <t>2018-08-24</t>
  </si>
  <si>
    <t>BIE RONGFANG</t>
  </si>
  <si>
    <t>，1345689</t>
  </si>
  <si>
    <t>，1334159，1345689，1334242，1334583，1334615，1334678，1334677，1334828，1334981，1335004，1335021，1335036，1335038，1335051，1335053，1335237，1335262，1335463，1335537，1335772，1335900，1335929，1335937，1336026，1336092，1336106，1336127，1336270，1336319，1336334，1336388，1336398，1336396，1336434，1336439，1336452，1336464，1336474，1336476，1336521，1336517，1336528，1336537，1336592，1336652，1336677，1336701，1336719，1336722，1336837，1336854，1336879，1336934，1336957，1336976，1336984，1336989，1337336，1337621，1337622，1337658，1337664，1337709，1337899，1337911，1337931，1337951，1337962，1338148，1338151，1338251，1338318，1338373，1338398，1338503，1338779，1338828，1338914，1338939，1338952，1339020，1339309，1339532，1339701，1339715，1339766，1339846，1339935，1340159，1340310，1340603，1340723，1340754，1340872，1340896，1341133，1341266，1341277，1341701，1341510，1341815，1341875，1342012，1341969，1342372，1342505，1342530，1342499，1342503，1342786，1342839，1343146，1343164，1343322，1343332，1343563，1343612，1343692，1343914，1343963，1343994，1344039，1344184，1344191，1344196，1344473，1345860，1344702，1344792</t>
  </si>
  <si>
    <t>180710193848413963</t>
  </si>
  <si>
    <t>Ginza Capital Hotel Annex/银座首都酒店附楼</t>
  </si>
  <si>
    <t>2018-07-12</t>
  </si>
  <si>
    <t>2018-07-15</t>
  </si>
  <si>
    <t>2018-07-16</t>
  </si>
  <si>
    <t>JIA SONG</t>
  </si>
  <si>
    <t>，1334242</t>
  </si>
  <si>
    <t>，1334159，1345689，1334242，1334583，1334615，1334678，1334677，1334828，1334981，1335004，1335021，1335036，1335038，1335051，1335053，1335237，1335262，1335463，	1335537，1335772，1335900，1335929，1335937，	1336026，	1336092，1336106，1336127，1336270，1336319，1336334，1336388，1336398，1336396，	1336434，1336439，1336452，1336464，1336474，1336476，1336521，1336517，1336528，1336537，1336592，1336652，1336677，1336701，1336719，1336722，1336837，1336854，1336879，1336934，1336957，1336976，1336984，1336989，1337336，1337621，1337622，1337658，1337664，1337709，1337899，1337911，1337931，1337951，1337962，1338148，1338151，1338251，1338318，1338373，1338398，1338503，1338779，1338828，1338914，1338939，1338952，1339020，1339309，1339532，1339701，1339715，1339766，1339846，1339935，1340159，1340310，1340603，1340723，1340754，1340872，1340896，1341133，1341266，1341277，1341701，1341510，1341815，1341875，1342012，1341969，1342372，1342505，1342530，1342499，1342503，1342786，1342839，1343146，1343164，1343322，1343332，1343563，1343612，1343692，1343914，1343963，1343994，1344039，1344184，1344191，1344196，1344473，1345860，1344702，1344792</t>
  </si>
  <si>
    <t>180711124312543963</t>
  </si>
  <si>
    <t>韩国</t>
  </si>
  <si>
    <t>首尔市区</t>
  </si>
  <si>
    <t>Novotel Ambassador Seoul Yongsan/</t>
  </si>
  <si>
    <t>2018-07-11</t>
  </si>
  <si>
    <t>2018-07-27</t>
  </si>
  <si>
    <t>2018-07-28</t>
  </si>
  <si>
    <t>SUN JIAYUE</t>
  </si>
  <si>
    <t>，1334583</t>
  </si>
  <si>
    <t>180711135501393963</t>
  </si>
  <si>
    <t>泰国</t>
  </si>
  <si>
    <t>曼谷市区</t>
  </si>
  <si>
    <t>Kokotel Surawong/素理翁科可特尔住宿加早餐旅馆</t>
  </si>
  <si>
    <t>2018-08-09</t>
  </si>
  <si>
    <t>2018-08-11</t>
  </si>
  <si>
    <t>2</t>
  </si>
  <si>
    <t>HUANG JIAYIN</t>
  </si>
  <si>
    <t>，1334615</t>
  </si>
  <si>
    <t>180711153120263963</t>
  </si>
  <si>
    <t>芭堤雅市中心</t>
  </si>
  <si>
    <t>LK President/LK总统酒店</t>
  </si>
  <si>
    <t>2018-08-25</t>
  </si>
  <si>
    <t>2018-08-27</t>
  </si>
  <si>
    <t>LI KANG</t>
  </si>
  <si>
    <t>，1334678</t>
  </si>
  <si>
    <t>180711153446673963</t>
  </si>
  <si>
    <t>攀瓦海滩</t>
  </si>
  <si>
    <t>The Mangrove Panwa Phuket Resort/普吉岛红树林攀瓦度假酒店</t>
  </si>
  <si>
    <t>2018-08-31</t>
  </si>
  <si>
    <t>2018-09-02</t>
  </si>
  <si>
    <t>LI PENG</t>
  </si>
  <si>
    <t>，1334677</t>
  </si>
  <si>
    <t>180711214050953963</t>
  </si>
  <si>
    <t>大阪市区</t>
  </si>
  <si>
    <t>Imperial Hotel Osaka/大阪帝国酒店</t>
  </si>
  <si>
    <t>2018-07-24</t>
  </si>
  <si>
    <t>2018-07-26</t>
  </si>
  <si>
    <t>SUN JUN</t>
  </si>
  <si>
    <t>，1334828</t>
  </si>
  <si>
    <t>180712095233023963</t>
  </si>
  <si>
    <t>美国</t>
  </si>
  <si>
    <t>芝加哥市区</t>
  </si>
  <si>
    <t>Central Loop Hotel/中央鲁普酒店</t>
  </si>
  <si>
    <t>2018-07-18</t>
  </si>
  <si>
    <t>2018-07-19</t>
  </si>
  <si>
    <t>KANG YUXIN</t>
  </si>
  <si>
    <t>，1334981</t>
  </si>
  <si>
    <t>180712103714193963</t>
  </si>
  <si>
    <t>越南</t>
  </si>
  <si>
    <t>河内市区</t>
  </si>
  <si>
    <t>Hanoi Daewoo Hotel/河内大宇酒店</t>
  </si>
  <si>
    <t>2018-07-17</t>
  </si>
  <si>
    <t>2018-07-21</t>
  </si>
  <si>
    <t>4</t>
  </si>
  <si>
    <t>ZHANG XIAOYAN</t>
  </si>
  <si>
    <t>，1335004</t>
  </si>
  <si>
    <t>180712105837993963</t>
  </si>
  <si>
    <t>菲律宾</t>
  </si>
  <si>
    <t>宿务</t>
  </si>
  <si>
    <t>Best Western Plus Lex Hotel Cebu/宿务雷克斯贝斯特韦斯特普拉斯酒店</t>
  </si>
  <si>
    <t>2018-08-29</t>
  </si>
  <si>
    <t>XIE YUN</t>
  </si>
  <si>
    <t>，1335021</t>
  </si>
  <si>
    <t>180712111734433963</t>
  </si>
  <si>
    <t>WANG YUANFEI</t>
  </si>
  <si>
    <t>，1335036</t>
  </si>
  <si>
    <t>180712112303243963</t>
  </si>
  <si>
    <t>Novotel Ambassador Doksan Seoul/首尔诺富特秃山大使酒店</t>
  </si>
  <si>
    <t>LI BINGGE</t>
  </si>
  <si>
    <t>，1335038</t>
  </si>
  <si>
    <t>180712120239103963</t>
  </si>
  <si>
    <t>法国</t>
  </si>
  <si>
    <t>阿维尼翁</t>
  </si>
  <si>
    <t>Avignon Grand Hotel/阿维农豪华酒店</t>
  </si>
  <si>
    <t>XU GUOZHENG</t>
  </si>
  <si>
    <t>，1335051</t>
  </si>
  <si>
    <t>180712120558703963</t>
  </si>
  <si>
    <t>YANG JIYUE</t>
  </si>
  <si>
    <t>，1335053</t>
  </si>
  <si>
    <t>180712175653273963</t>
  </si>
  <si>
    <t>2018-07-13</t>
  </si>
  <si>
    <t>TU ZHUHAN</t>
  </si>
  <si>
    <t>，1335237</t>
  </si>
  <si>
    <t>180712191622913963</t>
  </si>
  <si>
    <t>京都</t>
  </si>
  <si>
    <t>Kyoto Tokyu Hotel/京都东优酒店</t>
  </si>
  <si>
    <t>ZHANG LI</t>
  </si>
  <si>
    <t>，1335262</t>
  </si>
  <si>
    <t>180713093712463963</t>
  </si>
  <si>
    <t>liudan</t>
  </si>
  <si>
    <t>湄南海滩</t>
  </si>
  <si>
    <t>Kirikayan Luxury Pool Villas &amp; Spa/凯里卡延豪华泳池温泉别墅酒店</t>
  </si>
  <si>
    <t>2018-07-23</t>
  </si>
  <si>
    <t>LI ZHIJIAN</t>
  </si>
  <si>
    <t>，1335463</t>
  </si>
  <si>
    <t>180713131040333963</t>
  </si>
  <si>
    <t xml:space="preserve">	1335537</t>
  </si>
  <si>
    <t>印度尼西亚</t>
  </si>
  <si>
    <t>美娜多</t>
  </si>
  <si>
    <t>Mercure Manado Tateli Beach Resort/曼多塔特比奇美居酒店</t>
  </si>
  <si>
    <t>2018-07-14</t>
  </si>
  <si>
    <t>ZHENG SHUFANG</t>
  </si>
  <si>
    <t>，	1335537</t>
  </si>
  <si>
    <t>180713213024313963</t>
  </si>
  <si>
    <t>德国</t>
  </si>
  <si>
    <t>法兰克福市区</t>
  </si>
  <si>
    <t>Goethe Hotel &amp; Restaurant Messe/博览中心歌德会议酒店&amp;餐厅</t>
  </si>
  <si>
    <t>WU JINGBO</t>
  </si>
  <si>
    <t>，1335772</t>
  </si>
  <si>
    <t>180714094308143963</t>
  </si>
  <si>
    <t>洛杉矶市区</t>
  </si>
  <si>
    <t>Four Points by Sheraton Los Angeles International Airport/洛杉矶国际机场福朋喜来登酒店</t>
  </si>
  <si>
    <t>2018-07-22</t>
  </si>
  <si>
    <t>2018-07-25</t>
  </si>
  <si>
    <t>PANG WEIMIN</t>
  </si>
  <si>
    <t>，1335900</t>
  </si>
  <si>
    <t>180714105925133963</t>
  </si>
  <si>
    <t>qiuxian</t>
  </si>
  <si>
    <t>胡志明市</t>
  </si>
  <si>
    <t>Sedona Suites Ho Chi Minh City/胡志明市塞多纳套房酒店</t>
  </si>
  <si>
    <t>LU JIAQI</t>
  </si>
  <si>
    <t>，1335929</t>
  </si>
  <si>
    <t>180714111932883963</t>
  </si>
  <si>
    <t>Liberty Hotel Saigon South/南西贡自由酒店</t>
  </si>
  <si>
    <t>2018-07-30</t>
  </si>
  <si>
    <t>2018-08-08</t>
  </si>
  <si>
    <t>2018-08-10</t>
  </si>
  <si>
    <t>RUAN CAIYUE</t>
  </si>
  <si>
    <t>，1335937</t>
  </si>
  <si>
    <t>180714151645293963</t>
  </si>
  <si>
    <t xml:space="preserve">	1336026</t>
  </si>
  <si>
    <t>ibis Styles Ambassador Seoul Yongsan/</t>
  </si>
  <si>
    <t>KOU MAOXIA</t>
  </si>
  <si>
    <t>，	1336026</t>
  </si>
  <si>
    <t>180714182754853963</t>
  </si>
  <si>
    <t xml:space="preserve">	1336092</t>
  </si>
  <si>
    <t>卡塔海滩</t>
  </si>
  <si>
    <t>Kata Lucky Villa &amp; Pool Access/幸运卡塔泳池别墅酒店</t>
  </si>
  <si>
    <t>SHEN YIQIAN</t>
  </si>
  <si>
    <t>，	1336092</t>
  </si>
  <si>
    <t>180714193041303963</t>
  </si>
  <si>
    <t>Waldorf Astoria Chicago/芝加哥华尔道夫酒店</t>
  </si>
  <si>
    <t>2018-07-20</t>
  </si>
  <si>
    <t>SHAO ZONGZONG</t>
  </si>
  <si>
    <t>，1336106</t>
  </si>
  <si>
    <t>180714204120593963</t>
  </si>
  <si>
    <t>库塔</t>
  </si>
  <si>
    <t>Hotel Tugu Bali/巴厘岛图古酒店</t>
  </si>
  <si>
    <t>HE CENG</t>
  </si>
  <si>
    <t>，1336127</t>
  </si>
  <si>
    <t>180715104122383963</t>
  </si>
  <si>
    <t>查汶海滩</t>
  </si>
  <si>
    <t>Chaweng Buri Resort/查汶海滩度假酒店</t>
  </si>
  <si>
    <t>10</t>
  </si>
  <si>
    <t>TANG QIANG</t>
  </si>
  <si>
    <t>，1336270</t>
  </si>
  <si>
    <t>180715124318473963</t>
  </si>
  <si>
    <t>Hotel Monterey Hanzomon/半藏门蒙特利酒店</t>
  </si>
  <si>
    <t>HUANG ZIYU</t>
  </si>
  <si>
    <t>，1336319</t>
  </si>
  <si>
    <t>180715130452053963</t>
  </si>
  <si>
    <t>捷克</t>
  </si>
  <si>
    <t>布拉格</t>
  </si>
  <si>
    <t>Ibis Praha Old Town/宜必思布拉格老城酒店</t>
  </si>
  <si>
    <t>2018-08-03</t>
  </si>
  <si>
    <t>JIAO YUN</t>
  </si>
  <si>
    <t>，1336334</t>
  </si>
  <si>
    <t>180715151818803963</t>
  </si>
  <si>
    <t>GAO JUXIANG</t>
  </si>
  <si>
    <t>，1336388</t>
  </si>
  <si>
    <t>180715152901673963</t>
  </si>
  <si>
    <t>加拿大</t>
  </si>
  <si>
    <t>惠斯勒黑梳山</t>
  </si>
  <si>
    <t>Four Seasons Resort Whistler/惠斯勒四季度假酒店</t>
  </si>
  <si>
    <t>JIN HAO</t>
  </si>
  <si>
    <t>，1336398</t>
  </si>
  <si>
    <t>180715153118773963</t>
  </si>
  <si>
    <t>马来西亚</t>
  </si>
  <si>
    <t>普特拉贾亚</t>
  </si>
  <si>
    <t>Dorsett Putrajaya/布城多塞特酒店</t>
  </si>
  <si>
    <t>2018-09-15</t>
  </si>
  <si>
    <t>2018-09-16</t>
  </si>
  <si>
    <t>GAO PENGKAI</t>
  </si>
  <si>
    <t>，1336396</t>
  </si>
  <si>
    <t>180715171040433963</t>
  </si>
  <si>
    <t xml:space="preserve">	1336434</t>
  </si>
  <si>
    <t>2018-08-16</t>
  </si>
  <si>
    <t>2018-08-17</t>
  </si>
  <si>
    <t>WU YANLI</t>
  </si>
  <si>
    <t>，	1336434</t>
  </si>
  <si>
    <t>180715171707323963</t>
  </si>
  <si>
    <t xml:space="preserve"> </t>
  </si>
  <si>
    <t>Lembongan Beach Club &amp;amp; Resort/蓝梦海滩俱乐部和度假酒店</t>
  </si>
  <si>
    <t>2018-08-15</t>
  </si>
  <si>
    <t>FEI XIE</t>
  </si>
  <si>
    <t>，1336439</t>
  </si>
  <si>
    <t>180715175820103963</t>
  </si>
  <si>
    <t>Tango Vibrant Living Place/曼谷活力探戈生活馆酒店</t>
  </si>
  <si>
    <t>2018-07-31</t>
  </si>
  <si>
    <t>WANG YUHAN</t>
  </si>
  <si>
    <t>，1336452</t>
  </si>
  <si>
    <t>180715182428453963</t>
  </si>
  <si>
    <t>印度</t>
  </si>
  <si>
    <t>新德里</t>
  </si>
  <si>
    <t>Le Méridien New Delhi/艾美新德里酒店</t>
  </si>
  <si>
    <t>HUANG ZHENGYANG</t>
  </si>
  <si>
    <t>，1336464</t>
  </si>
  <si>
    <t>180715184455313963</t>
  </si>
  <si>
    <t>CHU SHULONG</t>
  </si>
  <si>
    <t>，1336474</t>
  </si>
  <si>
    <t>180715190622313963</t>
  </si>
  <si>
    <t>新西兰</t>
  </si>
  <si>
    <t>皇后镇</t>
  </si>
  <si>
    <t>Swiss-Belresort Coronet Peak/瑞士贝尔皇冠峰度假酒店</t>
  </si>
  <si>
    <t>ZONG LILI</t>
  </si>
  <si>
    <t>，1336476</t>
  </si>
  <si>
    <t>180715210619763963</t>
  </si>
  <si>
    <t>Pearl Hotel Kasai/关西珍珠酒店</t>
  </si>
  <si>
    <t>LU LINGFENG</t>
  </si>
  <si>
    <t>，1336521</t>
  </si>
  <si>
    <t>180715211341963963</t>
  </si>
  <si>
    <t>新加坡</t>
  </si>
  <si>
    <t>Hotel Jen Tanglin Singapore by Shangri-la/香格里拉新加坡果园门仁民饭店</t>
  </si>
  <si>
    <t>CHEN MEILIN</t>
  </si>
  <si>
    <t>，1336517</t>
  </si>
  <si>
    <t>180715211814243963</t>
  </si>
  <si>
    <t>LIANG JUNXIONG</t>
  </si>
  <si>
    <t>，1336528</t>
  </si>
  <si>
    <t>180715214546783963</t>
  </si>
  <si>
    <t>意大利</t>
  </si>
  <si>
    <t>罗马市区</t>
  </si>
  <si>
    <t>Hotel Elite/伊利特酒店</t>
  </si>
  <si>
    <t>CHEN YI</t>
  </si>
  <si>
    <t>，1336537</t>
  </si>
  <si>
    <t>180716085651073963</t>
  </si>
  <si>
    <t>奥南海滩</t>
  </si>
  <si>
    <t>The Unique Krabi Private Pool Villa/独特甲米私人泳池别墅</t>
  </si>
  <si>
    <t>2018-08-06</t>
  </si>
  <si>
    <t>WANG RUI</t>
  </si>
  <si>
    <t>，1336592</t>
  </si>
  <si>
    <t>180716100044963963</t>
  </si>
  <si>
    <t>泗水</t>
  </si>
  <si>
    <t>Hotel Ciputra World Surabaya/泗水西普拉世界酒店</t>
  </si>
  <si>
    <t>CHEN CHAJIN</t>
  </si>
  <si>
    <t>，1336652</t>
  </si>
  <si>
    <t>180716110151893963</t>
  </si>
  <si>
    <t>Palm Paradise Resort/棕榈天堂度假酒店</t>
  </si>
  <si>
    <t>WANG SHENGRUI</t>
  </si>
  <si>
    <t>，1336677</t>
  </si>
  <si>
    <t>180716114124383963</t>
  </si>
  <si>
    <t>Praya Palazzo/普拉亚帕拉佐酒店</t>
  </si>
  <si>
    <t>ZENG ERLI</t>
  </si>
  <si>
    <t>，1336701</t>
  </si>
  <si>
    <t>180716123030273963</t>
  </si>
  <si>
    <t>柬埔寨</t>
  </si>
  <si>
    <t>西哈努克</t>
  </si>
  <si>
    <t>Independence Hotel Resort &amp; Spa/独立SPA度假酒店</t>
  </si>
  <si>
    <t>FENG XI</t>
  </si>
  <si>
    <t>，1336719</t>
  </si>
  <si>
    <t>180716123242763963</t>
  </si>
  <si>
    <t>DING BO</t>
  </si>
  <si>
    <t>，1336722</t>
  </si>
  <si>
    <t>180716160804453963</t>
  </si>
  <si>
    <t>巴黎市区</t>
  </si>
  <si>
    <t>Hôtel Balzac/巴尔扎克酒店</t>
  </si>
  <si>
    <t>CHEN JIANCHAO</t>
  </si>
  <si>
    <t>，1336837</t>
  </si>
  <si>
    <t>180716161635203963</t>
  </si>
  <si>
    <t>Escape Beach Resort/桃源海滩度假酒店</t>
  </si>
  <si>
    <t>2018-09-06</t>
  </si>
  <si>
    <t>2018-09-08</t>
  </si>
  <si>
    <t>ZHU CHAORAN</t>
  </si>
  <si>
    <t>，1336854</t>
  </si>
  <si>
    <t>180716171412163963</t>
  </si>
  <si>
    <t>Holiday Inn Express Los Angeles LAX Airport/洛杉矶机场快捷假日酒店</t>
  </si>
  <si>
    <t>MU DI</t>
  </si>
  <si>
    <t>，1336879</t>
  </si>
  <si>
    <t>180716190202043963</t>
  </si>
  <si>
    <t>Silom City Hotel/西隆城市酒店（原西隆城市旅馆）</t>
  </si>
  <si>
    <t>BAO YANG</t>
  </si>
  <si>
    <t>，1336934</t>
  </si>
  <si>
    <t>180716202605083963</t>
  </si>
  <si>
    <t>WANG YUNFAN</t>
  </si>
  <si>
    <t>，1336957</t>
  </si>
  <si>
    <t>180716210329833963</t>
  </si>
  <si>
    <t>LI WANYI</t>
  </si>
  <si>
    <t>，1336976</t>
  </si>
  <si>
    <t>180716211243953963</t>
  </si>
  <si>
    <t>班夫</t>
  </si>
  <si>
    <t>Brewster's Mountain Lodge/布莱斯特山旅馆</t>
  </si>
  <si>
    <t>2018-08-04</t>
  </si>
  <si>
    <t>ZHANG ZILIN</t>
  </si>
  <si>
    <t>，1336984</t>
  </si>
  <si>
    <t>180716211802693963</t>
  </si>
  <si>
    <t>Graceland Bangkok by Grace Hotel/曼谷格雷斯雅园酒店</t>
  </si>
  <si>
    <t>DONG BOWEN</t>
  </si>
  <si>
    <t>，1336989</t>
  </si>
  <si>
    <t>180717175202803963</t>
  </si>
  <si>
    <t>瑞士</t>
  </si>
  <si>
    <t>因特拉肯</t>
  </si>
  <si>
    <t>City Oberland Swiss Quality Hotel/瑞士高地城市优质酒店</t>
  </si>
  <si>
    <t>2018-08-07</t>
  </si>
  <si>
    <t>WANG HONG</t>
  </si>
  <si>
    <t>，1337336</t>
  </si>
  <si>
    <t>180718095656233963</t>
  </si>
  <si>
    <t>Villa Seminyak Estate Bali/巴厘岛塞米亚克水疗别墅</t>
  </si>
  <si>
    <t>LI QINGXUAN</t>
  </si>
  <si>
    <t>，1337621</t>
  </si>
  <si>
    <t>180718100631603963</t>
  </si>
  <si>
    <t>TU LIQIN</t>
  </si>
  <si>
    <t>，1337622</t>
  </si>
  <si>
    <t>180718112802303963</t>
  </si>
  <si>
    <t>卢加诺</t>
  </si>
  <si>
    <t>Hotel De La Paix/德拉帕斯酒店</t>
  </si>
  <si>
    <t>2018-08-05</t>
  </si>
  <si>
    <t>LIN QIQI</t>
  </si>
  <si>
    <t>，1337658</t>
  </si>
  <si>
    <t>180718113804463963</t>
  </si>
  <si>
    <t>ZHANG WENXIN</t>
  </si>
  <si>
    <t>，1337664</t>
  </si>
  <si>
    <t>180718134201103963</t>
  </si>
  <si>
    <t>The LaLiT New Delhi/新德里拉利特酒店</t>
  </si>
  <si>
    <t>FANG JIANHUA</t>
  </si>
  <si>
    <t>，1337709</t>
  </si>
  <si>
    <t>180718190918563963</t>
  </si>
  <si>
    <t>希思罗</t>
  </si>
  <si>
    <t>Hilton London Heathrow Airport/希尔顿伦敦希斯罗机场酒店</t>
  </si>
  <si>
    <t>JIANG WENJUAN</t>
  </si>
  <si>
    <t>，1337899</t>
  </si>
  <si>
    <t>180718194205543963</t>
  </si>
  <si>
    <t>Conrad Bangkok Residences/曼谷港丽公寓酒店</t>
  </si>
  <si>
    <t>WU YANGHONGZHI</t>
  </si>
  <si>
    <t>，1337911</t>
  </si>
  <si>
    <t>180718210052993963</t>
  </si>
  <si>
    <t>檀香山</t>
  </si>
  <si>
    <t>Aqua Palms Waikiki/威基基阿瓜棕榈酒店</t>
  </si>
  <si>
    <t>6</t>
  </si>
  <si>
    <t>GAO TIANMING</t>
  </si>
  <si>
    <t>，1337931</t>
  </si>
  <si>
    <t>180718214409353963</t>
  </si>
  <si>
    <t>5</t>
  </si>
  <si>
    <t>HENDEL YURII</t>
  </si>
  <si>
    <t>，1337951</t>
  </si>
  <si>
    <t>180718215526753963</t>
  </si>
  <si>
    <t>，1337955</t>
  </si>
  <si>
    <t>180719090709503963</t>
  </si>
  <si>
    <t>2018-09-11</t>
  </si>
  <si>
    <t>WANG NINGNING</t>
  </si>
  <si>
    <t>，1337962</t>
  </si>
  <si>
    <t>180719101627803963</t>
  </si>
  <si>
    <t>华盛顿市区</t>
  </si>
  <si>
    <t>The St. Gregory Hotel/圣格雷戈里酒店</t>
  </si>
  <si>
    <t>ZHANG YUHUI</t>
  </si>
  <si>
    <t>，1338148</t>
  </si>
  <si>
    <t>180719102838843963</t>
  </si>
  <si>
    <t>雅加达市区</t>
  </si>
  <si>
    <t>DoubleTree by Hilton Jakarta - Diponegoro/雅加达希尔顿逸林酒店 - 迪本尼格罗</t>
  </si>
  <si>
    <t>2018-08-02</t>
  </si>
  <si>
    <t>LI XIAOQIONG</t>
  </si>
  <si>
    <t>，1338151</t>
  </si>
  <si>
    <t>180719123001173963</t>
  </si>
  <si>
    <t>YAO JUAN</t>
  </si>
  <si>
    <t>，1338251</t>
  </si>
  <si>
    <t>180719142545293963</t>
  </si>
  <si>
    <t>马六甲</t>
  </si>
  <si>
    <t>DoubleTree by Hilton Melaka/</t>
  </si>
  <si>
    <t>HUANG AIDI</t>
  </si>
  <si>
    <t>，1338318</t>
  </si>
  <si>
    <t>180719155653783963</t>
  </si>
  <si>
    <t>Baiyoke Sky Hotel/彩虹云霄酒店</t>
  </si>
  <si>
    <t>CHEN JIA</t>
  </si>
  <si>
    <t>，1338373</t>
  </si>
  <si>
    <t>180719164653463963</t>
  </si>
  <si>
    <t>保加利亚</t>
  </si>
  <si>
    <t>索非亚</t>
  </si>
  <si>
    <t>Park Inn by Radisson Sofia/索非亚雷迪森公园客栈酒店</t>
  </si>
  <si>
    <t>SHI LUOZI</t>
  </si>
  <si>
    <t>，1338398</t>
  </si>
  <si>
    <t>180719193618743963</t>
  </si>
  <si>
    <t>圣吉吉</t>
  </si>
  <si>
    <t>Living Asia Resort and Spa/生活亚洲度假酒店</t>
  </si>
  <si>
    <t>2018-09-03</t>
  </si>
  <si>
    <t>ZENG YUHAO</t>
  </si>
  <si>
    <t>，1338503</t>
  </si>
  <si>
    <t>180720113614813963</t>
  </si>
  <si>
    <t>yejinling</t>
  </si>
  <si>
    <t>塔林甘海滩</t>
  </si>
  <si>
    <t>InterContinental Samui Baan Taling Ngam Resort/苏美岛巴安达灵洲际度假酒店</t>
  </si>
  <si>
    <t>2018-08-22</t>
  </si>
  <si>
    <t>WEI BINBIN</t>
  </si>
  <si>
    <t>，1338779</t>
  </si>
  <si>
    <t>180720131101633963</t>
  </si>
  <si>
    <t>2015年米兰世博会</t>
  </si>
  <si>
    <t>Mokinba Hotels Cristallo/克里斯塔罗莫金巴酒店</t>
  </si>
  <si>
    <t>LI YONGZHI</t>
  </si>
  <si>
    <t>，1338828</t>
  </si>
  <si>
    <t>180720154941783963</t>
  </si>
  <si>
    <t>Hotel Milani/米拉尼酒店</t>
  </si>
  <si>
    <t>YAO YILING</t>
  </si>
  <si>
    <t>，1338914</t>
  </si>
  <si>
    <t>180720164019903963</t>
  </si>
  <si>
    <t>2018-08-19</t>
  </si>
  <si>
    <t>2018-08-20</t>
  </si>
  <si>
    <t>CHEN YUQING</t>
  </si>
  <si>
    <t>，1338939</t>
  </si>
  <si>
    <t>180720171416203963</t>
  </si>
  <si>
    <t>Citadines Rasuna Jakarta/馨乐庭拉苏纳雅加达酒店</t>
  </si>
  <si>
    <t>HUANG WENJIE</t>
  </si>
  <si>
    <t>，1338952</t>
  </si>
  <si>
    <t>180720192828323963</t>
  </si>
  <si>
    <t>ANA InterContinental Tokyo/东京ANA洲际酒店</t>
  </si>
  <si>
    <t>2018-10-05</t>
  </si>
  <si>
    <t>2018-10-06</t>
  </si>
  <si>
    <t>YE YULU</t>
  </si>
  <si>
    <t>，1339020</t>
  </si>
  <si>
    <t>180721120356873963</t>
  </si>
  <si>
    <t>棕榈泉市区</t>
  </si>
  <si>
    <t>Hyatt Palm Springs/凯悦棕榈泉酒店</t>
  </si>
  <si>
    <t>GAO TAO</t>
  </si>
  <si>
    <t>，1339309</t>
  </si>
  <si>
    <t>180721194744463963</t>
  </si>
  <si>
    <t>YAN GANG</t>
  </si>
  <si>
    <t>，1339532</t>
  </si>
  <si>
    <t>180722103633993963</t>
  </si>
  <si>
    <t>佛罗伦萨</t>
  </si>
  <si>
    <t>Plus Florence/佛罗伦萨普鲁斯酒店</t>
  </si>
  <si>
    <t>AN TAIYAN</t>
  </si>
  <si>
    <t>，1339701</t>
  </si>
  <si>
    <t>180722111901813963</t>
  </si>
  <si>
    <t>希腊</t>
  </si>
  <si>
    <t>雅典市区</t>
  </si>
  <si>
    <t>Athens Golden City Hotel/雅典金色之城酒店</t>
  </si>
  <si>
    <t>ZENG CHANGZHENG</t>
  </si>
  <si>
    <t>，1339715</t>
  </si>
  <si>
    <t>180722131751303963</t>
  </si>
  <si>
    <t>澳大利亚</t>
  </si>
  <si>
    <t>墨尔本市区</t>
  </si>
  <si>
    <t>Crown Towers/皇冠度假酒店</t>
  </si>
  <si>
    <t>SHEN JUN</t>
  </si>
  <si>
    <t>，1339766</t>
  </si>
  <si>
    <t>180722173332093963</t>
  </si>
  <si>
    <t>XIA HAIHONG</t>
  </si>
  <si>
    <t>，1339846</t>
  </si>
  <si>
    <t>180722215410733963</t>
  </si>
  <si>
    <t>Hotel Royal St Georges Interlaken Mgallery by Sofitel/皇家圣乔治因特拉肯美憬阁索菲特酒店</t>
  </si>
  <si>
    <t>2018-10-02</t>
  </si>
  <si>
    <t>2018-10-04</t>
  </si>
  <si>
    <t>ZHANG JINGQI</t>
  </si>
  <si>
    <t>，1339935</t>
  </si>
  <si>
    <t>180723132357183963</t>
  </si>
  <si>
    <t>Hotel Central Continental/大陆中央酒店</t>
  </si>
  <si>
    <t>TIAN LANLAN</t>
  </si>
  <si>
    <t>，1340159</t>
  </si>
  <si>
    <t>180723174200093963</t>
  </si>
  <si>
    <t>YAO FAN</t>
  </si>
  <si>
    <t>，1340310</t>
  </si>
  <si>
    <t>180724093722903963</t>
  </si>
  <si>
    <t>S15/S15酒店</t>
  </si>
  <si>
    <t>SUN YUQING</t>
  </si>
  <si>
    <t>，1340603</t>
  </si>
  <si>
    <t>180724135455833963</t>
  </si>
  <si>
    <t>清迈市区</t>
  </si>
  <si>
    <t>Amora Thapae Hotel Chiang Mai/清迈阿莫拉塔佩酒店</t>
  </si>
  <si>
    <t>LI ANDONG</t>
  </si>
  <si>
    <t>，1340723</t>
  </si>
  <si>
    <t>180724144105603963</t>
  </si>
  <si>
    <t>吉隆坡市区</t>
  </si>
  <si>
    <t>DoubleTree By Hilton Kuala Lumpur/吉隆坡希尔顿逸林酒店</t>
  </si>
  <si>
    <t>LI CUILAN</t>
  </si>
  <si>
    <t>，1340754</t>
  </si>
  <si>
    <t>180724173150653963</t>
  </si>
  <si>
    <t>荷兰</t>
  </si>
  <si>
    <t>阿姆斯特丹市区</t>
  </si>
  <si>
    <t>Waldorf Astoria Amsterdam/阿姆斯特丹华尔道夫酒店</t>
  </si>
  <si>
    <t>CAO XUANQIAO</t>
  </si>
  <si>
    <t>，1340872</t>
  </si>
  <si>
    <t>180724183014763963</t>
  </si>
  <si>
    <t>智利</t>
  </si>
  <si>
    <t>圣地亚哥</t>
  </si>
  <si>
    <t>Mercure Santiago Centro/圣地亚哥中心美居酒店</t>
  </si>
  <si>
    <t>7</t>
  </si>
  <si>
    <t>ZHAO YUHAI</t>
  </si>
  <si>
    <t>，1340896</t>
  </si>
  <si>
    <t>180725104108923963</t>
  </si>
  <si>
    <t>St. Regis Osaka/大阪瑞吉酒店</t>
  </si>
  <si>
    <t>LU XIAOJIN</t>
  </si>
  <si>
    <t>，1341133</t>
  </si>
  <si>
    <t>180725154300763963</t>
  </si>
  <si>
    <t>InterContinental Hotel Osaka/大阪洲际酒店</t>
  </si>
  <si>
    <t>DU YING</t>
  </si>
  <si>
    <t>，1341266</t>
  </si>
  <si>
    <t>180725160040053963</t>
  </si>
  <si>
    <t>LI CHAONAN</t>
  </si>
  <si>
    <t>，1341277</t>
  </si>
  <si>
    <t>180726082018723963</t>
  </si>
  <si>
    <t>Mercure Bangkok Siam/曼谷暹罗美居酒店</t>
  </si>
  <si>
    <t>2018-08-12</t>
  </si>
  <si>
    <t>GAO YUJIE</t>
  </si>
  <si>
    <t>，1341701</t>
  </si>
  <si>
    <t>180726093848063963</t>
  </si>
  <si>
    <t>True Siam Phayathai Hotel/特鲁暹罗帕亚泰路酒店</t>
  </si>
  <si>
    <t>LIU TIANQI</t>
  </si>
  <si>
    <t>，1341510</t>
  </si>
  <si>
    <t>180726122445923963</t>
  </si>
  <si>
    <t>XU QI</t>
  </si>
  <si>
    <t>取消已确认</t>
  </si>
  <si>
    <t>，1341815</t>
  </si>
  <si>
    <t>180726132756263963</t>
  </si>
  <si>
    <t>Aetas Residence/艾塔斯酒店</t>
  </si>
  <si>
    <t>SUI QIUYANG</t>
  </si>
  <si>
    <t>，1341875</t>
  </si>
  <si>
    <t>180726155255943963</t>
  </si>
  <si>
    <t>马尼拉</t>
  </si>
  <si>
    <t>Sofitel Philippine Plaza Manila/索菲特</t>
  </si>
  <si>
    <t>YANG JUNHUA</t>
  </si>
  <si>
    <t>，1342012</t>
  </si>
  <si>
    <t>180726163651963963</t>
  </si>
  <si>
    <t>芭东海滩</t>
  </si>
  <si>
    <t>Patong Paragon Resort &amp; Spa/芭东帕拉贡温泉度假酒店</t>
  </si>
  <si>
    <t>XIE XINBIN</t>
  </si>
  <si>
    <t>，1341969</t>
  </si>
  <si>
    <t>180727093120893963</t>
  </si>
  <si>
    <t>Oasia Hotel Novena, Singapore by Far East Hospitality/新加坡豪亚酒店 - 远东酒店集团旗下</t>
  </si>
  <si>
    <t>ZHONG RUBIN</t>
  </si>
  <si>
    <t>，1342372</t>
  </si>
  <si>
    <t>180727103104133963</t>
  </si>
  <si>
    <t>Hotel Plaza Athenee Paris/雅典娜广场酒店</t>
  </si>
  <si>
    <t>PAN XIAOWEN</t>
  </si>
  <si>
    <t>，1342505</t>
  </si>
  <si>
    <t>180727120012143963</t>
  </si>
  <si>
    <t>Hotel Horidome Villa/堀留维拉商务酒店</t>
  </si>
  <si>
    <t>2018-09-17</t>
  </si>
  <si>
    <t>XU JIALING</t>
  </si>
  <si>
    <t>，1342530</t>
  </si>
  <si>
    <t>180727120415233963</t>
  </si>
  <si>
    <t>Well Hotel Bangkok/曼谷威尔酒店</t>
  </si>
  <si>
    <t>LIM BENSON</t>
  </si>
  <si>
    <t>，1342499</t>
  </si>
  <si>
    <t>180727120657063963</t>
  </si>
  <si>
    <t>YENG FOOKHOO</t>
  </si>
  <si>
    <t>，1342503</t>
  </si>
  <si>
    <t>180727175643123963</t>
  </si>
  <si>
    <t>Palazzo Magnani Feroni, All Suite - Residenza d‘Epoca/马尼亚尼宫菲伦尼酒店，所有套房 - 德时代报</t>
  </si>
  <si>
    <t>YUAN ZHIYI</t>
  </si>
  <si>
    <t>，1342786</t>
  </si>
  <si>
    <t>180727195813523963</t>
  </si>
  <si>
    <t>Siri Sathorn Executive Serviced Residence/司隶萨通行政服务公寓</t>
  </si>
  <si>
    <t>2018-09-04</t>
  </si>
  <si>
    <t>XU XIAOBIN</t>
  </si>
  <si>
    <t>，1342839</t>
  </si>
  <si>
    <t>180728140107483963</t>
  </si>
  <si>
    <t>The Westin Osaka/大阪威斯汀酒店</t>
  </si>
  <si>
    <t>LIU FANGYAO</t>
  </si>
  <si>
    <t>，1343146</t>
  </si>
  <si>
    <t>180728145036853963</t>
  </si>
  <si>
    <t>The Phu Beach Hotel/富湾酒店</t>
  </si>
  <si>
    <t>2018-09-12</t>
  </si>
  <si>
    <t>XU CHENHE</t>
  </si>
  <si>
    <t>，1343164</t>
  </si>
  <si>
    <t>180728210752693963</t>
  </si>
  <si>
    <t>Titania Hotel/泰坦尼亚酒店</t>
  </si>
  <si>
    <t>2018-09-27</t>
  </si>
  <si>
    <t>2018-09-29</t>
  </si>
  <si>
    <t>LIU QI</t>
  </si>
  <si>
    <t>，1343322</t>
  </si>
  <si>
    <t>180728211546113963</t>
  </si>
  <si>
    <t>伦敦市区</t>
  </si>
  <si>
    <t>Copthorne Tara Hotel London Kensington/伦敦肯辛顿国敦塔拉酒店</t>
  </si>
  <si>
    <t>WANG YONGZHE</t>
  </si>
  <si>
    <t>，1343332</t>
  </si>
  <si>
    <t>180729131525383963</t>
  </si>
  <si>
    <t>纽约市区</t>
  </si>
  <si>
    <t>Doubletree By Hilton New York Times Square West/纽约时代广场西希尔顿逸林酒店</t>
  </si>
  <si>
    <t>2018-10-08</t>
  </si>
  <si>
    <t>2018-10-12</t>
  </si>
  <si>
    <t>LIU DEBAO</t>
  </si>
  <si>
    <t>，1343563</t>
  </si>
  <si>
    <t>180729150627573963</t>
  </si>
  <si>
    <t>冰岛</t>
  </si>
  <si>
    <t>凯夫拉维克</t>
  </si>
  <si>
    <t>Airport Hotel Aurora Star/奥罗拉之星机场酒店</t>
  </si>
  <si>
    <t>ZHANG ZHIQIAN</t>
  </si>
  <si>
    <t>，1343612</t>
  </si>
  <si>
    <t>180729181824853963</t>
  </si>
  <si>
    <t>土耳其</t>
  </si>
  <si>
    <t>伊斯坦布尔</t>
  </si>
  <si>
    <t>Lionel Hotel Istanbul/伊斯坦布尔莱昂内尔酒店</t>
  </si>
  <si>
    <t>GU NAIYI</t>
  </si>
  <si>
    <t>，1343692</t>
  </si>
  <si>
    <t>180730102141153963</t>
  </si>
  <si>
    <t>塞里斯</t>
  </si>
  <si>
    <t>L'Elysée Val d'Europe at Disneyland® Paris/爱丽舍瓦乐欧洲巴黎迪士尼酒店</t>
  </si>
  <si>
    <t>WU YAN</t>
  </si>
  <si>
    <t>，1343914</t>
  </si>
  <si>
    <t>180730113311013963</t>
  </si>
  <si>
    <t>Picnic Hotel Bangkok/野餐酒店曼谷</t>
  </si>
  <si>
    <t>ZHU CONGYUAN</t>
  </si>
  <si>
    <t>，1343963</t>
  </si>
  <si>
    <t>180730123205333963</t>
  </si>
  <si>
    <t>XUE JIANFENG</t>
  </si>
  <si>
    <t>，1343994</t>
  </si>
  <si>
    <t>180730135949493963</t>
  </si>
  <si>
    <t>Best Western Plus Hotel Universo/环球贝斯特韦斯特优质酒店</t>
  </si>
  <si>
    <t>YIN YUFAN</t>
  </si>
  <si>
    <t>，1344039</t>
  </si>
  <si>
    <t>180730172215453963</t>
  </si>
  <si>
    <t>圣皮得因卡日</t>
  </si>
  <si>
    <t>Byblos Art Hotel Villa Amistà/阿米斯他比布鲁斯艺术别墅酒店</t>
  </si>
  <si>
    <t>LI WENJUN</t>
  </si>
  <si>
    <t>，1344184</t>
  </si>
  <si>
    <t>180730174451123963</t>
  </si>
  <si>
    <t>卡伦海滩</t>
  </si>
  <si>
    <t>Sugar Marina Resort - ART - Karon Beach/甜蜜滨海度假酒店 - 艺术 - 卡伦海滩</t>
  </si>
  <si>
    <t>LIAO HAIGUANG</t>
  </si>
  <si>
    <t>，1344191</t>
  </si>
  <si>
    <t>180730175345453963</t>
  </si>
  <si>
    <t>Novotel Bangkok Sukhumvit 20 Bangkok/曼谷素坤逸20诺富特酒店</t>
  </si>
  <si>
    <t>BAI LIUQIONG</t>
  </si>
  <si>
    <t>，1344196</t>
  </si>
  <si>
    <t>180731102643393963</t>
  </si>
  <si>
    <t>ibis Styles Osaka/宜必思尚品大阪酒店</t>
  </si>
  <si>
    <t>ZHENG MIAO</t>
  </si>
  <si>
    <t>，1344473</t>
  </si>
  <si>
    <t>180731153622673963</t>
  </si>
  <si>
    <t>2018-09-09</t>
  </si>
  <si>
    <t>CHEN JIE</t>
  </si>
  <si>
    <t>，1345860</t>
  </si>
  <si>
    <t>180731163119793963</t>
  </si>
  <si>
    <t>Fraser Residence Sudirman Jakarta/雅加达苏狄尔曼辉盛公寓式酒店</t>
  </si>
  <si>
    <t>28</t>
  </si>
  <si>
    <t>YANG SANGBAE</t>
  </si>
  <si>
    <t>，1344702</t>
  </si>
  <si>
    <t>180731183359623963</t>
  </si>
  <si>
    <t>鲁瓦西昂法兰西</t>
  </si>
  <si>
    <t>Pullman Paris Roissy Cdg Airport/普尔曼巴黎戴高乐机场酒店</t>
  </si>
  <si>
    <t>CHEN QI</t>
  </si>
  <si>
    <t>，1344792</t>
  </si>
  <si>
    <t>订单1337955暂不结算</t>
  </si>
  <si>
    <t>确定应付：357371.1  付款编号：P180803173910322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</si>
</sst>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8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0" borderId="4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24" fillId="9" borderId="7" applyNumberFormat="0" applyAlignment="0" applyProtection="0">
      <alignment vertical="center"/>
    </xf>
    <xf numFmtId="0" fontId="7" fillId="5" borderId="1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0" borderId="0" xfId="0" applyNumberFormat="1" applyFont="1">
      <alignment vertical="center"/>
    </xf>
    <xf numFmtId="0" fontId="0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1" fillId="2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0" fillId="0" borderId="0" xfId="0" applyFont="1" applyFill="1" quotePrefix="1">
      <alignment vertical="center"/>
    </xf>
    <xf numFmtId="0" fontId="0" fillId="0" borderId="0" xfId="0" applyFont="1" quotePrefix="1">
      <alignment vertical="center"/>
    </xf>
    <xf numFmtId="0" fontId="0" fillId="2" borderId="0" xfId="0" applyFont="1" applyFill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0379;&#24212;&#21830;-&#31995;&#32479;&#25968;&#25454;\&#20113;&#22320;&#25509;%200801%20&#31995;&#3247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酒店名</v>
          </cell>
          <cell r="C1" t="str">
            <v>采购单号</v>
          </cell>
          <cell r="D1" t="str">
            <v>酒店确认号</v>
          </cell>
          <cell r="E1" t="str">
            <v>出账银行</v>
          </cell>
          <cell r="F1" t="str">
            <v>出账金额</v>
          </cell>
          <cell r="G1" t="str">
            <v>出账币种</v>
          </cell>
          <cell r="H1" t="str">
            <v>出账汇率</v>
          </cell>
          <cell r="I1" t="str">
            <v>原币金额</v>
          </cell>
        </row>
        <row r="2">
          <cell r="A2">
            <v>1340318</v>
          </cell>
          <cell r="B2" t="str">
            <v>巴厘岛洲际度假酒店</v>
          </cell>
          <cell r="C2" t="str">
            <v>180723175235743963</v>
          </cell>
          <cell r="D2" t="str">
            <v>2281495</v>
          </cell>
          <cell r="E2" t="str">
            <v/>
          </cell>
          <cell r="F2" t="str">
            <v>4821</v>
          </cell>
          <cell r="G2" t="str">
            <v>RMB</v>
          </cell>
          <cell r="H2" t="str">
            <v>1</v>
          </cell>
          <cell r="I2">
            <v>4821</v>
          </cell>
        </row>
        <row r="3">
          <cell r="A3">
            <v>1335004</v>
          </cell>
          <cell r="B3" t="str">
            <v>河内大宇饭店</v>
          </cell>
          <cell r="C3" t="str">
            <v>180712103714193963</v>
          </cell>
          <cell r="D3" t="str">
            <v>041/2256587</v>
          </cell>
          <cell r="E3" t="str">
            <v/>
          </cell>
          <cell r="F3" t="str">
            <v>3300.12</v>
          </cell>
          <cell r="G3" t="str">
            <v>RMB</v>
          </cell>
          <cell r="H3" t="str">
            <v>1</v>
          </cell>
          <cell r="I3">
            <v>3300.12</v>
          </cell>
        </row>
        <row r="4">
          <cell r="A4">
            <v>1335237</v>
          </cell>
          <cell r="B4" t="str">
            <v>河内大宇饭店</v>
          </cell>
          <cell r="C4" t="str">
            <v>180712175653273963</v>
          </cell>
          <cell r="D4" t="str">
            <v>EXP-1074526598</v>
          </cell>
          <cell r="E4" t="str">
            <v/>
          </cell>
          <cell r="F4" t="str">
            <v>1095.6</v>
          </cell>
          <cell r="G4" t="str">
            <v>RMB</v>
          </cell>
          <cell r="H4" t="str">
            <v>1</v>
          </cell>
          <cell r="I4">
            <v>1095.6</v>
          </cell>
        </row>
        <row r="5">
          <cell r="A5">
            <v>1338779</v>
          </cell>
          <cell r="B5" t="str">
            <v>苏梅岛洲际巴安达灵度假酒店</v>
          </cell>
          <cell r="C5" t="str">
            <v>180720113614813963</v>
          </cell>
          <cell r="D5" t="str">
            <v>21583809</v>
          </cell>
          <cell r="E5" t="str">
            <v/>
          </cell>
          <cell r="F5" t="str">
            <v>1780</v>
          </cell>
          <cell r="G5" t="str">
            <v>RMB</v>
          </cell>
          <cell r="H5" t="str">
            <v>1</v>
          </cell>
          <cell r="I5">
            <v>1780</v>
          </cell>
        </row>
        <row r="6">
          <cell r="A6">
            <v>1338761</v>
          </cell>
          <cell r="B6" t="str">
            <v>新加坡庄家大酒店</v>
          </cell>
          <cell r="C6" t="str">
            <v>180720104213713963</v>
          </cell>
          <cell r="D6" t="str">
            <v/>
          </cell>
          <cell r="E6" t="str">
            <v/>
          </cell>
          <cell r="F6" t="str">
            <v>2782</v>
          </cell>
          <cell r="G6" t="str">
            <v>RMB</v>
          </cell>
          <cell r="H6" t="str">
            <v>1</v>
          </cell>
          <cell r="I6">
            <v>2782</v>
          </cell>
        </row>
        <row r="7">
          <cell r="A7">
            <v>1338503</v>
          </cell>
          <cell r="B7" t="str">
            <v>生活亚洲度假酒店</v>
          </cell>
          <cell r="C7" t="str">
            <v>180719193618743963</v>
          </cell>
          <cell r="D7" t="str">
            <v/>
          </cell>
          <cell r="E7" t="str">
            <v/>
          </cell>
          <cell r="F7" t="str">
            <v>939</v>
          </cell>
          <cell r="G7" t="str">
            <v>RMB</v>
          </cell>
          <cell r="H7" t="str">
            <v>1</v>
          </cell>
          <cell r="I7">
            <v>939</v>
          </cell>
        </row>
        <row r="8">
          <cell r="A8">
            <v>1344618</v>
          </cell>
          <cell r="B8" t="str">
            <v>大阪心斋桥安乐窝酒店</v>
          </cell>
          <cell r="C8" t="str">
            <v>180801100240723963</v>
          </cell>
          <cell r="D8" t="str">
            <v/>
          </cell>
          <cell r="E8" t="str">
            <v/>
          </cell>
          <cell r="F8" t="str">
            <v>1677</v>
          </cell>
          <cell r="G8" t="str">
            <v>RMB</v>
          </cell>
          <cell r="H8" t="str">
            <v>1</v>
          </cell>
          <cell r="I8">
            <v>1677</v>
          </cell>
        </row>
        <row r="9">
          <cell r="A9">
            <v>1338398</v>
          </cell>
          <cell r="B9" t="str">
            <v>索非亚丽柏酒店</v>
          </cell>
          <cell r="C9" t="str">
            <v>180719164653463963</v>
          </cell>
          <cell r="D9" t="str">
            <v>041/2273174</v>
          </cell>
          <cell r="E9" t="str">
            <v/>
          </cell>
          <cell r="F9" t="str">
            <v>797</v>
          </cell>
          <cell r="G9" t="str">
            <v>RMB</v>
          </cell>
          <cell r="H9" t="str">
            <v>1</v>
          </cell>
          <cell r="I9">
            <v>797</v>
          </cell>
        </row>
        <row r="10">
          <cell r="A10">
            <v>1340159</v>
          </cell>
          <cell r="B10" t="str">
            <v>因特拉肯大陆中央酒店</v>
          </cell>
          <cell r="C10" t="str">
            <v>180723132357183963</v>
          </cell>
          <cell r="D10" t="str">
            <v/>
          </cell>
          <cell r="E10" t="str">
            <v/>
          </cell>
          <cell r="F10" t="str">
            <v>5510</v>
          </cell>
          <cell r="G10" t="str">
            <v>RMB</v>
          </cell>
          <cell r="H10" t="str">
            <v>1</v>
          </cell>
          <cell r="I10">
            <v>5510</v>
          </cell>
        </row>
        <row r="11">
          <cell r="A11">
            <v>1337336</v>
          </cell>
          <cell r="B11" t="str">
            <v>因特拉肯瑞士高地城市品质酒店</v>
          </cell>
          <cell r="C11" t="str">
            <v>180717175202803963</v>
          </cell>
          <cell r="D11" t="str">
            <v>260638</v>
          </cell>
          <cell r="E11" t="str">
            <v/>
          </cell>
          <cell r="F11" t="str">
            <v>7059.9</v>
          </cell>
          <cell r="G11" t="str">
            <v>RMB</v>
          </cell>
          <cell r="H11" t="str">
            <v>1</v>
          </cell>
          <cell r="I11">
            <v>7059.9</v>
          </cell>
        </row>
        <row r="12">
          <cell r="A12">
            <v>1337658</v>
          </cell>
          <cell r="B12" t="str">
            <v>德拉帕斯酒店</v>
          </cell>
          <cell r="C12" t="str">
            <v>180718112802303963</v>
          </cell>
          <cell r="D12" t="str">
            <v>2269637</v>
          </cell>
          <cell r="E12" t="str">
            <v/>
          </cell>
          <cell r="F12" t="str">
            <v>979</v>
          </cell>
          <cell r="G12" t="str">
            <v>RMB</v>
          </cell>
          <cell r="H12" t="str">
            <v>1</v>
          </cell>
          <cell r="I12">
            <v>979</v>
          </cell>
        </row>
        <row r="13">
          <cell r="A13">
            <v>1339935</v>
          </cell>
          <cell r="B13" t="str">
            <v>皇家圣乔治因特拉肯美憬阁索菲特酒店</v>
          </cell>
          <cell r="C13" t="str">
            <v>180722215410733963</v>
          </cell>
          <cell r="D13" t="str">
            <v>2279954</v>
          </cell>
          <cell r="E13" t="str">
            <v/>
          </cell>
          <cell r="F13" t="str">
            <v>3095</v>
          </cell>
          <cell r="G13" t="str">
            <v>RMB</v>
          </cell>
          <cell r="H13" t="str">
            <v>1</v>
          </cell>
          <cell r="I13">
            <v>3095</v>
          </cell>
        </row>
        <row r="14">
          <cell r="A14">
            <v>1336757</v>
          </cell>
          <cell r="B14" t="str">
            <v>皇家圣乔治因特拉肯美憬阁索菲特酒店</v>
          </cell>
          <cell r="C14" t="str">
            <v>180716141302463963</v>
          </cell>
          <cell r="D14" t="str">
            <v/>
          </cell>
          <cell r="E14" t="str">
            <v/>
          </cell>
          <cell r="F14" t="str">
            <v>6936</v>
          </cell>
          <cell r="G14" t="str">
            <v>RMB</v>
          </cell>
          <cell r="H14" t="str">
            <v>1</v>
          </cell>
          <cell r="I14">
            <v>6936</v>
          </cell>
        </row>
        <row r="15">
          <cell r="A15">
            <v>1340878</v>
          </cell>
          <cell r="B15" t="str">
            <v>欧洲大酒店</v>
          </cell>
          <cell r="C15" t="str">
            <v>180724174744713963</v>
          </cell>
          <cell r="D15" t="str">
            <v>2284016</v>
          </cell>
          <cell r="E15" t="str">
            <v/>
          </cell>
          <cell r="F15" t="str">
            <v>10678</v>
          </cell>
          <cell r="G15" t="str">
            <v>RMB</v>
          </cell>
          <cell r="H15" t="str">
            <v>1</v>
          </cell>
          <cell r="I15">
            <v>10678</v>
          </cell>
        </row>
        <row r="16">
          <cell r="A16">
            <v>1343913</v>
          </cell>
          <cell r="B16" t="str">
            <v>伊甸园宫奥拉克酒店</v>
          </cell>
          <cell r="C16" t="str">
            <v>180730101604503963</v>
          </cell>
          <cell r="D16" t="str">
            <v/>
          </cell>
          <cell r="E16" t="str">
            <v/>
          </cell>
          <cell r="F16" t="str">
            <v>1920</v>
          </cell>
          <cell r="G16" t="str">
            <v>RMB</v>
          </cell>
          <cell r="H16" t="str">
            <v>1</v>
          </cell>
          <cell r="I16">
            <v>1920</v>
          </cell>
        </row>
        <row r="17">
          <cell r="A17">
            <v>1340896</v>
          </cell>
          <cell r="B17" t="str">
            <v>圣地亚哥中心美爵酒店</v>
          </cell>
          <cell r="C17" t="str">
            <v>180724183014763963</v>
          </cell>
          <cell r="D17" t="str">
            <v>15407395</v>
          </cell>
          <cell r="E17" t="str">
            <v/>
          </cell>
          <cell r="F17" t="str">
            <v>26773</v>
          </cell>
          <cell r="G17" t="str">
            <v>RMB</v>
          </cell>
          <cell r="H17" t="str">
            <v>1</v>
          </cell>
          <cell r="I17">
            <v>26773</v>
          </cell>
        </row>
        <row r="18">
          <cell r="A18">
            <v>1339661</v>
          </cell>
          <cell r="B18" t="str">
            <v>卢塞恩宜必思尚品酒店</v>
          </cell>
          <cell r="C18" t="str">
            <v>180722083254953963</v>
          </cell>
          <cell r="D18" t="str">
            <v>041/2278892</v>
          </cell>
          <cell r="E18" t="str">
            <v/>
          </cell>
          <cell r="F18" t="str">
            <v>1014</v>
          </cell>
          <cell r="G18" t="str">
            <v>RMB</v>
          </cell>
          <cell r="H18" t="str">
            <v>1</v>
          </cell>
          <cell r="I18">
            <v>1014</v>
          </cell>
        </row>
        <row r="19">
          <cell r="A19">
            <v>1336398</v>
          </cell>
          <cell r="B19" t="str">
            <v>惠斯勒四季度假酒店</v>
          </cell>
          <cell r="C19" t="str">
            <v>180715152901673963</v>
          </cell>
          <cell r="D19" t="str">
            <v>10320162</v>
          </cell>
          <cell r="E19" t="str">
            <v/>
          </cell>
          <cell r="F19" t="str">
            <v>4209</v>
          </cell>
          <cell r="G19" t="str">
            <v>RMB</v>
          </cell>
          <cell r="H19" t="str">
            <v>1</v>
          </cell>
          <cell r="I19">
            <v>4209</v>
          </cell>
        </row>
        <row r="20">
          <cell r="A20">
            <v>1336984</v>
          </cell>
          <cell r="B20" t="str">
            <v>班夫布莱斯特山旅馆</v>
          </cell>
          <cell r="C20" t="str">
            <v>180716211243953963</v>
          </cell>
          <cell r="D20" t="str">
            <v>041/2266404</v>
          </cell>
          <cell r="E20" t="str">
            <v/>
          </cell>
          <cell r="F20" t="str">
            <v>1702</v>
          </cell>
          <cell r="G20" t="str">
            <v>RMB</v>
          </cell>
          <cell r="H20" t="str">
            <v>1</v>
          </cell>
          <cell r="I20">
            <v>1702</v>
          </cell>
        </row>
        <row r="21">
          <cell r="A21">
            <v>1343965</v>
          </cell>
          <cell r="B21" t="str">
            <v>温哥华行政老式公园酒店</v>
          </cell>
          <cell r="C21" t="str">
            <v>180730114602423963</v>
          </cell>
          <cell r="D21" t="str">
            <v/>
          </cell>
          <cell r="E21" t="str">
            <v/>
          </cell>
          <cell r="F21" t="str">
            <v>5803</v>
          </cell>
          <cell r="G21" t="str">
            <v>RMB</v>
          </cell>
          <cell r="H21" t="str">
            <v>1</v>
          </cell>
          <cell r="I21">
            <v>5803</v>
          </cell>
        </row>
        <row r="22">
          <cell r="A22">
            <v>1345252</v>
          </cell>
          <cell r="B22" t="str">
            <v>哥本哈根克拉丽奥机场酒店</v>
          </cell>
          <cell r="C22" t="str">
            <v>180801134502863963</v>
          </cell>
          <cell r="D22" t="str">
            <v>SH6098287</v>
          </cell>
          <cell r="E22" t="str">
            <v/>
          </cell>
          <cell r="F22" t="str">
            <v>5308</v>
          </cell>
          <cell r="G22" t="str">
            <v>RMB</v>
          </cell>
          <cell r="H22" t="str">
            <v>1</v>
          </cell>
          <cell r="I22">
            <v>5308</v>
          </cell>
        </row>
        <row r="23">
          <cell r="A23">
            <v>1340104</v>
          </cell>
          <cell r="B23" t="str">
            <v>哥本哈根克拉丽奥机场酒店</v>
          </cell>
          <cell r="C23" t="str">
            <v>180723114659653963</v>
          </cell>
          <cell r="D23" t="str">
            <v/>
          </cell>
          <cell r="E23" t="str">
            <v/>
          </cell>
          <cell r="F23" t="str">
            <v>1207</v>
          </cell>
          <cell r="G23" t="str">
            <v>RMB</v>
          </cell>
          <cell r="H23" t="str">
            <v>1</v>
          </cell>
          <cell r="I23">
            <v>1207</v>
          </cell>
        </row>
        <row r="24">
          <cell r="A24">
            <v>1340090</v>
          </cell>
          <cell r="B24" t="str">
            <v>德雷斯顿豪斯阿尔特玛特高级之星酒店</v>
          </cell>
          <cell r="C24" t="str">
            <v>180723111349223963</v>
          </cell>
          <cell r="D24" t="str">
            <v/>
          </cell>
          <cell r="E24" t="str">
            <v/>
          </cell>
          <cell r="F24" t="str">
            <v>476</v>
          </cell>
          <cell r="G24" t="str">
            <v>RMB</v>
          </cell>
          <cell r="H24" t="str">
            <v>1</v>
          </cell>
          <cell r="I24">
            <v>476</v>
          </cell>
        </row>
        <row r="25">
          <cell r="A25">
            <v>1341816</v>
          </cell>
          <cell r="B25" t="str">
            <v>怡东酒店</v>
          </cell>
          <cell r="C25" t="str">
            <v>180726121611603963</v>
          </cell>
          <cell r="D25" t="str">
            <v/>
          </cell>
          <cell r="E25" t="str">
            <v/>
          </cell>
          <cell r="F25" t="str">
            <v>410</v>
          </cell>
          <cell r="G25" t="str">
            <v>RMB</v>
          </cell>
          <cell r="H25" t="str">
            <v>1</v>
          </cell>
          <cell r="I25">
            <v>410</v>
          </cell>
        </row>
        <row r="26">
          <cell r="A26">
            <v>1335772</v>
          </cell>
          <cell r="B26" t="str">
            <v>博览中心歌德会议酒店&amp;餐厅</v>
          </cell>
          <cell r="C26" t="str">
            <v>180713213024313963</v>
          </cell>
          <cell r="D26" t="str">
            <v>041/2260759</v>
          </cell>
          <cell r="E26" t="str">
            <v/>
          </cell>
          <cell r="F26" t="str">
            <v>236</v>
          </cell>
          <cell r="G26" t="str">
            <v>RMB</v>
          </cell>
          <cell r="H26" t="str">
            <v>1</v>
          </cell>
          <cell r="I26">
            <v>236</v>
          </cell>
        </row>
        <row r="27">
          <cell r="A27">
            <v>1345141</v>
          </cell>
          <cell r="B27" t="str">
            <v>索菲特斐济温泉度假酒店</v>
          </cell>
          <cell r="C27" t="str">
            <v>180801103919663963</v>
          </cell>
          <cell r="D27" t="str">
            <v/>
          </cell>
          <cell r="E27" t="str">
            <v/>
          </cell>
          <cell r="F27" t="str">
            <v>4933</v>
          </cell>
          <cell r="G27" t="str">
            <v>RMB</v>
          </cell>
          <cell r="H27" t="str">
            <v>1</v>
          </cell>
          <cell r="I27">
            <v>4933</v>
          </cell>
        </row>
        <row r="28">
          <cell r="A28">
            <v>1335051</v>
          </cell>
          <cell r="B28" t="str">
            <v>亚维侬豪华酒店</v>
          </cell>
          <cell r="C28" t="str">
            <v>180712120239103963</v>
          </cell>
          <cell r="D28" t="str">
            <v>041/2256798</v>
          </cell>
          <cell r="E28" t="str">
            <v/>
          </cell>
          <cell r="F28" t="str">
            <v>2614.3</v>
          </cell>
          <cell r="G28" t="str">
            <v>RMB</v>
          </cell>
          <cell r="H28" t="str">
            <v>1</v>
          </cell>
          <cell r="I28">
            <v>2614.3</v>
          </cell>
        </row>
        <row r="29">
          <cell r="A29">
            <v>1335053</v>
          </cell>
          <cell r="B29" t="str">
            <v>亚维侬豪华酒店</v>
          </cell>
          <cell r="C29" t="str">
            <v>180712120558703963</v>
          </cell>
          <cell r="D29" t="str">
            <v>041/2256809</v>
          </cell>
          <cell r="E29" t="str">
            <v/>
          </cell>
          <cell r="F29" t="str">
            <v>2614.3</v>
          </cell>
          <cell r="G29" t="str">
            <v>RMB</v>
          </cell>
          <cell r="H29" t="str">
            <v>1</v>
          </cell>
          <cell r="I29">
            <v>2614.3</v>
          </cell>
        </row>
        <row r="30">
          <cell r="A30">
            <v>1339532</v>
          </cell>
          <cell r="B30" t="str">
            <v>亚维侬豪华酒店</v>
          </cell>
          <cell r="C30" t="str">
            <v>180721194744463963</v>
          </cell>
          <cell r="D30" t="str">
            <v>041/2278240</v>
          </cell>
          <cell r="E30" t="str">
            <v/>
          </cell>
          <cell r="F30" t="str">
            <v>1011</v>
          </cell>
          <cell r="G30" t="str">
            <v>RMB</v>
          </cell>
          <cell r="H30" t="str">
            <v>1</v>
          </cell>
          <cell r="I30">
            <v>1011</v>
          </cell>
        </row>
        <row r="31">
          <cell r="A31">
            <v>1338939</v>
          </cell>
          <cell r="B31" t="str">
            <v>亚维侬豪华酒店</v>
          </cell>
          <cell r="C31" t="str">
            <v>180720164019903963</v>
          </cell>
          <cell r="D31" t="str">
            <v/>
          </cell>
          <cell r="E31" t="str">
            <v/>
          </cell>
          <cell r="F31" t="str">
            <v>1187</v>
          </cell>
          <cell r="G31" t="str">
            <v>RMB</v>
          </cell>
          <cell r="H31" t="str">
            <v>1</v>
          </cell>
          <cell r="I31">
            <v>1187</v>
          </cell>
        </row>
        <row r="32">
          <cell r="A32">
            <v>1344792</v>
          </cell>
          <cell r="B32" t="str">
            <v>铂尔曼巴黎戴高乐机场酒店</v>
          </cell>
          <cell r="C32" t="str">
            <v>180731183359623963</v>
          </cell>
          <cell r="D32" t="str">
            <v>041/2300576</v>
          </cell>
          <cell r="E32" t="str">
            <v/>
          </cell>
          <cell r="F32" t="str">
            <v>1939</v>
          </cell>
          <cell r="G32" t="str">
            <v>RMB</v>
          </cell>
          <cell r="H32" t="str">
            <v>1</v>
          </cell>
          <cell r="I32">
            <v>1939</v>
          </cell>
        </row>
        <row r="33">
          <cell r="A33">
            <v>1337899</v>
          </cell>
          <cell r="B33" t="str">
            <v>希尔顿伦敦希斯罗机场酒店</v>
          </cell>
          <cell r="C33" t="str">
            <v>180718190918563963</v>
          </cell>
          <cell r="D33" t="str">
            <v>3469848030</v>
          </cell>
          <cell r="E33" t="str">
            <v/>
          </cell>
          <cell r="F33" t="str">
            <v>908</v>
          </cell>
          <cell r="G33" t="str">
            <v>RMB</v>
          </cell>
          <cell r="H33" t="str">
            <v>1</v>
          </cell>
          <cell r="I33">
            <v>908</v>
          </cell>
        </row>
        <row r="34">
          <cell r="A34">
            <v>1344656</v>
          </cell>
          <cell r="B34" t="str">
            <v>巴黎阿斯托利亚酒店</v>
          </cell>
          <cell r="C34" t="str">
            <v>180731151933433963</v>
          </cell>
          <cell r="D34" t="str">
            <v/>
          </cell>
          <cell r="E34" t="str">
            <v/>
          </cell>
          <cell r="F34" t="str">
            <v>7818</v>
          </cell>
          <cell r="G34" t="str">
            <v>RMB</v>
          </cell>
          <cell r="H34" t="str">
            <v>1</v>
          </cell>
          <cell r="I34">
            <v>7818</v>
          </cell>
        </row>
        <row r="35">
          <cell r="A35">
            <v>1336127</v>
          </cell>
          <cell r="B35" t="str">
            <v>巴厘岛图古酒店</v>
          </cell>
          <cell r="C35" t="str">
            <v>180714204120593963</v>
          </cell>
          <cell r="D35" t="str">
            <v>041/2262462</v>
          </cell>
          <cell r="E35" t="str">
            <v/>
          </cell>
          <cell r="F35" t="str">
            <v>2419</v>
          </cell>
          <cell r="G35" t="str">
            <v>RMB</v>
          </cell>
          <cell r="H35" t="str">
            <v>1</v>
          </cell>
          <cell r="I35">
            <v>2419</v>
          </cell>
        </row>
        <row r="36">
          <cell r="A36">
            <v>1342245</v>
          </cell>
          <cell r="B36" t="str">
            <v>巴厘岛阿比度假别墅酒店</v>
          </cell>
          <cell r="C36" t="str">
            <v>180726203214893963</v>
          </cell>
          <cell r="D36" t="str">
            <v>172756835</v>
          </cell>
          <cell r="E36" t="str">
            <v/>
          </cell>
          <cell r="F36" t="str">
            <v>969</v>
          </cell>
          <cell r="G36" t="str">
            <v>RMB</v>
          </cell>
          <cell r="H36" t="str">
            <v>1</v>
          </cell>
          <cell r="I36">
            <v>969</v>
          </cell>
        </row>
        <row r="37">
          <cell r="A37">
            <v>1336439</v>
          </cell>
          <cell r="B37" t="str">
            <v>巴厘蓝梦岛沙滩俱乐部别墅度假村</v>
          </cell>
          <cell r="C37" t="str">
            <v>180715171707323963</v>
          </cell>
          <cell r="D37" t="str">
            <v/>
          </cell>
          <cell r="E37" t="str">
            <v/>
          </cell>
          <cell r="F37" t="str">
            <v>1002</v>
          </cell>
          <cell r="G37" t="str">
            <v>RMB</v>
          </cell>
          <cell r="H37" t="str">
            <v>1</v>
          </cell>
          <cell r="I37">
            <v>1002</v>
          </cell>
        </row>
        <row r="38">
          <cell r="A38">
            <v>1342540</v>
          </cell>
          <cell r="B38" t="str">
            <v>龙目岛假日酒店</v>
          </cell>
          <cell r="C38" t="str">
            <v>180727113726153963</v>
          </cell>
          <cell r="D38" t="str">
            <v/>
          </cell>
          <cell r="E38" t="str">
            <v/>
          </cell>
          <cell r="F38" t="str">
            <v>1937</v>
          </cell>
          <cell r="G38" t="str">
            <v>RMB</v>
          </cell>
          <cell r="H38" t="str">
            <v>1</v>
          </cell>
          <cell r="I38">
            <v>1937</v>
          </cell>
        </row>
        <row r="39">
          <cell r="A39">
            <v>1338151</v>
          </cell>
          <cell r="B39" t="str">
            <v>雅加达蒂博尼哥罗希尔顿逸林酒店</v>
          </cell>
          <cell r="C39" t="str">
            <v>180719102838843963</v>
          </cell>
          <cell r="D39" t="str">
            <v>2272073</v>
          </cell>
          <cell r="E39" t="str">
            <v/>
          </cell>
          <cell r="F39" t="str">
            <v>2862</v>
          </cell>
          <cell r="G39" t="str">
            <v>RMB</v>
          </cell>
          <cell r="H39" t="str">
            <v>1</v>
          </cell>
          <cell r="I39">
            <v>2862</v>
          </cell>
        </row>
        <row r="40">
          <cell r="A40">
            <v>1338251</v>
          </cell>
          <cell r="B40" t="str">
            <v>雅加达蒂博尼哥罗希尔顿逸林酒店</v>
          </cell>
          <cell r="C40" t="str">
            <v>180719123001173963</v>
          </cell>
          <cell r="D40" t="str">
            <v>2272443</v>
          </cell>
          <cell r="E40" t="str">
            <v/>
          </cell>
          <cell r="F40" t="str">
            <v>2862</v>
          </cell>
          <cell r="G40" t="str">
            <v>RMB</v>
          </cell>
          <cell r="H40" t="str">
            <v>1</v>
          </cell>
          <cell r="I40">
            <v>2862</v>
          </cell>
        </row>
        <row r="41">
          <cell r="A41">
            <v>1339846</v>
          </cell>
          <cell r="B41" t="str">
            <v>雅加达蒂博尼哥罗希尔顿逸林酒店</v>
          </cell>
          <cell r="C41" t="str">
            <v>180722173332093963</v>
          </cell>
          <cell r="D41" t="str">
            <v>2279598</v>
          </cell>
          <cell r="E41" t="str">
            <v/>
          </cell>
          <cell r="F41" t="str">
            <v>1371</v>
          </cell>
          <cell r="G41" t="str">
            <v>RMB</v>
          </cell>
          <cell r="H41" t="str">
            <v>1</v>
          </cell>
          <cell r="I41">
            <v>1371</v>
          </cell>
        </row>
        <row r="42">
          <cell r="A42">
            <v>1344702</v>
          </cell>
          <cell r="B42" t="str">
            <v>雅加达苏迪曼杯辉盛庭国际酒店</v>
          </cell>
          <cell r="C42" t="str">
            <v>180731163119793963</v>
          </cell>
          <cell r="D42" t="str">
            <v>2300221</v>
          </cell>
          <cell r="E42" t="str">
            <v/>
          </cell>
          <cell r="F42" t="str">
            <v>34450</v>
          </cell>
          <cell r="G42" t="str">
            <v>RMB</v>
          </cell>
          <cell r="H42" t="str">
            <v>1</v>
          </cell>
          <cell r="I42">
            <v>34450</v>
          </cell>
        </row>
        <row r="43">
          <cell r="A43">
            <v>1338952</v>
          </cell>
          <cell r="B43" t="str">
            <v>馨乐庭拉苏纳雅加达酒店</v>
          </cell>
          <cell r="C43" t="str">
            <v>180720171416203963</v>
          </cell>
          <cell r="D43" t="str">
            <v>041/2275832</v>
          </cell>
          <cell r="E43" t="str">
            <v/>
          </cell>
          <cell r="F43" t="str">
            <v>2505</v>
          </cell>
          <cell r="G43" t="str">
            <v>RMB</v>
          </cell>
          <cell r="H43" t="str">
            <v>1</v>
          </cell>
          <cell r="I43">
            <v>2505</v>
          </cell>
        </row>
        <row r="44">
          <cell r="A44">
            <v>1343095</v>
          </cell>
          <cell r="B44" t="str">
            <v>巴厘岛伍拉·赖国际机场希尔顿花园酒店</v>
          </cell>
          <cell r="C44" t="str">
            <v>180728120635943963</v>
          </cell>
          <cell r="D44" t="str">
            <v/>
          </cell>
          <cell r="E44" t="str">
            <v/>
          </cell>
          <cell r="F44" t="str">
            <v>441</v>
          </cell>
          <cell r="G44" t="str">
            <v>RMB</v>
          </cell>
          <cell r="H44" t="str">
            <v>1</v>
          </cell>
          <cell r="I44">
            <v>441</v>
          </cell>
        </row>
        <row r="45">
          <cell r="A45">
            <v>1342164</v>
          </cell>
          <cell r="B45" t="str">
            <v>古尔冈巴尼广场希尔顿花园酒店  </v>
          </cell>
          <cell r="C45" t="str">
            <v>180726183127953963</v>
          </cell>
          <cell r="D45" t="str">
            <v>2289293</v>
          </cell>
          <cell r="E45" t="str">
            <v/>
          </cell>
          <cell r="F45" t="str">
            <v>5469</v>
          </cell>
          <cell r="G45" t="str">
            <v>RMB</v>
          </cell>
          <cell r="H45" t="str">
            <v>1</v>
          </cell>
          <cell r="I45">
            <v>5469</v>
          </cell>
        </row>
        <row r="46">
          <cell r="A46">
            <v>1336719</v>
          </cell>
          <cell r="B46" t="str">
            <v>西哈努克港独立酒店</v>
          </cell>
          <cell r="C46" t="str">
            <v>180716123030273963</v>
          </cell>
          <cell r="D46" t="str">
            <v>2265203</v>
          </cell>
          <cell r="E46" t="str">
            <v/>
          </cell>
          <cell r="F46" t="str">
            <v>575</v>
          </cell>
          <cell r="G46" t="str">
            <v>RMB</v>
          </cell>
          <cell r="H46" t="str">
            <v>1</v>
          </cell>
          <cell r="I46">
            <v>575</v>
          </cell>
        </row>
        <row r="47">
          <cell r="A47">
            <v>1336722</v>
          </cell>
          <cell r="B47" t="str">
            <v>西哈努克港独立酒店</v>
          </cell>
          <cell r="C47" t="str">
            <v>180716123242763963</v>
          </cell>
          <cell r="D47" t="str">
            <v>2265207</v>
          </cell>
          <cell r="E47" t="str">
            <v/>
          </cell>
          <cell r="F47" t="str">
            <v>575</v>
          </cell>
          <cell r="G47" t="str">
            <v>RMB</v>
          </cell>
          <cell r="H47" t="str">
            <v>1</v>
          </cell>
          <cell r="I47">
            <v>575</v>
          </cell>
        </row>
        <row r="48">
          <cell r="A48">
            <v>1345279</v>
          </cell>
          <cell r="B48" t="str">
            <v>皇家卡尔顿酒店</v>
          </cell>
          <cell r="C48" t="str">
            <v>180801143302823963</v>
          </cell>
          <cell r="D48" t="str">
            <v/>
          </cell>
          <cell r="E48" t="str">
            <v/>
          </cell>
          <cell r="F48" t="str">
            <v>1068</v>
          </cell>
          <cell r="G48" t="str">
            <v>RMB</v>
          </cell>
          <cell r="H48" t="str">
            <v>1</v>
          </cell>
          <cell r="I48">
            <v>1068</v>
          </cell>
        </row>
        <row r="49">
          <cell r="A49">
            <v>1344652</v>
          </cell>
          <cell r="B49" t="str">
            <v>Moonbeach-月亮海滨大饭店</v>
          </cell>
          <cell r="C49" t="str">
            <v>180731152129873963</v>
          </cell>
          <cell r="D49" t="str">
            <v>2300020</v>
          </cell>
          <cell r="E49" t="str">
            <v/>
          </cell>
          <cell r="F49" t="str">
            <v>4883</v>
          </cell>
          <cell r="G49" t="str">
            <v>RMB</v>
          </cell>
          <cell r="H49" t="str">
            <v>1</v>
          </cell>
          <cell r="I49">
            <v>4883</v>
          </cell>
        </row>
        <row r="50">
          <cell r="A50">
            <v>1344915</v>
          </cell>
          <cell r="B50" t="str">
            <v>Moonbeach-月亮海滨大饭店</v>
          </cell>
          <cell r="C50" t="str">
            <v>180731212147613963</v>
          </cell>
          <cell r="D50" t="str">
            <v>2300951</v>
          </cell>
          <cell r="E50" t="str">
            <v/>
          </cell>
          <cell r="F50" t="str">
            <v>4747</v>
          </cell>
          <cell r="G50" t="str">
            <v>RMB</v>
          </cell>
          <cell r="H50" t="str">
            <v>1</v>
          </cell>
          <cell r="I50">
            <v>4747</v>
          </cell>
        </row>
        <row r="51">
          <cell r="A51">
            <v>1344843</v>
          </cell>
          <cell r="B51" t="str">
            <v>阪神住之江酒店</v>
          </cell>
          <cell r="C51" t="str">
            <v>180731192245553963</v>
          </cell>
          <cell r="D51" t="str">
            <v/>
          </cell>
          <cell r="E51" t="str">
            <v/>
          </cell>
          <cell r="F51" t="str">
            <v>2290</v>
          </cell>
          <cell r="G51" t="str">
            <v>RMB</v>
          </cell>
          <cell r="H51" t="str">
            <v>1</v>
          </cell>
          <cell r="I51">
            <v>2290</v>
          </cell>
        </row>
        <row r="52">
          <cell r="A52">
            <v>1338828</v>
          </cell>
          <cell r="B52" t="str">
            <v>克里斯塔罗莫金巴酒店</v>
          </cell>
          <cell r="C52" t="str">
            <v>180720131101633963</v>
          </cell>
          <cell r="D52" t="str">
            <v>104748</v>
          </cell>
          <cell r="E52" t="str">
            <v/>
          </cell>
          <cell r="F52" t="str">
            <v>684</v>
          </cell>
          <cell r="G52" t="str">
            <v>RMB</v>
          </cell>
          <cell r="H52" t="str">
            <v>1</v>
          </cell>
          <cell r="I52">
            <v>684</v>
          </cell>
        </row>
        <row r="53">
          <cell r="A53">
            <v>1342816</v>
          </cell>
          <cell r="B53" t="str">
            <v>那不勒斯特米努斯星际酒店</v>
          </cell>
          <cell r="C53" t="str">
            <v>180727182654783963</v>
          </cell>
          <cell r="D53" t="str">
            <v/>
          </cell>
          <cell r="E53" t="str">
            <v/>
          </cell>
          <cell r="F53" t="str">
            <v>2265</v>
          </cell>
          <cell r="G53" t="str">
            <v>RMB</v>
          </cell>
          <cell r="H53" t="str">
            <v>1</v>
          </cell>
          <cell r="I53">
            <v>2265</v>
          </cell>
        </row>
        <row r="54">
          <cell r="A54">
            <v>1343036</v>
          </cell>
          <cell r="B54" t="str">
            <v>Starhotel Anderson</v>
          </cell>
          <cell r="C54" t="str">
            <v>180728092709853963</v>
          </cell>
          <cell r="D54" t="str">
            <v/>
          </cell>
          <cell r="E54" t="str">
            <v/>
          </cell>
          <cell r="F54" t="str">
            <v>1242</v>
          </cell>
          <cell r="G54" t="str">
            <v>RMB</v>
          </cell>
          <cell r="H54" t="str">
            <v>1</v>
          </cell>
          <cell r="I54">
            <v>1242</v>
          </cell>
        </row>
        <row r="55">
          <cell r="A55">
            <v>1339535</v>
          </cell>
          <cell r="B55" t="str">
            <v>梅斯特广场酒店</v>
          </cell>
          <cell r="C55" t="str">
            <v>180721200320803963</v>
          </cell>
          <cell r="D55" t="str">
            <v>3928237</v>
          </cell>
          <cell r="E55" t="str">
            <v/>
          </cell>
          <cell r="F55" t="str">
            <v>2229</v>
          </cell>
          <cell r="G55" t="str">
            <v>RMB</v>
          </cell>
          <cell r="H55" t="str">
            <v>1</v>
          </cell>
          <cell r="I55">
            <v>2229</v>
          </cell>
        </row>
        <row r="56">
          <cell r="A56">
            <v>1343687</v>
          </cell>
          <cell r="B56" t="str">
            <v>惠灵顿宜必思酒店 </v>
          </cell>
          <cell r="C56" t="str">
            <v>180729180608073963</v>
          </cell>
          <cell r="D56" t="str">
            <v/>
          </cell>
          <cell r="E56" t="str">
            <v/>
          </cell>
          <cell r="F56" t="str">
            <v>1604</v>
          </cell>
          <cell r="G56" t="str">
            <v>RMB</v>
          </cell>
          <cell r="H56" t="str">
            <v>1</v>
          </cell>
          <cell r="I56">
            <v>1604</v>
          </cell>
        </row>
        <row r="57">
          <cell r="A57">
            <v>1336476</v>
          </cell>
          <cell r="B57" t="str">
            <v>皇后镇瑞士贝尔皇冠峰度假酒店</v>
          </cell>
          <cell r="C57" t="str">
            <v>180715190622313963</v>
          </cell>
          <cell r="D57" t="str">
            <v/>
          </cell>
          <cell r="E57" t="str">
            <v/>
          </cell>
          <cell r="F57" t="str">
            <v>1846</v>
          </cell>
          <cell r="G57" t="str">
            <v>RMB</v>
          </cell>
          <cell r="H57" t="str">
            <v>1</v>
          </cell>
          <cell r="I57">
            <v>1846</v>
          </cell>
        </row>
        <row r="58">
          <cell r="A58">
            <v>1337445</v>
          </cell>
          <cell r="B58" t="str">
            <v>里斯酒店&amp;豪华公寓</v>
          </cell>
          <cell r="C58" t="str">
            <v>180717212707353963</v>
          </cell>
          <cell r="D58" t="str">
            <v/>
          </cell>
          <cell r="E58" t="str">
            <v/>
          </cell>
          <cell r="F58" t="str">
            <v>7171.98</v>
          </cell>
          <cell r="G58" t="str">
            <v>RMB</v>
          </cell>
          <cell r="H58" t="str">
            <v>1</v>
          </cell>
          <cell r="I58">
            <v>7171.98</v>
          </cell>
        </row>
        <row r="59">
          <cell r="A59">
            <v>1344080</v>
          </cell>
          <cell r="B59" t="str">
            <v>华沙维多利亚索菲特大饭店 </v>
          </cell>
          <cell r="C59" t="str">
            <v>180730150759263963</v>
          </cell>
          <cell r="D59" t="str">
            <v/>
          </cell>
          <cell r="E59" t="str">
            <v/>
          </cell>
          <cell r="F59" t="str">
            <v>5536</v>
          </cell>
          <cell r="G59" t="str">
            <v>RMB</v>
          </cell>
          <cell r="H59" t="str">
            <v>1</v>
          </cell>
          <cell r="I59">
            <v>5536</v>
          </cell>
        </row>
        <row r="60">
          <cell r="A60">
            <v>1343609</v>
          </cell>
          <cell r="B60" t="str">
            <v>贝尔格莱德江普酒店</v>
          </cell>
          <cell r="C60" t="str">
            <v>180729144743793963</v>
          </cell>
          <cell r="D60" t="str">
            <v/>
          </cell>
          <cell r="E60" t="str">
            <v/>
          </cell>
          <cell r="F60" t="str">
            <v>1113</v>
          </cell>
          <cell r="G60" t="str">
            <v>RMB</v>
          </cell>
          <cell r="H60" t="str">
            <v>1</v>
          </cell>
          <cell r="I60">
            <v>1113</v>
          </cell>
        </row>
        <row r="61">
          <cell r="A61">
            <v>1335677</v>
          </cell>
          <cell r="B61" t="str">
            <v>布拉迪斯拉发中心美爵酒店</v>
          </cell>
          <cell r="C61" t="str">
            <v>180713180157533000</v>
          </cell>
          <cell r="D61" t="str">
            <v/>
          </cell>
          <cell r="E61" t="str">
            <v/>
          </cell>
          <cell r="F61" t="str">
            <v>620</v>
          </cell>
          <cell r="G61" t="str">
            <v>RMB</v>
          </cell>
          <cell r="H61" t="str">
            <v>1</v>
          </cell>
          <cell r="I61">
            <v>620</v>
          </cell>
        </row>
        <row r="62">
          <cell r="A62">
            <v>1338373</v>
          </cell>
          <cell r="B62" t="str">
            <v>曼谷彩虹云宵酒店</v>
          </cell>
          <cell r="C62" t="str">
            <v>180719155653783963</v>
          </cell>
          <cell r="D62" t="str">
            <v>1807191402-1</v>
          </cell>
          <cell r="E62" t="str">
            <v/>
          </cell>
          <cell r="F62" t="str">
            <v>1480</v>
          </cell>
          <cell r="G62" t="str">
            <v>RMB</v>
          </cell>
          <cell r="H62" t="str">
            <v>1</v>
          </cell>
          <cell r="I62">
            <v>1480</v>
          </cell>
        </row>
        <row r="63">
          <cell r="A63">
            <v>1337911</v>
          </cell>
          <cell r="B63" t="str">
            <v>曼谷康莱德公寓酒店</v>
          </cell>
          <cell r="C63" t="str">
            <v>180718194205543963</v>
          </cell>
          <cell r="D63" t="str">
            <v>3463474728</v>
          </cell>
          <cell r="E63" t="str">
            <v/>
          </cell>
          <cell r="F63" t="str">
            <v>4050</v>
          </cell>
          <cell r="G63" t="str">
            <v>RMB</v>
          </cell>
          <cell r="H63" t="str">
            <v>1</v>
          </cell>
          <cell r="I63">
            <v>4050</v>
          </cell>
        </row>
        <row r="64">
          <cell r="A64">
            <v>1345316</v>
          </cell>
          <cell r="B64" t="str">
            <v>清迈广场酒店</v>
          </cell>
          <cell r="C64" t="str">
            <v>180801153453203963</v>
          </cell>
          <cell r="D64" t="str">
            <v/>
          </cell>
          <cell r="E64" t="str">
            <v/>
          </cell>
          <cell r="F64" t="str">
            <v>1344.99</v>
          </cell>
          <cell r="G64" t="str">
            <v>RMB</v>
          </cell>
          <cell r="H64" t="str">
            <v>1</v>
          </cell>
          <cell r="I64">
            <v>1344.99</v>
          </cell>
        </row>
        <row r="65">
          <cell r="A65">
            <v>1340723</v>
          </cell>
          <cell r="B65" t="str">
            <v>清迈安茉拉太平酒店</v>
          </cell>
          <cell r="C65" t="str">
            <v>180724135455833963</v>
          </cell>
          <cell r="D65" t="str">
            <v>246821</v>
          </cell>
          <cell r="E65" t="str">
            <v/>
          </cell>
          <cell r="F65" t="str">
            <v>2528</v>
          </cell>
          <cell r="G65" t="str">
            <v>RMB</v>
          </cell>
          <cell r="H65" t="str">
            <v>1</v>
          </cell>
          <cell r="I65">
            <v>2528</v>
          </cell>
        </row>
        <row r="66">
          <cell r="A66">
            <v>1344191</v>
          </cell>
          <cell r="B66" t="str">
            <v>普吉岛甜蜜马丽娜卡伦艺术度假酒店</v>
          </cell>
          <cell r="C66" t="str">
            <v>180730174451123963</v>
          </cell>
          <cell r="D66" t="str">
            <v/>
          </cell>
          <cell r="E66" t="str">
            <v/>
          </cell>
          <cell r="F66" t="str">
            <v>2945</v>
          </cell>
          <cell r="G66" t="str">
            <v>RMB</v>
          </cell>
          <cell r="H66" t="str">
            <v>1</v>
          </cell>
          <cell r="I66">
            <v>2945</v>
          </cell>
        </row>
        <row r="67">
          <cell r="A67">
            <v>1336854</v>
          </cell>
          <cell r="B67" t="str">
            <v>苏梅岛逃亡沙滩度假村</v>
          </cell>
          <cell r="C67" t="str">
            <v>180716161635203963</v>
          </cell>
          <cell r="D67" t="str">
            <v/>
          </cell>
          <cell r="E67" t="str">
            <v/>
          </cell>
          <cell r="F67" t="str">
            <v>607</v>
          </cell>
          <cell r="G67" t="str">
            <v>RMB</v>
          </cell>
          <cell r="H67" t="str">
            <v>1</v>
          </cell>
          <cell r="I67">
            <v>607</v>
          </cell>
        </row>
        <row r="68">
          <cell r="A68">
            <v>1335463</v>
          </cell>
          <cell r="B68" t="str">
            <v>苏梅岛凯里卡延豪华泳池别墅酒店</v>
          </cell>
          <cell r="C68" t="str">
            <v>180713093712463963</v>
          </cell>
          <cell r="D68" t="str">
            <v>041/2259105</v>
          </cell>
          <cell r="E68" t="str">
            <v/>
          </cell>
          <cell r="F68" t="str">
            <v>969</v>
          </cell>
          <cell r="G68" t="str">
            <v>RMB</v>
          </cell>
          <cell r="H68" t="str">
            <v>1</v>
          </cell>
          <cell r="I68">
            <v>969</v>
          </cell>
        </row>
        <row r="69">
          <cell r="A69">
            <v>1335106</v>
          </cell>
          <cell r="B69" t="str">
            <v>拜县普派艺术酒店</v>
          </cell>
          <cell r="C69" t="str">
            <v>180712134723763963</v>
          </cell>
          <cell r="D69" t="str">
            <v/>
          </cell>
          <cell r="E69" t="str">
            <v/>
          </cell>
          <cell r="F69" t="str">
            <v>641.6</v>
          </cell>
          <cell r="G69" t="str">
            <v>RMB</v>
          </cell>
          <cell r="H69" t="str">
            <v>1</v>
          </cell>
          <cell r="I69">
            <v>641.6</v>
          </cell>
        </row>
        <row r="70">
          <cell r="A70">
            <v>1336101</v>
          </cell>
          <cell r="B70" t="str">
            <v>拜县普派艺术酒店</v>
          </cell>
          <cell r="C70" t="str">
            <v>180714185918613963</v>
          </cell>
          <cell r="D70" t="str">
            <v/>
          </cell>
          <cell r="E70" t="str">
            <v/>
          </cell>
          <cell r="F70" t="str">
            <v>321</v>
          </cell>
          <cell r="G70" t="str">
            <v>RMB</v>
          </cell>
          <cell r="H70" t="str">
            <v>1</v>
          </cell>
          <cell r="I70">
            <v>321</v>
          </cell>
        </row>
        <row r="71">
          <cell r="A71">
            <v>1334677</v>
          </cell>
          <cell r="B71" t="str">
            <v>普吉岛红树林攀瓦度假酒店</v>
          </cell>
          <cell r="C71" t="str">
            <v>180711153446673963</v>
          </cell>
          <cell r="D71" t="str">
            <v/>
          </cell>
          <cell r="E71" t="str">
            <v/>
          </cell>
          <cell r="F71" t="str">
            <v>1165.8</v>
          </cell>
          <cell r="G71" t="str">
            <v>RMB</v>
          </cell>
          <cell r="H71" t="str">
            <v>1</v>
          </cell>
          <cell r="I71">
            <v>1165.8</v>
          </cell>
        </row>
        <row r="72">
          <cell r="A72">
            <v>1341969</v>
          </cell>
          <cell r="B72" t="str">
            <v>芭东帕拉贡温泉度假酒店</v>
          </cell>
          <cell r="C72" t="str">
            <v>180726163651963963</v>
          </cell>
          <cell r="D72" t="str">
            <v>192772</v>
          </cell>
          <cell r="E72" t="str">
            <v/>
          </cell>
          <cell r="F72" t="str">
            <v>637</v>
          </cell>
          <cell r="G72" t="str">
            <v>RMB</v>
          </cell>
          <cell r="H72" t="str">
            <v>1</v>
          </cell>
          <cell r="I72">
            <v>637</v>
          </cell>
        </row>
        <row r="73">
          <cell r="A73">
            <v>1341815</v>
          </cell>
          <cell r="B73" t="str">
            <v>芭堤雅LK总统酒店</v>
          </cell>
          <cell r="C73" t="str">
            <v>180726122445923963</v>
          </cell>
          <cell r="D73" t="str">
            <v>2288273</v>
          </cell>
          <cell r="E73" t="str">
            <v/>
          </cell>
          <cell r="F73" t="str">
            <v>2143</v>
          </cell>
          <cell r="G73" t="str">
            <v>RMB</v>
          </cell>
          <cell r="H73" t="str">
            <v>1</v>
          </cell>
          <cell r="I73">
            <v>2143</v>
          </cell>
        </row>
        <row r="74">
          <cell r="A74">
            <v>1340310</v>
          </cell>
          <cell r="B74" t="str">
            <v>芭堤雅LK总统酒店</v>
          </cell>
          <cell r="C74" t="str">
            <v>180723174200093963</v>
          </cell>
          <cell r="D74" t="str">
            <v>2281475</v>
          </cell>
          <cell r="E74" t="str">
            <v/>
          </cell>
          <cell r="F74" t="str">
            <v>1870</v>
          </cell>
          <cell r="G74" t="str">
            <v>RMB</v>
          </cell>
          <cell r="H74" t="str">
            <v>1</v>
          </cell>
          <cell r="I74">
            <v>1870</v>
          </cell>
        </row>
        <row r="75">
          <cell r="A75">
            <v>1334678</v>
          </cell>
          <cell r="B75" t="str">
            <v>芭堤雅LK总统酒店</v>
          </cell>
          <cell r="C75" t="str">
            <v>180711153120263963</v>
          </cell>
          <cell r="D75" t="str">
            <v/>
          </cell>
          <cell r="E75" t="str">
            <v/>
          </cell>
          <cell r="F75" t="str">
            <v>1300.8</v>
          </cell>
          <cell r="G75" t="str">
            <v>RMB</v>
          </cell>
          <cell r="H75" t="str">
            <v>1</v>
          </cell>
          <cell r="I75">
            <v>1300.8</v>
          </cell>
        </row>
        <row r="76">
          <cell r="A76">
            <v>1336270</v>
          </cell>
          <cell r="B76" t="str">
            <v>苏梅岛查汶海滩度假酒店</v>
          </cell>
          <cell r="C76" t="str">
            <v>180715104122383963</v>
          </cell>
          <cell r="D76" t="str">
            <v/>
          </cell>
          <cell r="E76" t="str">
            <v/>
          </cell>
          <cell r="F76" t="str">
            <v>15559</v>
          </cell>
          <cell r="G76" t="str">
            <v>RMB</v>
          </cell>
          <cell r="H76" t="str">
            <v>1</v>
          </cell>
          <cell r="I76">
            <v>15559</v>
          </cell>
        </row>
        <row r="77">
          <cell r="A77">
            <v>1344018</v>
          </cell>
          <cell r="B77" t="str">
            <v>圣保罗君悦酒店</v>
          </cell>
          <cell r="C77" t="str">
            <v>180730132956843963</v>
          </cell>
          <cell r="D77" t="str">
            <v/>
          </cell>
          <cell r="E77" t="str">
            <v/>
          </cell>
          <cell r="F77" t="str">
            <v>10788</v>
          </cell>
          <cell r="G77" t="str">
            <v>RMB</v>
          </cell>
          <cell r="H77" t="str">
            <v>1</v>
          </cell>
          <cell r="I77">
            <v>10788</v>
          </cell>
        </row>
        <row r="78">
          <cell r="A78">
            <v>1339783</v>
          </cell>
          <cell r="B78" t="str">
            <v>里士满温哥华机场假日酒店</v>
          </cell>
          <cell r="C78" t="str">
            <v>180722140624093963</v>
          </cell>
          <cell r="D78" t="str">
            <v/>
          </cell>
          <cell r="E78" t="str">
            <v/>
          </cell>
          <cell r="F78" t="str">
            <v>2131</v>
          </cell>
          <cell r="G78" t="str">
            <v>RMB</v>
          </cell>
          <cell r="H78" t="str">
            <v>1</v>
          </cell>
          <cell r="I78">
            <v>2131</v>
          </cell>
        </row>
        <row r="79">
          <cell r="A79">
            <v>1343683</v>
          </cell>
          <cell r="B79" t="str">
            <v>马德里拉斯本塔斯宜必思酒店</v>
          </cell>
          <cell r="C79" t="str">
            <v>180729175042623963</v>
          </cell>
          <cell r="D79" t="str">
            <v/>
          </cell>
          <cell r="E79" t="str">
            <v/>
          </cell>
          <cell r="F79" t="str">
            <v>1757.01</v>
          </cell>
          <cell r="G79" t="str">
            <v>RMB</v>
          </cell>
          <cell r="H79" t="str">
            <v>1</v>
          </cell>
          <cell r="I79">
            <v>1757.01</v>
          </cell>
        </row>
        <row r="80">
          <cell r="A80">
            <v>1335262</v>
          </cell>
          <cell r="B80" t="str">
            <v>京都东急酒店</v>
          </cell>
          <cell r="C80" t="str">
            <v>180712191622913963</v>
          </cell>
          <cell r="D80" t="str">
            <v>041/2257902</v>
          </cell>
          <cell r="E80" t="str">
            <v/>
          </cell>
          <cell r="F80" t="str">
            <v>3083</v>
          </cell>
          <cell r="G80" t="str">
            <v>RMB</v>
          </cell>
          <cell r="H80" t="str">
            <v>1</v>
          </cell>
          <cell r="I80">
            <v>3083</v>
          </cell>
        </row>
        <row r="81">
          <cell r="A81">
            <v>1341266</v>
          </cell>
          <cell r="B81" t="str">
            <v>大阪洲际酒店</v>
          </cell>
          <cell r="C81" t="str">
            <v>180725154300763963</v>
          </cell>
          <cell r="D81" t="str">
            <v>1807251332</v>
          </cell>
          <cell r="E81" t="str">
            <v/>
          </cell>
          <cell r="F81" t="str">
            <v>6209</v>
          </cell>
          <cell r="G81" t="str">
            <v>RMB</v>
          </cell>
          <cell r="H81" t="str">
            <v>1</v>
          </cell>
          <cell r="I81">
            <v>6209</v>
          </cell>
        </row>
        <row r="82">
          <cell r="A82">
            <v>1341277</v>
          </cell>
          <cell r="B82" t="str">
            <v>大阪洲际酒店</v>
          </cell>
          <cell r="C82" t="str">
            <v>180725160040053963</v>
          </cell>
          <cell r="D82" t="str">
            <v>29327626</v>
          </cell>
          <cell r="E82" t="str">
            <v/>
          </cell>
          <cell r="F82" t="str">
            <v>6209</v>
          </cell>
          <cell r="G82" t="str">
            <v>RMB</v>
          </cell>
          <cell r="H82" t="str">
            <v>1</v>
          </cell>
          <cell r="I82">
            <v>6209</v>
          </cell>
        </row>
        <row r="83">
          <cell r="A83">
            <v>1334828</v>
          </cell>
          <cell r="B83" t="str">
            <v>大阪帝国酒店</v>
          </cell>
          <cell r="C83" t="str">
            <v>180711214050953963</v>
          </cell>
          <cell r="D83" t="str">
            <v>1703071</v>
          </cell>
          <cell r="E83" t="str">
            <v/>
          </cell>
          <cell r="F83" t="str">
            <v>4937.8</v>
          </cell>
          <cell r="G83" t="str">
            <v>RMB</v>
          </cell>
          <cell r="H83" t="str">
            <v>1</v>
          </cell>
          <cell r="I83">
            <v>4937.8</v>
          </cell>
        </row>
        <row r="84">
          <cell r="A84">
            <v>1339848</v>
          </cell>
          <cell r="B84" t="str">
            <v>卡贝里塔宅邸及庄园乡村民宿 </v>
          </cell>
          <cell r="C84" t="str">
            <v>180722174024753963</v>
          </cell>
          <cell r="D84" t="str">
            <v>2279606</v>
          </cell>
          <cell r="E84" t="str">
            <v/>
          </cell>
          <cell r="F84" t="str">
            <v>718</v>
          </cell>
          <cell r="G84" t="str">
            <v>RMB</v>
          </cell>
          <cell r="H84" t="str">
            <v>1</v>
          </cell>
          <cell r="I84">
            <v>718</v>
          </cell>
        </row>
        <row r="85">
          <cell r="A85">
            <v>1344473</v>
          </cell>
          <cell r="B85" t="str">
            <v>宜必思尚品大阪酒店</v>
          </cell>
          <cell r="C85" t="str">
            <v>180731102643393963</v>
          </cell>
          <cell r="D85" t="str">
            <v/>
          </cell>
          <cell r="E85" t="str">
            <v/>
          </cell>
          <cell r="F85" t="str">
            <v>1270</v>
          </cell>
          <cell r="G85" t="str">
            <v>RMB</v>
          </cell>
          <cell r="H85" t="str">
            <v>1</v>
          </cell>
          <cell r="I85">
            <v>1270</v>
          </cell>
        </row>
        <row r="86">
          <cell r="A86">
            <v>1343868</v>
          </cell>
          <cell r="B86" t="str">
            <v>东京东新宿E酒店</v>
          </cell>
          <cell r="C86" t="str">
            <v>180730081803613963</v>
          </cell>
          <cell r="D86" t="str">
            <v/>
          </cell>
          <cell r="E86" t="str">
            <v/>
          </cell>
          <cell r="F86" t="str">
            <v>1690</v>
          </cell>
          <cell r="G86" t="str">
            <v>RMB</v>
          </cell>
          <cell r="H86" t="str">
            <v>1</v>
          </cell>
          <cell r="I86">
            <v>1690</v>
          </cell>
        </row>
        <row r="87">
          <cell r="A87">
            <v>1336428</v>
          </cell>
          <cell r="B87" t="str">
            <v>东京东新宿E酒店</v>
          </cell>
          <cell r="C87" t="str">
            <v>180715165851983963</v>
          </cell>
          <cell r="D87" t="str">
            <v/>
          </cell>
          <cell r="E87" t="str">
            <v/>
          </cell>
          <cell r="F87" t="str">
            <v>542</v>
          </cell>
          <cell r="G87" t="str">
            <v>RMB</v>
          </cell>
          <cell r="H87" t="str">
            <v>1</v>
          </cell>
          <cell r="I87">
            <v>542</v>
          </cell>
        </row>
        <row r="88">
          <cell r="A88">
            <v>1339020</v>
          </cell>
          <cell r="B88" t="str">
            <v>东京全日空洲际酒店</v>
          </cell>
          <cell r="C88" t="str">
            <v>180720192828323963</v>
          </cell>
          <cell r="D88" t="str">
            <v/>
          </cell>
          <cell r="E88" t="str">
            <v/>
          </cell>
          <cell r="F88" t="str">
            <v>1246</v>
          </cell>
          <cell r="G88" t="str">
            <v>RMB</v>
          </cell>
          <cell r="H88" t="str">
            <v>1</v>
          </cell>
          <cell r="I88">
            <v>1246</v>
          </cell>
        </row>
        <row r="89">
          <cell r="A89">
            <v>1336339</v>
          </cell>
          <cell r="B89" t="str">
            <v>东京凯悦酒店</v>
          </cell>
          <cell r="C89" t="str">
            <v>180715132132133963</v>
          </cell>
          <cell r="D89" t="str">
            <v/>
          </cell>
          <cell r="E89" t="str">
            <v/>
          </cell>
          <cell r="F89" t="str">
            <v>6434</v>
          </cell>
          <cell r="G89" t="str">
            <v>RMB</v>
          </cell>
          <cell r="H89" t="str">
            <v>1</v>
          </cell>
          <cell r="I89">
            <v>6434</v>
          </cell>
        </row>
        <row r="90">
          <cell r="A90">
            <v>1336388</v>
          </cell>
          <cell r="B90" t="str">
            <v>东京银座首都酒店新馆</v>
          </cell>
          <cell r="C90" t="str">
            <v>180715151818803963</v>
          </cell>
          <cell r="D90" t="str">
            <v>041/2263688</v>
          </cell>
          <cell r="E90" t="str">
            <v/>
          </cell>
          <cell r="F90" t="str">
            <v>2175</v>
          </cell>
          <cell r="G90" t="str">
            <v>RMB</v>
          </cell>
          <cell r="H90" t="str">
            <v>1</v>
          </cell>
          <cell r="I90">
            <v>2175</v>
          </cell>
        </row>
        <row r="91">
          <cell r="A91">
            <v>1334242</v>
          </cell>
          <cell r="B91" t="str">
            <v>东京银座首都酒店新馆</v>
          </cell>
          <cell r="C91" t="str">
            <v>180710193848413963</v>
          </cell>
          <cell r="D91" t="str">
            <v>EXP-1073167807</v>
          </cell>
          <cell r="E91" t="str">
            <v/>
          </cell>
          <cell r="F91" t="str">
            <v>369.9</v>
          </cell>
          <cell r="G91" t="str">
            <v>RMB</v>
          </cell>
          <cell r="H91" t="str">
            <v>1</v>
          </cell>
          <cell r="I91">
            <v>369.9</v>
          </cell>
        </row>
        <row r="92">
          <cell r="A92">
            <v>1342530</v>
          </cell>
          <cell r="B92" t="str">
            <v>堀留维拉商务酒店</v>
          </cell>
          <cell r="C92" t="str">
            <v>180727120012143963</v>
          </cell>
          <cell r="D92" t="str">
            <v/>
          </cell>
          <cell r="E92" t="str">
            <v/>
          </cell>
          <cell r="F92" t="str">
            <v>942</v>
          </cell>
          <cell r="G92" t="str">
            <v>RMB</v>
          </cell>
          <cell r="H92" t="str">
            <v>1</v>
          </cell>
          <cell r="I92">
            <v>942</v>
          </cell>
        </row>
        <row r="93">
          <cell r="A93">
            <v>1341701</v>
          </cell>
          <cell r="B93" t="str">
            <v>曼谷暹罗美爵酒店</v>
          </cell>
          <cell r="C93" t="str">
            <v>180726082018723963</v>
          </cell>
          <cell r="D93" t="str">
            <v/>
          </cell>
          <cell r="E93" t="str">
            <v/>
          </cell>
          <cell r="F93" t="str">
            <v>2332</v>
          </cell>
          <cell r="G93" t="str">
            <v>RMB</v>
          </cell>
          <cell r="H93" t="str">
            <v>1</v>
          </cell>
          <cell r="I93">
            <v>2332</v>
          </cell>
        </row>
        <row r="94">
          <cell r="A94">
            <v>1344196</v>
          </cell>
          <cell r="B94" t="str">
            <v>曼谷素坤逸20诺富特酒店</v>
          </cell>
          <cell r="C94" t="str">
            <v>180730175345453963</v>
          </cell>
          <cell r="D94" t="str">
            <v>223064</v>
          </cell>
          <cell r="E94" t="str">
            <v/>
          </cell>
          <cell r="F94" t="str">
            <v>3151</v>
          </cell>
          <cell r="G94" t="str">
            <v>RMB</v>
          </cell>
          <cell r="H94" t="str">
            <v>1</v>
          </cell>
          <cell r="I94">
            <v>3151</v>
          </cell>
        </row>
        <row r="95">
          <cell r="A95">
            <v>1341510</v>
          </cell>
          <cell r="B95" t="str">
            <v>曼谷正宗暹逻帕雅泰酒店</v>
          </cell>
          <cell r="C95" t="str">
            <v>180726093848063963</v>
          </cell>
          <cell r="D95" t="str">
            <v>299003940</v>
          </cell>
          <cell r="E95" t="str">
            <v/>
          </cell>
          <cell r="F95" t="str">
            <v>513</v>
          </cell>
          <cell r="G95" t="str">
            <v>RMB</v>
          </cell>
          <cell r="H95" t="str">
            <v>1</v>
          </cell>
          <cell r="I95">
            <v>513</v>
          </cell>
        </row>
        <row r="96">
          <cell r="A96">
            <v>1344274</v>
          </cell>
          <cell r="B96" t="str">
            <v>伦敦伯爵府宜必思酒店</v>
          </cell>
          <cell r="C96" t="str">
            <v>180730205553303963</v>
          </cell>
          <cell r="D96" t="str">
            <v/>
          </cell>
          <cell r="E96" t="str">
            <v/>
          </cell>
          <cell r="F96" t="str">
            <v>3394</v>
          </cell>
          <cell r="G96" t="str">
            <v>RMB</v>
          </cell>
          <cell r="H96" t="str">
            <v>1</v>
          </cell>
          <cell r="I96">
            <v>3394</v>
          </cell>
        </row>
        <row r="97">
          <cell r="A97">
            <v>1343896</v>
          </cell>
          <cell r="B97" t="str">
            <v>半藏门蒙特利酒店</v>
          </cell>
          <cell r="C97" t="str">
            <v>180730094716763963</v>
          </cell>
          <cell r="D97" t="str">
            <v/>
          </cell>
          <cell r="E97" t="str">
            <v/>
          </cell>
          <cell r="F97" t="str">
            <v>1231</v>
          </cell>
          <cell r="G97" t="str">
            <v>RMB</v>
          </cell>
          <cell r="H97" t="str">
            <v>1</v>
          </cell>
          <cell r="I97">
            <v>1231</v>
          </cell>
        </row>
        <row r="98">
          <cell r="A98">
            <v>1336319</v>
          </cell>
          <cell r="B98" t="str">
            <v>半藏门蒙特利酒店</v>
          </cell>
          <cell r="C98" t="str">
            <v>180715124318473963</v>
          </cell>
          <cell r="D98" t="str">
            <v>041/2263438</v>
          </cell>
          <cell r="E98" t="str">
            <v/>
          </cell>
          <cell r="F98" t="str">
            <v>3612</v>
          </cell>
          <cell r="G98" t="str">
            <v>RMB</v>
          </cell>
          <cell r="H98" t="str">
            <v>1</v>
          </cell>
          <cell r="I98">
            <v>3612</v>
          </cell>
        </row>
        <row r="99">
          <cell r="A99">
            <v>1334159</v>
          </cell>
          <cell r="B99" t="str">
            <v>蜜蜂东京三轩茶屋</v>
          </cell>
          <cell r="C99" t="str">
            <v>180710164046283963</v>
          </cell>
          <cell r="D99" t="str">
            <v/>
          </cell>
          <cell r="E99" t="str">
            <v/>
          </cell>
          <cell r="F99" t="str">
            <v>2394.39</v>
          </cell>
          <cell r="G99" t="str">
            <v>RMB</v>
          </cell>
          <cell r="H99" t="str">
            <v>1</v>
          </cell>
          <cell r="I99">
            <v>2394.39</v>
          </cell>
        </row>
        <row r="100">
          <cell r="A100">
            <v>1336677</v>
          </cell>
          <cell r="B100" t="str">
            <v>甲米棕榈天堂度假酒店</v>
          </cell>
          <cell r="C100" t="str">
            <v>180716110151893963</v>
          </cell>
          <cell r="D100" t="str">
            <v>2265023</v>
          </cell>
          <cell r="E100" t="str">
            <v/>
          </cell>
          <cell r="F100" t="str">
            <v>682</v>
          </cell>
          <cell r="G100" t="str">
            <v>RMB</v>
          </cell>
          <cell r="H100" t="str">
            <v>1</v>
          </cell>
          <cell r="I100">
            <v>682</v>
          </cell>
        </row>
        <row r="101">
          <cell r="A101">
            <v>1342202</v>
          </cell>
          <cell r="B101" t="str">
            <v>诺富特伦敦金丝雀码头酒店</v>
          </cell>
          <cell r="C101" t="str">
            <v>180726191015443963</v>
          </cell>
          <cell r="D101" t="str">
            <v/>
          </cell>
          <cell r="E101" t="str">
            <v/>
          </cell>
          <cell r="F101" t="str">
            <v>2949</v>
          </cell>
          <cell r="G101" t="str">
            <v>RMB</v>
          </cell>
          <cell r="H101" t="str">
            <v>1</v>
          </cell>
          <cell r="I101">
            <v>2949</v>
          </cell>
        </row>
        <row r="102">
          <cell r="A102">
            <v>1336521</v>
          </cell>
          <cell r="B102" t="str">
            <v>葛西珍珠酒店</v>
          </cell>
          <cell r="C102" t="str">
            <v>180715210619763963</v>
          </cell>
          <cell r="D102" t="str">
            <v>01918383421</v>
          </cell>
          <cell r="E102" t="str">
            <v/>
          </cell>
          <cell r="F102" t="str">
            <v>342</v>
          </cell>
          <cell r="G102" t="str">
            <v>RMB</v>
          </cell>
          <cell r="H102" t="str">
            <v>1</v>
          </cell>
          <cell r="I102">
            <v>342</v>
          </cell>
        </row>
        <row r="103">
          <cell r="A103">
            <v>1336592</v>
          </cell>
          <cell r="B103" t="str">
            <v>甲米至尊私人泳池别墅</v>
          </cell>
          <cell r="C103" t="str">
            <v>180716085651073963</v>
          </cell>
          <cell r="D103" t="str">
            <v>041/2264805</v>
          </cell>
          <cell r="E103" t="str">
            <v/>
          </cell>
          <cell r="F103" t="str">
            <v>4794</v>
          </cell>
          <cell r="G103" t="str">
            <v>RMB</v>
          </cell>
          <cell r="H103" t="str">
            <v>1</v>
          </cell>
          <cell r="I103">
            <v>4794</v>
          </cell>
        </row>
        <row r="104">
          <cell r="A104">
            <v>1343164</v>
          </cell>
          <cell r="B104" t="str">
            <v>甲米富湾海滩酒店</v>
          </cell>
          <cell r="C104" t="str">
            <v>180728145036853963</v>
          </cell>
          <cell r="D104" t="str">
            <v/>
          </cell>
          <cell r="E104" t="str">
            <v/>
          </cell>
          <cell r="F104" t="str">
            <v>1474</v>
          </cell>
          <cell r="G104" t="str">
            <v>RMB</v>
          </cell>
          <cell r="H104" t="str">
            <v>1</v>
          </cell>
          <cell r="I104">
            <v>1474</v>
          </cell>
        </row>
        <row r="105">
          <cell r="A105">
            <v>1336450</v>
          </cell>
          <cell r="B105" t="str">
            <v>巴黎馨塔迪圣日耳曼德佩区酒店</v>
          </cell>
          <cell r="C105" t="str">
            <v>180715174851573963</v>
          </cell>
          <cell r="D105" t="str">
            <v/>
          </cell>
          <cell r="E105" t="str">
            <v/>
          </cell>
          <cell r="F105" t="str">
            <v>7599</v>
          </cell>
          <cell r="G105" t="str">
            <v>RMB</v>
          </cell>
          <cell r="H105" t="str">
            <v>1</v>
          </cell>
          <cell r="I105">
            <v>7599</v>
          </cell>
        </row>
        <row r="106">
          <cell r="A106">
            <v>1336837</v>
          </cell>
          <cell r="B106" t="str">
            <v>巴黎香榭丽舍大道巴尔扎克酒店</v>
          </cell>
          <cell r="C106" t="str">
            <v>180716160804453963</v>
          </cell>
          <cell r="D106" t="str">
            <v>17416582</v>
          </cell>
          <cell r="E106" t="str">
            <v/>
          </cell>
          <cell r="F106" t="str">
            <v>8992</v>
          </cell>
          <cell r="G106" t="str">
            <v>RMB</v>
          </cell>
          <cell r="H106" t="str">
            <v>1</v>
          </cell>
          <cell r="I106">
            <v>8992</v>
          </cell>
        </row>
        <row r="107">
          <cell r="A107">
            <v>1342505</v>
          </cell>
          <cell r="B107" t="str">
            <v>雅典娜广场酒店</v>
          </cell>
          <cell r="C107" t="str">
            <v>180727103104133963</v>
          </cell>
          <cell r="D107" t="str">
            <v>014/1148859</v>
          </cell>
          <cell r="E107" t="str">
            <v/>
          </cell>
          <cell r="F107" t="str">
            <v>8504</v>
          </cell>
          <cell r="G107" t="str">
            <v>RMB</v>
          </cell>
          <cell r="H107" t="str">
            <v>1</v>
          </cell>
          <cell r="I107">
            <v>8504</v>
          </cell>
        </row>
        <row r="108">
          <cell r="A108">
            <v>1339808</v>
          </cell>
          <cell r="B108" t="str">
            <v>阿德吉奥阿克瑟斯巴黎查伦顿勒彭特酒店</v>
          </cell>
          <cell r="C108" t="str">
            <v>180722155539543963</v>
          </cell>
          <cell r="D108" t="str">
            <v>2308292</v>
          </cell>
          <cell r="E108" t="str">
            <v/>
          </cell>
          <cell r="F108" t="str">
            <v>1101</v>
          </cell>
          <cell r="G108" t="str">
            <v>RMB</v>
          </cell>
          <cell r="H108" t="str">
            <v>1</v>
          </cell>
          <cell r="I108">
            <v>1101</v>
          </cell>
        </row>
        <row r="109">
          <cell r="A109">
            <v>1335537</v>
          </cell>
          <cell r="B109" t="str">
            <v>曼多塔特比奇美爵酒店</v>
          </cell>
          <cell r="C109" t="str">
            <v>180713131040333963</v>
          </cell>
          <cell r="D109" t="str">
            <v>2259654</v>
          </cell>
          <cell r="E109" t="str">
            <v/>
          </cell>
          <cell r="F109" t="str">
            <v>608</v>
          </cell>
          <cell r="G109" t="str">
            <v>RMB</v>
          </cell>
          <cell r="H109" t="str">
            <v>1</v>
          </cell>
          <cell r="I109">
            <v>608</v>
          </cell>
        </row>
        <row r="110">
          <cell r="A110">
            <v>1337621</v>
          </cell>
          <cell r="B110" t="str">
            <v>巴厘岛塞米亚克水疗别墅</v>
          </cell>
          <cell r="C110" t="str">
            <v>180718095656233963</v>
          </cell>
          <cell r="D110" t="str">
            <v>43093</v>
          </cell>
          <cell r="E110" t="str">
            <v/>
          </cell>
          <cell r="F110" t="str">
            <v>2994</v>
          </cell>
          <cell r="G110" t="str">
            <v>RMB</v>
          </cell>
          <cell r="H110" t="str">
            <v>1</v>
          </cell>
          <cell r="I110">
            <v>2994</v>
          </cell>
        </row>
        <row r="111">
          <cell r="A111">
            <v>1336652</v>
          </cell>
          <cell r="B111" t="str">
            <v>泗水西普拉世界酒店</v>
          </cell>
          <cell r="C111" t="str">
            <v>180716100044963963</v>
          </cell>
          <cell r="D111" t="str">
            <v>041/2264890</v>
          </cell>
          <cell r="E111" t="str">
            <v/>
          </cell>
          <cell r="F111" t="str">
            <v>694</v>
          </cell>
          <cell r="G111" t="str">
            <v>RMB</v>
          </cell>
          <cell r="H111" t="str">
            <v>1</v>
          </cell>
          <cell r="I111">
            <v>694</v>
          </cell>
        </row>
        <row r="112">
          <cell r="A112">
            <v>1337709</v>
          </cell>
          <cell r="B112" t="str">
            <v>拉里特新德里酒店</v>
          </cell>
          <cell r="C112" t="str">
            <v>180718134201103963</v>
          </cell>
          <cell r="D112" t="str">
            <v>2269919</v>
          </cell>
          <cell r="E112" t="str">
            <v/>
          </cell>
          <cell r="F112" t="str">
            <v>2614</v>
          </cell>
          <cell r="G112" t="str">
            <v>RMB</v>
          </cell>
          <cell r="H112" t="str">
            <v>1</v>
          </cell>
          <cell r="I112">
            <v>2614</v>
          </cell>
        </row>
        <row r="113">
          <cell r="A113">
            <v>1337951</v>
          </cell>
          <cell r="B113" t="str">
            <v>拉里特新德里酒店</v>
          </cell>
          <cell r="C113" t="str">
            <v>180718214409353963</v>
          </cell>
          <cell r="D113" t="str">
            <v>041/2271070</v>
          </cell>
          <cell r="E113" t="str">
            <v/>
          </cell>
          <cell r="F113" t="str">
            <v>3267</v>
          </cell>
          <cell r="G113" t="str">
            <v>RMB</v>
          </cell>
          <cell r="H113" t="str">
            <v>1</v>
          </cell>
          <cell r="I113">
            <v>3267</v>
          </cell>
        </row>
        <row r="114">
          <cell r="A114">
            <v>1344126</v>
          </cell>
          <cell r="B114" t="str">
            <v>拉里特新德里酒店</v>
          </cell>
          <cell r="C114" t="str">
            <v>180730155615413963</v>
          </cell>
          <cell r="D114" t="str">
            <v/>
          </cell>
          <cell r="E114" t="str">
            <v/>
          </cell>
          <cell r="F114" t="str">
            <v>3949.02</v>
          </cell>
          <cell r="G114" t="str">
            <v>RMB</v>
          </cell>
          <cell r="H114" t="str">
            <v>1</v>
          </cell>
          <cell r="I114">
            <v>3949.02</v>
          </cell>
        </row>
        <row r="115">
          <cell r="A115">
            <v>1345260</v>
          </cell>
          <cell r="B115" t="str">
            <v>新德里尼赫鲁广场伊洛斯酒店</v>
          </cell>
          <cell r="C115" t="str">
            <v>180801140201743963</v>
          </cell>
          <cell r="D115" t="str">
            <v/>
          </cell>
          <cell r="E115" t="str">
            <v/>
          </cell>
          <cell r="F115" t="str">
            <v>1177</v>
          </cell>
          <cell r="G115" t="str">
            <v>RMB</v>
          </cell>
          <cell r="H115" t="str">
            <v>1</v>
          </cell>
          <cell r="I115">
            <v>1177</v>
          </cell>
        </row>
        <row r="116">
          <cell r="A116">
            <v>1336464</v>
          </cell>
          <cell r="B116" t="str">
            <v>艾美新德里酒店</v>
          </cell>
          <cell r="C116" t="str">
            <v>180715182428453963</v>
          </cell>
          <cell r="D116" t="str">
            <v>041/2263995</v>
          </cell>
          <cell r="E116" t="str">
            <v/>
          </cell>
          <cell r="F116" t="str">
            <v>2649</v>
          </cell>
          <cell r="G116" t="str">
            <v>RMB</v>
          </cell>
          <cell r="H116" t="str">
            <v>1</v>
          </cell>
          <cell r="I116">
            <v>2649</v>
          </cell>
        </row>
        <row r="117">
          <cell r="A117">
            <v>1336474</v>
          </cell>
          <cell r="B117" t="str">
            <v>艾美新德里酒店</v>
          </cell>
          <cell r="C117" t="str">
            <v>180715184455313963</v>
          </cell>
          <cell r="D117" t="str">
            <v>041/2264032</v>
          </cell>
          <cell r="E117" t="str">
            <v/>
          </cell>
          <cell r="F117" t="str">
            <v>2649</v>
          </cell>
          <cell r="G117" t="str">
            <v>RMB</v>
          </cell>
          <cell r="H117" t="str">
            <v>1</v>
          </cell>
          <cell r="I117">
            <v>2649</v>
          </cell>
        </row>
        <row r="118">
          <cell r="A118">
            <v>1336957</v>
          </cell>
          <cell r="B118" t="str">
            <v>艾美新德里酒店</v>
          </cell>
          <cell r="C118" t="str">
            <v>180716202605083963</v>
          </cell>
          <cell r="D118" t="str">
            <v>041/2266323</v>
          </cell>
          <cell r="E118" t="str">
            <v/>
          </cell>
          <cell r="F118" t="str">
            <v>3275</v>
          </cell>
          <cell r="G118" t="str">
            <v>RMB</v>
          </cell>
          <cell r="H118" t="str">
            <v>1</v>
          </cell>
          <cell r="I118">
            <v>3275</v>
          </cell>
        </row>
        <row r="119">
          <cell r="A119">
            <v>1336976</v>
          </cell>
          <cell r="B119" t="str">
            <v>艾美新德里酒店</v>
          </cell>
          <cell r="C119" t="str">
            <v>180716210329833963</v>
          </cell>
          <cell r="D119" t="str">
            <v>041/2266388</v>
          </cell>
          <cell r="E119" t="str">
            <v/>
          </cell>
          <cell r="F119" t="str">
            <v>3114</v>
          </cell>
          <cell r="G119" t="str">
            <v>RMB</v>
          </cell>
          <cell r="H119" t="str">
            <v>1</v>
          </cell>
          <cell r="I119">
            <v>3114</v>
          </cell>
        </row>
        <row r="120">
          <cell r="A120">
            <v>1338953</v>
          </cell>
          <cell r="B120" t="str">
            <v>乌麦巴哈旺酒店</v>
          </cell>
          <cell r="C120" t="str">
            <v>180720172702533963</v>
          </cell>
          <cell r="D120" t="str">
            <v/>
          </cell>
          <cell r="E120" t="str">
            <v/>
          </cell>
          <cell r="F120" t="str">
            <v>535</v>
          </cell>
          <cell r="G120" t="str">
            <v>RMB</v>
          </cell>
          <cell r="H120" t="str">
            <v>1</v>
          </cell>
          <cell r="I120">
            <v>535</v>
          </cell>
        </row>
        <row r="121">
          <cell r="A121">
            <v>1335038</v>
          </cell>
          <cell r="B121" t="str">
            <v>首尔多客山大使诺富特酒店</v>
          </cell>
          <cell r="C121" t="str">
            <v>180712112303243963</v>
          </cell>
          <cell r="D121" t="str">
            <v>260130</v>
          </cell>
          <cell r="E121" t="str">
            <v/>
          </cell>
          <cell r="F121" t="str">
            <v>348.6</v>
          </cell>
          <cell r="G121" t="str">
            <v>RMB</v>
          </cell>
          <cell r="H121" t="str">
            <v>1</v>
          </cell>
          <cell r="I121">
            <v>348.6</v>
          </cell>
        </row>
        <row r="122">
          <cell r="A122">
            <v>1336782</v>
          </cell>
          <cell r="B122" t="str">
            <v>首尔华美达安可酒店</v>
          </cell>
          <cell r="C122" t="str">
            <v>180716145201493963</v>
          </cell>
          <cell r="D122" t="str">
            <v>2265538</v>
          </cell>
          <cell r="E122" t="str">
            <v/>
          </cell>
          <cell r="F122" t="str">
            <v>1285</v>
          </cell>
          <cell r="G122" t="str">
            <v>RMB</v>
          </cell>
          <cell r="H122" t="str">
            <v>1</v>
          </cell>
          <cell r="I122">
            <v>1285</v>
          </cell>
        </row>
        <row r="123">
          <cell r="A123">
            <v>1340584</v>
          </cell>
          <cell r="B123" t="str">
            <v>首尔华美达安可酒店</v>
          </cell>
          <cell r="C123" t="str">
            <v>180724090452223963</v>
          </cell>
          <cell r="D123" t="str">
            <v/>
          </cell>
          <cell r="E123" t="str">
            <v/>
          </cell>
          <cell r="F123" t="str">
            <v>2634</v>
          </cell>
          <cell r="G123" t="str">
            <v>RMB</v>
          </cell>
          <cell r="H123" t="str">
            <v>1</v>
          </cell>
          <cell r="I123">
            <v>2634</v>
          </cell>
        </row>
        <row r="124">
          <cell r="A124">
            <v>1341133</v>
          </cell>
          <cell r="B124" t="str">
            <v>大阪瑞吉酒店</v>
          </cell>
          <cell r="C124" t="str">
            <v>180725104108923963</v>
          </cell>
          <cell r="D124" t="str">
            <v/>
          </cell>
          <cell r="E124" t="str">
            <v/>
          </cell>
          <cell r="F124" t="str">
            <v>9558</v>
          </cell>
          <cell r="G124" t="str">
            <v>RMB</v>
          </cell>
          <cell r="H124" t="str">
            <v>1</v>
          </cell>
          <cell r="I124">
            <v>9558</v>
          </cell>
        </row>
        <row r="125">
          <cell r="A125">
            <v>1343926</v>
          </cell>
          <cell r="B125" t="str">
            <v>贝斯特韦斯特横滨酒店</v>
          </cell>
          <cell r="C125" t="str">
            <v>180730103118493963</v>
          </cell>
          <cell r="D125" t="str">
            <v/>
          </cell>
          <cell r="E125" t="str">
            <v/>
          </cell>
          <cell r="F125" t="str">
            <v>404</v>
          </cell>
          <cell r="G125" t="str">
            <v>RMB</v>
          </cell>
          <cell r="H125" t="str">
            <v>1</v>
          </cell>
          <cell r="I125">
            <v>404</v>
          </cell>
        </row>
        <row r="126">
          <cell r="A126">
            <v>1340872</v>
          </cell>
          <cell r="B126" t="str">
            <v>阿姆斯特丹华尔道夫酒店</v>
          </cell>
          <cell r="C126" t="str">
            <v>180724173150653963</v>
          </cell>
          <cell r="D126" t="str">
            <v>3465717890</v>
          </cell>
          <cell r="E126" t="str">
            <v/>
          </cell>
          <cell r="F126" t="str">
            <v>4182</v>
          </cell>
          <cell r="G126" t="str">
            <v>RMB</v>
          </cell>
          <cell r="H126" t="str">
            <v>1</v>
          </cell>
          <cell r="I126">
            <v>4182</v>
          </cell>
        </row>
        <row r="127">
          <cell r="A127">
            <v>1335021</v>
          </cell>
          <cell r="B127" t="str">
            <v>宿务雷克斯贝斯特韦斯特优质酒店</v>
          </cell>
          <cell r="C127" t="str">
            <v>180712105837993963</v>
          </cell>
          <cell r="D127" t="str">
            <v/>
          </cell>
          <cell r="E127" t="str">
            <v/>
          </cell>
          <cell r="F127" t="str">
            <v>890.7</v>
          </cell>
          <cell r="G127" t="str">
            <v>RMB</v>
          </cell>
          <cell r="H127" t="str">
            <v>1</v>
          </cell>
          <cell r="I127">
            <v>890.7</v>
          </cell>
        </row>
        <row r="128">
          <cell r="A128">
            <v>1335036</v>
          </cell>
          <cell r="B128" t="str">
            <v>宿务雷克斯贝斯特韦斯特优质酒店</v>
          </cell>
          <cell r="C128" t="str">
            <v>180712111734433963</v>
          </cell>
          <cell r="D128" t="str">
            <v/>
          </cell>
          <cell r="E128" t="str">
            <v/>
          </cell>
          <cell r="F128" t="str">
            <v>890.7</v>
          </cell>
          <cell r="G128" t="str">
            <v>RMB</v>
          </cell>
          <cell r="H128" t="str">
            <v>1</v>
          </cell>
          <cell r="I128">
            <v>890.7</v>
          </cell>
        </row>
        <row r="129">
          <cell r="A129">
            <v>1345206</v>
          </cell>
          <cell r="B129" t="str">
            <v>吉隆坡凯悦酒店</v>
          </cell>
          <cell r="C129" t="str">
            <v>180801112115193963</v>
          </cell>
          <cell r="D129" t="str">
            <v/>
          </cell>
          <cell r="E129" t="str">
            <v/>
          </cell>
          <cell r="F129" t="str">
            <v>7309.98</v>
          </cell>
          <cell r="G129" t="str">
            <v>RMB</v>
          </cell>
          <cell r="H129" t="str">
            <v>1</v>
          </cell>
          <cell r="I129">
            <v>7309.98</v>
          </cell>
        </row>
        <row r="130">
          <cell r="A130">
            <v>1342372</v>
          </cell>
          <cell r="B130" t="str">
            <v>新加坡豪亚酒店</v>
          </cell>
          <cell r="C130" t="str">
            <v>180727093120893963</v>
          </cell>
          <cell r="D130" t="str">
            <v>20870246</v>
          </cell>
          <cell r="E130" t="str">
            <v/>
          </cell>
          <cell r="F130" t="str">
            <v>3082</v>
          </cell>
          <cell r="G130" t="str">
            <v>RMB</v>
          </cell>
          <cell r="H130" t="str">
            <v>1</v>
          </cell>
          <cell r="I130">
            <v>3082</v>
          </cell>
        </row>
        <row r="131">
          <cell r="A131">
            <v>1343994</v>
          </cell>
          <cell r="B131" t="str">
            <v>吉隆坡希尔顿逸林酒店</v>
          </cell>
          <cell r="C131" t="str">
            <v>180730123205333963</v>
          </cell>
          <cell r="D131" t="str">
            <v>0412296905</v>
          </cell>
          <cell r="E131" t="str">
            <v/>
          </cell>
          <cell r="F131" t="str">
            <v>569</v>
          </cell>
          <cell r="G131" t="str">
            <v>RMB</v>
          </cell>
          <cell r="H131" t="str">
            <v>1</v>
          </cell>
          <cell r="I131">
            <v>569</v>
          </cell>
        </row>
        <row r="132">
          <cell r="A132">
            <v>1340754</v>
          </cell>
          <cell r="B132" t="str">
            <v>吉隆坡希尔顿逸林酒店</v>
          </cell>
          <cell r="C132" t="str">
            <v>180724144105603963</v>
          </cell>
          <cell r="D132" t="str">
            <v/>
          </cell>
          <cell r="E132" t="str">
            <v/>
          </cell>
          <cell r="F132" t="str">
            <v>928</v>
          </cell>
          <cell r="G132" t="str">
            <v>RMB</v>
          </cell>
          <cell r="H132" t="str">
            <v>1</v>
          </cell>
          <cell r="I132">
            <v>928</v>
          </cell>
        </row>
        <row r="133">
          <cell r="A133">
            <v>1339766</v>
          </cell>
          <cell r="B133" t="str">
            <v>墨尔本皇冠度假酒店</v>
          </cell>
          <cell r="C133" t="str">
            <v>180722131751303963</v>
          </cell>
          <cell r="D133" t="str">
            <v>041/2279271</v>
          </cell>
          <cell r="E133" t="str">
            <v/>
          </cell>
          <cell r="F133" t="str">
            <v>4208</v>
          </cell>
          <cell r="G133" t="str">
            <v>RMB</v>
          </cell>
          <cell r="H133" t="str">
            <v>1</v>
          </cell>
          <cell r="I133">
            <v>4208</v>
          </cell>
        </row>
        <row r="134">
          <cell r="A134">
            <v>1340100</v>
          </cell>
          <cell r="B134" t="str">
            <v>威基基阿瓜棕榈酒店</v>
          </cell>
          <cell r="C134" t="str">
            <v>180723113512023963</v>
          </cell>
          <cell r="D134" t="str">
            <v>321399</v>
          </cell>
          <cell r="E134" t="str">
            <v/>
          </cell>
          <cell r="F134" t="str">
            <v>2294</v>
          </cell>
          <cell r="G134" t="str">
            <v>RMB</v>
          </cell>
          <cell r="H134" t="str">
            <v>1</v>
          </cell>
          <cell r="I134">
            <v>2294</v>
          </cell>
        </row>
        <row r="135">
          <cell r="A135">
            <v>1337931</v>
          </cell>
          <cell r="B135" t="str">
            <v>威基基阿瓜棕榈酒店</v>
          </cell>
          <cell r="C135" t="str">
            <v>180718210052993963</v>
          </cell>
          <cell r="D135" t="str">
            <v>321041</v>
          </cell>
          <cell r="E135" t="str">
            <v/>
          </cell>
          <cell r="F135" t="str">
            <v>5529</v>
          </cell>
          <cell r="G135" t="str">
            <v>RMB</v>
          </cell>
          <cell r="H135" t="str">
            <v>1</v>
          </cell>
          <cell r="I135">
            <v>5529</v>
          </cell>
        </row>
        <row r="136">
          <cell r="A136">
            <v>1343930</v>
          </cell>
          <cell r="B136" t="str">
            <v>纽约时代广场洲际酒店</v>
          </cell>
          <cell r="C136" t="str">
            <v>180730104235853963</v>
          </cell>
          <cell r="D136" t="str">
            <v/>
          </cell>
          <cell r="E136" t="str">
            <v/>
          </cell>
          <cell r="F136" t="str">
            <v>20829</v>
          </cell>
          <cell r="G136" t="str">
            <v>RMB</v>
          </cell>
          <cell r="H136" t="str">
            <v>1</v>
          </cell>
          <cell r="I136">
            <v>20829</v>
          </cell>
        </row>
        <row r="137">
          <cell r="A137">
            <v>1341875</v>
          </cell>
          <cell r="B137" t="str">
            <v>曼谷艾塔斯公寓酒店</v>
          </cell>
          <cell r="C137" t="str">
            <v>180726132756263963</v>
          </cell>
          <cell r="D137" t="str">
            <v>508982</v>
          </cell>
          <cell r="E137" t="str">
            <v/>
          </cell>
          <cell r="F137" t="str">
            <v>609</v>
          </cell>
          <cell r="G137" t="str">
            <v>RMB</v>
          </cell>
          <cell r="H137" t="str">
            <v>1</v>
          </cell>
          <cell r="I137">
            <v>609</v>
          </cell>
        </row>
        <row r="138">
          <cell r="A138">
            <v>1336989</v>
          </cell>
          <cell r="B138" t="str">
            <v>曼谷格雷斯雅园酒店</v>
          </cell>
          <cell r="C138" t="str">
            <v>180716211802693963</v>
          </cell>
          <cell r="D138" t="str">
            <v>2266417</v>
          </cell>
          <cell r="E138" t="str">
            <v/>
          </cell>
          <cell r="F138" t="str">
            <v>1115</v>
          </cell>
          <cell r="G138" t="str">
            <v>RMB</v>
          </cell>
          <cell r="H138" t="str">
            <v>1</v>
          </cell>
          <cell r="I138">
            <v>1115</v>
          </cell>
        </row>
        <row r="139">
          <cell r="A139">
            <v>1337622</v>
          </cell>
          <cell r="B139" t="str">
            <v>曼谷苏拉翁可可旅舍</v>
          </cell>
          <cell r="C139" t="str">
            <v>180718100631603963</v>
          </cell>
          <cell r="D139" t="str">
            <v>2269455</v>
          </cell>
          <cell r="E139" t="str">
            <v/>
          </cell>
          <cell r="F139" t="str">
            <v>1627</v>
          </cell>
          <cell r="G139" t="str">
            <v>RMB</v>
          </cell>
          <cell r="H139" t="str">
            <v>1</v>
          </cell>
          <cell r="I139">
            <v>1627</v>
          </cell>
        </row>
        <row r="140">
          <cell r="A140">
            <v>1336528</v>
          </cell>
          <cell r="B140" t="str">
            <v>曼谷苏拉翁可可旅舍</v>
          </cell>
          <cell r="C140" t="str">
            <v>180715211814243963</v>
          </cell>
          <cell r="D140" t="str">
            <v>0191838344</v>
          </cell>
          <cell r="E140" t="str">
            <v/>
          </cell>
          <cell r="F140" t="str">
            <v>807</v>
          </cell>
          <cell r="G140" t="str">
            <v>RMB</v>
          </cell>
          <cell r="H140" t="str">
            <v>1</v>
          </cell>
          <cell r="I140">
            <v>807</v>
          </cell>
        </row>
        <row r="141">
          <cell r="A141">
            <v>1334615</v>
          </cell>
          <cell r="B141" t="str">
            <v>曼谷苏拉翁可可旅舍</v>
          </cell>
          <cell r="C141" t="str">
            <v>180711135501393963</v>
          </cell>
          <cell r="D141" t="str">
            <v>07117271</v>
          </cell>
          <cell r="E141" t="str">
            <v/>
          </cell>
          <cell r="F141" t="str">
            <v>776.6</v>
          </cell>
          <cell r="G141" t="str">
            <v>RMB</v>
          </cell>
          <cell r="H141" t="str">
            <v>1</v>
          </cell>
          <cell r="I141">
            <v>776.6</v>
          </cell>
        </row>
        <row r="142">
          <cell r="A142">
            <v>1336434</v>
          </cell>
          <cell r="B142" t="str">
            <v>曼谷苏拉翁可可旅舍</v>
          </cell>
          <cell r="C142" t="str">
            <v>18071517104043396</v>
          </cell>
          <cell r="D142" t="str">
            <v/>
          </cell>
          <cell r="E142" t="str">
            <v/>
          </cell>
          <cell r="F142" t="str">
            <v>322</v>
          </cell>
          <cell r="G142" t="str">
            <v>RMB</v>
          </cell>
          <cell r="H142" t="str">
            <v>1</v>
          </cell>
          <cell r="I142">
            <v>322</v>
          </cell>
        </row>
        <row r="143">
          <cell r="A143">
            <v>1337664</v>
          </cell>
          <cell r="B143" t="str">
            <v>曼谷苏拉翁可可旅舍</v>
          </cell>
          <cell r="C143" t="str">
            <v>180718113804463963</v>
          </cell>
          <cell r="D143" t="str">
            <v/>
          </cell>
          <cell r="E143" t="str">
            <v/>
          </cell>
          <cell r="F143" t="str">
            <v>897.99</v>
          </cell>
          <cell r="G143" t="str">
            <v>RMB</v>
          </cell>
          <cell r="H143" t="str">
            <v>1</v>
          </cell>
          <cell r="I143">
            <v>897.99</v>
          </cell>
        </row>
        <row r="144">
          <cell r="A144">
            <v>1342499</v>
          </cell>
          <cell r="B144" t="str">
            <v>曼谷素坤逸维尔酒店</v>
          </cell>
          <cell r="C144" t="str">
            <v>180727120415233963</v>
          </cell>
          <cell r="D144" t="str">
            <v>EXP-1084179570</v>
          </cell>
          <cell r="E144" t="str">
            <v/>
          </cell>
          <cell r="F144" t="str">
            <v>1636</v>
          </cell>
          <cell r="G144" t="str">
            <v>RMB</v>
          </cell>
          <cell r="H144" t="str">
            <v>1</v>
          </cell>
          <cell r="I144">
            <v>1636</v>
          </cell>
        </row>
        <row r="145">
          <cell r="A145">
            <v>1342503</v>
          </cell>
          <cell r="B145" t="str">
            <v>曼谷素坤逸维尔酒店</v>
          </cell>
          <cell r="C145" t="str">
            <v>180727120657063963</v>
          </cell>
          <cell r="D145" t="str">
            <v>EXP-1084180766</v>
          </cell>
          <cell r="E145" t="str">
            <v/>
          </cell>
          <cell r="F145" t="str">
            <v>1636</v>
          </cell>
          <cell r="G145" t="str">
            <v>RMB</v>
          </cell>
          <cell r="H145" t="str">
            <v>1</v>
          </cell>
          <cell r="I145">
            <v>1636</v>
          </cell>
        </row>
        <row r="146">
          <cell r="A146">
            <v>1343963</v>
          </cell>
          <cell r="B146" t="str">
            <v>曼谷野餐酒店曼谷</v>
          </cell>
          <cell r="C146" t="str">
            <v>180730113311013963</v>
          </cell>
          <cell r="D146" t="str">
            <v>116672</v>
          </cell>
          <cell r="E146" t="str">
            <v/>
          </cell>
          <cell r="F146" t="str">
            <v>896</v>
          </cell>
          <cell r="G146" t="str">
            <v>RMB</v>
          </cell>
          <cell r="H146" t="str">
            <v>1</v>
          </cell>
          <cell r="I146">
            <v>896</v>
          </cell>
        </row>
        <row r="147">
          <cell r="A147">
            <v>1342839</v>
          </cell>
          <cell r="B147" t="str">
            <v>曼谷斯里沙通酒店</v>
          </cell>
          <cell r="C147" t="str">
            <v>180727195813523963</v>
          </cell>
          <cell r="D147" t="str">
            <v>2292068</v>
          </cell>
          <cell r="E147" t="str">
            <v/>
          </cell>
          <cell r="F147" t="str">
            <v>4389</v>
          </cell>
          <cell r="G147" t="str">
            <v>RMB</v>
          </cell>
          <cell r="H147" t="str">
            <v>1</v>
          </cell>
          <cell r="I147">
            <v>4389</v>
          </cell>
        </row>
        <row r="148">
          <cell r="A148">
            <v>1336934</v>
          </cell>
          <cell r="B148" t="str">
            <v>曼谷是隆城市酒店</v>
          </cell>
          <cell r="C148" t="str">
            <v>180716190202043963</v>
          </cell>
          <cell r="D148" t="str">
            <v>041/2266168</v>
          </cell>
          <cell r="E148" t="str">
            <v/>
          </cell>
          <cell r="F148" t="str">
            <v>351</v>
          </cell>
          <cell r="G148" t="str">
            <v>RMB</v>
          </cell>
          <cell r="H148" t="str">
            <v>1</v>
          </cell>
          <cell r="I148">
            <v>351</v>
          </cell>
        </row>
        <row r="149">
          <cell r="A149">
            <v>1340603</v>
          </cell>
          <cell r="B149" t="str">
            <v>素坤逸15巷酒店</v>
          </cell>
          <cell r="C149" t="str">
            <v>180724093722903963</v>
          </cell>
          <cell r="D149" t="str">
            <v>79890</v>
          </cell>
          <cell r="E149" t="str">
            <v/>
          </cell>
          <cell r="F149" t="str">
            <v>1036</v>
          </cell>
          <cell r="G149" t="str">
            <v>RMB</v>
          </cell>
          <cell r="H149" t="str">
            <v>1</v>
          </cell>
          <cell r="I149">
            <v>1036</v>
          </cell>
        </row>
        <row r="150">
          <cell r="A150">
            <v>1343146</v>
          </cell>
          <cell r="B150" t="str">
            <v>大阪威斯汀酒店</v>
          </cell>
          <cell r="C150" t="str">
            <v>180728140107483963</v>
          </cell>
          <cell r="D150" t="str">
            <v>041/2293498</v>
          </cell>
          <cell r="E150" t="str">
            <v/>
          </cell>
          <cell r="F150" t="str">
            <v>11337</v>
          </cell>
          <cell r="G150" t="str">
            <v>RMB</v>
          </cell>
          <cell r="H150" t="str">
            <v>1</v>
          </cell>
          <cell r="I150">
            <v>11337</v>
          </cell>
        </row>
        <row r="151">
          <cell r="A151">
            <v>1339868</v>
          </cell>
          <cell r="B151" t="str">
            <v>圣吉吉别墅苏大马拉套房</v>
          </cell>
          <cell r="C151" t="str">
            <v>180722183405833963</v>
          </cell>
          <cell r="D151" t="str">
            <v>2279684</v>
          </cell>
          <cell r="E151" t="str">
            <v/>
          </cell>
          <cell r="F151" t="str">
            <v>2375</v>
          </cell>
          <cell r="G151" t="str">
            <v>RMB</v>
          </cell>
          <cell r="H151" t="str">
            <v>1</v>
          </cell>
          <cell r="I151">
            <v>2375</v>
          </cell>
        </row>
        <row r="152">
          <cell r="A152">
            <v>1344039</v>
          </cell>
          <cell r="B152" t="str">
            <v>罗马环球贝斯特韦斯特优质酒店</v>
          </cell>
          <cell r="C152" t="str">
            <v>180730135949493963</v>
          </cell>
          <cell r="D152" t="str">
            <v>2297125</v>
          </cell>
          <cell r="E152" t="str">
            <v/>
          </cell>
          <cell r="F152" t="str">
            <v>4196</v>
          </cell>
          <cell r="G152" t="str">
            <v>RMB</v>
          </cell>
          <cell r="H152" t="str">
            <v>1</v>
          </cell>
          <cell r="I152">
            <v>4196</v>
          </cell>
        </row>
        <row r="153">
          <cell r="A153">
            <v>1338914</v>
          </cell>
          <cell r="B153" t="str">
            <v>米拉尼酒店</v>
          </cell>
          <cell r="C153" t="str">
            <v>180720154941783963</v>
          </cell>
          <cell r="D153" t="str">
            <v>186092</v>
          </cell>
          <cell r="E153" t="str">
            <v/>
          </cell>
          <cell r="F153" t="str">
            <v>1074</v>
          </cell>
          <cell r="G153" t="str">
            <v>RMB</v>
          </cell>
          <cell r="H153" t="str">
            <v>1</v>
          </cell>
          <cell r="I153">
            <v>1074</v>
          </cell>
        </row>
        <row r="154">
          <cell r="A154">
            <v>1339701</v>
          </cell>
          <cell r="B154" t="str">
            <v>佛罗伦萨普鲁斯酒店</v>
          </cell>
          <cell r="C154" t="str">
            <v>180722103633993963</v>
          </cell>
          <cell r="D154" t="str">
            <v/>
          </cell>
          <cell r="E154" t="str">
            <v/>
          </cell>
          <cell r="F154" t="str">
            <v>594</v>
          </cell>
          <cell r="G154" t="str">
            <v>RMB</v>
          </cell>
          <cell r="H154" t="str">
            <v>1</v>
          </cell>
          <cell r="I154">
            <v>594</v>
          </cell>
        </row>
        <row r="155">
          <cell r="A155">
            <v>1339927</v>
          </cell>
          <cell r="B155" t="str">
            <v>马基雅弗利宫酒店</v>
          </cell>
          <cell r="C155" t="str">
            <v>180722211128603963</v>
          </cell>
          <cell r="D155" t="str">
            <v>2279888</v>
          </cell>
          <cell r="E155" t="str">
            <v/>
          </cell>
          <cell r="F155" t="str">
            <v>1788</v>
          </cell>
          <cell r="G155" t="str">
            <v>RMB</v>
          </cell>
          <cell r="H155" t="str">
            <v>1</v>
          </cell>
          <cell r="I155">
            <v>1788</v>
          </cell>
        </row>
        <row r="156">
          <cell r="A156">
            <v>1335937</v>
          </cell>
          <cell r="B156" t="str">
            <v>胡志明市自由酒店南区新城店</v>
          </cell>
          <cell r="C156" t="str">
            <v>180714111932883963</v>
          </cell>
          <cell r="D156" t="str">
            <v>1000005775</v>
          </cell>
          <cell r="E156" t="str">
            <v/>
          </cell>
          <cell r="F156" t="str">
            <v>617</v>
          </cell>
          <cell r="G156" t="str">
            <v>RMB</v>
          </cell>
          <cell r="H156" t="str">
            <v>1</v>
          </cell>
          <cell r="I156">
            <v>617</v>
          </cell>
        </row>
        <row r="157">
          <cell r="A157">
            <v>1343322</v>
          </cell>
          <cell r="B157" t="str">
            <v>泰坦尼亚酒店</v>
          </cell>
          <cell r="C157" t="str">
            <v>180728210752693963</v>
          </cell>
          <cell r="D157" t="str">
            <v/>
          </cell>
          <cell r="E157" t="str">
            <v/>
          </cell>
          <cell r="F157" t="str">
            <v>4136</v>
          </cell>
          <cell r="G157" t="str">
            <v>RMB</v>
          </cell>
          <cell r="H157" t="str">
            <v>1</v>
          </cell>
          <cell r="I157">
            <v>4136</v>
          </cell>
        </row>
        <row r="158">
          <cell r="A158">
            <v>1342012</v>
          </cell>
          <cell r="B158" t="str">
            <v>马尼拉索菲特广场酒店</v>
          </cell>
          <cell r="C158" t="str">
            <v>180726155255943963</v>
          </cell>
          <cell r="D158" t="str">
            <v>2288851</v>
          </cell>
          <cell r="E158" t="str">
            <v/>
          </cell>
          <cell r="F158" t="str">
            <v>2850</v>
          </cell>
          <cell r="G158" t="str">
            <v>RMB</v>
          </cell>
          <cell r="H158" t="str">
            <v>1</v>
          </cell>
          <cell r="I158">
            <v>2850</v>
          </cell>
        </row>
        <row r="159">
          <cell r="A159">
            <v>1339239</v>
          </cell>
          <cell r="B159" t="str">
            <v>波士顿公园广场酒店</v>
          </cell>
          <cell r="C159" t="str">
            <v>180721091747253963</v>
          </cell>
          <cell r="D159" t="str">
            <v/>
          </cell>
          <cell r="E159" t="str">
            <v/>
          </cell>
          <cell r="F159" t="str">
            <v>2594</v>
          </cell>
          <cell r="G159" t="str">
            <v>RMB</v>
          </cell>
          <cell r="H159" t="str">
            <v>1</v>
          </cell>
          <cell r="I159">
            <v>2594</v>
          </cell>
        </row>
        <row r="160">
          <cell r="A160">
            <v>1338290</v>
          </cell>
          <cell r="B160" t="str">
            <v>波士顿公园广场酒店</v>
          </cell>
          <cell r="C160" t="str">
            <v>180719133303393963</v>
          </cell>
          <cell r="D160" t="str">
            <v>2272600</v>
          </cell>
          <cell r="E160" t="str">
            <v/>
          </cell>
          <cell r="F160" t="str">
            <v>1658</v>
          </cell>
          <cell r="G160" t="str">
            <v>RMB</v>
          </cell>
          <cell r="H160" t="str">
            <v>1</v>
          </cell>
          <cell r="I160">
            <v>1658</v>
          </cell>
        </row>
        <row r="161">
          <cell r="A161">
            <v>1335900</v>
          </cell>
          <cell r="B161" t="str">
            <v>洛杉矶福朋喜来登酒店</v>
          </cell>
          <cell r="C161" t="str">
            <v>180714094308143963</v>
          </cell>
          <cell r="D161" t="str">
            <v>2261401</v>
          </cell>
          <cell r="E161" t="str">
            <v/>
          </cell>
          <cell r="F161" t="str">
            <v>1044</v>
          </cell>
          <cell r="G161" t="str">
            <v>RMB</v>
          </cell>
          <cell r="H161" t="str">
            <v>1</v>
          </cell>
          <cell r="I161">
            <v>1044</v>
          </cell>
        </row>
        <row r="162">
          <cell r="A162">
            <v>1337625</v>
          </cell>
          <cell r="B162" t="str">
            <v>洛杉矶福朋喜来登酒店</v>
          </cell>
          <cell r="C162" t="str">
            <v>180718102919203963</v>
          </cell>
          <cell r="D162" t="str">
            <v>2269500</v>
          </cell>
          <cell r="E162" t="str">
            <v/>
          </cell>
          <cell r="F162" t="str">
            <v>1086</v>
          </cell>
          <cell r="G162" t="str">
            <v>RMB</v>
          </cell>
          <cell r="H162" t="str">
            <v>1</v>
          </cell>
          <cell r="I162">
            <v>1086</v>
          </cell>
        </row>
        <row r="163">
          <cell r="A163">
            <v>1343563</v>
          </cell>
          <cell r="B163" t="str">
            <v>纽约时代广场西侧希尔顿逸林酒店</v>
          </cell>
          <cell r="C163" t="str">
            <v>180729131525383963</v>
          </cell>
          <cell r="D163" t="str">
            <v/>
          </cell>
          <cell r="E163" t="str">
            <v/>
          </cell>
          <cell r="F163" t="str">
            <v>7156</v>
          </cell>
          <cell r="G163" t="str">
            <v>RMB</v>
          </cell>
          <cell r="H163" t="str">
            <v>1</v>
          </cell>
          <cell r="I163">
            <v>7156</v>
          </cell>
        </row>
        <row r="164">
          <cell r="A164">
            <v>1336517</v>
          </cell>
          <cell r="B164" t="str">
            <v>新加坡香格里拉东陵今旅酒店</v>
          </cell>
          <cell r="C164" t="str">
            <v>180715211341963963</v>
          </cell>
          <cell r="D164" t="str">
            <v>041/2264227</v>
          </cell>
          <cell r="E164" t="str">
            <v/>
          </cell>
          <cell r="F164" t="str">
            <v>1578</v>
          </cell>
          <cell r="G164" t="str">
            <v>RMB</v>
          </cell>
          <cell r="H164" t="str">
            <v>1</v>
          </cell>
          <cell r="I164">
            <v>1578</v>
          </cell>
        </row>
        <row r="165">
          <cell r="A165">
            <v>1336759</v>
          </cell>
          <cell r="B165" t="str">
            <v>清迈德查尔梅酒店</v>
          </cell>
          <cell r="C165" t="str">
            <v>180716141733723963</v>
          </cell>
          <cell r="D165" t="str">
            <v>2265439</v>
          </cell>
          <cell r="E165" t="str">
            <v/>
          </cell>
          <cell r="F165" t="str">
            <v>1234.98</v>
          </cell>
          <cell r="G165" t="str">
            <v>RMB</v>
          </cell>
          <cell r="H165" t="str">
            <v>1</v>
          </cell>
          <cell r="I165">
            <v>1234.98</v>
          </cell>
        </row>
        <row r="166">
          <cell r="A166">
            <v>1337941</v>
          </cell>
          <cell r="B166" t="str">
            <v>清迈德查尔梅酒店</v>
          </cell>
          <cell r="C166" t="str">
            <v>180718212045873963</v>
          </cell>
          <cell r="D166" t="str">
            <v>041/2271035</v>
          </cell>
          <cell r="E166" t="str">
            <v/>
          </cell>
          <cell r="F166" t="str">
            <v>1248.99</v>
          </cell>
          <cell r="G166" t="str">
            <v>RMB</v>
          </cell>
          <cell r="H166" t="str">
            <v>1</v>
          </cell>
          <cell r="I166">
            <v>1248.99</v>
          </cell>
        </row>
        <row r="167">
          <cell r="A167">
            <v>1342760</v>
          </cell>
          <cell r="B167" t="str">
            <v>清迈德查尔梅酒店</v>
          </cell>
          <cell r="C167" t="str">
            <v>180727171151273963</v>
          </cell>
          <cell r="D167" t="str">
            <v>2291724</v>
          </cell>
          <cell r="E167" t="str">
            <v/>
          </cell>
          <cell r="F167" t="str">
            <v>1271</v>
          </cell>
          <cell r="G167" t="str">
            <v>RMB</v>
          </cell>
          <cell r="H167" t="str">
            <v>1</v>
          </cell>
          <cell r="I167">
            <v>1271</v>
          </cell>
        </row>
        <row r="168">
          <cell r="A168">
            <v>1343332</v>
          </cell>
          <cell r="B168" t="str">
            <v>伦敦肯辛顿国敦酒店</v>
          </cell>
          <cell r="C168" t="str">
            <v>180728211546113963</v>
          </cell>
          <cell r="D168" t="str">
            <v/>
          </cell>
          <cell r="E168" t="str">
            <v/>
          </cell>
          <cell r="F168" t="str">
            <v>913</v>
          </cell>
          <cell r="G168" t="str">
            <v>RMB</v>
          </cell>
          <cell r="H168" t="str">
            <v>1</v>
          </cell>
          <cell r="I168">
            <v>913</v>
          </cell>
        </row>
        <row r="169">
          <cell r="A169">
            <v>1336396</v>
          </cell>
          <cell r="B169" t="str">
            <v>吉隆坡布城帝盛酒店 </v>
          </cell>
          <cell r="C169" t="str">
            <v>180715153118773963</v>
          </cell>
          <cell r="D169" t="str">
            <v/>
          </cell>
          <cell r="E169" t="str">
            <v/>
          </cell>
          <cell r="F169" t="str">
            <v>275</v>
          </cell>
          <cell r="G169" t="str">
            <v>RMB</v>
          </cell>
          <cell r="H169" t="str">
            <v>1</v>
          </cell>
          <cell r="I169">
            <v>275</v>
          </cell>
        </row>
        <row r="170">
          <cell r="A170">
            <v>1336106</v>
          </cell>
          <cell r="B170" t="str">
            <v>芝加哥华尔道夫酒店</v>
          </cell>
          <cell r="C170" t="str">
            <v>180714193041303963</v>
          </cell>
          <cell r="D170" t="str">
            <v>3466145413</v>
          </cell>
          <cell r="E170" t="str">
            <v/>
          </cell>
          <cell r="F170" t="str">
            <v>2681</v>
          </cell>
          <cell r="G170" t="str">
            <v>RMB</v>
          </cell>
          <cell r="H170" t="str">
            <v>1</v>
          </cell>
          <cell r="I170">
            <v>2681</v>
          </cell>
        </row>
        <row r="171">
          <cell r="A171">
            <v>1340747</v>
          </cell>
          <cell r="B171" t="str">
            <v>芝加哥戈弗雷酒店</v>
          </cell>
          <cell r="C171" t="str">
            <v>180724143344513963</v>
          </cell>
          <cell r="D171" t="str">
            <v/>
          </cell>
          <cell r="E171" t="str">
            <v/>
          </cell>
          <cell r="F171" t="str">
            <v>7657.02</v>
          </cell>
          <cell r="G171" t="str">
            <v>RMB</v>
          </cell>
          <cell r="H171" t="str">
            <v>1</v>
          </cell>
          <cell r="I171">
            <v>7657.02</v>
          </cell>
        </row>
        <row r="172">
          <cell r="A172">
            <v>1336879</v>
          </cell>
          <cell r="B172" t="str">
            <v>洛杉矶机场智选假日酒店</v>
          </cell>
          <cell r="C172" t="str">
            <v>180716171412163963</v>
          </cell>
          <cell r="D172" t="str">
            <v/>
          </cell>
          <cell r="E172" t="str">
            <v/>
          </cell>
          <cell r="F172" t="str">
            <v>2844</v>
          </cell>
          <cell r="G172" t="str">
            <v>RMB</v>
          </cell>
          <cell r="H172" t="str">
            <v>1</v>
          </cell>
          <cell r="I172">
            <v>2844</v>
          </cell>
        </row>
        <row r="173">
          <cell r="A173">
            <v>1344500</v>
          </cell>
          <cell r="B173" t="str">
            <v>弗吉尼亚洛奇饭店</v>
          </cell>
          <cell r="C173" t="str">
            <v>180731111530445963</v>
          </cell>
          <cell r="D173" t="str">
            <v/>
          </cell>
          <cell r="E173" t="str">
            <v/>
          </cell>
          <cell r="F173" t="str">
            <v>560</v>
          </cell>
          <cell r="G173" t="str">
            <v>RMB</v>
          </cell>
          <cell r="H173" t="str">
            <v>1</v>
          </cell>
          <cell r="I173">
            <v>560</v>
          </cell>
        </row>
        <row r="174">
          <cell r="A174">
            <v>1336777</v>
          </cell>
          <cell r="B174" t="str">
            <v>速8牙买加酒店</v>
          </cell>
          <cell r="C174" t="str">
            <v>180716145652293963</v>
          </cell>
          <cell r="D174" t="str">
            <v/>
          </cell>
          <cell r="E174" t="str">
            <v/>
          </cell>
          <cell r="F174" t="str">
            <v>762</v>
          </cell>
          <cell r="G174" t="str">
            <v>RMB</v>
          </cell>
          <cell r="H174" t="str">
            <v>1</v>
          </cell>
          <cell r="I174">
            <v>762</v>
          </cell>
        </row>
        <row r="175">
          <cell r="A175">
            <v>1340103</v>
          </cell>
          <cell r="B175" t="str">
            <v>速8牙买加酒店</v>
          </cell>
          <cell r="C175" t="str">
            <v>180723114111873963</v>
          </cell>
          <cell r="D175" t="str">
            <v/>
          </cell>
          <cell r="E175" t="str">
            <v/>
          </cell>
          <cell r="F175" t="str">
            <v>767</v>
          </cell>
          <cell r="G175" t="str">
            <v>RMB</v>
          </cell>
          <cell r="H175" t="str">
            <v>1</v>
          </cell>
          <cell r="I175">
            <v>767</v>
          </cell>
        </row>
        <row r="176">
          <cell r="A176">
            <v>1338536</v>
          </cell>
          <cell r="B176" t="str">
            <v>速8牙买加酒店</v>
          </cell>
          <cell r="C176" t="str">
            <v>180719203411083963</v>
          </cell>
          <cell r="D176" t="str">
            <v/>
          </cell>
          <cell r="E176" t="str">
            <v/>
          </cell>
          <cell r="F176" t="str">
            <v>761</v>
          </cell>
          <cell r="G176" t="str">
            <v>RMB</v>
          </cell>
          <cell r="H176" t="str">
            <v>1</v>
          </cell>
          <cell r="I176">
            <v>761</v>
          </cell>
        </row>
        <row r="177">
          <cell r="A177">
            <v>1343914</v>
          </cell>
          <cell r="B177" t="str">
            <v>巴黎塞里斯爱丽舍瓦乐欧洲极乐世界谷酒店</v>
          </cell>
          <cell r="C177" t="str">
            <v>180730102141153963</v>
          </cell>
          <cell r="D177" t="str">
            <v>3299198</v>
          </cell>
          <cell r="E177" t="str">
            <v/>
          </cell>
          <cell r="F177" t="str">
            <v>1748</v>
          </cell>
          <cell r="G177" t="str">
            <v>RMB</v>
          </cell>
          <cell r="H177" t="str">
            <v>1</v>
          </cell>
          <cell r="I177">
            <v>1748</v>
          </cell>
        </row>
        <row r="178">
          <cell r="A178">
            <v>1344896</v>
          </cell>
          <cell r="B178" t="str">
            <v>绿天会安度假水疗酒店</v>
          </cell>
          <cell r="C178" t="str">
            <v>180731205629003963</v>
          </cell>
          <cell r="D178" t="str">
            <v>2300890</v>
          </cell>
          <cell r="E178" t="str">
            <v/>
          </cell>
          <cell r="F178" t="str">
            <v>1149</v>
          </cell>
          <cell r="G178" t="str">
            <v>RMB</v>
          </cell>
          <cell r="H178" t="str">
            <v>1</v>
          </cell>
          <cell r="I178">
            <v>1149</v>
          </cell>
        </row>
        <row r="179">
          <cell r="A179">
            <v>1338769</v>
          </cell>
          <cell r="B179" t="str">
            <v>芽庄幸运之星酒店</v>
          </cell>
          <cell r="C179" t="str">
            <v>180720105803813963</v>
          </cell>
          <cell r="D179" t="str">
            <v>1530</v>
          </cell>
          <cell r="E179" t="str">
            <v/>
          </cell>
          <cell r="F179" t="str">
            <v>534</v>
          </cell>
          <cell r="G179" t="str">
            <v>RMB</v>
          </cell>
          <cell r="H179" t="str">
            <v>1</v>
          </cell>
          <cell r="I179">
            <v>534</v>
          </cell>
        </row>
        <row r="180">
          <cell r="A180">
            <v>1334583</v>
          </cell>
          <cell r="B180" t="str">
            <v>首尔龙山诺富特大使酒店</v>
          </cell>
          <cell r="C180" t="str">
            <v>180711124312543963</v>
          </cell>
          <cell r="D180" t="str">
            <v>041/2254403</v>
          </cell>
          <cell r="E180" t="str">
            <v/>
          </cell>
          <cell r="F180" t="str">
            <v>638.2</v>
          </cell>
          <cell r="G180" t="str">
            <v>RMB</v>
          </cell>
          <cell r="H180" t="str">
            <v>1</v>
          </cell>
          <cell r="I180">
            <v>638.2</v>
          </cell>
        </row>
        <row r="181">
          <cell r="A181">
            <v>1335929</v>
          </cell>
          <cell r="B181" t="str">
            <v>塞多纳套房酒店</v>
          </cell>
          <cell r="C181" t="str">
            <v>180714105925133963</v>
          </cell>
          <cell r="D181" t="str">
            <v>1026290</v>
          </cell>
          <cell r="E181" t="str">
            <v/>
          </cell>
          <cell r="F181" t="str">
            <v>1789.8</v>
          </cell>
          <cell r="G181" t="str">
            <v>RMB</v>
          </cell>
          <cell r="H181" t="str">
            <v>1</v>
          </cell>
          <cell r="I181">
            <v>1789.8</v>
          </cell>
        </row>
        <row r="182">
          <cell r="A182">
            <v>1336026</v>
          </cell>
          <cell r="B182" t="str">
            <v>宜必思尚品首尔龙山大使酒店</v>
          </cell>
          <cell r="C182" t="str">
            <v>180714151645293963</v>
          </cell>
          <cell r="D182" t="str">
            <v>2261951</v>
          </cell>
          <cell r="E182" t="str">
            <v/>
          </cell>
          <cell r="F182" t="str">
            <v>2052</v>
          </cell>
          <cell r="G182" t="str">
            <v>RMB</v>
          </cell>
          <cell r="H182" t="str">
            <v>1</v>
          </cell>
          <cell r="I182">
            <v>2052</v>
          </cell>
        </row>
        <row r="183">
          <cell r="A183">
            <v>1336452</v>
          </cell>
          <cell r="B183" t="str">
            <v>曼谷活力探戈生活馆酒店</v>
          </cell>
          <cell r="C183" t="str">
            <v>180715175820103963</v>
          </cell>
          <cell r="D183" t="str">
            <v>041/2263966</v>
          </cell>
          <cell r="E183" t="str">
            <v/>
          </cell>
          <cell r="F183" t="str">
            <v>441</v>
          </cell>
          <cell r="G183" t="str">
            <v>RMB</v>
          </cell>
          <cell r="H183" t="str">
            <v>1</v>
          </cell>
          <cell r="I183">
            <v>441</v>
          </cell>
        </row>
        <row r="184">
          <cell r="A184">
            <v>1337962</v>
          </cell>
          <cell r="B184" t="str">
            <v>曼谷活力探戈生活馆酒店</v>
          </cell>
          <cell r="C184" t="str">
            <v>180719090709503963</v>
          </cell>
          <cell r="D184" t="str">
            <v>2271898</v>
          </cell>
          <cell r="E184" t="str">
            <v/>
          </cell>
          <cell r="F184" t="str">
            <v>768</v>
          </cell>
          <cell r="G184" t="str">
            <v>RMB</v>
          </cell>
          <cell r="H184" t="str">
            <v>1</v>
          </cell>
          <cell r="I184">
            <v>768</v>
          </cell>
        </row>
        <row r="185">
          <cell r="A185">
            <v>1336537</v>
          </cell>
          <cell r="B185" t="str">
            <v>艾利特酒店</v>
          </cell>
          <cell r="C185" t="str">
            <v>180715214546783963</v>
          </cell>
          <cell r="D185" t="str">
            <v>30744</v>
          </cell>
          <cell r="E185" t="str">
            <v/>
          </cell>
          <cell r="F185" t="str">
            <v>2528</v>
          </cell>
          <cell r="G185" t="str">
            <v>RMB</v>
          </cell>
          <cell r="H185" t="str">
            <v>1</v>
          </cell>
          <cell r="I185">
            <v>2528</v>
          </cell>
        </row>
        <row r="186">
          <cell r="A186">
            <v>1342786</v>
          </cell>
          <cell r="B186" t="str">
            <v>马亚尼菲伦尼套房酒店</v>
          </cell>
          <cell r="C186" t="str">
            <v>180727175643123963</v>
          </cell>
          <cell r="D186" t="str">
            <v>2291816</v>
          </cell>
          <cell r="E186" t="str">
            <v/>
          </cell>
          <cell r="F186" t="str">
            <v>3411</v>
          </cell>
          <cell r="G186" t="str">
            <v>RMB</v>
          </cell>
          <cell r="H186" t="str">
            <v>1</v>
          </cell>
          <cell r="I186">
            <v>3411</v>
          </cell>
        </row>
        <row r="187">
          <cell r="A187">
            <v>1338148</v>
          </cell>
          <cell r="B187" t="str">
            <v>圣格雷戈里酒店 </v>
          </cell>
          <cell r="C187" t="str">
            <v>180719101627803963</v>
          </cell>
          <cell r="D187" t="str">
            <v>558427667</v>
          </cell>
          <cell r="E187" t="str">
            <v/>
          </cell>
          <cell r="F187" t="str">
            <v>953</v>
          </cell>
          <cell r="G187" t="str">
            <v>RMB</v>
          </cell>
          <cell r="H187" t="str">
            <v>1</v>
          </cell>
          <cell r="I187">
            <v>953</v>
          </cell>
        </row>
        <row r="188">
          <cell r="A188">
            <v>1344860</v>
          </cell>
          <cell r="B188" t="str">
            <v>宜必思维也纳中央火车站酒店</v>
          </cell>
          <cell r="C188" t="str">
            <v>180731195540223963</v>
          </cell>
          <cell r="D188" t="str">
            <v>2300739</v>
          </cell>
          <cell r="E188" t="str">
            <v/>
          </cell>
          <cell r="F188" t="str">
            <v>1807</v>
          </cell>
          <cell r="G188" t="str">
            <v>RMB</v>
          </cell>
          <cell r="H188" t="str">
            <v>1</v>
          </cell>
          <cell r="I188">
            <v>1807</v>
          </cell>
        </row>
        <row r="189">
          <cell r="A189">
            <v>1342469</v>
          </cell>
          <cell r="B189" t="str">
            <v>宜必思布拉格老城酒店</v>
          </cell>
          <cell r="C189" t="str">
            <v>180727091912943963</v>
          </cell>
          <cell r="D189" t="str">
            <v/>
          </cell>
          <cell r="E189" t="str">
            <v/>
          </cell>
          <cell r="F189" t="str">
            <v>2331</v>
          </cell>
          <cell r="G189" t="str">
            <v>RMB</v>
          </cell>
          <cell r="H189" t="str">
            <v>1</v>
          </cell>
          <cell r="I189">
            <v>2331</v>
          </cell>
        </row>
        <row r="190">
          <cell r="A190">
            <v>1336334</v>
          </cell>
          <cell r="B190" t="str">
            <v>宜必思布拉格老城酒店</v>
          </cell>
          <cell r="C190" t="str">
            <v>180715130452053963</v>
          </cell>
          <cell r="D190" t="str">
            <v>13706290</v>
          </cell>
          <cell r="E190" t="str">
            <v/>
          </cell>
          <cell r="F190" t="str">
            <v>1349</v>
          </cell>
          <cell r="G190" t="str">
            <v>RMB</v>
          </cell>
          <cell r="H190" t="str">
            <v>1</v>
          </cell>
          <cell r="I190">
            <v>1349</v>
          </cell>
        </row>
        <row r="191">
          <cell r="A191">
            <v>1339825</v>
          </cell>
          <cell r="B191" t="str">
            <v>布拉格新艺术风格宫殿酒店</v>
          </cell>
          <cell r="C191" t="str">
            <v>180722163530363963</v>
          </cell>
          <cell r="D191" t="str">
            <v>2279516</v>
          </cell>
          <cell r="E191" t="str">
            <v/>
          </cell>
          <cell r="F191" t="str">
            <v>4162</v>
          </cell>
          <cell r="G191" t="str">
            <v>RMB</v>
          </cell>
          <cell r="H191" t="str">
            <v>1</v>
          </cell>
          <cell r="I191">
            <v>4162</v>
          </cell>
        </row>
        <row r="192">
          <cell r="A192">
            <v>1343684</v>
          </cell>
          <cell r="B192" t="str">
            <v>布拉格派塔酒店</v>
          </cell>
          <cell r="C192" t="str">
            <v>180729175600503963</v>
          </cell>
          <cell r="D192" t="str">
            <v/>
          </cell>
          <cell r="E192" t="str">
            <v/>
          </cell>
          <cell r="F192" t="str">
            <v>4351.02</v>
          </cell>
          <cell r="G192" t="str">
            <v>RMB</v>
          </cell>
          <cell r="H192" t="str">
            <v>1</v>
          </cell>
          <cell r="I192">
            <v>4351.02</v>
          </cell>
        </row>
        <row r="193">
          <cell r="A193">
            <v>1345125</v>
          </cell>
          <cell r="B193" t="str">
            <v>伊兹密尔凯末尔帕夏华美达套房酒店</v>
          </cell>
          <cell r="C193" t="str">
            <v>180801095844863963</v>
          </cell>
          <cell r="D193" t="str">
            <v/>
          </cell>
          <cell r="E193" t="str">
            <v/>
          </cell>
          <cell r="F193" t="str">
            <v>804</v>
          </cell>
          <cell r="G193" t="str">
            <v>RMB</v>
          </cell>
          <cell r="H193" t="str">
            <v>1</v>
          </cell>
          <cell r="I193">
            <v>804</v>
          </cell>
        </row>
        <row r="194">
          <cell r="A194">
            <v>1343692</v>
          </cell>
          <cell r="B194" t="str">
            <v>伊斯坦布尔里欧勒酒店</v>
          </cell>
          <cell r="C194" t="str">
            <v>180729181824853963</v>
          </cell>
          <cell r="D194" t="str">
            <v>66012</v>
          </cell>
          <cell r="E194" t="str">
            <v/>
          </cell>
          <cell r="F194" t="str">
            <v>794</v>
          </cell>
          <cell r="G194" t="str">
            <v>RMB</v>
          </cell>
          <cell r="H194" t="str">
            <v>1</v>
          </cell>
          <cell r="I194">
            <v>794</v>
          </cell>
        </row>
        <row r="195">
          <cell r="A195">
            <v>1336337</v>
          </cell>
          <cell r="B195" t="str">
            <v>芝加哥中央鲁普酒店</v>
          </cell>
          <cell r="C195" t="str">
            <v>180715131329673963</v>
          </cell>
          <cell r="D195" t="str">
            <v/>
          </cell>
          <cell r="E195" t="str">
            <v/>
          </cell>
          <cell r="F195" t="str">
            <v>1387</v>
          </cell>
          <cell r="G195" t="str">
            <v>RMB</v>
          </cell>
          <cell r="H195" t="str">
            <v>1</v>
          </cell>
          <cell r="I195">
            <v>1387</v>
          </cell>
        </row>
        <row r="196">
          <cell r="A196">
            <v>1334981</v>
          </cell>
          <cell r="B196" t="str">
            <v>芝加哥中央鲁普酒店</v>
          </cell>
          <cell r="C196" t="str">
            <v>180712095233023963</v>
          </cell>
          <cell r="D196" t="str">
            <v>041/2256472</v>
          </cell>
          <cell r="E196" t="str">
            <v/>
          </cell>
          <cell r="F196" t="str">
            <v>1273.3</v>
          </cell>
          <cell r="G196" t="str">
            <v>RMB</v>
          </cell>
          <cell r="H196" t="str">
            <v>1</v>
          </cell>
          <cell r="I196">
            <v>1273.3</v>
          </cell>
        </row>
        <row r="197">
          <cell r="A197">
            <v>1339715</v>
          </cell>
          <cell r="B197" t="str">
            <v>雅典金色之城酒店</v>
          </cell>
          <cell r="C197" t="str">
            <v>180722111901813963</v>
          </cell>
          <cell r="D197" t="str">
            <v>166428</v>
          </cell>
          <cell r="E197" t="str">
            <v/>
          </cell>
          <cell r="F197" t="str">
            <v>1454</v>
          </cell>
          <cell r="G197" t="str">
            <v>RMB</v>
          </cell>
          <cell r="H197" t="str">
            <v>1</v>
          </cell>
          <cell r="I197">
            <v>1454</v>
          </cell>
        </row>
        <row r="198">
          <cell r="A198">
            <v>1340282</v>
          </cell>
          <cell r="B198" t="str">
            <v>雅典NJV广场酒店</v>
          </cell>
          <cell r="C198" t="str">
            <v>180723170034753963</v>
          </cell>
          <cell r="D198" t="str">
            <v/>
          </cell>
          <cell r="E198" t="str">
            <v/>
          </cell>
          <cell r="F198" t="str">
            <v>1195</v>
          </cell>
          <cell r="G198" t="str">
            <v>RMB</v>
          </cell>
          <cell r="H198" t="str">
            <v>1</v>
          </cell>
          <cell r="I198">
            <v>1195</v>
          </cell>
        </row>
        <row r="199">
          <cell r="A199">
            <v>1335505</v>
          </cell>
          <cell r="B199" t="str">
            <v>广场酒店&amp;赌场</v>
          </cell>
          <cell r="C199" t="str">
            <v>180713112814783963</v>
          </cell>
          <cell r="D199" t="str">
            <v/>
          </cell>
          <cell r="E199" t="str">
            <v/>
          </cell>
          <cell r="F199" t="str">
            <v>1484</v>
          </cell>
          <cell r="G199" t="str">
            <v>RMB</v>
          </cell>
          <cell r="H199" t="str">
            <v>1</v>
          </cell>
          <cell r="I199">
            <v>1484</v>
          </cell>
        </row>
        <row r="200">
          <cell r="A200">
            <v>1344458</v>
          </cell>
          <cell r="B200" t="str">
            <v>帕洛玛金普顿酒店，洛杉矶比佛利山庄</v>
          </cell>
          <cell r="C200" t="str">
            <v>180731095107223963</v>
          </cell>
          <cell r="D200" t="str">
            <v/>
          </cell>
          <cell r="E200" t="str">
            <v/>
          </cell>
          <cell r="F200" t="str">
            <v>2349</v>
          </cell>
          <cell r="G200" t="str">
            <v>RMB</v>
          </cell>
          <cell r="H200" t="str">
            <v>1</v>
          </cell>
          <cell r="I200">
            <v>2349</v>
          </cell>
        </row>
        <row r="201">
          <cell r="A201">
            <v>1337920</v>
          </cell>
          <cell r="B201" t="str">
            <v>洛杉矶中心区英迪格酒店</v>
          </cell>
          <cell r="C201" t="str">
            <v>180718202627283963</v>
          </cell>
          <cell r="D201" t="str">
            <v/>
          </cell>
          <cell r="E201" t="str">
            <v/>
          </cell>
          <cell r="F201" t="str">
            <v>3032</v>
          </cell>
          <cell r="G201" t="str">
            <v>RMB</v>
          </cell>
          <cell r="H201" t="str">
            <v>1</v>
          </cell>
          <cell r="I201">
            <v>3032</v>
          </cell>
        </row>
        <row r="202">
          <cell r="A202">
            <v>1336645</v>
          </cell>
          <cell r="B202" t="str">
            <v>布达佩斯卡尔顿酒店</v>
          </cell>
          <cell r="C202" t="str">
            <v>180716095313083963</v>
          </cell>
          <cell r="D202" t="str">
            <v/>
          </cell>
          <cell r="E202" t="str">
            <v/>
          </cell>
          <cell r="F202" t="str">
            <v>1662</v>
          </cell>
          <cell r="G202" t="str">
            <v>RMB</v>
          </cell>
          <cell r="H202" t="str">
            <v>1</v>
          </cell>
          <cell r="I202">
            <v>1662</v>
          </cell>
        </row>
        <row r="203">
          <cell r="A203">
            <v>1343612</v>
          </cell>
          <cell r="B203" t="str">
            <v>奥罗拉之星机场酒店</v>
          </cell>
          <cell r="C203" t="str">
            <v>180729150627573963</v>
          </cell>
          <cell r="D203" t="str">
            <v>041/2295482</v>
          </cell>
          <cell r="E203" t="str">
            <v/>
          </cell>
          <cell r="F203" t="str">
            <v>3486</v>
          </cell>
          <cell r="G203" t="str">
            <v>RMB</v>
          </cell>
          <cell r="H203" t="str">
            <v>1</v>
          </cell>
          <cell r="I203">
            <v>3486</v>
          </cell>
        </row>
        <row r="204">
          <cell r="A204">
            <v>1339309</v>
          </cell>
          <cell r="B204" t="str">
            <v>棕榈泉HYATT酒店</v>
          </cell>
          <cell r="C204" t="str">
            <v>180721120356873963</v>
          </cell>
          <cell r="D204" t="str">
            <v>85112123</v>
          </cell>
          <cell r="E204" t="str">
            <v/>
          </cell>
          <cell r="F204" t="str">
            <v>1205</v>
          </cell>
          <cell r="G204" t="str">
            <v>RMB</v>
          </cell>
          <cell r="H204" t="str">
            <v>1</v>
          </cell>
          <cell r="I204">
            <v>1205</v>
          </cell>
        </row>
        <row r="205">
          <cell r="A205">
            <v>1341377</v>
          </cell>
          <cell r="B205" t="str">
            <v>米特米23酒店</v>
          </cell>
          <cell r="C205" t="str">
            <v>180725175926653963</v>
          </cell>
          <cell r="D205" t="str">
            <v>2286508</v>
          </cell>
          <cell r="E205" t="str">
            <v/>
          </cell>
          <cell r="F205" t="str">
            <v>2078</v>
          </cell>
          <cell r="G205" t="str">
            <v>RMB</v>
          </cell>
          <cell r="H205" t="str">
            <v>1</v>
          </cell>
          <cell r="I205">
            <v>2078</v>
          </cell>
        </row>
        <row r="206">
          <cell r="A206">
            <v>1338318</v>
          </cell>
          <cell r="B206" t="str">
            <v>马六甲希尔顿逸林酒店</v>
          </cell>
          <cell r="C206" t="str">
            <v>180719142545293963</v>
          </cell>
          <cell r="D206" t="str">
            <v>2272735</v>
          </cell>
          <cell r="E206" t="str">
            <v/>
          </cell>
          <cell r="F206" t="str">
            <v>391</v>
          </cell>
          <cell r="G206" t="str">
            <v>RMB</v>
          </cell>
          <cell r="H206" t="str">
            <v>1</v>
          </cell>
          <cell r="I206">
            <v>391</v>
          </cell>
        </row>
        <row r="207">
          <cell r="A207">
            <v>1336701</v>
          </cell>
          <cell r="B207" t="str">
            <v>曼谷普拉亚帕拉佐酒店</v>
          </cell>
          <cell r="C207" t="str">
            <v>180716114124383963</v>
          </cell>
          <cell r="D207" t="str">
            <v>2265109</v>
          </cell>
          <cell r="E207" t="str">
            <v/>
          </cell>
          <cell r="F207" t="str">
            <v>488</v>
          </cell>
          <cell r="G207" t="str">
            <v>RMB</v>
          </cell>
          <cell r="H207" t="str">
            <v>1</v>
          </cell>
          <cell r="I207">
            <v>488</v>
          </cell>
        </row>
        <row r="208">
          <cell r="A208">
            <v>1337427</v>
          </cell>
          <cell r="B208" t="str">
            <v>曼谷普拉亚帕拉佐酒店</v>
          </cell>
          <cell r="C208" t="str">
            <v>180717205709253963</v>
          </cell>
          <cell r="D208" t="str">
            <v/>
          </cell>
          <cell r="E208" t="str">
            <v/>
          </cell>
          <cell r="F208" t="str">
            <v>989</v>
          </cell>
          <cell r="G208" t="str">
            <v>RMB</v>
          </cell>
          <cell r="H208" t="str">
            <v>1</v>
          </cell>
          <cell r="I208">
            <v>989</v>
          </cell>
        </row>
        <row r="209">
          <cell r="A209">
            <v>1337430</v>
          </cell>
          <cell r="B209" t="str">
            <v>曼谷普拉亚帕拉佐酒店</v>
          </cell>
          <cell r="C209" t="str">
            <v>180717205911653963</v>
          </cell>
          <cell r="D209" t="str">
            <v/>
          </cell>
          <cell r="E209" t="str">
            <v/>
          </cell>
          <cell r="F209" t="str">
            <v>989</v>
          </cell>
          <cell r="G209" t="str">
            <v>RMB</v>
          </cell>
          <cell r="H209" t="str">
            <v>1</v>
          </cell>
          <cell r="I209">
            <v>989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B156"/>
  <sheetViews>
    <sheetView tabSelected="1" topLeftCell="D97" workbookViewId="0">
      <selection activeCell="M153" sqref="M153"/>
    </sheetView>
  </sheetViews>
  <sheetFormatPr defaultColWidth="9" defaultRowHeight="13.5"/>
  <cols>
    <col min="2" max="2" width="28.25" customWidth="1"/>
    <col min="22" max="22" width="10.375"/>
    <col min="23" max="23" width="11.625"/>
  </cols>
  <sheetData>
    <row r="2" spans="1:2">
      <c r="A2" t="s">
        <v>0</v>
      </c>
      <c r="B2" t="s">
        <v>1</v>
      </c>
    </row>
    <row r="3" spans="1:2">
      <c r="A3" t="s">
        <v>2</v>
      </c>
      <c r="B3" t="s">
        <v>3</v>
      </c>
    </row>
    <row r="4" spans="1:2">
      <c r="A4" t="s">
        <v>4</v>
      </c>
      <c r="B4" t="s">
        <v>5</v>
      </c>
    </row>
    <row r="5" spans="1:2">
      <c r="A5" t="s">
        <v>6</v>
      </c>
      <c r="B5" t="s">
        <v>6</v>
      </c>
    </row>
    <row r="6" spans="1:2">
      <c r="A6" t="s">
        <v>7</v>
      </c>
      <c r="B6" t="s">
        <v>8</v>
      </c>
    </row>
    <row r="7" spans="1:2">
      <c r="A7" t="s">
        <v>9</v>
      </c>
      <c r="B7" t="s">
        <v>10</v>
      </c>
    </row>
    <row r="8" spans="1:2">
      <c r="A8" t="s">
        <v>11</v>
      </c>
      <c r="B8" t="s">
        <v>12</v>
      </c>
    </row>
    <row r="9" spans="1:2">
      <c r="A9" t="s">
        <v>6</v>
      </c>
      <c r="B9" t="s">
        <v>6</v>
      </c>
    </row>
    <row r="10" spans="1:1">
      <c r="A10" t="s">
        <v>13</v>
      </c>
    </row>
    <row r="11" spans="1:2">
      <c r="A11" t="s">
        <v>14</v>
      </c>
      <c r="B11" t="s">
        <v>1</v>
      </c>
    </row>
    <row r="12" spans="1:2">
      <c r="A12" t="s">
        <v>15</v>
      </c>
      <c r="B12" t="s">
        <v>16</v>
      </c>
    </row>
    <row r="13" spans="1:2">
      <c r="A13" t="s">
        <v>17</v>
      </c>
      <c r="B13" t="s">
        <v>18</v>
      </c>
    </row>
    <row r="16" spans="1:26">
      <c r="A16" t="s">
        <v>7</v>
      </c>
      <c r="B16" t="s">
        <v>19</v>
      </c>
      <c r="C16" t="s">
        <v>20</v>
      </c>
      <c r="D16" t="s">
        <v>21</v>
      </c>
      <c r="E16" t="s">
        <v>22</v>
      </c>
      <c r="F16" t="s">
        <v>23</v>
      </c>
      <c r="G16" t="s">
        <v>24</v>
      </c>
      <c r="H16" t="s">
        <v>25</v>
      </c>
      <c r="I16" t="s">
        <v>26</v>
      </c>
      <c r="J16" t="s">
        <v>27</v>
      </c>
      <c r="K16" t="s">
        <v>28</v>
      </c>
      <c r="L16" t="s">
        <v>29</v>
      </c>
      <c r="M16" t="s">
        <v>30</v>
      </c>
      <c r="N16" t="s">
        <v>31</v>
      </c>
      <c r="O16" t="s">
        <v>32</v>
      </c>
      <c r="P16" t="s">
        <v>33</v>
      </c>
      <c r="Q16" t="s">
        <v>34</v>
      </c>
      <c r="R16" t="s">
        <v>35</v>
      </c>
      <c r="S16" t="s">
        <v>36</v>
      </c>
      <c r="T16" t="s">
        <v>37</v>
      </c>
      <c r="U16" t="s">
        <v>38</v>
      </c>
      <c r="V16" t="s">
        <v>39</v>
      </c>
      <c r="W16" t="s">
        <v>40</v>
      </c>
      <c r="X16" t="s">
        <v>41</v>
      </c>
      <c r="Z16" t="s">
        <v>42</v>
      </c>
    </row>
    <row r="17" spans="1:28">
      <c r="A17" t="s">
        <v>8</v>
      </c>
      <c r="B17" t="s">
        <v>43</v>
      </c>
      <c r="C17" t="s">
        <v>44</v>
      </c>
      <c r="D17" s="3">
        <v>1334159</v>
      </c>
      <c r="E17" t="s">
        <v>45</v>
      </c>
      <c r="F17" t="s">
        <v>46</v>
      </c>
      <c r="G17" t="s">
        <v>47</v>
      </c>
      <c r="H17" t="s">
        <v>48</v>
      </c>
      <c r="I17" t="s">
        <v>48</v>
      </c>
      <c r="J17" t="s">
        <v>49</v>
      </c>
      <c r="K17" t="s">
        <v>50</v>
      </c>
      <c r="L17" t="s">
        <v>51</v>
      </c>
      <c r="M17" t="s">
        <v>52</v>
      </c>
      <c r="N17" t="s">
        <v>53</v>
      </c>
      <c r="O17" t="s">
        <v>54</v>
      </c>
      <c r="P17" t="s">
        <v>55</v>
      </c>
      <c r="Q17">
        <v>2394.4</v>
      </c>
      <c r="R17" t="s">
        <v>6</v>
      </c>
      <c r="S17" t="s">
        <v>6</v>
      </c>
      <c r="T17" t="s">
        <v>6</v>
      </c>
      <c r="U17" t="s">
        <v>6</v>
      </c>
      <c r="V17">
        <v>2394.4</v>
      </c>
      <c r="W17">
        <f>VLOOKUP(D17,[1]应付款管理!$A$1:$I$65536,9,0)</f>
        <v>2394.39</v>
      </c>
      <c r="X17">
        <f>V17-W17</f>
        <v>0.0100000000002183</v>
      </c>
      <c r="Z17" t="str">
        <f>$Z$16&amp;D17</f>
        <v>，1334159</v>
      </c>
      <c r="AA17" t="s">
        <v>56</v>
      </c>
      <c r="AB17" t="str">
        <f ca="1">PHONETIC(AA17:AA146)</f>
        <v>，1334159，1345689，1334242，1334583，1334615，1334678，1334677，1334828，1334981，1335004，1335021，1335036，1335038，1335051，1335053，1335237，1335262，1335463，	1335537，1335772，1335900，1335929，1335937，	1336026，	1336092，1336106，1336127，1336270，1336319，1336334，1336388，1336398，1336396，	1336434，1336439，1336452，1336464，1336474，1336476，1336521，1336517，1336528，1336537，1336592，1336652，1336677，1336701，1336719，1336722，1336837，1336854，1336879，1336934，1336957，1336976，1336984，1336989，1337336，1337621，1337622，1337658，1337664，1337709，1337899，1337911，1337931，1337951，1337955，1337962，1338148，1338151，1338251，1338318，1338373，1338398，1338503，1338779，1338828，1338914，1338939，1338952，1339020，1339309，1339532，1339701，1339715，1339766，1339846，1339935，1340159，1340310，1340603，1340723，1340754，1340872，1340896，1341133，1341266，1341277，1341701，1341510，1341815，1341875，1342012，1341969，1342372，1342505，1342530，1342499，1342503，1342786，1342839，1343146，1343164，1343322，1343332，1343563，1343612，1343692，1343914，1343963，1343994，1344039，1344184，1344191，1344196，1344473，1345860，1344702，1344792</v>
      </c>
    </row>
    <row r="18" s="1" customFormat="1" spans="1:28">
      <c r="A18" s="1" t="s">
        <v>8</v>
      </c>
      <c r="B18" s="12" t="s">
        <v>57</v>
      </c>
      <c r="C18" s="1" t="s">
        <v>44</v>
      </c>
      <c r="D18" s="4">
        <v>1345689</v>
      </c>
      <c r="E18" s="1" t="s">
        <v>58</v>
      </c>
      <c r="F18" s="1" t="s">
        <v>59</v>
      </c>
      <c r="G18" s="1" t="s">
        <v>60</v>
      </c>
      <c r="H18" s="1" t="s">
        <v>48</v>
      </c>
      <c r="I18" s="1" t="s">
        <v>48</v>
      </c>
      <c r="J18" s="1" t="s">
        <v>61</v>
      </c>
      <c r="K18" s="1" t="s">
        <v>62</v>
      </c>
      <c r="L18" s="1" t="s">
        <v>51</v>
      </c>
      <c r="M18" s="1" t="s">
        <v>52</v>
      </c>
      <c r="N18" s="1" t="s">
        <v>63</v>
      </c>
      <c r="O18" s="1" t="s">
        <v>54</v>
      </c>
      <c r="P18" s="1" t="s">
        <v>55</v>
      </c>
      <c r="Q18" s="1">
        <v>1848</v>
      </c>
      <c r="R18" s="1" t="s">
        <v>6</v>
      </c>
      <c r="S18" s="1" t="s">
        <v>6</v>
      </c>
      <c r="T18" s="1" t="s">
        <v>6</v>
      </c>
      <c r="U18" s="1" t="s">
        <v>6</v>
      </c>
      <c r="V18" s="1">
        <v>1848</v>
      </c>
      <c r="W18" s="1">
        <v>1848</v>
      </c>
      <c r="X18" s="1">
        <f t="shared" ref="X18:X49" si="0">V18-W18</f>
        <v>0</v>
      </c>
      <c r="Y18" s="1">
        <v>1334172</v>
      </c>
      <c r="Z18" t="str">
        <f t="shared" ref="Z18:Z49" si="1">$Z$16&amp;D18</f>
        <v>，1345689</v>
      </c>
      <c r="AA18" s="1" t="s">
        <v>64</v>
      </c>
      <c r="AB18" s="1" t="s">
        <v>65</v>
      </c>
    </row>
    <row r="19" spans="1:28">
      <c r="A19" t="s">
        <v>8</v>
      </c>
      <c r="B19" t="s">
        <v>66</v>
      </c>
      <c r="C19" t="s">
        <v>44</v>
      </c>
      <c r="D19" s="3">
        <v>1334242</v>
      </c>
      <c r="E19" t="s">
        <v>45</v>
      </c>
      <c r="F19" t="s">
        <v>46</v>
      </c>
      <c r="G19" t="s">
        <v>67</v>
      </c>
      <c r="H19" t="s">
        <v>48</v>
      </c>
      <c r="I19" t="s">
        <v>68</v>
      </c>
      <c r="J19" t="s">
        <v>69</v>
      </c>
      <c r="K19" t="s">
        <v>70</v>
      </c>
      <c r="L19" t="s">
        <v>51</v>
      </c>
      <c r="M19" t="s">
        <v>51</v>
      </c>
      <c r="N19" t="s">
        <v>71</v>
      </c>
      <c r="O19" t="s">
        <v>54</v>
      </c>
      <c r="P19" t="s">
        <v>55</v>
      </c>
      <c r="Q19">
        <v>369.9</v>
      </c>
      <c r="R19" t="s">
        <v>6</v>
      </c>
      <c r="S19" t="s">
        <v>6</v>
      </c>
      <c r="T19" t="s">
        <v>6</v>
      </c>
      <c r="U19" t="s">
        <v>6</v>
      </c>
      <c r="V19">
        <v>369.9</v>
      </c>
      <c r="W19">
        <f>VLOOKUP(D19,[1]应付款管理!$A$1:$I$65536,9,0)</f>
        <v>369.9</v>
      </c>
      <c r="X19">
        <f t="shared" si="0"/>
        <v>0</v>
      </c>
      <c r="Z19" t="str">
        <f t="shared" si="1"/>
        <v>，1334242</v>
      </c>
      <c r="AA19" t="s">
        <v>72</v>
      </c>
      <c r="AB19" t="s">
        <v>73</v>
      </c>
    </row>
    <row r="20" spans="1:27">
      <c r="A20" t="s">
        <v>8</v>
      </c>
      <c r="B20" t="s">
        <v>74</v>
      </c>
      <c r="C20" t="s">
        <v>44</v>
      </c>
      <c r="D20" s="3">
        <v>1334583</v>
      </c>
      <c r="E20" t="s">
        <v>75</v>
      </c>
      <c r="F20" t="s">
        <v>76</v>
      </c>
      <c r="G20" t="s">
        <v>77</v>
      </c>
      <c r="H20" t="s">
        <v>78</v>
      </c>
      <c r="I20" t="s">
        <v>78</v>
      </c>
      <c r="J20" t="s">
        <v>79</v>
      </c>
      <c r="K20" t="s">
        <v>80</v>
      </c>
      <c r="L20" t="s">
        <v>51</v>
      </c>
      <c r="M20" t="s">
        <v>51</v>
      </c>
      <c r="N20" t="s">
        <v>81</v>
      </c>
      <c r="O20" t="s">
        <v>54</v>
      </c>
      <c r="P20" t="s">
        <v>55</v>
      </c>
      <c r="Q20">
        <v>638.2</v>
      </c>
      <c r="R20" t="s">
        <v>6</v>
      </c>
      <c r="S20" t="s">
        <v>6</v>
      </c>
      <c r="T20" t="s">
        <v>6</v>
      </c>
      <c r="U20" t="s">
        <v>6</v>
      </c>
      <c r="V20">
        <v>638.2</v>
      </c>
      <c r="W20">
        <f>VLOOKUP(D20,[1]应付款管理!$A$1:$I$65536,9,0)</f>
        <v>638.2</v>
      </c>
      <c r="X20">
        <f t="shared" si="0"/>
        <v>0</v>
      </c>
      <c r="Z20" t="str">
        <f t="shared" si="1"/>
        <v>，1334583</v>
      </c>
      <c r="AA20" t="s">
        <v>82</v>
      </c>
    </row>
    <row r="21" spans="1:27">
      <c r="A21" t="s">
        <v>8</v>
      </c>
      <c r="B21" t="s">
        <v>83</v>
      </c>
      <c r="C21" t="s">
        <v>44</v>
      </c>
      <c r="D21" s="3">
        <v>1334615</v>
      </c>
      <c r="E21" t="s">
        <v>84</v>
      </c>
      <c r="F21" t="s">
        <v>85</v>
      </c>
      <c r="G21" t="s">
        <v>86</v>
      </c>
      <c r="H21" t="s">
        <v>78</v>
      </c>
      <c r="I21" t="s">
        <v>78</v>
      </c>
      <c r="J21" t="s">
        <v>87</v>
      </c>
      <c r="K21" t="s">
        <v>88</v>
      </c>
      <c r="L21" t="s">
        <v>51</v>
      </c>
      <c r="M21" t="s">
        <v>89</v>
      </c>
      <c r="N21" t="s">
        <v>90</v>
      </c>
      <c r="O21" t="s">
        <v>54</v>
      </c>
      <c r="P21" t="s">
        <v>55</v>
      </c>
      <c r="Q21">
        <v>776.6</v>
      </c>
      <c r="R21" t="s">
        <v>6</v>
      </c>
      <c r="S21" t="s">
        <v>6</v>
      </c>
      <c r="T21" t="s">
        <v>6</v>
      </c>
      <c r="U21" t="s">
        <v>6</v>
      </c>
      <c r="V21">
        <v>776.6</v>
      </c>
      <c r="W21">
        <f>VLOOKUP(D21,[1]应付款管理!$A$1:$I$65536,9,0)</f>
        <v>776.6</v>
      </c>
      <c r="X21">
        <f t="shared" si="0"/>
        <v>0</v>
      </c>
      <c r="Z21" t="str">
        <f t="shared" si="1"/>
        <v>，1334615</v>
      </c>
      <c r="AA21" t="s">
        <v>91</v>
      </c>
    </row>
    <row r="22" spans="1:27">
      <c r="A22" t="s">
        <v>8</v>
      </c>
      <c r="B22" t="s">
        <v>92</v>
      </c>
      <c r="C22" t="s">
        <v>44</v>
      </c>
      <c r="D22" s="3">
        <v>1334678</v>
      </c>
      <c r="E22" t="s">
        <v>84</v>
      </c>
      <c r="F22" t="s">
        <v>93</v>
      </c>
      <c r="G22" t="s">
        <v>94</v>
      </c>
      <c r="H22" t="s">
        <v>78</v>
      </c>
      <c r="I22" t="s">
        <v>78</v>
      </c>
      <c r="J22" t="s">
        <v>95</v>
      </c>
      <c r="K22" t="s">
        <v>96</v>
      </c>
      <c r="L22" t="s">
        <v>51</v>
      </c>
      <c r="M22" t="s">
        <v>89</v>
      </c>
      <c r="N22" t="s">
        <v>97</v>
      </c>
      <c r="O22" t="s">
        <v>54</v>
      </c>
      <c r="P22" t="s">
        <v>55</v>
      </c>
      <c r="Q22">
        <v>1300.8</v>
      </c>
      <c r="R22" t="s">
        <v>6</v>
      </c>
      <c r="S22" t="s">
        <v>6</v>
      </c>
      <c r="T22" t="s">
        <v>6</v>
      </c>
      <c r="U22" t="s">
        <v>6</v>
      </c>
      <c r="V22">
        <v>1300.8</v>
      </c>
      <c r="W22">
        <f>VLOOKUP(D22,[1]应付款管理!$A$1:$I$65536,9,0)</f>
        <v>1300.8</v>
      </c>
      <c r="X22">
        <f t="shared" si="0"/>
        <v>0</v>
      </c>
      <c r="Z22" t="str">
        <f t="shared" si="1"/>
        <v>，1334678</v>
      </c>
      <c r="AA22" t="s">
        <v>98</v>
      </c>
    </row>
    <row r="23" spans="1:27">
      <c r="A23" t="s">
        <v>8</v>
      </c>
      <c r="B23" t="s">
        <v>99</v>
      </c>
      <c r="C23" t="s">
        <v>44</v>
      </c>
      <c r="D23" s="3">
        <v>1334677</v>
      </c>
      <c r="E23" t="s">
        <v>84</v>
      </c>
      <c r="F23" t="s">
        <v>100</v>
      </c>
      <c r="G23" t="s">
        <v>101</v>
      </c>
      <c r="H23" t="s">
        <v>78</v>
      </c>
      <c r="I23" t="s">
        <v>78</v>
      </c>
      <c r="J23" t="s">
        <v>102</v>
      </c>
      <c r="K23" t="s">
        <v>103</v>
      </c>
      <c r="L23" t="s">
        <v>51</v>
      </c>
      <c r="M23" t="s">
        <v>89</v>
      </c>
      <c r="N23" t="s">
        <v>104</v>
      </c>
      <c r="O23" t="s">
        <v>54</v>
      </c>
      <c r="P23" t="s">
        <v>55</v>
      </c>
      <c r="Q23">
        <v>1165.8</v>
      </c>
      <c r="R23" t="s">
        <v>6</v>
      </c>
      <c r="S23" t="s">
        <v>6</v>
      </c>
      <c r="T23" t="s">
        <v>6</v>
      </c>
      <c r="U23" t="s">
        <v>6</v>
      </c>
      <c r="V23">
        <v>1165.8</v>
      </c>
      <c r="W23">
        <f>VLOOKUP(D23,[1]应付款管理!$A$1:$I$65536,9,0)</f>
        <v>1165.8</v>
      </c>
      <c r="X23">
        <f t="shared" si="0"/>
        <v>0</v>
      </c>
      <c r="Z23" t="str">
        <f t="shared" si="1"/>
        <v>，1334677</v>
      </c>
      <c r="AA23" t="s">
        <v>105</v>
      </c>
    </row>
    <row r="24" spans="1:27">
      <c r="A24" t="s">
        <v>8</v>
      </c>
      <c r="B24" t="s">
        <v>106</v>
      </c>
      <c r="C24" t="s">
        <v>44</v>
      </c>
      <c r="D24" s="3">
        <v>1334828</v>
      </c>
      <c r="E24" t="s">
        <v>45</v>
      </c>
      <c r="F24" t="s">
        <v>107</v>
      </c>
      <c r="G24" t="s">
        <v>108</v>
      </c>
      <c r="H24" t="s">
        <v>78</v>
      </c>
      <c r="I24" t="s">
        <v>78</v>
      </c>
      <c r="J24" t="s">
        <v>109</v>
      </c>
      <c r="K24" t="s">
        <v>110</v>
      </c>
      <c r="L24" t="s">
        <v>51</v>
      </c>
      <c r="M24" t="s">
        <v>89</v>
      </c>
      <c r="N24" t="s">
        <v>111</v>
      </c>
      <c r="O24" t="s">
        <v>54</v>
      </c>
      <c r="P24" t="s">
        <v>55</v>
      </c>
      <c r="Q24">
        <v>4937.8</v>
      </c>
      <c r="R24" t="s">
        <v>6</v>
      </c>
      <c r="S24" t="s">
        <v>6</v>
      </c>
      <c r="T24" t="s">
        <v>6</v>
      </c>
      <c r="U24" t="s">
        <v>6</v>
      </c>
      <c r="V24">
        <v>4937.8</v>
      </c>
      <c r="W24">
        <f>VLOOKUP(D24,[1]应付款管理!$A$1:$I$65536,9,0)</f>
        <v>4937.8</v>
      </c>
      <c r="X24">
        <f t="shared" si="0"/>
        <v>0</v>
      </c>
      <c r="Z24" t="str">
        <f t="shared" si="1"/>
        <v>，1334828</v>
      </c>
      <c r="AA24" t="s">
        <v>112</v>
      </c>
    </row>
    <row r="25" spans="1:27">
      <c r="A25" t="s">
        <v>8</v>
      </c>
      <c r="B25" t="s">
        <v>113</v>
      </c>
      <c r="C25" t="s">
        <v>44</v>
      </c>
      <c r="D25" s="3">
        <v>1334981</v>
      </c>
      <c r="E25" t="s">
        <v>114</v>
      </c>
      <c r="F25" t="s">
        <v>115</v>
      </c>
      <c r="G25" t="s">
        <v>116</v>
      </c>
      <c r="H25" t="s">
        <v>68</v>
      </c>
      <c r="I25" t="s">
        <v>69</v>
      </c>
      <c r="J25" t="s">
        <v>117</v>
      </c>
      <c r="K25" t="s">
        <v>118</v>
      </c>
      <c r="L25" t="s">
        <v>51</v>
      </c>
      <c r="M25" t="s">
        <v>51</v>
      </c>
      <c r="N25" t="s">
        <v>119</v>
      </c>
      <c r="O25" t="s">
        <v>54</v>
      </c>
      <c r="P25" t="s">
        <v>55</v>
      </c>
      <c r="Q25">
        <v>1273.3</v>
      </c>
      <c r="R25" t="s">
        <v>6</v>
      </c>
      <c r="S25" t="s">
        <v>6</v>
      </c>
      <c r="T25" t="s">
        <v>6</v>
      </c>
      <c r="U25" t="s">
        <v>6</v>
      </c>
      <c r="V25">
        <v>1273.3</v>
      </c>
      <c r="W25">
        <f>VLOOKUP(D25,[1]应付款管理!$A$1:$I$65536,9,0)</f>
        <v>1273.3</v>
      </c>
      <c r="X25">
        <f t="shared" si="0"/>
        <v>0</v>
      </c>
      <c r="Z25" t="str">
        <f t="shared" si="1"/>
        <v>，1334981</v>
      </c>
      <c r="AA25" t="s">
        <v>120</v>
      </c>
    </row>
    <row r="26" spans="1:27">
      <c r="A26" t="s">
        <v>8</v>
      </c>
      <c r="B26" t="s">
        <v>121</v>
      </c>
      <c r="C26" t="s">
        <v>44</v>
      </c>
      <c r="D26" s="3">
        <v>1335004</v>
      </c>
      <c r="E26" t="s">
        <v>122</v>
      </c>
      <c r="F26" t="s">
        <v>123</v>
      </c>
      <c r="G26" t="s">
        <v>124</v>
      </c>
      <c r="H26" t="s">
        <v>68</v>
      </c>
      <c r="I26" t="s">
        <v>68</v>
      </c>
      <c r="J26" t="s">
        <v>125</v>
      </c>
      <c r="K26" t="s">
        <v>126</v>
      </c>
      <c r="L26" t="s">
        <v>51</v>
      </c>
      <c r="M26" t="s">
        <v>127</v>
      </c>
      <c r="N26" t="s">
        <v>128</v>
      </c>
      <c r="O26" t="s">
        <v>54</v>
      </c>
      <c r="P26" t="s">
        <v>55</v>
      </c>
      <c r="Q26">
        <v>3300.1</v>
      </c>
      <c r="R26" t="s">
        <v>6</v>
      </c>
      <c r="S26" t="s">
        <v>6</v>
      </c>
      <c r="T26" t="s">
        <v>6</v>
      </c>
      <c r="U26" t="s">
        <v>6</v>
      </c>
      <c r="V26">
        <v>3300.1</v>
      </c>
      <c r="W26">
        <f>VLOOKUP(D26,[1]应付款管理!$A$1:$I$65536,9,0)</f>
        <v>3300.12</v>
      </c>
      <c r="X26">
        <f t="shared" si="0"/>
        <v>-0.0199999999999818</v>
      </c>
      <c r="Z26" t="str">
        <f t="shared" si="1"/>
        <v>，1335004</v>
      </c>
      <c r="AA26" t="s">
        <v>129</v>
      </c>
    </row>
    <row r="27" spans="1:27">
      <c r="A27" t="s">
        <v>8</v>
      </c>
      <c r="B27" t="s">
        <v>130</v>
      </c>
      <c r="C27" t="s">
        <v>44</v>
      </c>
      <c r="D27" s="3">
        <v>1335021</v>
      </c>
      <c r="E27" t="s">
        <v>131</v>
      </c>
      <c r="F27" t="s">
        <v>132</v>
      </c>
      <c r="G27" t="s">
        <v>133</v>
      </c>
      <c r="H27" t="s">
        <v>68</v>
      </c>
      <c r="I27" t="s">
        <v>68</v>
      </c>
      <c r="J27" t="s">
        <v>96</v>
      </c>
      <c r="K27" t="s">
        <v>134</v>
      </c>
      <c r="L27" t="s">
        <v>51</v>
      </c>
      <c r="M27" t="s">
        <v>89</v>
      </c>
      <c r="N27" t="s">
        <v>135</v>
      </c>
      <c r="O27" t="s">
        <v>54</v>
      </c>
      <c r="P27" t="s">
        <v>55</v>
      </c>
      <c r="Q27">
        <v>890.7</v>
      </c>
      <c r="R27" t="s">
        <v>6</v>
      </c>
      <c r="S27" t="s">
        <v>6</v>
      </c>
      <c r="T27" t="s">
        <v>6</v>
      </c>
      <c r="U27" t="s">
        <v>6</v>
      </c>
      <c r="V27">
        <v>890.7</v>
      </c>
      <c r="W27">
        <f>VLOOKUP(D27,[1]应付款管理!$A$1:$I$65536,9,0)</f>
        <v>890.7</v>
      </c>
      <c r="X27">
        <f t="shared" si="0"/>
        <v>0</v>
      </c>
      <c r="Z27" t="str">
        <f t="shared" si="1"/>
        <v>，1335021</v>
      </c>
      <c r="AA27" t="s">
        <v>136</v>
      </c>
    </row>
    <row r="28" spans="1:27">
      <c r="A28" t="s">
        <v>8</v>
      </c>
      <c r="B28" t="s">
        <v>137</v>
      </c>
      <c r="C28" t="s">
        <v>44</v>
      </c>
      <c r="D28" s="3">
        <v>1335036</v>
      </c>
      <c r="E28" t="s">
        <v>131</v>
      </c>
      <c r="F28" t="s">
        <v>132</v>
      </c>
      <c r="G28" t="s">
        <v>133</v>
      </c>
      <c r="H28" t="s">
        <v>68</v>
      </c>
      <c r="I28" t="s">
        <v>68</v>
      </c>
      <c r="J28" t="s">
        <v>96</v>
      </c>
      <c r="K28" t="s">
        <v>134</v>
      </c>
      <c r="L28" t="s">
        <v>51</v>
      </c>
      <c r="M28" t="s">
        <v>89</v>
      </c>
      <c r="N28" t="s">
        <v>138</v>
      </c>
      <c r="O28" t="s">
        <v>54</v>
      </c>
      <c r="P28" t="s">
        <v>55</v>
      </c>
      <c r="Q28">
        <v>890.7</v>
      </c>
      <c r="R28" t="s">
        <v>6</v>
      </c>
      <c r="S28" t="s">
        <v>6</v>
      </c>
      <c r="T28" t="s">
        <v>6</v>
      </c>
      <c r="U28" t="s">
        <v>6</v>
      </c>
      <c r="V28">
        <v>890.7</v>
      </c>
      <c r="W28">
        <f>VLOOKUP(D28,[1]应付款管理!$A$1:$I$65536,9,0)</f>
        <v>890.7</v>
      </c>
      <c r="X28">
        <f t="shared" si="0"/>
        <v>0</v>
      </c>
      <c r="Z28" t="str">
        <f t="shared" si="1"/>
        <v>，1335036</v>
      </c>
      <c r="AA28" t="s">
        <v>139</v>
      </c>
    </row>
    <row r="29" spans="1:27">
      <c r="A29" t="s">
        <v>8</v>
      </c>
      <c r="B29" t="s">
        <v>140</v>
      </c>
      <c r="C29" t="s">
        <v>44</v>
      </c>
      <c r="D29" s="3">
        <v>1335038</v>
      </c>
      <c r="E29" t="s">
        <v>75</v>
      </c>
      <c r="F29" t="s">
        <v>76</v>
      </c>
      <c r="G29" t="s">
        <v>141</v>
      </c>
      <c r="H29" t="s">
        <v>68</v>
      </c>
      <c r="I29" t="s">
        <v>126</v>
      </c>
      <c r="J29" t="s">
        <v>79</v>
      </c>
      <c r="K29" t="s">
        <v>80</v>
      </c>
      <c r="L29" t="s">
        <v>51</v>
      </c>
      <c r="M29" t="s">
        <v>51</v>
      </c>
      <c r="N29" t="s">
        <v>142</v>
      </c>
      <c r="O29" t="s">
        <v>54</v>
      </c>
      <c r="P29" t="s">
        <v>55</v>
      </c>
      <c r="Q29">
        <v>348.6</v>
      </c>
      <c r="R29" t="s">
        <v>6</v>
      </c>
      <c r="S29" t="s">
        <v>6</v>
      </c>
      <c r="T29" t="s">
        <v>6</v>
      </c>
      <c r="U29" t="s">
        <v>6</v>
      </c>
      <c r="V29">
        <v>348.6</v>
      </c>
      <c r="W29">
        <f>VLOOKUP(D29,[1]应付款管理!$A$1:$I$65536,9,0)</f>
        <v>348.6</v>
      </c>
      <c r="X29">
        <f t="shared" si="0"/>
        <v>0</v>
      </c>
      <c r="Z29" t="str">
        <f t="shared" si="1"/>
        <v>，1335038</v>
      </c>
      <c r="AA29" t="s">
        <v>143</v>
      </c>
    </row>
    <row r="30" spans="1:27">
      <c r="A30" t="s">
        <v>8</v>
      </c>
      <c r="B30" t="s">
        <v>144</v>
      </c>
      <c r="C30" t="s">
        <v>44</v>
      </c>
      <c r="D30" s="3">
        <v>1335051</v>
      </c>
      <c r="E30" t="s">
        <v>145</v>
      </c>
      <c r="F30" t="s">
        <v>146</v>
      </c>
      <c r="G30" t="s">
        <v>147</v>
      </c>
      <c r="H30" t="s">
        <v>68</v>
      </c>
      <c r="I30" t="s">
        <v>68</v>
      </c>
      <c r="J30" t="s">
        <v>109</v>
      </c>
      <c r="K30" t="s">
        <v>110</v>
      </c>
      <c r="L30" t="s">
        <v>51</v>
      </c>
      <c r="M30" t="s">
        <v>89</v>
      </c>
      <c r="N30" t="s">
        <v>148</v>
      </c>
      <c r="O30" t="s">
        <v>54</v>
      </c>
      <c r="P30" t="s">
        <v>55</v>
      </c>
      <c r="Q30">
        <v>2614.3</v>
      </c>
      <c r="R30" t="s">
        <v>6</v>
      </c>
      <c r="S30" t="s">
        <v>6</v>
      </c>
      <c r="T30" t="s">
        <v>6</v>
      </c>
      <c r="U30" t="s">
        <v>6</v>
      </c>
      <c r="V30">
        <v>2614.3</v>
      </c>
      <c r="W30">
        <f>VLOOKUP(D30,[1]应付款管理!$A$1:$I$65536,9,0)</f>
        <v>2614.3</v>
      </c>
      <c r="X30">
        <f t="shared" si="0"/>
        <v>0</v>
      </c>
      <c r="Z30" t="str">
        <f t="shared" si="1"/>
        <v>，1335051</v>
      </c>
      <c r="AA30" t="s">
        <v>149</v>
      </c>
    </row>
    <row r="31" spans="1:27">
      <c r="A31" t="s">
        <v>8</v>
      </c>
      <c r="B31" t="s">
        <v>150</v>
      </c>
      <c r="C31" t="s">
        <v>44</v>
      </c>
      <c r="D31" s="3">
        <v>1335053</v>
      </c>
      <c r="E31" t="s">
        <v>145</v>
      </c>
      <c r="F31" t="s">
        <v>146</v>
      </c>
      <c r="G31" t="s">
        <v>147</v>
      </c>
      <c r="H31" t="s">
        <v>68</v>
      </c>
      <c r="I31" t="s">
        <v>68</v>
      </c>
      <c r="J31" t="s">
        <v>109</v>
      </c>
      <c r="K31" t="s">
        <v>110</v>
      </c>
      <c r="L31" t="s">
        <v>51</v>
      </c>
      <c r="M31" t="s">
        <v>89</v>
      </c>
      <c r="N31" t="s">
        <v>151</v>
      </c>
      <c r="O31" t="s">
        <v>54</v>
      </c>
      <c r="P31" t="s">
        <v>55</v>
      </c>
      <c r="Q31">
        <v>2614.3</v>
      </c>
      <c r="R31" t="s">
        <v>6</v>
      </c>
      <c r="S31" t="s">
        <v>6</v>
      </c>
      <c r="T31" t="s">
        <v>6</v>
      </c>
      <c r="U31" t="s">
        <v>6</v>
      </c>
      <c r="V31">
        <v>2614.3</v>
      </c>
      <c r="W31">
        <f>VLOOKUP(D31,[1]应付款管理!$A$1:$I$65536,9,0)</f>
        <v>2614.3</v>
      </c>
      <c r="X31">
        <f t="shared" si="0"/>
        <v>0</v>
      </c>
      <c r="Z31" t="str">
        <f t="shared" si="1"/>
        <v>，1335053</v>
      </c>
      <c r="AA31" t="s">
        <v>152</v>
      </c>
    </row>
    <row r="32" spans="1:27">
      <c r="A32" t="s">
        <v>8</v>
      </c>
      <c r="B32" t="s">
        <v>153</v>
      </c>
      <c r="C32" t="s">
        <v>44</v>
      </c>
      <c r="D32" s="3">
        <v>1335237</v>
      </c>
      <c r="E32" t="s">
        <v>122</v>
      </c>
      <c r="F32" t="s">
        <v>123</v>
      </c>
      <c r="G32" t="s">
        <v>124</v>
      </c>
      <c r="H32" t="s">
        <v>68</v>
      </c>
      <c r="I32" t="s">
        <v>68</v>
      </c>
      <c r="J32" t="s">
        <v>154</v>
      </c>
      <c r="K32" t="s">
        <v>69</v>
      </c>
      <c r="L32" t="s">
        <v>51</v>
      </c>
      <c r="M32" t="s">
        <v>89</v>
      </c>
      <c r="N32" t="s">
        <v>155</v>
      </c>
      <c r="O32" t="s">
        <v>54</v>
      </c>
      <c r="P32" t="s">
        <v>55</v>
      </c>
      <c r="Q32">
        <v>1095.6</v>
      </c>
      <c r="R32" t="s">
        <v>6</v>
      </c>
      <c r="S32" t="s">
        <v>6</v>
      </c>
      <c r="T32" t="s">
        <v>6</v>
      </c>
      <c r="U32" t="s">
        <v>6</v>
      </c>
      <c r="V32">
        <v>1095.6</v>
      </c>
      <c r="W32">
        <f>VLOOKUP(D32,[1]应付款管理!$A$1:$I$65536,9,0)</f>
        <v>1095.6</v>
      </c>
      <c r="X32">
        <f t="shared" si="0"/>
        <v>0</v>
      </c>
      <c r="Z32" t="str">
        <f t="shared" si="1"/>
        <v>，1335237</v>
      </c>
      <c r="AA32" t="s">
        <v>156</v>
      </c>
    </row>
    <row r="33" spans="1:27">
      <c r="A33" t="s">
        <v>8</v>
      </c>
      <c r="B33" t="s">
        <v>157</v>
      </c>
      <c r="C33" t="s">
        <v>44</v>
      </c>
      <c r="D33" s="3">
        <v>1335262</v>
      </c>
      <c r="E33" t="s">
        <v>45</v>
      </c>
      <c r="F33" t="s">
        <v>158</v>
      </c>
      <c r="G33" t="s">
        <v>159</v>
      </c>
      <c r="H33" t="s">
        <v>68</v>
      </c>
      <c r="I33" t="s">
        <v>68</v>
      </c>
      <c r="J33" t="s">
        <v>80</v>
      </c>
      <c r="K33" t="s">
        <v>49</v>
      </c>
      <c r="L33" t="s">
        <v>51</v>
      </c>
      <c r="M33" t="s">
        <v>51</v>
      </c>
      <c r="N33" t="s">
        <v>160</v>
      </c>
      <c r="O33" t="s">
        <v>54</v>
      </c>
      <c r="P33" t="s">
        <v>55</v>
      </c>
      <c r="Q33">
        <v>3083</v>
      </c>
      <c r="R33" t="s">
        <v>6</v>
      </c>
      <c r="S33" t="s">
        <v>6</v>
      </c>
      <c r="T33" t="s">
        <v>6</v>
      </c>
      <c r="U33" t="s">
        <v>6</v>
      </c>
      <c r="V33">
        <v>3083</v>
      </c>
      <c r="W33">
        <f>VLOOKUP(D33,[1]应付款管理!$A$1:$I$65536,9,0)</f>
        <v>3083</v>
      </c>
      <c r="X33">
        <f t="shared" si="0"/>
        <v>0</v>
      </c>
      <c r="Z33" t="str">
        <f t="shared" si="1"/>
        <v>，1335262</v>
      </c>
      <c r="AA33" t="s">
        <v>161</v>
      </c>
    </row>
    <row r="34" spans="1:27">
      <c r="A34" t="s">
        <v>8</v>
      </c>
      <c r="B34" t="s">
        <v>162</v>
      </c>
      <c r="C34" t="s">
        <v>163</v>
      </c>
      <c r="D34" s="3">
        <v>1335463</v>
      </c>
      <c r="E34" t="s">
        <v>84</v>
      </c>
      <c r="F34" t="s">
        <v>164</v>
      </c>
      <c r="G34" t="s">
        <v>165</v>
      </c>
      <c r="H34" t="s">
        <v>154</v>
      </c>
      <c r="I34" t="s">
        <v>154</v>
      </c>
      <c r="J34" t="s">
        <v>166</v>
      </c>
      <c r="K34" t="s">
        <v>109</v>
      </c>
      <c r="L34" t="s">
        <v>51</v>
      </c>
      <c r="M34" t="s">
        <v>51</v>
      </c>
      <c r="N34" t="s">
        <v>167</v>
      </c>
      <c r="O34" t="s">
        <v>54</v>
      </c>
      <c r="P34" t="s">
        <v>55</v>
      </c>
      <c r="Q34">
        <v>969</v>
      </c>
      <c r="R34" t="s">
        <v>6</v>
      </c>
      <c r="S34" t="s">
        <v>6</v>
      </c>
      <c r="T34" t="s">
        <v>6</v>
      </c>
      <c r="U34" t="s">
        <v>6</v>
      </c>
      <c r="V34">
        <v>969</v>
      </c>
      <c r="W34">
        <f>VLOOKUP(D34,[1]应付款管理!$A$1:$I$65536,9,0)</f>
        <v>969</v>
      </c>
      <c r="X34">
        <f t="shared" si="0"/>
        <v>0</v>
      </c>
      <c r="Z34" t="str">
        <f t="shared" si="1"/>
        <v>，1335463</v>
      </c>
      <c r="AA34" t="s">
        <v>168</v>
      </c>
    </row>
    <row r="35" spans="1:27">
      <c r="A35" t="s">
        <v>8</v>
      </c>
      <c r="B35" s="13" t="s">
        <v>169</v>
      </c>
      <c r="C35" t="s">
        <v>44</v>
      </c>
      <c r="D35" t="s">
        <v>170</v>
      </c>
      <c r="E35" t="s">
        <v>171</v>
      </c>
      <c r="F35" t="s">
        <v>172</v>
      </c>
      <c r="G35" t="s">
        <v>173</v>
      </c>
      <c r="H35" t="s">
        <v>154</v>
      </c>
      <c r="I35" t="s">
        <v>154</v>
      </c>
      <c r="J35" t="s">
        <v>174</v>
      </c>
      <c r="K35" t="s">
        <v>69</v>
      </c>
      <c r="L35" t="s">
        <v>51</v>
      </c>
      <c r="M35" t="s">
        <v>51</v>
      </c>
      <c r="N35" t="s">
        <v>175</v>
      </c>
      <c r="O35" t="s">
        <v>54</v>
      </c>
      <c r="P35" t="s">
        <v>55</v>
      </c>
      <c r="Q35">
        <v>608</v>
      </c>
      <c r="R35" t="s">
        <v>6</v>
      </c>
      <c r="S35" t="s">
        <v>6</v>
      </c>
      <c r="T35" t="s">
        <v>6</v>
      </c>
      <c r="U35" t="s">
        <v>6</v>
      </c>
      <c r="V35">
        <v>608</v>
      </c>
      <c r="W35">
        <v>608</v>
      </c>
      <c r="X35">
        <f t="shared" si="0"/>
        <v>0</v>
      </c>
      <c r="Z35" t="str">
        <f t="shared" si="1"/>
        <v>，	1335537</v>
      </c>
      <c r="AA35" t="s">
        <v>176</v>
      </c>
    </row>
    <row r="36" spans="1:27">
      <c r="A36" t="s">
        <v>8</v>
      </c>
      <c r="B36" t="s">
        <v>177</v>
      </c>
      <c r="C36" t="s">
        <v>44</v>
      </c>
      <c r="D36" s="3">
        <v>1335772</v>
      </c>
      <c r="E36" t="s">
        <v>178</v>
      </c>
      <c r="F36" t="s">
        <v>179</v>
      </c>
      <c r="G36" t="s">
        <v>180</v>
      </c>
      <c r="H36" t="s">
        <v>154</v>
      </c>
      <c r="I36" t="s">
        <v>154</v>
      </c>
      <c r="J36" t="s">
        <v>125</v>
      </c>
      <c r="K36" t="s">
        <v>117</v>
      </c>
      <c r="L36" t="s">
        <v>51</v>
      </c>
      <c r="M36" t="s">
        <v>51</v>
      </c>
      <c r="N36" t="s">
        <v>181</v>
      </c>
      <c r="O36" t="s">
        <v>54</v>
      </c>
      <c r="P36" t="s">
        <v>55</v>
      </c>
      <c r="Q36">
        <v>236</v>
      </c>
      <c r="R36" t="s">
        <v>6</v>
      </c>
      <c r="S36" t="s">
        <v>6</v>
      </c>
      <c r="T36" t="s">
        <v>6</v>
      </c>
      <c r="U36" t="s">
        <v>6</v>
      </c>
      <c r="V36">
        <v>236</v>
      </c>
      <c r="W36">
        <f>VLOOKUP(D36,[1]应付款管理!$A$1:$I$65536,9,0)</f>
        <v>236</v>
      </c>
      <c r="X36">
        <f t="shared" si="0"/>
        <v>0</v>
      </c>
      <c r="Z36" t="str">
        <f t="shared" si="1"/>
        <v>，1335772</v>
      </c>
      <c r="AA36" t="s">
        <v>182</v>
      </c>
    </row>
    <row r="37" spans="1:27">
      <c r="A37" t="s">
        <v>8</v>
      </c>
      <c r="B37" s="13" t="s">
        <v>183</v>
      </c>
      <c r="C37" t="s">
        <v>44</v>
      </c>
      <c r="D37">
        <v>1335900</v>
      </c>
      <c r="E37" t="s">
        <v>114</v>
      </c>
      <c r="F37" t="s">
        <v>184</v>
      </c>
      <c r="G37" t="s">
        <v>185</v>
      </c>
      <c r="H37" t="s">
        <v>174</v>
      </c>
      <c r="I37" t="s">
        <v>186</v>
      </c>
      <c r="J37" t="s">
        <v>109</v>
      </c>
      <c r="K37" t="s">
        <v>187</v>
      </c>
      <c r="L37" t="s">
        <v>51</v>
      </c>
      <c r="M37" t="s">
        <v>51</v>
      </c>
      <c r="N37" t="s">
        <v>188</v>
      </c>
      <c r="O37" t="s">
        <v>54</v>
      </c>
      <c r="P37" t="s">
        <v>55</v>
      </c>
      <c r="Q37">
        <v>1044</v>
      </c>
      <c r="R37" t="s">
        <v>6</v>
      </c>
      <c r="S37" t="s">
        <v>6</v>
      </c>
      <c r="T37" t="s">
        <v>6</v>
      </c>
      <c r="U37" t="s">
        <v>6</v>
      </c>
      <c r="V37">
        <v>1044</v>
      </c>
      <c r="W37">
        <f>VLOOKUP(D37,[1]应付款管理!$A$1:$I$65536,9,0)</f>
        <v>1044</v>
      </c>
      <c r="X37">
        <f t="shared" si="0"/>
        <v>0</v>
      </c>
      <c r="Z37" t="str">
        <f t="shared" si="1"/>
        <v>，1335900</v>
      </c>
      <c r="AA37" t="s">
        <v>189</v>
      </c>
    </row>
    <row r="38" spans="1:27">
      <c r="A38" t="s">
        <v>8</v>
      </c>
      <c r="B38" s="13" t="s">
        <v>190</v>
      </c>
      <c r="C38" t="s">
        <v>191</v>
      </c>
      <c r="D38">
        <v>1335929</v>
      </c>
      <c r="E38" t="s">
        <v>122</v>
      </c>
      <c r="F38" t="s">
        <v>192</v>
      </c>
      <c r="G38" t="s">
        <v>193</v>
      </c>
      <c r="H38" t="s">
        <v>174</v>
      </c>
      <c r="I38" t="s">
        <v>174</v>
      </c>
      <c r="J38" t="s">
        <v>109</v>
      </c>
      <c r="K38" t="s">
        <v>79</v>
      </c>
      <c r="L38" t="s">
        <v>51</v>
      </c>
      <c r="M38" t="s">
        <v>52</v>
      </c>
      <c r="N38" t="s">
        <v>194</v>
      </c>
      <c r="O38" t="s">
        <v>54</v>
      </c>
      <c r="P38" t="s">
        <v>55</v>
      </c>
      <c r="Q38">
        <v>1790</v>
      </c>
      <c r="R38" t="s">
        <v>6</v>
      </c>
      <c r="S38" t="s">
        <v>6</v>
      </c>
      <c r="T38" t="s">
        <v>6</v>
      </c>
      <c r="U38" t="s">
        <v>6</v>
      </c>
      <c r="V38">
        <v>1790</v>
      </c>
      <c r="W38">
        <f>VLOOKUP(D38,[1]应付款管理!$A$1:$I$65536,9,0)</f>
        <v>1789.8</v>
      </c>
      <c r="X38">
        <f t="shared" si="0"/>
        <v>0.200000000000045</v>
      </c>
      <c r="Z38" t="str">
        <f t="shared" si="1"/>
        <v>，1335929</v>
      </c>
      <c r="AA38" t="s">
        <v>195</v>
      </c>
    </row>
    <row r="39" spans="1:27">
      <c r="A39" t="s">
        <v>8</v>
      </c>
      <c r="B39" s="13" t="s">
        <v>196</v>
      </c>
      <c r="C39" t="s">
        <v>191</v>
      </c>
      <c r="D39">
        <v>1335937</v>
      </c>
      <c r="E39" t="s">
        <v>122</v>
      </c>
      <c r="F39" t="s">
        <v>192</v>
      </c>
      <c r="G39" t="s">
        <v>197</v>
      </c>
      <c r="H39" t="s">
        <v>174</v>
      </c>
      <c r="I39" t="s">
        <v>198</v>
      </c>
      <c r="J39" t="s">
        <v>199</v>
      </c>
      <c r="K39" t="s">
        <v>200</v>
      </c>
      <c r="L39" t="s">
        <v>51</v>
      </c>
      <c r="M39" t="s">
        <v>89</v>
      </c>
      <c r="N39" t="s">
        <v>201</v>
      </c>
      <c r="O39" t="s">
        <v>54</v>
      </c>
      <c r="P39" t="s">
        <v>55</v>
      </c>
      <c r="Q39">
        <v>617</v>
      </c>
      <c r="R39" t="s">
        <v>6</v>
      </c>
      <c r="S39" t="s">
        <v>6</v>
      </c>
      <c r="T39" t="s">
        <v>6</v>
      </c>
      <c r="U39" t="s">
        <v>6</v>
      </c>
      <c r="V39">
        <v>617</v>
      </c>
      <c r="W39">
        <f>VLOOKUP(D39,[1]应付款管理!$A$1:$I$65536,9,0)</f>
        <v>617</v>
      </c>
      <c r="X39">
        <f t="shared" si="0"/>
        <v>0</v>
      </c>
      <c r="Z39" t="str">
        <f t="shared" si="1"/>
        <v>，1335937</v>
      </c>
      <c r="AA39" t="s">
        <v>202</v>
      </c>
    </row>
    <row r="40" spans="1:27">
      <c r="A40" t="s">
        <v>8</v>
      </c>
      <c r="B40" s="13" t="s">
        <v>203</v>
      </c>
      <c r="C40" t="s">
        <v>191</v>
      </c>
      <c r="D40" t="s">
        <v>204</v>
      </c>
      <c r="E40" t="s">
        <v>75</v>
      </c>
      <c r="F40" t="s">
        <v>76</v>
      </c>
      <c r="G40" t="s">
        <v>205</v>
      </c>
      <c r="H40" t="s">
        <v>174</v>
      </c>
      <c r="I40" t="s">
        <v>174</v>
      </c>
      <c r="J40" t="s">
        <v>69</v>
      </c>
      <c r="K40" t="s">
        <v>117</v>
      </c>
      <c r="L40" t="s">
        <v>51</v>
      </c>
      <c r="M40" t="s">
        <v>52</v>
      </c>
      <c r="N40" t="s">
        <v>206</v>
      </c>
      <c r="O40" t="s">
        <v>54</v>
      </c>
      <c r="P40" t="s">
        <v>55</v>
      </c>
      <c r="Q40">
        <v>2052</v>
      </c>
      <c r="R40" t="s">
        <v>6</v>
      </c>
      <c r="S40" t="s">
        <v>6</v>
      </c>
      <c r="T40" t="s">
        <v>6</v>
      </c>
      <c r="U40" t="s">
        <v>6</v>
      </c>
      <c r="V40">
        <v>2052</v>
      </c>
      <c r="W40">
        <v>2052</v>
      </c>
      <c r="X40">
        <f t="shared" si="0"/>
        <v>0</v>
      </c>
      <c r="Z40" t="str">
        <f t="shared" si="1"/>
        <v>，	1336026</v>
      </c>
      <c r="AA40" t="s">
        <v>207</v>
      </c>
    </row>
    <row r="41" spans="1:27">
      <c r="A41" t="s">
        <v>8</v>
      </c>
      <c r="B41" s="13" t="s">
        <v>208</v>
      </c>
      <c r="C41" t="s">
        <v>44</v>
      </c>
      <c r="D41" t="s">
        <v>209</v>
      </c>
      <c r="E41" t="s">
        <v>84</v>
      </c>
      <c r="F41" t="s">
        <v>210</v>
      </c>
      <c r="G41" t="s">
        <v>211</v>
      </c>
      <c r="H41" t="s">
        <v>174</v>
      </c>
      <c r="I41" t="s">
        <v>174</v>
      </c>
      <c r="J41" t="s">
        <v>118</v>
      </c>
      <c r="K41" t="s">
        <v>126</v>
      </c>
      <c r="L41" t="s">
        <v>51</v>
      </c>
      <c r="M41" t="s">
        <v>89</v>
      </c>
      <c r="N41" t="s">
        <v>212</v>
      </c>
      <c r="O41" t="s">
        <v>54</v>
      </c>
      <c r="P41" t="s">
        <v>55</v>
      </c>
      <c r="Q41">
        <v>822</v>
      </c>
      <c r="R41" t="s">
        <v>6</v>
      </c>
      <c r="S41" t="s">
        <v>6</v>
      </c>
      <c r="T41" t="s">
        <v>6</v>
      </c>
      <c r="U41" t="s">
        <v>6</v>
      </c>
      <c r="V41">
        <v>822</v>
      </c>
      <c r="W41">
        <v>822</v>
      </c>
      <c r="X41">
        <f t="shared" si="0"/>
        <v>0</v>
      </c>
      <c r="Z41" t="str">
        <f t="shared" si="1"/>
        <v>，	1336092</v>
      </c>
      <c r="AA41" t="s">
        <v>213</v>
      </c>
    </row>
    <row r="42" spans="1:27">
      <c r="A42" t="s">
        <v>8</v>
      </c>
      <c r="B42" t="s">
        <v>214</v>
      </c>
      <c r="C42" t="s">
        <v>44</v>
      </c>
      <c r="D42" s="3">
        <v>1336106</v>
      </c>
      <c r="E42" t="s">
        <v>114</v>
      </c>
      <c r="F42" t="s">
        <v>115</v>
      </c>
      <c r="G42" t="s">
        <v>215</v>
      </c>
      <c r="H42" t="s">
        <v>174</v>
      </c>
      <c r="I42" t="s">
        <v>69</v>
      </c>
      <c r="J42" t="s">
        <v>216</v>
      </c>
      <c r="K42" t="s">
        <v>126</v>
      </c>
      <c r="L42" t="s">
        <v>51</v>
      </c>
      <c r="M42" t="s">
        <v>51</v>
      </c>
      <c r="N42" t="s">
        <v>217</v>
      </c>
      <c r="O42" t="s">
        <v>54</v>
      </c>
      <c r="P42" t="s">
        <v>55</v>
      </c>
      <c r="Q42">
        <v>2681</v>
      </c>
      <c r="R42" t="s">
        <v>6</v>
      </c>
      <c r="S42" t="s">
        <v>6</v>
      </c>
      <c r="T42" t="s">
        <v>6</v>
      </c>
      <c r="U42" t="s">
        <v>6</v>
      </c>
      <c r="V42">
        <v>2681</v>
      </c>
      <c r="W42">
        <f>VLOOKUP(D42,[1]应付款管理!$A$1:$I$65536,9,0)</f>
        <v>2681</v>
      </c>
      <c r="X42">
        <f t="shared" si="0"/>
        <v>0</v>
      </c>
      <c r="Z42" t="str">
        <f t="shared" si="1"/>
        <v>，1336106</v>
      </c>
      <c r="AA42" t="s">
        <v>218</v>
      </c>
    </row>
    <row r="43" spans="1:27">
      <c r="A43" t="s">
        <v>8</v>
      </c>
      <c r="B43" t="s">
        <v>219</v>
      </c>
      <c r="C43" t="s">
        <v>44</v>
      </c>
      <c r="D43" s="3">
        <v>1336127</v>
      </c>
      <c r="E43" t="s">
        <v>171</v>
      </c>
      <c r="F43" t="s">
        <v>220</v>
      </c>
      <c r="G43" t="s">
        <v>221</v>
      </c>
      <c r="H43" t="s">
        <v>174</v>
      </c>
      <c r="I43" t="s">
        <v>174</v>
      </c>
      <c r="J43" t="s">
        <v>69</v>
      </c>
      <c r="K43" t="s">
        <v>70</v>
      </c>
      <c r="L43" t="s">
        <v>51</v>
      </c>
      <c r="M43" t="s">
        <v>51</v>
      </c>
      <c r="N43" t="s">
        <v>222</v>
      </c>
      <c r="O43" t="s">
        <v>54</v>
      </c>
      <c r="P43" t="s">
        <v>55</v>
      </c>
      <c r="Q43">
        <v>2419</v>
      </c>
      <c r="R43" t="s">
        <v>6</v>
      </c>
      <c r="S43" t="s">
        <v>6</v>
      </c>
      <c r="T43" t="s">
        <v>6</v>
      </c>
      <c r="U43" t="s">
        <v>6</v>
      </c>
      <c r="V43">
        <v>2419</v>
      </c>
      <c r="W43">
        <f>VLOOKUP(D43,[1]应付款管理!$A$1:$I$65536,9,0)</f>
        <v>2419</v>
      </c>
      <c r="X43">
        <f t="shared" si="0"/>
        <v>0</v>
      </c>
      <c r="Z43" t="str">
        <f t="shared" si="1"/>
        <v>，1336127</v>
      </c>
      <c r="AA43" t="s">
        <v>223</v>
      </c>
    </row>
    <row r="44" spans="1:27">
      <c r="A44" t="s">
        <v>8</v>
      </c>
      <c r="B44" t="s">
        <v>224</v>
      </c>
      <c r="C44" t="s">
        <v>163</v>
      </c>
      <c r="D44" s="3">
        <v>1336270</v>
      </c>
      <c r="E44" t="s">
        <v>84</v>
      </c>
      <c r="F44" t="s">
        <v>225</v>
      </c>
      <c r="G44" t="s">
        <v>226</v>
      </c>
      <c r="H44" t="s">
        <v>69</v>
      </c>
      <c r="I44" t="s">
        <v>69</v>
      </c>
      <c r="J44" t="s">
        <v>88</v>
      </c>
      <c r="K44" t="s">
        <v>61</v>
      </c>
      <c r="L44" t="s">
        <v>51</v>
      </c>
      <c r="M44" t="s">
        <v>227</v>
      </c>
      <c r="N44" t="s">
        <v>228</v>
      </c>
      <c r="O44" t="s">
        <v>54</v>
      </c>
      <c r="P44" t="s">
        <v>55</v>
      </c>
      <c r="Q44">
        <v>15559</v>
      </c>
      <c r="R44" t="s">
        <v>6</v>
      </c>
      <c r="S44" t="s">
        <v>6</v>
      </c>
      <c r="T44" t="s">
        <v>6</v>
      </c>
      <c r="U44" t="s">
        <v>6</v>
      </c>
      <c r="V44">
        <v>15559</v>
      </c>
      <c r="W44">
        <f>VLOOKUP(D44,[1]应付款管理!$A$1:$I$65536,9,0)</f>
        <v>15559</v>
      </c>
      <c r="X44">
        <f t="shared" si="0"/>
        <v>0</v>
      </c>
      <c r="Z44" t="str">
        <f t="shared" si="1"/>
        <v>，1336270</v>
      </c>
      <c r="AA44" t="s">
        <v>229</v>
      </c>
    </row>
    <row r="45" spans="1:27">
      <c r="A45" t="s">
        <v>8</v>
      </c>
      <c r="B45" t="s">
        <v>230</v>
      </c>
      <c r="C45" t="s">
        <v>163</v>
      </c>
      <c r="D45" s="3">
        <v>1336319</v>
      </c>
      <c r="E45" t="s">
        <v>45</v>
      </c>
      <c r="F45" t="s">
        <v>46</v>
      </c>
      <c r="G45" t="s">
        <v>231</v>
      </c>
      <c r="H45" t="s">
        <v>69</v>
      </c>
      <c r="I45" t="s">
        <v>118</v>
      </c>
      <c r="J45" t="s">
        <v>166</v>
      </c>
      <c r="K45" t="s">
        <v>110</v>
      </c>
      <c r="L45" t="s">
        <v>51</v>
      </c>
      <c r="M45" t="s">
        <v>52</v>
      </c>
      <c r="N45" t="s">
        <v>232</v>
      </c>
      <c r="O45" t="s">
        <v>54</v>
      </c>
      <c r="P45" t="s">
        <v>55</v>
      </c>
      <c r="Q45">
        <v>3612</v>
      </c>
      <c r="R45" t="s">
        <v>6</v>
      </c>
      <c r="S45" t="s">
        <v>6</v>
      </c>
      <c r="T45" t="s">
        <v>6</v>
      </c>
      <c r="U45" t="s">
        <v>6</v>
      </c>
      <c r="V45">
        <v>3612</v>
      </c>
      <c r="W45">
        <f>VLOOKUP(D45,[1]应付款管理!$A$1:$I$65536,9,0)</f>
        <v>3612</v>
      </c>
      <c r="X45">
        <f t="shared" si="0"/>
        <v>0</v>
      </c>
      <c r="Z45" t="str">
        <f t="shared" si="1"/>
        <v>，1336319</v>
      </c>
      <c r="AA45" t="s">
        <v>233</v>
      </c>
    </row>
    <row r="46" spans="1:27">
      <c r="A46" t="s">
        <v>8</v>
      </c>
      <c r="B46" t="s">
        <v>234</v>
      </c>
      <c r="C46" t="s">
        <v>163</v>
      </c>
      <c r="D46" s="3">
        <v>1336334</v>
      </c>
      <c r="E46" t="s">
        <v>235</v>
      </c>
      <c r="F46" t="s">
        <v>236</v>
      </c>
      <c r="G46" t="s">
        <v>237</v>
      </c>
      <c r="H46" t="s">
        <v>69</v>
      </c>
      <c r="I46" t="s">
        <v>198</v>
      </c>
      <c r="J46" t="s">
        <v>50</v>
      </c>
      <c r="K46" t="s">
        <v>238</v>
      </c>
      <c r="L46" t="s">
        <v>51</v>
      </c>
      <c r="M46" t="s">
        <v>89</v>
      </c>
      <c r="N46" t="s">
        <v>239</v>
      </c>
      <c r="O46" t="s">
        <v>54</v>
      </c>
      <c r="P46" t="s">
        <v>55</v>
      </c>
      <c r="Q46">
        <v>1349</v>
      </c>
      <c r="R46" t="s">
        <v>6</v>
      </c>
      <c r="S46" t="s">
        <v>6</v>
      </c>
      <c r="T46" t="s">
        <v>6</v>
      </c>
      <c r="U46" t="s">
        <v>6</v>
      </c>
      <c r="V46">
        <v>1349</v>
      </c>
      <c r="W46">
        <f>VLOOKUP(D46,[1]应付款管理!$A$1:$I$65536,9,0)</f>
        <v>1349</v>
      </c>
      <c r="X46">
        <f t="shared" si="0"/>
        <v>0</v>
      </c>
      <c r="Z46" t="str">
        <f t="shared" si="1"/>
        <v>，1336334</v>
      </c>
      <c r="AA46" t="s">
        <v>240</v>
      </c>
    </row>
    <row r="47" spans="1:27">
      <c r="A47" t="s">
        <v>8</v>
      </c>
      <c r="B47" t="s">
        <v>241</v>
      </c>
      <c r="C47" t="s">
        <v>163</v>
      </c>
      <c r="D47" s="3">
        <v>1336388</v>
      </c>
      <c r="E47" t="s">
        <v>45</v>
      </c>
      <c r="F47" t="s">
        <v>46</v>
      </c>
      <c r="G47" t="s">
        <v>67</v>
      </c>
      <c r="H47" t="s">
        <v>69</v>
      </c>
      <c r="I47" t="s">
        <v>69</v>
      </c>
      <c r="J47" t="s">
        <v>80</v>
      </c>
      <c r="K47" t="s">
        <v>50</v>
      </c>
      <c r="L47" t="s">
        <v>51</v>
      </c>
      <c r="M47" t="s">
        <v>127</v>
      </c>
      <c r="N47" t="s">
        <v>242</v>
      </c>
      <c r="O47" t="s">
        <v>54</v>
      </c>
      <c r="P47" t="s">
        <v>55</v>
      </c>
      <c r="Q47">
        <v>2175</v>
      </c>
      <c r="R47" t="s">
        <v>6</v>
      </c>
      <c r="S47" t="s">
        <v>6</v>
      </c>
      <c r="T47" t="s">
        <v>6</v>
      </c>
      <c r="U47" t="s">
        <v>6</v>
      </c>
      <c r="V47">
        <v>2175</v>
      </c>
      <c r="W47">
        <f>VLOOKUP(D47,[1]应付款管理!$A$1:$I$65536,9,0)</f>
        <v>2175</v>
      </c>
      <c r="X47">
        <f t="shared" si="0"/>
        <v>0</v>
      </c>
      <c r="Z47" t="str">
        <f t="shared" si="1"/>
        <v>，1336388</v>
      </c>
      <c r="AA47" t="s">
        <v>243</v>
      </c>
    </row>
    <row r="48" spans="1:27">
      <c r="A48" t="s">
        <v>8</v>
      </c>
      <c r="B48" t="s">
        <v>244</v>
      </c>
      <c r="C48" t="s">
        <v>44</v>
      </c>
      <c r="D48" s="3">
        <v>1336398</v>
      </c>
      <c r="E48" t="s">
        <v>245</v>
      </c>
      <c r="F48" t="s">
        <v>246</v>
      </c>
      <c r="G48" t="s">
        <v>247</v>
      </c>
      <c r="H48" t="s">
        <v>69</v>
      </c>
      <c r="I48" t="s">
        <v>166</v>
      </c>
      <c r="J48" t="s">
        <v>49</v>
      </c>
      <c r="K48" t="s">
        <v>198</v>
      </c>
      <c r="L48" t="s">
        <v>52</v>
      </c>
      <c r="M48" t="s">
        <v>51</v>
      </c>
      <c r="N48" t="s">
        <v>248</v>
      </c>
      <c r="O48" t="s">
        <v>54</v>
      </c>
      <c r="P48" t="s">
        <v>55</v>
      </c>
      <c r="Q48">
        <v>4209</v>
      </c>
      <c r="R48" t="s">
        <v>6</v>
      </c>
      <c r="S48" t="s">
        <v>6</v>
      </c>
      <c r="T48" t="s">
        <v>6</v>
      </c>
      <c r="U48" t="s">
        <v>6</v>
      </c>
      <c r="V48">
        <v>4209</v>
      </c>
      <c r="W48">
        <f>VLOOKUP(D48,[1]应付款管理!$A$1:$I$65536,9,0)</f>
        <v>4209</v>
      </c>
      <c r="X48">
        <f t="shared" si="0"/>
        <v>0</v>
      </c>
      <c r="Z48" t="str">
        <f t="shared" si="1"/>
        <v>，1336398</v>
      </c>
      <c r="AA48" t="s">
        <v>249</v>
      </c>
    </row>
    <row r="49" spans="1:27">
      <c r="A49" t="s">
        <v>8</v>
      </c>
      <c r="B49" t="s">
        <v>250</v>
      </c>
      <c r="C49" t="s">
        <v>163</v>
      </c>
      <c r="D49" s="3">
        <v>1336396</v>
      </c>
      <c r="E49" t="s">
        <v>251</v>
      </c>
      <c r="F49" t="s">
        <v>252</v>
      </c>
      <c r="G49" t="s">
        <v>253</v>
      </c>
      <c r="H49" t="s">
        <v>69</v>
      </c>
      <c r="I49" t="s">
        <v>69</v>
      </c>
      <c r="J49" t="s">
        <v>254</v>
      </c>
      <c r="K49" t="s">
        <v>255</v>
      </c>
      <c r="L49" t="s">
        <v>51</v>
      </c>
      <c r="M49" t="s">
        <v>51</v>
      </c>
      <c r="N49" t="s">
        <v>256</v>
      </c>
      <c r="O49" t="s">
        <v>54</v>
      </c>
      <c r="P49" t="s">
        <v>55</v>
      </c>
      <c r="Q49">
        <v>275</v>
      </c>
      <c r="R49" t="s">
        <v>6</v>
      </c>
      <c r="S49" t="s">
        <v>6</v>
      </c>
      <c r="T49" t="s">
        <v>6</v>
      </c>
      <c r="U49" t="s">
        <v>6</v>
      </c>
      <c r="V49">
        <v>275</v>
      </c>
      <c r="W49">
        <f>VLOOKUP(D49,[1]应付款管理!$A$1:$I$65536,9,0)</f>
        <v>275</v>
      </c>
      <c r="X49">
        <f t="shared" si="0"/>
        <v>0</v>
      </c>
      <c r="Z49" t="str">
        <f t="shared" si="1"/>
        <v>，1336396</v>
      </c>
      <c r="AA49" t="s">
        <v>257</v>
      </c>
    </row>
    <row r="50" s="1" customFormat="1" spans="1:27">
      <c r="A50" s="1" t="s">
        <v>8</v>
      </c>
      <c r="B50" s="12" t="s">
        <v>258</v>
      </c>
      <c r="C50" s="1" t="s">
        <v>44</v>
      </c>
      <c r="D50" s="1" t="s">
        <v>259</v>
      </c>
      <c r="E50" s="1" t="s">
        <v>84</v>
      </c>
      <c r="F50" s="1" t="s">
        <v>85</v>
      </c>
      <c r="G50" s="1" t="s">
        <v>86</v>
      </c>
      <c r="H50" s="1" t="s">
        <v>69</v>
      </c>
      <c r="I50" s="1" t="s">
        <v>69</v>
      </c>
      <c r="J50" s="1" t="s">
        <v>260</v>
      </c>
      <c r="K50" s="1" t="s">
        <v>261</v>
      </c>
      <c r="L50" s="1" t="s">
        <v>51</v>
      </c>
      <c r="M50" s="1" t="s">
        <v>51</v>
      </c>
      <c r="N50" s="1" t="s">
        <v>262</v>
      </c>
      <c r="O50" s="1" t="s">
        <v>54</v>
      </c>
      <c r="P50" s="1" t="s">
        <v>55</v>
      </c>
      <c r="Q50" s="1">
        <v>322</v>
      </c>
      <c r="R50" s="1" t="s">
        <v>6</v>
      </c>
      <c r="S50" s="1" t="s">
        <v>6</v>
      </c>
      <c r="T50" s="1" t="s">
        <v>6</v>
      </c>
      <c r="U50" s="1" t="s">
        <v>6</v>
      </c>
      <c r="V50" s="1">
        <v>322</v>
      </c>
      <c r="W50" s="1">
        <v>322</v>
      </c>
      <c r="X50" s="1">
        <f t="shared" ref="X50:X81" si="2">V50-W50</f>
        <v>0</v>
      </c>
      <c r="Z50" t="str">
        <f t="shared" ref="Z50:Z81" si="3">$Z$16&amp;D50</f>
        <v>，	1336434</v>
      </c>
      <c r="AA50" s="1" t="s">
        <v>263</v>
      </c>
    </row>
    <row r="51" spans="1:27">
      <c r="A51" t="s">
        <v>8</v>
      </c>
      <c r="B51" t="s">
        <v>264</v>
      </c>
      <c r="C51" t="s">
        <v>44</v>
      </c>
      <c r="D51" s="3">
        <v>1336439</v>
      </c>
      <c r="E51" t="s">
        <v>171</v>
      </c>
      <c r="F51" t="s">
        <v>265</v>
      </c>
      <c r="G51" t="s">
        <v>266</v>
      </c>
      <c r="H51" t="s">
        <v>69</v>
      </c>
      <c r="I51" t="s">
        <v>69</v>
      </c>
      <c r="J51" t="s">
        <v>267</v>
      </c>
      <c r="K51" t="s">
        <v>260</v>
      </c>
      <c r="L51" t="s">
        <v>51</v>
      </c>
      <c r="M51" t="s">
        <v>51</v>
      </c>
      <c r="N51" t="s">
        <v>268</v>
      </c>
      <c r="O51" t="s">
        <v>54</v>
      </c>
      <c r="P51" t="s">
        <v>55</v>
      </c>
      <c r="Q51">
        <v>1002</v>
      </c>
      <c r="R51" t="s">
        <v>6</v>
      </c>
      <c r="S51" t="s">
        <v>6</v>
      </c>
      <c r="T51" t="s">
        <v>6</v>
      </c>
      <c r="U51" t="s">
        <v>6</v>
      </c>
      <c r="V51">
        <v>1002</v>
      </c>
      <c r="W51">
        <f>VLOOKUP(D51,[1]应付款管理!$A$1:$I$65536,9,0)</f>
        <v>1002</v>
      </c>
      <c r="X51">
        <f t="shared" si="2"/>
        <v>0</v>
      </c>
      <c r="Z51" t="str">
        <f t="shared" si="3"/>
        <v>，1336439</v>
      </c>
      <c r="AA51" t="s">
        <v>269</v>
      </c>
    </row>
    <row r="52" spans="1:27">
      <c r="A52" t="s">
        <v>8</v>
      </c>
      <c r="B52" t="s">
        <v>270</v>
      </c>
      <c r="C52" t="s">
        <v>44</v>
      </c>
      <c r="D52" s="3">
        <v>1336452</v>
      </c>
      <c r="E52" t="s">
        <v>84</v>
      </c>
      <c r="F52" t="s">
        <v>85</v>
      </c>
      <c r="G52" t="s">
        <v>271</v>
      </c>
      <c r="H52" t="s">
        <v>69</v>
      </c>
      <c r="I52" t="s">
        <v>69</v>
      </c>
      <c r="J52" t="s">
        <v>49</v>
      </c>
      <c r="K52" t="s">
        <v>272</v>
      </c>
      <c r="L52" t="s">
        <v>51</v>
      </c>
      <c r="M52" t="s">
        <v>89</v>
      </c>
      <c r="N52" t="s">
        <v>273</v>
      </c>
      <c r="O52" t="s">
        <v>54</v>
      </c>
      <c r="P52" t="s">
        <v>55</v>
      </c>
      <c r="Q52">
        <v>441</v>
      </c>
      <c r="R52" t="s">
        <v>6</v>
      </c>
      <c r="S52" t="s">
        <v>6</v>
      </c>
      <c r="T52" t="s">
        <v>6</v>
      </c>
      <c r="U52" t="s">
        <v>6</v>
      </c>
      <c r="V52">
        <v>441</v>
      </c>
      <c r="W52">
        <f>VLOOKUP(D52,[1]应付款管理!$A$1:$I$65536,9,0)</f>
        <v>441</v>
      </c>
      <c r="X52">
        <f t="shared" si="2"/>
        <v>0</v>
      </c>
      <c r="Z52" t="str">
        <f t="shared" si="3"/>
        <v>，1336452</v>
      </c>
      <c r="AA52" t="s">
        <v>274</v>
      </c>
    </row>
    <row r="53" spans="1:27">
      <c r="A53" t="s">
        <v>8</v>
      </c>
      <c r="B53" t="s">
        <v>275</v>
      </c>
      <c r="C53" t="s">
        <v>44</v>
      </c>
      <c r="D53" s="3">
        <v>1336464</v>
      </c>
      <c r="E53" t="s">
        <v>276</v>
      </c>
      <c r="F53" t="s">
        <v>277</v>
      </c>
      <c r="G53" t="s">
        <v>278</v>
      </c>
      <c r="H53" t="s">
        <v>69</v>
      </c>
      <c r="I53" t="s">
        <v>187</v>
      </c>
      <c r="J53" t="s">
        <v>80</v>
      </c>
      <c r="K53" t="s">
        <v>272</v>
      </c>
      <c r="L53" t="s">
        <v>51</v>
      </c>
      <c r="M53" t="s">
        <v>52</v>
      </c>
      <c r="N53" t="s">
        <v>279</v>
      </c>
      <c r="O53" t="s">
        <v>54</v>
      </c>
      <c r="P53" t="s">
        <v>55</v>
      </c>
      <c r="Q53">
        <v>2649</v>
      </c>
      <c r="R53" t="s">
        <v>6</v>
      </c>
      <c r="S53" t="s">
        <v>6</v>
      </c>
      <c r="T53" t="s">
        <v>6</v>
      </c>
      <c r="U53" t="s">
        <v>6</v>
      </c>
      <c r="V53">
        <v>2649</v>
      </c>
      <c r="W53">
        <f>VLOOKUP(D53,[1]应付款管理!$A$1:$I$65536,9,0)</f>
        <v>2649</v>
      </c>
      <c r="X53">
        <f t="shared" si="2"/>
        <v>0</v>
      </c>
      <c r="Z53" t="str">
        <f t="shared" si="3"/>
        <v>，1336464</v>
      </c>
      <c r="AA53" t="s">
        <v>280</v>
      </c>
    </row>
    <row r="54" spans="1:27">
      <c r="A54" t="s">
        <v>8</v>
      </c>
      <c r="B54" t="s">
        <v>281</v>
      </c>
      <c r="C54" t="s">
        <v>44</v>
      </c>
      <c r="D54" s="3">
        <v>1336474</v>
      </c>
      <c r="E54" t="s">
        <v>276</v>
      </c>
      <c r="F54" t="s">
        <v>277</v>
      </c>
      <c r="G54" t="s">
        <v>278</v>
      </c>
      <c r="H54" t="s">
        <v>69</v>
      </c>
      <c r="I54" t="s">
        <v>187</v>
      </c>
      <c r="J54" t="s">
        <v>80</v>
      </c>
      <c r="K54" t="s">
        <v>272</v>
      </c>
      <c r="L54" t="s">
        <v>51</v>
      </c>
      <c r="M54" t="s">
        <v>52</v>
      </c>
      <c r="N54" t="s">
        <v>282</v>
      </c>
      <c r="O54" t="s">
        <v>54</v>
      </c>
      <c r="P54" t="s">
        <v>55</v>
      </c>
      <c r="Q54">
        <v>2649</v>
      </c>
      <c r="R54" t="s">
        <v>6</v>
      </c>
      <c r="S54" t="s">
        <v>6</v>
      </c>
      <c r="T54" t="s">
        <v>6</v>
      </c>
      <c r="U54" t="s">
        <v>6</v>
      </c>
      <c r="V54">
        <v>2649</v>
      </c>
      <c r="W54">
        <f>VLOOKUP(D54,[1]应付款管理!$A$1:$I$65536,9,0)</f>
        <v>2649</v>
      </c>
      <c r="X54">
        <f t="shared" si="2"/>
        <v>0</v>
      </c>
      <c r="Z54" t="str">
        <f t="shared" si="3"/>
        <v>，1336474</v>
      </c>
      <c r="AA54" t="s">
        <v>283</v>
      </c>
    </row>
    <row r="55" spans="1:27">
      <c r="A55" t="s">
        <v>8</v>
      </c>
      <c r="B55" t="s">
        <v>284</v>
      </c>
      <c r="C55" t="s">
        <v>44</v>
      </c>
      <c r="D55" s="3">
        <v>1336476</v>
      </c>
      <c r="E55" t="s">
        <v>285</v>
      </c>
      <c r="F55" t="s">
        <v>286</v>
      </c>
      <c r="G55" t="s">
        <v>287</v>
      </c>
      <c r="H55" t="s">
        <v>69</v>
      </c>
      <c r="I55" t="s">
        <v>69</v>
      </c>
      <c r="J55" t="s">
        <v>70</v>
      </c>
      <c r="K55" t="s">
        <v>216</v>
      </c>
      <c r="L55" t="s">
        <v>51</v>
      </c>
      <c r="M55" t="s">
        <v>127</v>
      </c>
      <c r="N55" t="s">
        <v>288</v>
      </c>
      <c r="O55" t="s">
        <v>54</v>
      </c>
      <c r="P55" t="s">
        <v>55</v>
      </c>
      <c r="Q55">
        <v>1846</v>
      </c>
      <c r="R55" t="s">
        <v>6</v>
      </c>
      <c r="S55" t="s">
        <v>6</v>
      </c>
      <c r="T55" t="s">
        <v>6</v>
      </c>
      <c r="U55" t="s">
        <v>6</v>
      </c>
      <c r="V55">
        <v>1846</v>
      </c>
      <c r="W55">
        <f>VLOOKUP(D55,[1]应付款管理!$A$1:$I$65536,9,0)</f>
        <v>1846</v>
      </c>
      <c r="X55">
        <f t="shared" si="2"/>
        <v>0</v>
      </c>
      <c r="Z55" t="str">
        <f t="shared" si="3"/>
        <v>，1336476</v>
      </c>
      <c r="AA55" t="s">
        <v>289</v>
      </c>
    </row>
    <row r="56" spans="1:27">
      <c r="A56" t="s">
        <v>8</v>
      </c>
      <c r="B56" t="s">
        <v>290</v>
      </c>
      <c r="C56" t="s">
        <v>44</v>
      </c>
      <c r="D56" s="3">
        <v>1336521</v>
      </c>
      <c r="E56" t="s">
        <v>45</v>
      </c>
      <c r="F56" t="s">
        <v>46</v>
      </c>
      <c r="G56" t="s">
        <v>291</v>
      </c>
      <c r="H56" t="s">
        <v>69</v>
      </c>
      <c r="I56" t="s">
        <v>70</v>
      </c>
      <c r="J56" t="s">
        <v>186</v>
      </c>
      <c r="K56" t="s">
        <v>166</v>
      </c>
      <c r="L56" t="s">
        <v>51</v>
      </c>
      <c r="M56" t="s">
        <v>51</v>
      </c>
      <c r="N56" t="s">
        <v>292</v>
      </c>
      <c r="O56" t="s">
        <v>54</v>
      </c>
      <c r="P56" t="s">
        <v>55</v>
      </c>
      <c r="Q56">
        <v>342</v>
      </c>
      <c r="R56" t="s">
        <v>6</v>
      </c>
      <c r="S56" t="s">
        <v>6</v>
      </c>
      <c r="T56" t="s">
        <v>6</v>
      </c>
      <c r="U56" t="s">
        <v>6</v>
      </c>
      <c r="V56">
        <v>342</v>
      </c>
      <c r="W56">
        <f>VLOOKUP(D56,[1]应付款管理!$A$1:$I$65536,9,0)</f>
        <v>342</v>
      </c>
      <c r="X56">
        <f t="shared" si="2"/>
        <v>0</v>
      </c>
      <c r="Z56" t="str">
        <f t="shared" si="3"/>
        <v>，1336521</v>
      </c>
      <c r="AA56" t="s">
        <v>293</v>
      </c>
    </row>
    <row r="57" spans="1:27">
      <c r="A57" t="s">
        <v>8</v>
      </c>
      <c r="B57" t="s">
        <v>294</v>
      </c>
      <c r="C57" t="s">
        <v>44</v>
      </c>
      <c r="D57" s="3">
        <v>1336517</v>
      </c>
      <c r="E57" t="s">
        <v>295</v>
      </c>
      <c r="F57" t="s">
        <v>295</v>
      </c>
      <c r="G57" t="s">
        <v>296</v>
      </c>
      <c r="H57" t="s">
        <v>69</v>
      </c>
      <c r="I57" t="s">
        <v>69</v>
      </c>
      <c r="J57" t="s">
        <v>118</v>
      </c>
      <c r="K57" t="s">
        <v>216</v>
      </c>
      <c r="L57" t="s">
        <v>51</v>
      </c>
      <c r="M57" t="s">
        <v>51</v>
      </c>
      <c r="N57" t="s">
        <v>297</v>
      </c>
      <c r="O57" t="s">
        <v>54</v>
      </c>
      <c r="P57" t="s">
        <v>55</v>
      </c>
      <c r="Q57">
        <v>1578</v>
      </c>
      <c r="R57" t="s">
        <v>6</v>
      </c>
      <c r="S57" t="s">
        <v>6</v>
      </c>
      <c r="T57" t="s">
        <v>6</v>
      </c>
      <c r="U57" t="s">
        <v>6</v>
      </c>
      <c r="V57">
        <v>1578</v>
      </c>
      <c r="W57">
        <f>VLOOKUP(D57,[1]应付款管理!$A$1:$I$65536,9,0)</f>
        <v>1578</v>
      </c>
      <c r="X57">
        <f t="shared" si="2"/>
        <v>0</v>
      </c>
      <c r="Z57" t="str">
        <f t="shared" si="3"/>
        <v>，1336517</v>
      </c>
      <c r="AA57" t="s">
        <v>298</v>
      </c>
    </row>
    <row r="58" spans="1:27">
      <c r="A58" t="s">
        <v>8</v>
      </c>
      <c r="B58" t="s">
        <v>299</v>
      </c>
      <c r="C58" t="s">
        <v>44</v>
      </c>
      <c r="D58" s="3">
        <v>1336528</v>
      </c>
      <c r="E58" t="s">
        <v>84</v>
      </c>
      <c r="F58" t="s">
        <v>85</v>
      </c>
      <c r="G58" t="s">
        <v>86</v>
      </c>
      <c r="H58" t="s">
        <v>69</v>
      </c>
      <c r="I58" t="s">
        <v>69</v>
      </c>
      <c r="J58" t="s">
        <v>79</v>
      </c>
      <c r="K58" t="s">
        <v>49</v>
      </c>
      <c r="L58" t="s">
        <v>51</v>
      </c>
      <c r="M58" t="s">
        <v>89</v>
      </c>
      <c r="N58" t="s">
        <v>300</v>
      </c>
      <c r="O58" t="s">
        <v>54</v>
      </c>
      <c r="P58" t="s">
        <v>55</v>
      </c>
      <c r="Q58">
        <v>807</v>
      </c>
      <c r="R58" t="s">
        <v>6</v>
      </c>
      <c r="S58" t="s">
        <v>6</v>
      </c>
      <c r="T58" t="s">
        <v>6</v>
      </c>
      <c r="U58" t="s">
        <v>6</v>
      </c>
      <c r="V58">
        <v>807</v>
      </c>
      <c r="W58">
        <f>VLOOKUP(D58,[1]应付款管理!$A$1:$I$65536,9,0)</f>
        <v>807</v>
      </c>
      <c r="X58">
        <f t="shared" si="2"/>
        <v>0</v>
      </c>
      <c r="Z58" t="str">
        <f t="shared" si="3"/>
        <v>，1336528</v>
      </c>
      <c r="AA58" t="s">
        <v>301</v>
      </c>
    </row>
    <row r="59" spans="1:27">
      <c r="A59" t="s">
        <v>8</v>
      </c>
      <c r="B59" t="s">
        <v>302</v>
      </c>
      <c r="C59" t="s">
        <v>44</v>
      </c>
      <c r="D59" s="3">
        <v>1336537</v>
      </c>
      <c r="E59" t="s">
        <v>303</v>
      </c>
      <c r="F59" t="s">
        <v>304</v>
      </c>
      <c r="G59" t="s">
        <v>305</v>
      </c>
      <c r="H59" t="s">
        <v>69</v>
      </c>
      <c r="I59" t="s">
        <v>69</v>
      </c>
      <c r="J59" t="s">
        <v>110</v>
      </c>
      <c r="K59" t="s">
        <v>198</v>
      </c>
      <c r="L59" t="s">
        <v>51</v>
      </c>
      <c r="M59" t="s">
        <v>127</v>
      </c>
      <c r="N59" t="s">
        <v>306</v>
      </c>
      <c r="O59" t="s">
        <v>54</v>
      </c>
      <c r="P59" t="s">
        <v>55</v>
      </c>
      <c r="Q59">
        <v>2528</v>
      </c>
      <c r="R59" t="s">
        <v>6</v>
      </c>
      <c r="S59" t="s">
        <v>6</v>
      </c>
      <c r="T59" t="s">
        <v>6</v>
      </c>
      <c r="U59" t="s">
        <v>6</v>
      </c>
      <c r="V59">
        <v>2528</v>
      </c>
      <c r="W59">
        <f>VLOOKUP(D59,[1]应付款管理!$A$1:$I$65536,9,0)</f>
        <v>2528</v>
      </c>
      <c r="X59">
        <f t="shared" si="2"/>
        <v>0</v>
      </c>
      <c r="Z59" t="str">
        <f t="shared" si="3"/>
        <v>，1336537</v>
      </c>
      <c r="AA59" t="s">
        <v>307</v>
      </c>
    </row>
    <row r="60" spans="1:27">
      <c r="A60" t="s">
        <v>8</v>
      </c>
      <c r="B60" t="s">
        <v>308</v>
      </c>
      <c r="C60" t="s">
        <v>163</v>
      </c>
      <c r="D60" s="3">
        <v>1336592</v>
      </c>
      <c r="E60" t="s">
        <v>84</v>
      </c>
      <c r="F60" t="s">
        <v>309</v>
      </c>
      <c r="G60" t="s">
        <v>310</v>
      </c>
      <c r="H60" t="s">
        <v>70</v>
      </c>
      <c r="I60" t="s">
        <v>70</v>
      </c>
      <c r="J60" t="s">
        <v>311</v>
      </c>
      <c r="K60" t="s">
        <v>200</v>
      </c>
      <c r="L60" t="s">
        <v>51</v>
      </c>
      <c r="M60" t="s">
        <v>127</v>
      </c>
      <c r="N60" t="s">
        <v>312</v>
      </c>
      <c r="O60" t="s">
        <v>54</v>
      </c>
      <c r="P60" t="s">
        <v>55</v>
      </c>
      <c r="Q60">
        <v>4794</v>
      </c>
      <c r="R60" t="s">
        <v>6</v>
      </c>
      <c r="S60" t="s">
        <v>6</v>
      </c>
      <c r="T60" t="s">
        <v>6</v>
      </c>
      <c r="U60" t="s">
        <v>6</v>
      </c>
      <c r="V60">
        <v>4794</v>
      </c>
      <c r="W60">
        <f>VLOOKUP(D60,[1]应付款管理!$A$1:$I$65536,9,0)</f>
        <v>4794</v>
      </c>
      <c r="X60">
        <f t="shared" si="2"/>
        <v>0</v>
      </c>
      <c r="Z60" t="str">
        <f t="shared" si="3"/>
        <v>，1336592</v>
      </c>
      <c r="AA60" t="s">
        <v>313</v>
      </c>
    </row>
    <row r="61" spans="1:27">
      <c r="A61" t="s">
        <v>8</v>
      </c>
      <c r="B61" t="s">
        <v>314</v>
      </c>
      <c r="C61" t="s">
        <v>163</v>
      </c>
      <c r="D61" s="3">
        <v>1336652</v>
      </c>
      <c r="E61" t="s">
        <v>171</v>
      </c>
      <c r="F61" t="s">
        <v>315</v>
      </c>
      <c r="G61" t="s">
        <v>316</v>
      </c>
      <c r="H61" t="s">
        <v>70</v>
      </c>
      <c r="I61" t="s">
        <v>70</v>
      </c>
      <c r="J61" t="s">
        <v>109</v>
      </c>
      <c r="K61" t="s">
        <v>110</v>
      </c>
      <c r="L61" t="s">
        <v>51</v>
      </c>
      <c r="M61" t="s">
        <v>89</v>
      </c>
      <c r="N61" t="s">
        <v>317</v>
      </c>
      <c r="O61" t="s">
        <v>54</v>
      </c>
      <c r="P61" t="s">
        <v>55</v>
      </c>
      <c r="Q61">
        <v>694</v>
      </c>
      <c r="R61" t="s">
        <v>6</v>
      </c>
      <c r="S61" t="s">
        <v>6</v>
      </c>
      <c r="T61" t="s">
        <v>6</v>
      </c>
      <c r="U61" t="s">
        <v>6</v>
      </c>
      <c r="V61">
        <v>694</v>
      </c>
      <c r="W61">
        <f>VLOOKUP(D61,[1]应付款管理!$A$1:$I$65536,9,0)</f>
        <v>694</v>
      </c>
      <c r="X61">
        <f t="shared" si="2"/>
        <v>0</v>
      </c>
      <c r="Z61" t="str">
        <f t="shared" si="3"/>
        <v>，1336652</v>
      </c>
      <c r="AA61" t="s">
        <v>318</v>
      </c>
    </row>
    <row r="62" spans="1:27">
      <c r="A62" t="s">
        <v>8</v>
      </c>
      <c r="B62" t="s">
        <v>319</v>
      </c>
      <c r="C62" t="s">
        <v>44</v>
      </c>
      <c r="D62" s="3">
        <v>1336677</v>
      </c>
      <c r="E62" t="s">
        <v>84</v>
      </c>
      <c r="F62" t="s">
        <v>309</v>
      </c>
      <c r="G62" t="s">
        <v>320</v>
      </c>
      <c r="H62" t="s">
        <v>70</v>
      </c>
      <c r="I62" t="s">
        <v>70</v>
      </c>
      <c r="J62" t="s">
        <v>216</v>
      </c>
      <c r="K62" t="s">
        <v>109</v>
      </c>
      <c r="L62" t="s">
        <v>51</v>
      </c>
      <c r="M62" t="s">
        <v>127</v>
      </c>
      <c r="N62" t="s">
        <v>321</v>
      </c>
      <c r="O62" t="s">
        <v>54</v>
      </c>
      <c r="P62" t="s">
        <v>55</v>
      </c>
      <c r="Q62">
        <v>682</v>
      </c>
      <c r="R62" t="s">
        <v>6</v>
      </c>
      <c r="S62" t="s">
        <v>6</v>
      </c>
      <c r="T62" t="s">
        <v>6</v>
      </c>
      <c r="U62" t="s">
        <v>6</v>
      </c>
      <c r="V62">
        <v>682</v>
      </c>
      <c r="W62">
        <f>VLOOKUP(D62,[1]应付款管理!$A$1:$I$65536,9,0)</f>
        <v>682</v>
      </c>
      <c r="X62">
        <f t="shared" si="2"/>
        <v>0</v>
      </c>
      <c r="Z62" t="str">
        <f t="shared" si="3"/>
        <v>，1336677</v>
      </c>
      <c r="AA62" t="s">
        <v>322</v>
      </c>
    </row>
    <row r="63" spans="1:27">
      <c r="A63" t="s">
        <v>8</v>
      </c>
      <c r="B63" t="s">
        <v>323</v>
      </c>
      <c r="C63" t="s">
        <v>44</v>
      </c>
      <c r="D63" s="3">
        <v>1336701</v>
      </c>
      <c r="E63" t="s">
        <v>84</v>
      </c>
      <c r="F63" t="s">
        <v>85</v>
      </c>
      <c r="G63" t="s">
        <v>324</v>
      </c>
      <c r="H63" t="s">
        <v>70</v>
      </c>
      <c r="I63" t="s">
        <v>216</v>
      </c>
      <c r="J63" t="s">
        <v>110</v>
      </c>
      <c r="K63" t="s">
        <v>79</v>
      </c>
      <c r="L63" t="s">
        <v>51</v>
      </c>
      <c r="M63" t="s">
        <v>51</v>
      </c>
      <c r="N63" t="s">
        <v>325</v>
      </c>
      <c r="O63" t="s">
        <v>54</v>
      </c>
      <c r="P63" t="s">
        <v>55</v>
      </c>
      <c r="Q63">
        <v>488</v>
      </c>
      <c r="R63" t="s">
        <v>6</v>
      </c>
      <c r="S63" t="s">
        <v>6</v>
      </c>
      <c r="T63" t="s">
        <v>6</v>
      </c>
      <c r="U63" t="s">
        <v>6</v>
      </c>
      <c r="V63">
        <v>488</v>
      </c>
      <c r="W63">
        <f>VLOOKUP(D63,[1]应付款管理!$A$1:$I$65536,9,0)</f>
        <v>488</v>
      </c>
      <c r="X63">
        <f t="shared" si="2"/>
        <v>0</v>
      </c>
      <c r="Z63" t="str">
        <f t="shared" si="3"/>
        <v>，1336701</v>
      </c>
      <c r="AA63" t="s">
        <v>326</v>
      </c>
    </row>
    <row r="64" spans="1:27">
      <c r="A64" t="s">
        <v>8</v>
      </c>
      <c r="B64" t="s">
        <v>327</v>
      </c>
      <c r="C64" t="s">
        <v>44</v>
      </c>
      <c r="D64" s="3">
        <v>1336719</v>
      </c>
      <c r="E64" t="s">
        <v>328</v>
      </c>
      <c r="F64" t="s">
        <v>329</v>
      </c>
      <c r="G64" t="s">
        <v>330</v>
      </c>
      <c r="H64" t="s">
        <v>70</v>
      </c>
      <c r="I64" t="s">
        <v>70</v>
      </c>
      <c r="J64" t="s">
        <v>49</v>
      </c>
      <c r="K64" t="s">
        <v>198</v>
      </c>
      <c r="L64" t="s">
        <v>51</v>
      </c>
      <c r="M64" t="s">
        <v>51</v>
      </c>
      <c r="N64" t="s">
        <v>331</v>
      </c>
      <c r="O64" t="s">
        <v>54</v>
      </c>
      <c r="P64" t="s">
        <v>55</v>
      </c>
      <c r="Q64">
        <v>575</v>
      </c>
      <c r="R64" t="s">
        <v>6</v>
      </c>
      <c r="S64" t="s">
        <v>6</v>
      </c>
      <c r="T64" t="s">
        <v>6</v>
      </c>
      <c r="U64" t="s">
        <v>6</v>
      </c>
      <c r="V64">
        <v>575</v>
      </c>
      <c r="W64">
        <f>VLOOKUP(D64,[1]应付款管理!$A$1:$I$65536,9,0)</f>
        <v>575</v>
      </c>
      <c r="X64">
        <f t="shared" si="2"/>
        <v>0</v>
      </c>
      <c r="Z64" t="str">
        <f t="shared" si="3"/>
        <v>，1336719</v>
      </c>
      <c r="AA64" t="s">
        <v>332</v>
      </c>
    </row>
    <row r="65" spans="1:27">
      <c r="A65" t="s">
        <v>8</v>
      </c>
      <c r="B65" t="s">
        <v>333</v>
      </c>
      <c r="C65" t="s">
        <v>44</v>
      </c>
      <c r="D65" s="3">
        <v>1336722</v>
      </c>
      <c r="E65" t="s">
        <v>328</v>
      </c>
      <c r="F65" t="s">
        <v>329</v>
      </c>
      <c r="G65" t="s">
        <v>330</v>
      </c>
      <c r="H65" t="s">
        <v>70</v>
      </c>
      <c r="I65" t="s">
        <v>70</v>
      </c>
      <c r="J65" t="s">
        <v>49</v>
      </c>
      <c r="K65" t="s">
        <v>198</v>
      </c>
      <c r="L65" t="s">
        <v>51</v>
      </c>
      <c r="M65" t="s">
        <v>51</v>
      </c>
      <c r="N65" t="s">
        <v>334</v>
      </c>
      <c r="O65" t="s">
        <v>54</v>
      </c>
      <c r="P65" t="s">
        <v>55</v>
      </c>
      <c r="Q65">
        <v>575</v>
      </c>
      <c r="R65" t="s">
        <v>6</v>
      </c>
      <c r="S65" t="s">
        <v>6</v>
      </c>
      <c r="T65" t="s">
        <v>6</v>
      </c>
      <c r="U65" t="s">
        <v>6</v>
      </c>
      <c r="V65">
        <v>575</v>
      </c>
      <c r="W65">
        <f>VLOOKUP(D65,[1]应付款管理!$A$1:$I$65536,9,0)</f>
        <v>575</v>
      </c>
      <c r="X65">
        <f t="shared" si="2"/>
        <v>0</v>
      </c>
      <c r="Z65" t="str">
        <f t="shared" si="3"/>
        <v>，1336722</v>
      </c>
      <c r="AA65" t="s">
        <v>335</v>
      </c>
    </row>
    <row r="66" spans="1:27">
      <c r="A66" t="s">
        <v>8</v>
      </c>
      <c r="B66" t="s">
        <v>336</v>
      </c>
      <c r="C66" t="s">
        <v>44</v>
      </c>
      <c r="D66" s="3">
        <v>1336837</v>
      </c>
      <c r="E66" t="s">
        <v>145</v>
      </c>
      <c r="F66" t="s">
        <v>337</v>
      </c>
      <c r="G66" t="s">
        <v>338</v>
      </c>
      <c r="H66" t="s">
        <v>70</v>
      </c>
      <c r="I66" t="s">
        <v>186</v>
      </c>
      <c r="J66" t="s">
        <v>109</v>
      </c>
      <c r="K66" t="s">
        <v>80</v>
      </c>
      <c r="L66" t="s">
        <v>51</v>
      </c>
      <c r="M66" t="s">
        <v>127</v>
      </c>
      <c r="N66" t="s">
        <v>339</v>
      </c>
      <c r="O66" t="s">
        <v>54</v>
      </c>
      <c r="P66" t="s">
        <v>55</v>
      </c>
      <c r="Q66">
        <v>8993</v>
      </c>
      <c r="R66" t="s">
        <v>6</v>
      </c>
      <c r="S66" t="s">
        <v>6</v>
      </c>
      <c r="T66" t="s">
        <v>6</v>
      </c>
      <c r="U66" t="s">
        <v>6</v>
      </c>
      <c r="V66">
        <v>8993</v>
      </c>
      <c r="W66">
        <f>VLOOKUP(D66,[1]应付款管理!$A$1:$I$65536,9,0)</f>
        <v>8992</v>
      </c>
      <c r="X66">
        <f t="shared" si="2"/>
        <v>1</v>
      </c>
      <c r="Z66" t="str">
        <f t="shared" si="3"/>
        <v>，1336837</v>
      </c>
      <c r="AA66" t="s">
        <v>340</v>
      </c>
    </row>
    <row r="67" spans="1:27">
      <c r="A67" t="s">
        <v>8</v>
      </c>
      <c r="B67" t="s">
        <v>341</v>
      </c>
      <c r="C67" t="s">
        <v>44</v>
      </c>
      <c r="D67" s="3">
        <v>1336854</v>
      </c>
      <c r="E67" t="s">
        <v>84</v>
      </c>
      <c r="F67" t="s">
        <v>164</v>
      </c>
      <c r="G67" t="s">
        <v>342</v>
      </c>
      <c r="H67" t="s">
        <v>70</v>
      </c>
      <c r="I67" t="s">
        <v>70</v>
      </c>
      <c r="J67" t="s">
        <v>343</v>
      </c>
      <c r="K67" t="s">
        <v>344</v>
      </c>
      <c r="L67" t="s">
        <v>51</v>
      </c>
      <c r="M67" t="s">
        <v>89</v>
      </c>
      <c r="N67" t="s">
        <v>345</v>
      </c>
      <c r="O67" t="s">
        <v>54</v>
      </c>
      <c r="P67" t="s">
        <v>55</v>
      </c>
      <c r="Q67">
        <v>607</v>
      </c>
      <c r="R67" t="s">
        <v>6</v>
      </c>
      <c r="S67" t="s">
        <v>6</v>
      </c>
      <c r="T67" t="s">
        <v>6</v>
      </c>
      <c r="U67" t="s">
        <v>6</v>
      </c>
      <c r="V67">
        <v>607</v>
      </c>
      <c r="W67">
        <f>VLOOKUP(D67,[1]应付款管理!$A$1:$I$65536,9,0)</f>
        <v>607</v>
      </c>
      <c r="X67">
        <f t="shared" si="2"/>
        <v>0</v>
      </c>
      <c r="Z67" t="str">
        <f t="shared" si="3"/>
        <v>，1336854</v>
      </c>
      <c r="AA67" t="s">
        <v>346</v>
      </c>
    </row>
    <row r="68" spans="1:27">
      <c r="A68" t="s">
        <v>8</v>
      </c>
      <c r="B68" t="s">
        <v>347</v>
      </c>
      <c r="C68" t="s">
        <v>44</v>
      </c>
      <c r="D68" s="3">
        <v>1336879</v>
      </c>
      <c r="E68" t="s">
        <v>114</v>
      </c>
      <c r="F68" t="s">
        <v>184</v>
      </c>
      <c r="G68" t="s">
        <v>348</v>
      </c>
      <c r="H68" t="s">
        <v>70</v>
      </c>
      <c r="I68" t="s">
        <v>70</v>
      </c>
      <c r="J68" t="s">
        <v>12</v>
      </c>
      <c r="K68" t="s">
        <v>260</v>
      </c>
      <c r="L68" t="s">
        <v>51</v>
      </c>
      <c r="M68" t="s">
        <v>89</v>
      </c>
      <c r="N68" t="s">
        <v>349</v>
      </c>
      <c r="O68" t="s">
        <v>54</v>
      </c>
      <c r="P68" t="s">
        <v>55</v>
      </c>
      <c r="Q68">
        <v>2844</v>
      </c>
      <c r="R68" t="s">
        <v>6</v>
      </c>
      <c r="S68" t="s">
        <v>6</v>
      </c>
      <c r="T68" t="s">
        <v>6</v>
      </c>
      <c r="U68" t="s">
        <v>6</v>
      </c>
      <c r="V68">
        <v>2844</v>
      </c>
      <c r="W68">
        <f>VLOOKUP(D68,[1]应付款管理!$A$1:$I$65536,9,0)</f>
        <v>2844</v>
      </c>
      <c r="X68">
        <f t="shared" si="2"/>
        <v>0</v>
      </c>
      <c r="Z68" t="str">
        <f t="shared" si="3"/>
        <v>，1336879</v>
      </c>
      <c r="AA68" t="s">
        <v>350</v>
      </c>
    </row>
    <row r="69" spans="1:27">
      <c r="A69" t="s">
        <v>8</v>
      </c>
      <c r="B69" s="13" t="s">
        <v>351</v>
      </c>
      <c r="C69" t="s">
        <v>44</v>
      </c>
      <c r="D69" s="3">
        <v>1336934</v>
      </c>
      <c r="E69" t="s">
        <v>84</v>
      </c>
      <c r="F69" t="s">
        <v>85</v>
      </c>
      <c r="G69" t="s">
        <v>352</v>
      </c>
      <c r="H69" t="s">
        <v>70</v>
      </c>
      <c r="I69" t="s">
        <v>186</v>
      </c>
      <c r="J69" t="s">
        <v>80</v>
      </c>
      <c r="K69" t="s">
        <v>49</v>
      </c>
      <c r="L69" t="s">
        <v>51</v>
      </c>
      <c r="M69" t="s">
        <v>51</v>
      </c>
      <c r="N69" t="s">
        <v>353</v>
      </c>
      <c r="O69" t="s">
        <v>54</v>
      </c>
      <c r="P69" t="s">
        <v>55</v>
      </c>
      <c r="Q69">
        <v>351</v>
      </c>
      <c r="R69" t="s">
        <v>6</v>
      </c>
      <c r="S69" t="s">
        <v>6</v>
      </c>
      <c r="T69" t="s">
        <v>6</v>
      </c>
      <c r="U69" t="s">
        <v>6</v>
      </c>
      <c r="V69">
        <v>351</v>
      </c>
      <c r="W69">
        <f>VLOOKUP(D69,[1]应付款管理!$A$1:$I$65536,9,0)</f>
        <v>351</v>
      </c>
      <c r="X69">
        <f t="shared" si="2"/>
        <v>0</v>
      </c>
      <c r="Y69">
        <v>1336931</v>
      </c>
      <c r="Z69" t="str">
        <f t="shared" si="3"/>
        <v>，1336934</v>
      </c>
      <c r="AA69" t="s">
        <v>354</v>
      </c>
    </row>
    <row r="70" spans="1:27">
      <c r="A70" t="s">
        <v>8</v>
      </c>
      <c r="B70" t="s">
        <v>355</v>
      </c>
      <c r="C70" t="s">
        <v>44</v>
      </c>
      <c r="D70" s="3">
        <v>1336957</v>
      </c>
      <c r="E70" t="s">
        <v>276</v>
      </c>
      <c r="F70" t="s">
        <v>277</v>
      </c>
      <c r="G70" t="s">
        <v>278</v>
      </c>
      <c r="H70" t="s">
        <v>70</v>
      </c>
      <c r="I70" t="s">
        <v>187</v>
      </c>
      <c r="J70" t="s">
        <v>80</v>
      </c>
      <c r="K70" t="s">
        <v>272</v>
      </c>
      <c r="L70" t="s">
        <v>51</v>
      </c>
      <c r="M70" t="s">
        <v>52</v>
      </c>
      <c r="N70" t="s">
        <v>356</v>
      </c>
      <c r="O70" t="s">
        <v>54</v>
      </c>
      <c r="P70" t="s">
        <v>55</v>
      </c>
      <c r="Q70">
        <v>3275</v>
      </c>
      <c r="R70" t="s">
        <v>6</v>
      </c>
      <c r="S70" t="s">
        <v>6</v>
      </c>
      <c r="T70" t="s">
        <v>6</v>
      </c>
      <c r="U70" t="s">
        <v>6</v>
      </c>
      <c r="V70">
        <v>3275</v>
      </c>
      <c r="W70">
        <f>VLOOKUP(D70,[1]应付款管理!$A$1:$I$65536,9,0)</f>
        <v>3275</v>
      </c>
      <c r="X70">
        <f t="shared" si="2"/>
        <v>0</v>
      </c>
      <c r="Z70" t="str">
        <f t="shared" si="3"/>
        <v>，1336957</v>
      </c>
      <c r="AA70" t="s">
        <v>357</v>
      </c>
    </row>
    <row r="71" spans="1:27">
      <c r="A71" t="s">
        <v>8</v>
      </c>
      <c r="B71" t="s">
        <v>358</v>
      </c>
      <c r="C71" t="s">
        <v>44</v>
      </c>
      <c r="D71" s="3">
        <v>1336976</v>
      </c>
      <c r="E71" t="s">
        <v>276</v>
      </c>
      <c r="F71" t="s">
        <v>277</v>
      </c>
      <c r="G71" t="s">
        <v>278</v>
      </c>
      <c r="H71" t="s">
        <v>70</v>
      </c>
      <c r="I71" t="s">
        <v>187</v>
      </c>
      <c r="J71" t="s">
        <v>80</v>
      </c>
      <c r="K71" t="s">
        <v>272</v>
      </c>
      <c r="L71" t="s">
        <v>51</v>
      </c>
      <c r="M71" t="s">
        <v>52</v>
      </c>
      <c r="N71" t="s">
        <v>359</v>
      </c>
      <c r="O71" t="s">
        <v>54</v>
      </c>
      <c r="P71" t="s">
        <v>55</v>
      </c>
      <c r="Q71">
        <v>3114</v>
      </c>
      <c r="R71" t="s">
        <v>6</v>
      </c>
      <c r="S71" t="s">
        <v>6</v>
      </c>
      <c r="T71" t="s">
        <v>6</v>
      </c>
      <c r="U71" t="s">
        <v>6</v>
      </c>
      <c r="V71">
        <v>3114</v>
      </c>
      <c r="W71">
        <f>VLOOKUP(D71,[1]应付款管理!$A$1:$I$65536,9,0)</f>
        <v>3114</v>
      </c>
      <c r="X71">
        <f t="shared" si="2"/>
        <v>0</v>
      </c>
      <c r="Z71" t="str">
        <f t="shared" si="3"/>
        <v>，1336976</v>
      </c>
      <c r="AA71" t="s">
        <v>360</v>
      </c>
    </row>
    <row r="72" spans="1:27">
      <c r="A72" t="s">
        <v>8</v>
      </c>
      <c r="B72" t="s">
        <v>361</v>
      </c>
      <c r="C72" t="s">
        <v>44</v>
      </c>
      <c r="D72" s="3">
        <v>1336984</v>
      </c>
      <c r="E72" t="s">
        <v>245</v>
      </c>
      <c r="F72" t="s">
        <v>362</v>
      </c>
      <c r="G72" t="s">
        <v>363</v>
      </c>
      <c r="H72" t="s">
        <v>70</v>
      </c>
      <c r="I72" t="s">
        <v>49</v>
      </c>
      <c r="J72" t="s">
        <v>238</v>
      </c>
      <c r="K72" t="s">
        <v>364</v>
      </c>
      <c r="L72" t="s">
        <v>51</v>
      </c>
      <c r="M72" t="s">
        <v>51</v>
      </c>
      <c r="N72" t="s">
        <v>365</v>
      </c>
      <c r="O72" t="s">
        <v>54</v>
      </c>
      <c r="P72" t="s">
        <v>55</v>
      </c>
      <c r="Q72">
        <v>1702</v>
      </c>
      <c r="R72" t="s">
        <v>6</v>
      </c>
      <c r="S72" t="s">
        <v>6</v>
      </c>
      <c r="T72" t="s">
        <v>6</v>
      </c>
      <c r="U72" t="s">
        <v>6</v>
      </c>
      <c r="V72">
        <v>1702</v>
      </c>
      <c r="W72">
        <f>VLOOKUP(D72,[1]应付款管理!$A$1:$I$65536,9,0)</f>
        <v>1702</v>
      </c>
      <c r="X72">
        <f t="shared" si="2"/>
        <v>0</v>
      </c>
      <c r="Z72" t="str">
        <f t="shared" si="3"/>
        <v>，1336984</v>
      </c>
      <c r="AA72" t="s">
        <v>366</v>
      </c>
    </row>
    <row r="73" spans="1:27">
      <c r="A73" t="s">
        <v>8</v>
      </c>
      <c r="B73" t="s">
        <v>367</v>
      </c>
      <c r="C73" t="s">
        <v>44</v>
      </c>
      <c r="D73" s="3">
        <v>1336989</v>
      </c>
      <c r="E73" t="s">
        <v>84</v>
      </c>
      <c r="F73" t="s">
        <v>85</v>
      </c>
      <c r="G73" t="s">
        <v>368</v>
      </c>
      <c r="H73" t="s">
        <v>70</v>
      </c>
      <c r="I73" t="s">
        <v>70</v>
      </c>
      <c r="J73" t="s">
        <v>125</v>
      </c>
      <c r="K73" t="s">
        <v>118</v>
      </c>
      <c r="L73" t="s">
        <v>51</v>
      </c>
      <c r="M73" t="s">
        <v>89</v>
      </c>
      <c r="N73" t="s">
        <v>369</v>
      </c>
      <c r="O73" t="s">
        <v>54</v>
      </c>
      <c r="P73" t="s">
        <v>55</v>
      </c>
      <c r="Q73">
        <v>1115</v>
      </c>
      <c r="R73" t="s">
        <v>6</v>
      </c>
      <c r="S73" t="s">
        <v>6</v>
      </c>
      <c r="T73" t="s">
        <v>6</v>
      </c>
      <c r="U73" t="s">
        <v>6</v>
      </c>
      <c r="V73">
        <v>1115</v>
      </c>
      <c r="W73">
        <f>VLOOKUP(D73,[1]应付款管理!$A$1:$I$65536,9,0)</f>
        <v>1115</v>
      </c>
      <c r="X73">
        <f t="shared" si="2"/>
        <v>0</v>
      </c>
      <c r="Z73" t="str">
        <f t="shared" si="3"/>
        <v>，1336989</v>
      </c>
      <c r="AA73" t="s">
        <v>370</v>
      </c>
    </row>
    <row r="74" spans="1:27">
      <c r="A74" t="s">
        <v>8</v>
      </c>
      <c r="B74" t="s">
        <v>371</v>
      </c>
      <c r="C74" t="s">
        <v>163</v>
      </c>
      <c r="D74" s="3">
        <v>1337336</v>
      </c>
      <c r="E74" t="s">
        <v>372</v>
      </c>
      <c r="F74" t="s">
        <v>373</v>
      </c>
      <c r="G74" t="s">
        <v>374</v>
      </c>
      <c r="H74" t="s">
        <v>125</v>
      </c>
      <c r="I74" t="s">
        <v>272</v>
      </c>
      <c r="J74" t="s">
        <v>364</v>
      </c>
      <c r="K74" t="s">
        <v>375</v>
      </c>
      <c r="L74" t="s">
        <v>51</v>
      </c>
      <c r="M74" t="s">
        <v>52</v>
      </c>
      <c r="N74" t="s">
        <v>376</v>
      </c>
      <c r="O74" t="s">
        <v>54</v>
      </c>
      <c r="P74" t="s">
        <v>55</v>
      </c>
      <c r="Q74">
        <v>7060</v>
      </c>
      <c r="R74" t="s">
        <v>6</v>
      </c>
      <c r="S74" t="s">
        <v>6</v>
      </c>
      <c r="T74" t="s">
        <v>6</v>
      </c>
      <c r="U74" t="s">
        <v>6</v>
      </c>
      <c r="V74">
        <v>7060</v>
      </c>
      <c r="W74">
        <f>VLOOKUP(D74,[1]应付款管理!$A$1:$I$65536,9,0)</f>
        <v>7059.9</v>
      </c>
      <c r="X74">
        <f t="shared" si="2"/>
        <v>0.100000000000364</v>
      </c>
      <c r="Z74" t="str">
        <f t="shared" si="3"/>
        <v>，1337336</v>
      </c>
      <c r="AA74" t="s">
        <v>377</v>
      </c>
    </row>
    <row r="75" spans="1:27">
      <c r="A75" t="s">
        <v>8</v>
      </c>
      <c r="B75" t="s">
        <v>378</v>
      </c>
      <c r="C75" t="s">
        <v>191</v>
      </c>
      <c r="D75" s="3">
        <v>1337621</v>
      </c>
      <c r="E75" t="s">
        <v>171</v>
      </c>
      <c r="F75" t="s">
        <v>220</v>
      </c>
      <c r="G75" t="s">
        <v>379</v>
      </c>
      <c r="H75" t="s">
        <v>117</v>
      </c>
      <c r="I75" t="s">
        <v>117</v>
      </c>
      <c r="J75" t="s">
        <v>80</v>
      </c>
      <c r="K75" t="s">
        <v>198</v>
      </c>
      <c r="L75" t="s">
        <v>51</v>
      </c>
      <c r="M75" t="s">
        <v>89</v>
      </c>
      <c r="N75" t="s">
        <v>380</v>
      </c>
      <c r="O75" t="s">
        <v>54</v>
      </c>
      <c r="P75" t="s">
        <v>55</v>
      </c>
      <c r="Q75">
        <v>2994</v>
      </c>
      <c r="R75" t="s">
        <v>6</v>
      </c>
      <c r="S75" t="s">
        <v>6</v>
      </c>
      <c r="T75" t="s">
        <v>6</v>
      </c>
      <c r="U75" t="s">
        <v>6</v>
      </c>
      <c r="V75">
        <v>2994</v>
      </c>
      <c r="W75">
        <f>VLOOKUP(D75,[1]应付款管理!$A$1:$I$65536,9,0)</f>
        <v>2994</v>
      </c>
      <c r="X75">
        <f t="shared" si="2"/>
        <v>0</v>
      </c>
      <c r="Z75" t="str">
        <f t="shared" si="3"/>
        <v>，1337621</v>
      </c>
      <c r="AA75" t="s">
        <v>381</v>
      </c>
    </row>
    <row r="76" spans="1:27">
      <c r="A76" t="s">
        <v>8</v>
      </c>
      <c r="B76" t="s">
        <v>382</v>
      </c>
      <c r="C76" t="s">
        <v>191</v>
      </c>
      <c r="D76" s="3">
        <v>1337622</v>
      </c>
      <c r="E76" t="s">
        <v>84</v>
      </c>
      <c r="F76" t="s">
        <v>85</v>
      </c>
      <c r="G76" t="s">
        <v>86</v>
      </c>
      <c r="H76" t="s">
        <v>117</v>
      </c>
      <c r="I76" t="s">
        <v>117</v>
      </c>
      <c r="J76" t="s">
        <v>216</v>
      </c>
      <c r="K76" t="s">
        <v>109</v>
      </c>
      <c r="L76" t="s">
        <v>51</v>
      </c>
      <c r="M76" t="s">
        <v>127</v>
      </c>
      <c r="N76" t="s">
        <v>383</v>
      </c>
      <c r="O76" t="s">
        <v>54</v>
      </c>
      <c r="P76" t="s">
        <v>55</v>
      </c>
      <c r="Q76">
        <v>1627</v>
      </c>
      <c r="R76" t="s">
        <v>6</v>
      </c>
      <c r="S76" t="s">
        <v>6</v>
      </c>
      <c r="T76" t="s">
        <v>6</v>
      </c>
      <c r="U76" t="s">
        <v>6</v>
      </c>
      <c r="V76">
        <v>1627</v>
      </c>
      <c r="W76">
        <f>VLOOKUP(D76,[1]应付款管理!$A$1:$I$65536,9,0)</f>
        <v>1627</v>
      </c>
      <c r="X76">
        <f t="shared" si="2"/>
        <v>0</v>
      </c>
      <c r="Z76" t="str">
        <f t="shared" si="3"/>
        <v>，1337622</v>
      </c>
      <c r="AA76" t="s">
        <v>384</v>
      </c>
    </row>
    <row r="77" spans="1:27">
      <c r="A77" t="s">
        <v>8</v>
      </c>
      <c r="B77" t="s">
        <v>385</v>
      </c>
      <c r="C77" t="s">
        <v>191</v>
      </c>
      <c r="D77" s="3">
        <v>1337658</v>
      </c>
      <c r="E77" t="s">
        <v>372</v>
      </c>
      <c r="F77" t="s">
        <v>386</v>
      </c>
      <c r="G77" t="s">
        <v>387</v>
      </c>
      <c r="H77" t="s">
        <v>117</v>
      </c>
      <c r="I77" t="s">
        <v>272</v>
      </c>
      <c r="J77" t="s">
        <v>388</v>
      </c>
      <c r="K77" t="s">
        <v>311</v>
      </c>
      <c r="L77" t="s">
        <v>51</v>
      </c>
      <c r="M77" t="s">
        <v>51</v>
      </c>
      <c r="N77" t="s">
        <v>389</v>
      </c>
      <c r="O77" t="s">
        <v>54</v>
      </c>
      <c r="P77" t="s">
        <v>55</v>
      </c>
      <c r="Q77">
        <v>979</v>
      </c>
      <c r="R77" t="s">
        <v>6</v>
      </c>
      <c r="S77" t="s">
        <v>6</v>
      </c>
      <c r="T77" t="s">
        <v>6</v>
      </c>
      <c r="U77" t="s">
        <v>6</v>
      </c>
      <c r="V77">
        <v>979</v>
      </c>
      <c r="W77">
        <f>VLOOKUP(D77,[1]应付款管理!$A$1:$I$65536,9,0)</f>
        <v>979</v>
      </c>
      <c r="X77">
        <f t="shared" si="2"/>
        <v>0</v>
      </c>
      <c r="Z77" t="str">
        <f t="shared" si="3"/>
        <v>，1337658</v>
      </c>
      <c r="AA77" t="s">
        <v>390</v>
      </c>
    </row>
    <row r="78" spans="1:27">
      <c r="A78" t="s">
        <v>8</v>
      </c>
      <c r="B78" t="s">
        <v>391</v>
      </c>
      <c r="C78" t="s">
        <v>191</v>
      </c>
      <c r="D78" s="3">
        <v>1337664</v>
      </c>
      <c r="E78" t="s">
        <v>84</v>
      </c>
      <c r="F78" t="s">
        <v>85</v>
      </c>
      <c r="G78" t="s">
        <v>86</v>
      </c>
      <c r="H78" t="s">
        <v>117</v>
      </c>
      <c r="I78" t="s">
        <v>117</v>
      </c>
      <c r="J78" t="s">
        <v>62</v>
      </c>
      <c r="K78" t="s">
        <v>96</v>
      </c>
      <c r="L78" t="s">
        <v>51</v>
      </c>
      <c r="M78" t="s">
        <v>52</v>
      </c>
      <c r="N78" t="s">
        <v>392</v>
      </c>
      <c r="O78" t="s">
        <v>54</v>
      </c>
      <c r="P78" t="s">
        <v>55</v>
      </c>
      <c r="Q78">
        <v>898</v>
      </c>
      <c r="R78" t="s">
        <v>6</v>
      </c>
      <c r="S78" t="s">
        <v>6</v>
      </c>
      <c r="T78" t="s">
        <v>6</v>
      </c>
      <c r="U78" t="s">
        <v>6</v>
      </c>
      <c r="V78">
        <v>898</v>
      </c>
      <c r="W78">
        <f>VLOOKUP(D78,[1]应付款管理!$A$1:$I$65536,9,0)</f>
        <v>897.99</v>
      </c>
      <c r="X78">
        <f t="shared" si="2"/>
        <v>0.00999999999999091</v>
      </c>
      <c r="Z78" t="str">
        <f t="shared" si="3"/>
        <v>，1337664</v>
      </c>
      <c r="AA78" t="s">
        <v>393</v>
      </c>
    </row>
    <row r="79" spans="1:27">
      <c r="A79" t="s">
        <v>8</v>
      </c>
      <c r="B79" t="s">
        <v>394</v>
      </c>
      <c r="C79" t="s">
        <v>191</v>
      </c>
      <c r="D79" s="3">
        <v>1337709</v>
      </c>
      <c r="E79" t="s">
        <v>276</v>
      </c>
      <c r="F79" t="s">
        <v>277</v>
      </c>
      <c r="G79" t="s">
        <v>395</v>
      </c>
      <c r="H79" t="s">
        <v>117</v>
      </c>
      <c r="I79" t="s">
        <v>110</v>
      </c>
      <c r="J79" t="s">
        <v>49</v>
      </c>
      <c r="K79" t="s">
        <v>198</v>
      </c>
      <c r="L79" t="s">
        <v>127</v>
      </c>
      <c r="M79" t="s">
        <v>51</v>
      </c>
      <c r="N79" t="s">
        <v>396</v>
      </c>
      <c r="O79" t="s">
        <v>54</v>
      </c>
      <c r="P79" t="s">
        <v>55</v>
      </c>
      <c r="Q79">
        <v>2614</v>
      </c>
      <c r="R79" t="s">
        <v>6</v>
      </c>
      <c r="S79" t="s">
        <v>6</v>
      </c>
      <c r="T79" t="s">
        <v>6</v>
      </c>
      <c r="U79" t="s">
        <v>6</v>
      </c>
      <c r="V79">
        <v>2614</v>
      </c>
      <c r="W79">
        <f>VLOOKUP(D79,[1]应付款管理!$A$1:$I$65536,9,0)</f>
        <v>2614</v>
      </c>
      <c r="X79">
        <f t="shared" si="2"/>
        <v>0</v>
      </c>
      <c r="Z79" t="str">
        <f t="shared" si="3"/>
        <v>，1337709</v>
      </c>
      <c r="AA79" t="s">
        <v>397</v>
      </c>
    </row>
    <row r="80" spans="1:27">
      <c r="A80" t="s">
        <v>8</v>
      </c>
      <c r="B80" t="s">
        <v>398</v>
      </c>
      <c r="C80" t="s">
        <v>163</v>
      </c>
      <c r="D80" s="3">
        <v>1337899</v>
      </c>
      <c r="E80" t="s">
        <v>58</v>
      </c>
      <c r="F80" t="s">
        <v>399</v>
      </c>
      <c r="G80" t="s">
        <v>400</v>
      </c>
      <c r="H80" t="s">
        <v>117</v>
      </c>
      <c r="I80" t="s">
        <v>109</v>
      </c>
      <c r="J80" t="s">
        <v>79</v>
      </c>
      <c r="K80" t="s">
        <v>80</v>
      </c>
      <c r="L80" t="s">
        <v>51</v>
      </c>
      <c r="M80" t="s">
        <v>51</v>
      </c>
      <c r="N80" t="s">
        <v>401</v>
      </c>
      <c r="O80" t="s">
        <v>54</v>
      </c>
      <c r="P80" t="s">
        <v>55</v>
      </c>
      <c r="Q80">
        <v>908</v>
      </c>
      <c r="R80" t="s">
        <v>6</v>
      </c>
      <c r="S80" t="s">
        <v>6</v>
      </c>
      <c r="T80" t="s">
        <v>6</v>
      </c>
      <c r="U80" t="s">
        <v>6</v>
      </c>
      <c r="V80">
        <v>908</v>
      </c>
      <c r="W80">
        <f>VLOOKUP(D80,[1]应付款管理!$A$1:$I$65536,9,0)</f>
        <v>908</v>
      </c>
      <c r="X80">
        <f t="shared" si="2"/>
        <v>0</v>
      </c>
      <c r="Z80" t="str">
        <f t="shared" si="3"/>
        <v>，1337899</v>
      </c>
      <c r="AA80" t="s">
        <v>402</v>
      </c>
    </row>
    <row r="81" spans="1:27">
      <c r="A81" t="s">
        <v>8</v>
      </c>
      <c r="B81" t="s">
        <v>403</v>
      </c>
      <c r="C81" t="s">
        <v>163</v>
      </c>
      <c r="D81" s="3">
        <v>1337911</v>
      </c>
      <c r="E81" t="s">
        <v>84</v>
      </c>
      <c r="F81" t="s">
        <v>85</v>
      </c>
      <c r="G81" t="s">
        <v>404</v>
      </c>
      <c r="H81" t="s">
        <v>117</v>
      </c>
      <c r="I81" t="s">
        <v>117</v>
      </c>
      <c r="J81" t="s">
        <v>79</v>
      </c>
      <c r="K81" t="s">
        <v>272</v>
      </c>
      <c r="L81" t="s">
        <v>89</v>
      </c>
      <c r="M81" t="s">
        <v>127</v>
      </c>
      <c r="N81" t="s">
        <v>405</v>
      </c>
      <c r="O81" t="s">
        <v>54</v>
      </c>
      <c r="P81" t="s">
        <v>55</v>
      </c>
      <c r="Q81">
        <v>4050</v>
      </c>
      <c r="R81" t="s">
        <v>6</v>
      </c>
      <c r="S81" t="s">
        <v>6</v>
      </c>
      <c r="T81" t="s">
        <v>6</v>
      </c>
      <c r="U81" t="s">
        <v>6</v>
      </c>
      <c r="V81">
        <v>4050</v>
      </c>
      <c r="W81">
        <f>VLOOKUP(D81,[1]应付款管理!$A$1:$I$65536,9,0)</f>
        <v>4050</v>
      </c>
      <c r="X81">
        <f t="shared" si="2"/>
        <v>0</v>
      </c>
      <c r="Z81" t="str">
        <f t="shared" si="3"/>
        <v>，1337911</v>
      </c>
      <c r="AA81" t="s">
        <v>406</v>
      </c>
    </row>
    <row r="82" spans="1:27">
      <c r="A82" t="s">
        <v>8</v>
      </c>
      <c r="B82" t="s">
        <v>407</v>
      </c>
      <c r="C82" t="s">
        <v>163</v>
      </c>
      <c r="D82" s="3">
        <v>1337931</v>
      </c>
      <c r="E82" t="s">
        <v>114</v>
      </c>
      <c r="F82" t="s">
        <v>408</v>
      </c>
      <c r="G82" t="s">
        <v>409</v>
      </c>
      <c r="H82" t="s">
        <v>117</v>
      </c>
      <c r="I82" t="s">
        <v>117</v>
      </c>
      <c r="J82" t="s">
        <v>126</v>
      </c>
      <c r="K82" t="s">
        <v>79</v>
      </c>
      <c r="L82" t="s">
        <v>51</v>
      </c>
      <c r="M82" t="s">
        <v>410</v>
      </c>
      <c r="N82" t="s">
        <v>411</v>
      </c>
      <c r="O82" t="s">
        <v>54</v>
      </c>
      <c r="P82" t="s">
        <v>55</v>
      </c>
      <c r="Q82">
        <v>5529</v>
      </c>
      <c r="R82" t="s">
        <v>6</v>
      </c>
      <c r="S82" t="s">
        <v>6</v>
      </c>
      <c r="T82" t="s">
        <v>6</v>
      </c>
      <c r="U82" t="s">
        <v>6</v>
      </c>
      <c r="V82">
        <v>5529</v>
      </c>
      <c r="W82">
        <f>VLOOKUP(D82,[1]应付款管理!$A$1:$I$65536,9,0)</f>
        <v>5529</v>
      </c>
      <c r="X82">
        <f t="shared" ref="X82:X113" si="4">V82-W82</f>
        <v>0</v>
      </c>
      <c r="Z82" t="str">
        <f t="shared" ref="Z82:Z113" si="5">$Z$16&amp;D82</f>
        <v>，1337931</v>
      </c>
      <c r="AA82" t="s">
        <v>412</v>
      </c>
    </row>
    <row r="83" spans="1:27">
      <c r="A83" t="s">
        <v>8</v>
      </c>
      <c r="B83" t="s">
        <v>413</v>
      </c>
      <c r="C83" t="s">
        <v>163</v>
      </c>
      <c r="D83" s="3">
        <v>1337951</v>
      </c>
      <c r="E83" t="s">
        <v>276</v>
      </c>
      <c r="F83" t="s">
        <v>277</v>
      </c>
      <c r="G83" t="s">
        <v>395</v>
      </c>
      <c r="H83" t="s">
        <v>117</v>
      </c>
      <c r="I83" t="s">
        <v>80</v>
      </c>
      <c r="J83" t="s">
        <v>272</v>
      </c>
      <c r="K83" t="s">
        <v>388</v>
      </c>
      <c r="L83" t="s">
        <v>51</v>
      </c>
      <c r="M83" t="s">
        <v>414</v>
      </c>
      <c r="N83" t="s">
        <v>415</v>
      </c>
      <c r="O83" t="s">
        <v>54</v>
      </c>
      <c r="P83" t="s">
        <v>55</v>
      </c>
      <c r="Q83">
        <v>3267</v>
      </c>
      <c r="R83" t="s">
        <v>6</v>
      </c>
      <c r="S83" t="s">
        <v>6</v>
      </c>
      <c r="T83" t="s">
        <v>6</v>
      </c>
      <c r="U83" t="s">
        <v>6</v>
      </c>
      <c r="V83">
        <v>3267</v>
      </c>
      <c r="W83">
        <f>VLOOKUP(D83,[1]应付款管理!$A$1:$I$65536,9,0)</f>
        <v>3267</v>
      </c>
      <c r="X83">
        <f t="shared" si="4"/>
        <v>0</v>
      </c>
      <c r="Z83" t="str">
        <f t="shared" si="5"/>
        <v>，1337951</v>
      </c>
      <c r="AA83" t="s">
        <v>416</v>
      </c>
    </row>
    <row r="84" s="2" customFormat="1" spans="1:27">
      <c r="A84" s="2" t="s">
        <v>8</v>
      </c>
      <c r="B84" s="14" t="s">
        <v>417</v>
      </c>
      <c r="C84" s="2" t="s">
        <v>163</v>
      </c>
      <c r="D84" s="5">
        <v>1337955</v>
      </c>
      <c r="E84" s="2" t="s">
        <v>276</v>
      </c>
      <c r="F84" s="2" t="s">
        <v>277</v>
      </c>
      <c r="G84" s="2" t="s">
        <v>278</v>
      </c>
      <c r="H84" s="2" t="s">
        <v>117</v>
      </c>
      <c r="I84" s="2" t="s">
        <v>272</v>
      </c>
      <c r="J84" s="2" t="s">
        <v>238</v>
      </c>
      <c r="K84" s="2" t="s">
        <v>388</v>
      </c>
      <c r="L84" s="2" t="s">
        <v>51</v>
      </c>
      <c r="M84" s="2" t="s">
        <v>89</v>
      </c>
      <c r="N84" s="2" t="s">
        <v>356</v>
      </c>
      <c r="O84" s="2" t="s">
        <v>54</v>
      </c>
      <c r="P84" s="2" t="s">
        <v>55</v>
      </c>
      <c r="Q84" s="2">
        <v>2192</v>
      </c>
      <c r="R84" s="2" t="s">
        <v>6</v>
      </c>
      <c r="S84" s="2" t="s">
        <v>6</v>
      </c>
      <c r="T84" s="2" t="s">
        <v>6</v>
      </c>
      <c r="U84" s="2" t="s">
        <v>6</v>
      </c>
      <c r="V84" s="2">
        <v>2192</v>
      </c>
      <c r="W84" s="2" t="e">
        <f>VLOOKUP(D84,[1]应付款管理!$A$1:$I$65536,9,0)</f>
        <v>#N/A</v>
      </c>
      <c r="X84" s="2" t="e">
        <f t="shared" si="4"/>
        <v>#N/A</v>
      </c>
      <c r="Z84" t="str">
        <f t="shared" si="5"/>
        <v>，1337955</v>
      </c>
      <c r="AA84" s="2" t="s">
        <v>418</v>
      </c>
    </row>
    <row r="85" spans="1:27">
      <c r="A85" t="s">
        <v>8</v>
      </c>
      <c r="B85" t="s">
        <v>419</v>
      </c>
      <c r="C85" t="s">
        <v>191</v>
      </c>
      <c r="D85" s="3">
        <v>1337962</v>
      </c>
      <c r="E85" t="s">
        <v>84</v>
      </c>
      <c r="F85" t="s">
        <v>85</v>
      </c>
      <c r="G85" t="s">
        <v>271</v>
      </c>
      <c r="H85" t="s">
        <v>118</v>
      </c>
      <c r="I85" t="s">
        <v>118</v>
      </c>
      <c r="J85" t="s">
        <v>344</v>
      </c>
      <c r="K85" t="s">
        <v>420</v>
      </c>
      <c r="L85" t="s">
        <v>51</v>
      </c>
      <c r="M85" t="s">
        <v>52</v>
      </c>
      <c r="N85" t="s">
        <v>421</v>
      </c>
      <c r="O85" t="s">
        <v>54</v>
      </c>
      <c r="P85" t="s">
        <v>55</v>
      </c>
      <c r="Q85">
        <v>768</v>
      </c>
      <c r="R85" t="s">
        <v>6</v>
      </c>
      <c r="S85" t="s">
        <v>6</v>
      </c>
      <c r="T85" t="s">
        <v>6</v>
      </c>
      <c r="U85" t="s">
        <v>6</v>
      </c>
      <c r="V85">
        <v>768</v>
      </c>
      <c r="W85">
        <f>VLOOKUP(D85,[1]应付款管理!$A$1:$I$65536,9,0)</f>
        <v>768</v>
      </c>
      <c r="X85">
        <f t="shared" si="4"/>
        <v>0</v>
      </c>
      <c r="Z85" t="str">
        <f t="shared" si="5"/>
        <v>，1337962</v>
      </c>
      <c r="AA85" t="s">
        <v>422</v>
      </c>
    </row>
    <row r="86" spans="1:27">
      <c r="A86" t="s">
        <v>8</v>
      </c>
      <c r="B86" t="s">
        <v>423</v>
      </c>
      <c r="C86" t="s">
        <v>44</v>
      </c>
      <c r="D86" s="3">
        <v>1338148</v>
      </c>
      <c r="E86" t="s">
        <v>114</v>
      </c>
      <c r="F86" t="s">
        <v>424</v>
      </c>
      <c r="G86" t="s">
        <v>425</v>
      </c>
      <c r="H86" t="s">
        <v>118</v>
      </c>
      <c r="I86" t="s">
        <v>187</v>
      </c>
      <c r="J86" t="s">
        <v>272</v>
      </c>
      <c r="K86" t="s">
        <v>50</v>
      </c>
      <c r="L86" t="s">
        <v>51</v>
      </c>
      <c r="M86" t="s">
        <v>51</v>
      </c>
      <c r="N86" t="s">
        <v>426</v>
      </c>
      <c r="O86" t="s">
        <v>54</v>
      </c>
      <c r="P86" t="s">
        <v>55</v>
      </c>
      <c r="Q86">
        <v>953</v>
      </c>
      <c r="R86" t="s">
        <v>6</v>
      </c>
      <c r="S86" t="s">
        <v>6</v>
      </c>
      <c r="T86" t="s">
        <v>6</v>
      </c>
      <c r="U86" t="s">
        <v>6</v>
      </c>
      <c r="V86">
        <v>953</v>
      </c>
      <c r="W86">
        <f>VLOOKUP(D86,[1]应付款管理!$A$1:$I$65536,9,0)</f>
        <v>953</v>
      </c>
      <c r="X86">
        <f t="shared" si="4"/>
        <v>0</v>
      </c>
      <c r="Z86" t="str">
        <f t="shared" si="5"/>
        <v>，1338148</v>
      </c>
      <c r="AA86" t="s">
        <v>427</v>
      </c>
    </row>
    <row r="87" spans="1:27">
      <c r="A87" t="s">
        <v>8</v>
      </c>
      <c r="B87" t="s">
        <v>428</v>
      </c>
      <c r="C87" t="s">
        <v>191</v>
      </c>
      <c r="D87" s="3">
        <v>1338151</v>
      </c>
      <c r="E87" t="s">
        <v>171</v>
      </c>
      <c r="F87" t="s">
        <v>429</v>
      </c>
      <c r="G87" t="s">
        <v>430</v>
      </c>
      <c r="H87" t="s">
        <v>118</v>
      </c>
      <c r="I87" t="s">
        <v>166</v>
      </c>
      <c r="J87" t="s">
        <v>431</v>
      </c>
      <c r="K87" t="s">
        <v>375</v>
      </c>
      <c r="L87" t="s">
        <v>51</v>
      </c>
      <c r="M87" t="s">
        <v>414</v>
      </c>
      <c r="N87" t="s">
        <v>432</v>
      </c>
      <c r="O87" t="s">
        <v>54</v>
      </c>
      <c r="P87" t="s">
        <v>55</v>
      </c>
      <c r="Q87">
        <v>2862</v>
      </c>
      <c r="R87" t="s">
        <v>6</v>
      </c>
      <c r="S87" t="s">
        <v>6</v>
      </c>
      <c r="T87" t="s">
        <v>6</v>
      </c>
      <c r="U87" t="s">
        <v>6</v>
      </c>
      <c r="V87">
        <v>2862</v>
      </c>
      <c r="W87">
        <f>VLOOKUP(D87,[1]应付款管理!$A$1:$I$65536,9,0)</f>
        <v>2862</v>
      </c>
      <c r="X87">
        <f t="shared" si="4"/>
        <v>0</v>
      </c>
      <c r="Z87" t="str">
        <f t="shared" si="5"/>
        <v>，1338151</v>
      </c>
      <c r="AA87" t="s">
        <v>433</v>
      </c>
    </row>
    <row r="88" spans="1:27">
      <c r="A88" t="s">
        <v>8</v>
      </c>
      <c r="B88" t="s">
        <v>434</v>
      </c>
      <c r="C88" t="s">
        <v>191</v>
      </c>
      <c r="D88" s="3">
        <v>1338251</v>
      </c>
      <c r="E88" t="s">
        <v>171</v>
      </c>
      <c r="F88" t="s">
        <v>429</v>
      </c>
      <c r="G88" t="s">
        <v>430</v>
      </c>
      <c r="H88" t="s">
        <v>118</v>
      </c>
      <c r="I88" t="s">
        <v>166</v>
      </c>
      <c r="J88" t="s">
        <v>431</v>
      </c>
      <c r="K88" t="s">
        <v>375</v>
      </c>
      <c r="L88" t="s">
        <v>51</v>
      </c>
      <c r="M88" t="s">
        <v>414</v>
      </c>
      <c r="N88" t="s">
        <v>435</v>
      </c>
      <c r="O88" t="s">
        <v>54</v>
      </c>
      <c r="P88" t="s">
        <v>55</v>
      </c>
      <c r="Q88">
        <v>2862</v>
      </c>
      <c r="R88" t="s">
        <v>6</v>
      </c>
      <c r="S88" t="s">
        <v>6</v>
      </c>
      <c r="T88" t="s">
        <v>6</v>
      </c>
      <c r="U88" t="s">
        <v>6</v>
      </c>
      <c r="V88">
        <v>2862</v>
      </c>
      <c r="W88">
        <f>VLOOKUP(D88,[1]应付款管理!$A$1:$I$65536,9,0)</f>
        <v>2862</v>
      </c>
      <c r="X88">
        <f t="shared" si="4"/>
        <v>0</v>
      </c>
      <c r="Z88" t="str">
        <f t="shared" si="5"/>
        <v>，1338251</v>
      </c>
      <c r="AA88" t="s">
        <v>436</v>
      </c>
    </row>
    <row r="89" spans="1:27">
      <c r="A89" t="s">
        <v>8</v>
      </c>
      <c r="B89" t="s">
        <v>437</v>
      </c>
      <c r="C89" t="s">
        <v>191</v>
      </c>
      <c r="D89" s="3">
        <v>1338318</v>
      </c>
      <c r="E89" t="s">
        <v>251</v>
      </c>
      <c r="F89" t="s">
        <v>438</v>
      </c>
      <c r="G89" t="s">
        <v>439</v>
      </c>
      <c r="H89" t="s">
        <v>118</v>
      </c>
      <c r="I89" t="s">
        <v>109</v>
      </c>
      <c r="J89" t="s">
        <v>80</v>
      </c>
      <c r="K89" t="s">
        <v>49</v>
      </c>
      <c r="L89" t="s">
        <v>51</v>
      </c>
      <c r="M89" t="s">
        <v>51</v>
      </c>
      <c r="N89" t="s">
        <v>440</v>
      </c>
      <c r="O89" t="s">
        <v>54</v>
      </c>
      <c r="P89" t="s">
        <v>55</v>
      </c>
      <c r="Q89">
        <v>391</v>
      </c>
      <c r="R89" t="s">
        <v>6</v>
      </c>
      <c r="S89" t="s">
        <v>6</v>
      </c>
      <c r="T89" t="s">
        <v>6</v>
      </c>
      <c r="U89" t="s">
        <v>6</v>
      </c>
      <c r="V89">
        <v>391</v>
      </c>
      <c r="W89">
        <f>VLOOKUP(D89,[1]应付款管理!$A$1:$I$65536,9,0)</f>
        <v>391</v>
      </c>
      <c r="X89">
        <f t="shared" si="4"/>
        <v>0</v>
      </c>
      <c r="Z89" t="str">
        <f t="shared" si="5"/>
        <v>，1338318</v>
      </c>
      <c r="AA89" t="s">
        <v>441</v>
      </c>
    </row>
    <row r="90" spans="1:27">
      <c r="A90" t="s">
        <v>8</v>
      </c>
      <c r="B90" t="s">
        <v>442</v>
      </c>
      <c r="C90" t="s">
        <v>163</v>
      </c>
      <c r="D90" s="3">
        <v>1338373</v>
      </c>
      <c r="E90" t="s">
        <v>84</v>
      </c>
      <c r="F90" t="s">
        <v>85</v>
      </c>
      <c r="G90" t="s">
        <v>443</v>
      </c>
      <c r="H90" t="s">
        <v>118</v>
      </c>
      <c r="I90" t="s">
        <v>118</v>
      </c>
      <c r="J90" t="s">
        <v>375</v>
      </c>
      <c r="K90" t="s">
        <v>87</v>
      </c>
      <c r="L90" t="s">
        <v>51</v>
      </c>
      <c r="M90" t="s">
        <v>89</v>
      </c>
      <c r="N90" t="s">
        <v>444</v>
      </c>
      <c r="O90" t="s">
        <v>54</v>
      </c>
      <c r="P90" t="s">
        <v>55</v>
      </c>
      <c r="Q90">
        <v>1480</v>
      </c>
      <c r="R90" t="s">
        <v>6</v>
      </c>
      <c r="S90" t="s">
        <v>6</v>
      </c>
      <c r="T90" t="s">
        <v>6</v>
      </c>
      <c r="U90" t="s">
        <v>6</v>
      </c>
      <c r="V90">
        <v>1480</v>
      </c>
      <c r="W90">
        <f>VLOOKUP(D90,[1]应付款管理!$A$1:$I$65536,9,0)</f>
        <v>1480</v>
      </c>
      <c r="X90">
        <f t="shared" si="4"/>
        <v>0</v>
      </c>
      <c r="Z90" t="str">
        <f t="shared" si="5"/>
        <v>，1338373</v>
      </c>
      <c r="AA90" t="s">
        <v>445</v>
      </c>
    </row>
    <row r="91" spans="1:27">
      <c r="A91" t="s">
        <v>8</v>
      </c>
      <c r="B91" t="s">
        <v>446</v>
      </c>
      <c r="C91" t="s">
        <v>163</v>
      </c>
      <c r="D91" s="3">
        <v>1338398</v>
      </c>
      <c r="E91" t="s">
        <v>447</v>
      </c>
      <c r="F91" t="s">
        <v>448</v>
      </c>
      <c r="G91" t="s">
        <v>449</v>
      </c>
      <c r="H91" t="s">
        <v>118</v>
      </c>
      <c r="I91" t="s">
        <v>118</v>
      </c>
      <c r="J91" t="s">
        <v>216</v>
      </c>
      <c r="K91" t="s">
        <v>186</v>
      </c>
      <c r="L91" t="s">
        <v>51</v>
      </c>
      <c r="M91" t="s">
        <v>89</v>
      </c>
      <c r="N91" t="s">
        <v>450</v>
      </c>
      <c r="O91" t="s">
        <v>54</v>
      </c>
      <c r="P91" t="s">
        <v>55</v>
      </c>
      <c r="Q91">
        <v>797</v>
      </c>
      <c r="R91" t="s">
        <v>6</v>
      </c>
      <c r="S91" t="s">
        <v>6</v>
      </c>
      <c r="T91" t="s">
        <v>6</v>
      </c>
      <c r="U91" t="s">
        <v>6</v>
      </c>
      <c r="V91">
        <v>797</v>
      </c>
      <c r="W91">
        <f>VLOOKUP(D91,[1]应付款管理!$A$1:$I$65536,9,0)</f>
        <v>797</v>
      </c>
      <c r="X91">
        <f t="shared" si="4"/>
        <v>0</v>
      </c>
      <c r="Z91" t="str">
        <f t="shared" si="5"/>
        <v>，1338398</v>
      </c>
      <c r="AA91" t="s">
        <v>451</v>
      </c>
    </row>
    <row r="92" spans="1:27">
      <c r="A92" t="s">
        <v>8</v>
      </c>
      <c r="B92" t="s">
        <v>452</v>
      </c>
      <c r="C92" t="s">
        <v>163</v>
      </c>
      <c r="D92" s="3">
        <v>1338503</v>
      </c>
      <c r="E92" t="s">
        <v>171</v>
      </c>
      <c r="F92" t="s">
        <v>453</v>
      </c>
      <c r="G92" t="s">
        <v>454</v>
      </c>
      <c r="H92" t="s">
        <v>118</v>
      </c>
      <c r="I92" t="s">
        <v>118</v>
      </c>
      <c r="J92" t="s">
        <v>103</v>
      </c>
      <c r="K92" t="s">
        <v>455</v>
      </c>
      <c r="L92" t="s">
        <v>89</v>
      </c>
      <c r="M92" t="s">
        <v>51</v>
      </c>
      <c r="N92" t="s">
        <v>456</v>
      </c>
      <c r="O92" t="s">
        <v>54</v>
      </c>
      <c r="P92" t="s">
        <v>55</v>
      </c>
      <c r="Q92">
        <v>939</v>
      </c>
      <c r="R92" t="s">
        <v>6</v>
      </c>
      <c r="S92" t="s">
        <v>6</v>
      </c>
      <c r="T92" t="s">
        <v>6</v>
      </c>
      <c r="U92" t="s">
        <v>6</v>
      </c>
      <c r="V92">
        <v>939</v>
      </c>
      <c r="W92">
        <f>VLOOKUP(D92,[1]应付款管理!$A$1:$I$65536,9,0)</f>
        <v>939</v>
      </c>
      <c r="X92">
        <f t="shared" si="4"/>
        <v>0</v>
      </c>
      <c r="Z92" t="str">
        <f t="shared" si="5"/>
        <v>，1338503</v>
      </c>
      <c r="AA92" t="s">
        <v>457</v>
      </c>
    </row>
    <row r="93" spans="1:27">
      <c r="A93" t="s">
        <v>8</v>
      </c>
      <c r="B93" t="s">
        <v>458</v>
      </c>
      <c r="C93" t="s">
        <v>459</v>
      </c>
      <c r="D93" s="3">
        <v>1338779</v>
      </c>
      <c r="E93" t="s">
        <v>84</v>
      </c>
      <c r="F93" t="s">
        <v>460</v>
      </c>
      <c r="G93" t="s">
        <v>461</v>
      </c>
      <c r="H93" t="s">
        <v>216</v>
      </c>
      <c r="I93" t="s">
        <v>110</v>
      </c>
      <c r="J93" t="s">
        <v>61</v>
      </c>
      <c r="K93" t="s">
        <v>462</v>
      </c>
      <c r="L93" t="s">
        <v>51</v>
      </c>
      <c r="M93" t="s">
        <v>51</v>
      </c>
      <c r="N93" t="s">
        <v>463</v>
      </c>
      <c r="O93" t="s">
        <v>54</v>
      </c>
      <c r="P93" t="s">
        <v>55</v>
      </c>
      <c r="Q93">
        <v>1780</v>
      </c>
      <c r="R93" t="s">
        <v>6</v>
      </c>
      <c r="S93" t="s">
        <v>6</v>
      </c>
      <c r="T93" t="s">
        <v>6</v>
      </c>
      <c r="U93" t="s">
        <v>6</v>
      </c>
      <c r="V93">
        <v>1780</v>
      </c>
      <c r="W93">
        <f>VLOOKUP(D93,[1]应付款管理!$A$1:$I$65536,9,0)</f>
        <v>1780</v>
      </c>
      <c r="X93">
        <f t="shared" si="4"/>
        <v>0</v>
      </c>
      <c r="Z93" t="str">
        <f t="shared" si="5"/>
        <v>，1338779</v>
      </c>
      <c r="AA93" t="s">
        <v>464</v>
      </c>
    </row>
    <row r="94" spans="1:27">
      <c r="A94" t="s">
        <v>8</v>
      </c>
      <c r="B94" t="s">
        <v>465</v>
      </c>
      <c r="C94" t="s">
        <v>44</v>
      </c>
      <c r="D94" s="3">
        <v>1338828</v>
      </c>
      <c r="E94" t="s">
        <v>303</v>
      </c>
      <c r="F94" t="s">
        <v>466</v>
      </c>
      <c r="G94" t="s">
        <v>467</v>
      </c>
      <c r="H94" t="s">
        <v>216</v>
      </c>
      <c r="I94" t="s">
        <v>216</v>
      </c>
      <c r="J94" t="s">
        <v>187</v>
      </c>
      <c r="K94" t="s">
        <v>79</v>
      </c>
      <c r="L94" t="s">
        <v>51</v>
      </c>
      <c r="M94" t="s">
        <v>89</v>
      </c>
      <c r="N94" t="s">
        <v>468</v>
      </c>
      <c r="O94" t="s">
        <v>54</v>
      </c>
      <c r="P94" t="s">
        <v>55</v>
      </c>
      <c r="Q94">
        <v>684</v>
      </c>
      <c r="R94" t="s">
        <v>6</v>
      </c>
      <c r="S94" t="s">
        <v>6</v>
      </c>
      <c r="T94" t="s">
        <v>6</v>
      </c>
      <c r="U94" t="s">
        <v>6</v>
      </c>
      <c r="V94">
        <v>684</v>
      </c>
      <c r="W94">
        <f>VLOOKUP(D94,[1]应付款管理!$A$1:$I$65536,9,0)</f>
        <v>684</v>
      </c>
      <c r="X94">
        <f t="shared" si="4"/>
        <v>0</v>
      </c>
      <c r="Z94" t="str">
        <f t="shared" si="5"/>
        <v>，1338828</v>
      </c>
      <c r="AA94" t="s">
        <v>469</v>
      </c>
    </row>
    <row r="95" spans="1:27">
      <c r="A95" t="s">
        <v>8</v>
      </c>
      <c r="B95" t="s">
        <v>470</v>
      </c>
      <c r="C95" t="s">
        <v>163</v>
      </c>
      <c r="D95" s="3">
        <v>1338914</v>
      </c>
      <c r="E95" t="s">
        <v>303</v>
      </c>
      <c r="F95" t="s">
        <v>304</v>
      </c>
      <c r="G95" t="s">
        <v>471</v>
      </c>
      <c r="H95" t="s">
        <v>216</v>
      </c>
      <c r="I95" t="s">
        <v>216</v>
      </c>
      <c r="J95" t="s">
        <v>186</v>
      </c>
      <c r="K95" t="s">
        <v>187</v>
      </c>
      <c r="L95" t="s">
        <v>51</v>
      </c>
      <c r="M95" t="s">
        <v>52</v>
      </c>
      <c r="N95" t="s">
        <v>472</v>
      </c>
      <c r="O95" t="s">
        <v>54</v>
      </c>
      <c r="P95" t="s">
        <v>55</v>
      </c>
      <c r="Q95">
        <v>1074</v>
      </c>
      <c r="R95" t="s">
        <v>6</v>
      </c>
      <c r="S95" t="s">
        <v>6</v>
      </c>
      <c r="T95" t="s">
        <v>6</v>
      </c>
      <c r="U95" t="s">
        <v>6</v>
      </c>
      <c r="V95">
        <v>1074</v>
      </c>
      <c r="W95">
        <f>VLOOKUP(D95,[1]应付款管理!$A$1:$I$65536,9,0)</f>
        <v>1074</v>
      </c>
      <c r="X95">
        <f t="shared" si="4"/>
        <v>0</v>
      </c>
      <c r="Z95" t="str">
        <f t="shared" si="5"/>
        <v>，1338914</v>
      </c>
      <c r="AA95" t="s">
        <v>473</v>
      </c>
    </row>
    <row r="96" spans="1:27">
      <c r="A96" t="s">
        <v>8</v>
      </c>
      <c r="B96" t="s">
        <v>474</v>
      </c>
      <c r="C96" t="s">
        <v>163</v>
      </c>
      <c r="D96" s="3">
        <v>1338939</v>
      </c>
      <c r="E96" t="s">
        <v>145</v>
      </c>
      <c r="F96" t="s">
        <v>146</v>
      </c>
      <c r="G96" t="s">
        <v>147</v>
      </c>
      <c r="H96" t="s">
        <v>216</v>
      </c>
      <c r="I96" t="s">
        <v>216</v>
      </c>
      <c r="J96" t="s">
        <v>475</v>
      </c>
      <c r="K96" t="s">
        <v>476</v>
      </c>
      <c r="L96" t="s">
        <v>51</v>
      </c>
      <c r="M96" t="s">
        <v>51</v>
      </c>
      <c r="N96" t="s">
        <v>477</v>
      </c>
      <c r="O96" t="s">
        <v>54</v>
      </c>
      <c r="P96" t="s">
        <v>55</v>
      </c>
      <c r="Q96">
        <v>1187</v>
      </c>
      <c r="R96" t="s">
        <v>6</v>
      </c>
      <c r="S96" t="s">
        <v>6</v>
      </c>
      <c r="T96" t="s">
        <v>6</v>
      </c>
      <c r="U96" t="s">
        <v>6</v>
      </c>
      <c r="V96">
        <v>1187</v>
      </c>
      <c r="W96">
        <f>VLOOKUP(D96,[1]应付款管理!$A$1:$I$65536,9,0)</f>
        <v>1187</v>
      </c>
      <c r="X96">
        <f t="shared" si="4"/>
        <v>0</v>
      </c>
      <c r="Z96" t="str">
        <f t="shared" si="5"/>
        <v>，1338939</v>
      </c>
      <c r="AA96" t="s">
        <v>478</v>
      </c>
    </row>
    <row r="97" spans="1:27">
      <c r="A97" t="s">
        <v>8</v>
      </c>
      <c r="B97" t="s">
        <v>479</v>
      </c>
      <c r="C97" t="s">
        <v>163</v>
      </c>
      <c r="D97" s="3">
        <v>1338952</v>
      </c>
      <c r="E97" t="s">
        <v>171</v>
      </c>
      <c r="F97" t="s">
        <v>429</v>
      </c>
      <c r="G97" t="s">
        <v>480</v>
      </c>
      <c r="H97" t="s">
        <v>216</v>
      </c>
      <c r="I97" t="s">
        <v>216</v>
      </c>
      <c r="J97" t="s">
        <v>126</v>
      </c>
      <c r="K97" t="s">
        <v>110</v>
      </c>
      <c r="L97" t="s">
        <v>51</v>
      </c>
      <c r="M97" t="s">
        <v>414</v>
      </c>
      <c r="N97" t="s">
        <v>481</v>
      </c>
      <c r="O97" t="s">
        <v>54</v>
      </c>
      <c r="P97" t="s">
        <v>55</v>
      </c>
      <c r="Q97">
        <v>2505</v>
      </c>
      <c r="R97" t="s">
        <v>6</v>
      </c>
      <c r="S97" t="s">
        <v>6</v>
      </c>
      <c r="T97" t="s">
        <v>6</v>
      </c>
      <c r="U97" t="s">
        <v>6</v>
      </c>
      <c r="V97">
        <v>2505</v>
      </c>
      <c r="W97">
        <f>VLOOKUP(D97,[1]应付款管理!$A$1:$I$65536,9,0)</f>
        <v>2505</v>
      </c>
      <c r="X97">
        <f t="shared" si="4"/>
        <v>0</v>
      </c>
      <c r="Z97" t="str">
        <f t="shared" si="5"/>
        <v>，1338952</v>
      </c>
      <c r="AA97" t="s">
        <v>482</v>
      </c>
    </row>
    <row r="98" spans="1:27">
      <c r="A98" t="s">
        <v>8</v>
      </c>
      <c r="B98" t="s">
        <v>483</v>
      </c>
      <c r="C98" t="s">
        <v>163</v>
      </c>
      <c r="D98" s="3">
        <v>1339020</v>
      </c>
      <c r="E98" t="s">
        <v>45</v>
      </c>
      <c r="F98" t="s">
        <v>46</v>
      </c>
      <c r="G98" t="s">
        <v>484</v>
      </c>
      <c r="H98" t="s">
        <v>216</v>
      </c>
      <c r="I98" t="s">
        <v>216</v>
      </c>
      <c r="J98" t="s">
        <v>485</v>
      </c>
      <c r="K98" t="s">
        <v>486</v>
      </c>
      <c r="L98" t="s">
        <v>51</v>
      </c>
      <c r="M98" t="s">
        <v>51</v>
      </c>
      <c r="N98" t="s">
        <v>487</v>
      </c>
      <c r="O98" t="s">
        <v>54</v>
      </c>
      <c r="P98" t="s">
        <v>55</v>
      </c>
      <c r="Q98">
        <v>1246</v>
      </c>
      <c r="R98" t="s">
        <v>6</v>
      </c>
      <c r="S98" t="s">
        <v>6</v>
      </c>
      <c r="T98" t="s">
        <v>6</v>
      </c>
      <c r="U98" t="s">
        <v>6</v>
      </c>
      <c r="V98">
        <v>1246</v>
      </c>
      <c r="W98">
        <f>VLOOKUP(D98,[1]应付款管理!$A$1:$I$65536,9,0)</f>
        <v>1246</v>
      </c>
      <c r="X98">
        <f t="shared" si="4"/>
        <v>0</v>
      </c>
      <c r="Z98" t="str">
        <f t="shared" si="5"/>
        <v>，1339020</v>
      </c>
      <c r="AA98" t="s">
        <v>488</v>
      </c>
    </row>
    <row r="99" spans="1:27">
      <c r="A99" t="s">
        <v>8</v>
      </c>
      <c r="B99" t="s">
        <v>489</v>
      </c>
      <c r="C99" t="s">
        <v>44</v>
      </c>
      <c r="D99" s="3">
        <v>1339309</v>
      </c>
      <c r="E99" t="s">
        <v>114</v>
      </c>
      <c r="F99" t="s">
        <v>490</v>
      </c>
      <c r="G99" t="s">
        <v>491</v>
      </c>
      <c r="H99" t="s">
        <v>126</v>
      </c>
      <c r="I99" t="s">
        <v>166</v>
      </c>
      <c r="J99" t="s">
        <v>49</v>
      </c>
      <c r="K99" t="s">
        <v>272</v>
      </c>
      <c r="L99" t="s">
        <v>51</v>
      </c>
      <c r="M99" t="s">
        <v>89</v>
      </c>
      <c r="N99" t="s">
        <v>492</v>
      </c>
      <c r="O99" t="s">
        <v>54</v>
      </c>
      <c r="P99" t="s">
        <v>55</v>
      </c>
      <c r="Q99">
        <v>1205</v>
      </c>
      <c r="R99" t="s">
        <v>6</v>
      </c>
      <c r="S99" t="s">
        <v>6</v>
      </c>
      <c r="T99" t="s">
        <v>6</v>
      </c>
      <c r="U99" t="s">
        <v>6</v>
      </c>
      <c r="V99">
        <v>1205</v>
      </c>
      <c r="W99">
        <f>VLOOKUP(D99,[1]应付款管理!$A$1:$I$65536,9,0)</f>
        <v>1205</v>
      </c>
      <c r="X99">
        <f t="shared" si="4"/>
        <v>0</v>
      </c>
      <c r="Z99" t="str">
        <f t="shared" si="5"/>
        <v>，1339309</v>
      </c>
      <c r="AA99" t="s">
        <v>493</v>
      </c>
    </row>
    <row r="100" spans="1:27">
      <c r="A100" t="s">
        <v>8</v>
      </c>
      <c r="B100" t="s">
        <v>494</v>
      </c>
      <c r="C100" t="s">
        <v>163</v>
      </c>
      <c r="D100" s="3">
        <v>1339532</v>
      </c>
      <c r="E100" t="s">
        <v>145</v>
      </c>
      <c r="F100" t="s">
        <v>146</v>
      </c>
      <c r="G100" t="s">
        <v>147</v>
      </c>
      <c r="H100" t="s">
        <v>126</v>
      </c>
      <c r="I100" t="s">
        <v>126</v>
      </c>
      <c r="J100" t="s">
        <v>187</v>
      </c>
      <c r="K100" t="s">
        <v>110</v>
      </c>
      <c r="L100" t="s">
        <v>51</v>
      </c>
      <c r="M100" t="s">
        <v>51</v>
      </c>
      <c r="N100" t="s">
        <v>495</v>
      </c>
      <c r="O100" t="s">
        <v>54</v>
      </c>
      <c r="P100" t="s">
        <v>55</v>
      </c>
      <c r="Q100">
        <v>1011</v>
      </c>
      <c r="R100" t="s">
        <v>6</v>
      </c>
      <c r="S100" t="s">
        <v>6</v>
      </c>
      <c r="T100" t="s">
        <v>6</v>
      </c>
      <c r="U100" t="s">
        <v>6</v>
      </c>
      <c r="V100">
        <v>1011</v>
      </c>
      <c r="W100">
        <f>VLOOKUP(D100,[1]应付款管理!$A$1:$I$65536,9,0)</f>
        <v>1011</v>
      </c>
      <c r="X100">
        <f t="shared" si="4"/>
        <v>0</v>
      </c>
      <c r="Z100" t="str">
        <f t="shared" si="5"/>
        <v>，1339532</v>
      </c>
      <c r="AA100" t="s">
        <v>496</v>
      </c>
    </row>
    <row r="101" spans="1:27">
      <c r="A101" t="s">
        <v>8</v>
      </c>
      <c r="B101" t="s">
        <v>497</v>
      </c>
      <c r="C101" t="s">
        <v>44</v>
      </c>
      <c r="D101" s="3">
        <v>1339701</v>
      </c>
      <c r="E101" t="s">
        <v>303</v>
      </c>
      <c r="F101" t="s">
        <v>498</v>
      </c>
      <c r="G101" t="s">
        <v>499</v>
      </c>
      <c r="H101" t="s">
        <v>186</v>
      </c>
      <c r="I101" t="s">
        <v>186</v>
      </c>
      <c r="J101" t="s">
        <v>62</v>
      </c>
      <c r="K101" t="s">
        <v>95</v>
      </c>
      <c r="L101" t="s">
        <v>51</v>
      </c>
      <c r="M101" t="s">
        <v>51</v>
      </c>
      <c r="N101" t="s">
        <v>500</v>
      </c>
      <c r="O101" t="s">
        <v>54</v>
      </c>
      <c r="P101" t="s">
        <v>55</v>
      </c>
      <c r="Q101">
        <v>594</v>
      </c>
      <c r="R101" t="s">
        <v>6</v>
      </c>
      <c r="S101" t="s">
        <v>6</v>
      </c>
      <c r="T101" t="s">
        <v>6</v>
      </c>
      <c r="U101" t="s">
        <v>6</v>
      </c>
      <c r="V101">
        <v>594</v>
      </c>
      <c r="W101">
        <f>VLOOKUP(D101,[1]应付款管理!$A$1:$I$65536,9,0)</f>
        <v>594</v>
      </c>
      <c r="X101">
        <f t="shared" si="4"/>
        <v>0</v>
      </c>
      <c r="Z101" t="str">
        <f t="shared" si="5"/>
        <v>，1339701</v>
      </c>
      <c r="AA101" t="s">
        <v>501</v>
      </c>
    </row>
    <row r="102" spans="1:27">
      <c r="A102" t="s">
        <v>8</v>
      </c>
      <c r="B102" t="s">
        <v>502</v>
      </c>
      <c r="C102" t="s">
        <v>44</v>
      </c>
      <c r="D102" s="3">
        <v>1339715</v>
      </c>
      <c r="E102" t="s">
        <v>503</v>
      </c>
      <c r="F102" t="s">
        <v>504</v>
      </c>
      <c r="G102" t="s">
        <v>505</v>
      </c>
      <c r="H102" t="s">
        <v>186</v>
      </c>
      <c r="I102" t="s">
        <v>186</v>
      </c>
      <c r="J102" t="s">
        <v>272</v>
      </c>
      <c r="K102" t="s">
        <v>431</v>
      </c>
      <c r="L102" t="s">
        <v>51</v>
      </c>
      <c r="M102" t="s">
        <v>89</v>
      </c>
      <c r="N102" t="s">
        <v>506</v>
      </c>
      <c r="O102" t="s">
        <v>54</v>
      </c>
      <c r="P102" t="s">
        <v>55</v>
      </c>
      <c r="Q102">
        <v>1454</v>
      </c>
      <c r="R102" t="s">
        <v>6</v>
      </c>
      <c r="S102" t="s">
        <v>6</v>
      </c>
      <c r="T102" t="s">
        <v>6</v>
      </c>
      <c r="U102" t="s">
        <v>6</v>
      </c>
      <c r="V102">
        <v>1454</v>
      </c>
      <c r="W102">
        <f>VLOOKUP(D102,[1]应付款管理!$A$1:$I$65536,9,0)</f>
        <v>1454</v>
      </c>
      <c r="X102">
        <f t="shared" si="4"/>
        <v>0</v>
      </c>
      <c r="Z102" t="str">
        <f t="shared" si="5"/>
        <v>，1339715</v>
      </c>
      <c r="AA102" t="s">
        <v>507</v>
      </c>
    </row>
    <row r="103" spans="1:27">
      <c r="A103" t="s">
        <v>8</v>
      </c>
      <c r="B103" t="s">
        <v>508</v>
      </c>
      <c r="C103" t="s">
        <v>44</v>
      </c>
      <c r="D103" s="3">
        <v>1339766</v>
      </c>
      <c r="E103" t="s">
        <v>509</v>
      </c>
      <c r="F103" t="s">
        <v>510</v>
      </c>
      <c r="G103" t="s">
        <v>511</v>
      </c>
      <c r="H103" t="s">
        <v>186</v>
      </c>
      <c r="I103" t="s">
        <v>187</v>
      </c>
      <c r="J103" t="s">
        <v>49</v>
      </c>
      <c r="K103" t="s">
        <v>50</v>
      </c>
      <c r="L103" t="s">
        <v>51</v>
      </c>
      <c r="M103" t="s">
        <v>52</v>
      </c>
      <c r="N103" t="s">
        <v>512</v>
      </c>
      <c r="O103" t="s">
        <v>54</v>
      </c>
      <c r="P103" t="s">
        <v>55</v>
      </c>
      <c r="Q103">
        <v>4208</v>
      </c>
      <c r="R103" t="s">
        <v>6</v>
      </c>
      <c r="S103" t="s">
        <v>6</v>
      </c>
      <c r="T103" t="s">
        <v>6</v>
      </c>
      <c r="U103" t="s">
        <v>6</v>
      </c>
      <c r="V103">
        <v>4208</v>
      </c>
      <c r="W103">
        <f>VLOOKUP(D103,[1]应付款管理!$A$1:$I$65536,9,0)</f>
        <v>4208</v>
      </c>
      <c r="X103">
        <f t="shared" si="4"/>
        <v>0</v>
      </c>
      <c r="Z103" t="str">
        <f t="shared" si="5"/>
        <v>，1339766</v>
      </c>
      <c r="AA103" t="s">
        <v>513</v>
      </c>
    </row>
    <row r="104" spans="1:27">
      <c r="A104" t="s">
        <v>8</v>
      </c>
      <c r="B104" t="s">
        <v>514</v>
      </c>
      <c r="C104" t="s">
        <v>191</v>
      </c>
      <c r="D104" s="3">
        <v>1339846</v>
      </c>
      <c r="E104" t="s">
        <v>171</v>
      </c>
      <c r="F104" t="s">
        <v>429</v>
      </c>
      <c r="G104" t="s">
        <v>430</v>
      </c>
      <c r="H104" t="s">
        <v>186</v>
      </c>
      <c r="I104" t="s">
        <v>186</v>
      </c>
      <c r="J104" t="s">
        <v>50</v>
      </c>
      <c r="K104" t="s">
        <v>238</v>
      </c>
      <c r="L104" t="s">
        <v>51</v>
      </c>
      <c r="M104" t="s">
        <v>89</v>
      </c>
      <c r="N104" t="s">
        <v>515</v>
      </c>
      <c r="O104" t="s">
        <v>54</v>
      </c>
      <c r="P104" t="s">
        <v>55</v>
      </c>
      <c r="Q104">
        <v>1371</v>
      </c>
      <c r="R104" t="s">
        <v>6</v>
      </c>
      <c r="S104" t="s">
        <v>6</v>
      </c>
      <c r="T104" t="s">
        <v>6</v>
      </c>
      <c r="U104" t="s">
        <v>6</v>
      </c>
      <c r="V104">
        <v>1371</v>
      </c>
      <c r="W104">
        <f>VLOOKUP(D104,[1]应付款管理!$A$1:$I$65536,9,0)</f>
        <v>1371</v>
      </c>
      <c r="X104">
        <f t="shared" si="4"/>
        <v>0</v>
      </c>
      <c r="Z104" t="str">
        <f t="shared" si="5"/>
        <v>，1339846</v>
      </c>
      <c r="AA104" t="s">
        <v>516</v>
      </c>
    </row>
    <row r="105" spans="1:27">
      <c r="A105" t="s">
        <v>8</v>
      </c>
      <c r="B105" t="s">
        <v>517</v>
      </c>
      <c r="C105" t="s">
        <v>191</v>
      </c>
      <c r="D105" s="3">
        <v>1339935</v>
      </c>
      <c r="E105" t="s">
        <v>372</v>
      </c>
      <c r="F105" t="s">
        <v>373</v>
      </c>
      <c r="G105" t="s">
        <v>518</v>
      </c>
      <c r="H105" t="s">
        <v>186</v>
      </c>
      <c r="I105" t="s">
        <v>186</v>
      </c>
      <c r="J105" t="s">
        <v>519</v>
      </c>
      <c r="K105" t="s">
        <v>520</v>
      </c>
      <c r="L105" t="s">
        <v>51</v>
      </c>
      <c r="M105" t="s">
        <v>89</v>
      </c>
      <c r="N105" t="s">
        <v>521</v>
      </c>
      <c r="O105" t="s">
        <v>54</v>
      </c>
      <c r="P105" t="s">
        <v>55</v>
      </c>
      <c r="Q105">
        <v>3095</v>
      </c>
      <c r="R105" t="s">
        <v>6</v>
      </c>
      <c r="S105" t="s">
        <v>6</v>
      </c>
      <c r="T105" t="s">
        <v>6</v>
      </c>
      <c r="U105" t="s">
        <v>6</v>
      </c>
      <c r="V105">
        <v>3095</v>
      </c>
      <c r="W105">
        <f>VLOOKUP(D105,[1]应付款管理!$A$1:$I$65536,9,0)</f>
        <v>3095</v>
      </c>
      <c r="X105">
        <f t="shared" si="4"/>
        <v>0</v>
      </c>
      <c r="Z105" t="str">
        <f t="shared" si="5"/>
        <v>，1339935</v>
      </c>
      <c r="AA105" t="s">
        <v>522</v>
      </c>
    </row>
    <row r="106" spans="1:27">
      <c r="A106" t="s">
        <v>8</v>
      </c>
      <c r="B106" t="s">
        <v>523</v>
      </c>
      <c r="C106" t="s">
        <v>44</v>
      </c>
      <c r="D106" s="3">
        <v>1340159</v>
      </c>
      <c r="E106" t="s">
        <v>372</v>
      </c>
      <c r="F106" t="s">
        <v>373</v>
      </c>
      <c r="G106" t="s">
        <v>524</v>
      </c>
      <c r="H106" t="s">
        <v>166</v>
      </c>
      <c r="I106" t="s">
        <v>166</v>
      </c>
      <c r="J106" t="s">
        <v>462</v>
      </c>
      <c r="K106" t="s">
        <v>62</v>
      </c>
      <c r="L106" t="s">
        <v>89</v>
      </c>
      <c r="M106" t="s">
        <v>89</v>
      </c>
      <c r="N106" t="s">
        <v>525</v>
      </c>
      <c r="O106" t="s">
        <v>54</v>
      </c>
      <c r="P106" t="s">
        <v>55</v>
      </c>
      <c r="Q106">
        <v>5510</v>
      </c>
      <c r="R106" t="s">
        <v>6</v>
      </c>
      <c r="S106" t="s">
        <v>6</v>
      </c>
      <c r="T106" t="s">
        <v>6</v>
      </c>
      <c r="U106" t="s">
        <v>6</v>
      </c>
      <c r="V106">
        <v>5510</v>
      </c>
      <c r="W106">
        <f>VLOOKUP(D106,[1]应付款管理!$A$1:$I$65536,9,0)</f>
        <v>5510</v>
      </c>
      <c r="X106">
        <f t="shared" si="4"/>
        <v>0</v>
      </c>
      <c r="Z106" t="str">
        <f t="shared" si="5"/>
        <v>，1340159</v>
      </c>
      <c r="AA106" t="s">
        <v>526</v>
      </c>
    </row>
    <row r="107" spans="1:27">
      <c r="A107" t="s">
        <v>8</v>
      </c>
      <c r="B107" t="s">
        <v>527</v>
      </c>
      <c r="C107" t="s">
        <v>191</v>
      </c>
      <c r="D107" s="3">
        <v>1340310</v>
      </c>
      <c r="E107" t="s">
        <v>84</v>
      </c>
      <c r="F107" t="s">
        <v>93</v>
      </c>
      <c r="G107" t="s">
        <v>94</v>
      </c>
      <c r="H107" t="s">
        <v>166</v>
      </c>
      <c r="I107" t="s">
        <v>166</v>
      </c>
      <c r="J107" t="s">
        <v>109</v>
      </c>
      <c r="K107" t="s">
        <v>79</v>
      </c>
      <c r="L107" t="s">
        <v>51</v>
      </c>
      <c r="M107" t="s">
        <v>52</v>
      </c>
      <c r="N107" t="s">
        <v>528</v>
      </c>
      <c r="O107" t="s">
        <v>54</v>
      </c>
      <c r="P107" t="s">
        <v>55</v>
      </c>
      <c r="Q107">
        <v>1870</v>
      </c>
      <c r="R107" t="s">
        <v>6</v>
      </c>
      <c r="S107" t="s">
        <v>6</v>
      </c>
      <c r="T107" t="s">
        <v>6</v>
      </c>
      <c r="U107" t="s">
        <v>6</v>
      </c>
      <c r="V107">
        <v>1870</v>
      </c>
      <c r="W107">
        <f>VLOOKUP(D107,[1]应付款管理!$A$1:$I$65536,9,0)</f>
        <v>1870</v>
      </c>
      <c r="X107">
        <f t="shared" si="4"/>
        <v>0</v>
      </c>
      <c r="Z107" t="str">
        <f t="shared" si="5"/>
        <v>，1340310</v>
      </c>
      <c r="AA107" t="s">
        <v>529</v>
      </c>
    </row>
    <row r="108" spans="1:27">
      <c r="A108" t="s">
        <v>8</v>
      </c>
      <c r="B108" t="s">
        <v>530</v>
      </c>
      <c r="C108" t="s">
        <v>44</v>
      </c>
      <c r="D108" s="3">
        <v>1340603</v>
      </c>
      <c r="E108" t="s">
        <v>84</v>
      </c>
      <c r="F108" t="s">
        <v>85</v>
      </c>
      <c r="G108" t="s">
        <v>531</v>
      </c>
      <c r="H108" t="s">
        <v>109</v>
      </c>
      <c r="I108" t="s">
        <v>109</v>
      </c>
      <c r="J108" t="s">
        <v>364</v>
      </c>
      <c r="K108" t="s">
        <v>311</v>
      </c>
      <c r="L108" t="s">
        <v>51</v>
      </c>
      <c r="M108" t="s">
        <v>89</v>
      </c>
      <c r="N108" t="s">
        <v>532</v>
      </c>
      <c r="O108" t="s">
        <v>54</v>
      </c>
      <c r="P108" t="s">
        <v>55</v>
      </c>
      <c r="Q108">
        <v>1036</v>
      </c>
      <c r="R108" t="s">
        <v>6</v>
      </c>
      <c r="S108" t="s">
        <v>6</v>
      </c>
      <c r="T108" t="s">
        <v>6</v>
      </c>
      <c r="U108" t="s">
        <v>6</v>
      </c>
      <c r="V108">
        <v>1036</v>
      </c>
      <c r="W108">
        <f>VLOOKUP(D108,[1]应付款管理!$A$1:$I$65536,9,0)</f>
        <v>1036</v>
      </c>
      <c r="X108">
        <f t="shared" si="4"/>
        <v>0</v>
      </c>
      <c r="Z108" t="str">
        <f t="shared" si="5"/>
        <v>，1340603</v>
      </c>
      <c r="AA108" t="s">
        <v>533</v>
      </c>
    </row>
    <row r="109" spans="1:27">
      <c r="A109" t="s">
        <v>8</v>
      </c>
      <c r="B109" t="s">
        <v>534</v>
      </c>
      <c r="C109" t="s">
        <v>163</v>
      </c>
      <c r="D109" s="3">
        <v>1340723</v>
      </c>
      <c r="E109" t="s">
        <v>84</v>
      </c>
      <c r="F109" t="s">
        <v>535</v>
      </c>
      <c r="G109" t="s">
        <v>536</v>
      </c>
      <c r="H109" t="s">
        <v>109</v>
      </c>
      <c r="I109" t="s">
        <v>109</v>
      </c>
      <c r="J109" t="s">
        <v>79</v>
      </c>
      <c r="K109" t="s">
        <v>50</v>
      </c>
      <c r="L109" t="s">
        <v>51</v>
      </c>
      <c r="M109" t="s">
        <v>414</v>
      </c>
      <c r="N109" t="s">
        <v>537</v>
      </c>
      <c r="O109" t="s">
        <v>54</v>
      </c>
      <c r="P109" t="s">
        <v>55</v>
      </c>
      <c r="Q109">
        <v>2528</v>
      </c>
      <c r="R109" t="s">
        <v>6</v>
      </c>
      <c r="S109" t="s">
        <v>6</v>
      </c>
      <c r="T109" t="s">
        <v>6</v>
      </c>
      <c r="U109" t="s">
        <v>6</v>
      </c>
      <c r="V109">
        <v>2528</v>
      </c>
      <c r="W109">
        <f>VLOOKUP(D109,[1]应付款管理!$A$1:$I$65536,9,0)</f>
        <v>2528</v>
      </c>
      <c r="X109">
        <f t="shared" si="4"/>
        <v>0</v>
      </c>
      <c r="Z109" t="str">
        <f t="shared" si="5"/>
        <v>，1340723</v>
      </c>
      <c r="AA109" t="s">
        <v>538</v>
      </c>
    </row>
    <row r="110" spans="1:27">
      <c r="A110" t="s">
        <v>8</v>
      </c>
      <c r="B110" t="s">
        <v>539</v>
      </c>
      <c r="C110" t="s">
        <v>44</v>
      </c>
      <c r="D110" s="3">
        <v>1340754</v>
      </c>
      <c r="E110" t="s">
        <v>251</v>
      </c>
      <c r="F110" t="s">
        <v>540</v>
      </c>
      <c r="G110" t="s">
        <v>541</v>
      </c>
      <c r="H110" t="s">
        <v>109</v>
      </c>
      <c r="I110" t="s">
        <v>109</v>
      </c>
      <c r="J110" t="s">
        <v>364</v>
      </c>
      <c r="K110" t="s">
        <v>311</v>
      </c>
      <c r="L110" t="s">
        <v>51</v>
      </c>
      <c r="M110" t="s">
        <v>89</v>
      </c>
      <c r="N110" t="s">
        <v>542</v>
      </c>
      <c r="O110" t="s">
        <v>54</v>
      </c>
      <c r="P110" t="s">
        <v>55</v>
      </c>
      <c r="Q110">
        <v>928</v>
      </c>
      <c r="R110" t="s">
        <v>6</v>
      </c>
      <c r="S110" t="s">
        <v>6</v>
      </c>
      <c r="T110" t="s">
        <v>6</v>
      </c>
      <c r="U110" t="s">
        <v>6</v>
      </c>
      <c r="V110">
        <v>928</v>
      </c>
      <c r="W110">
        <f>VLOOKUP(D110,[1]应付款管理!$A$1:$I$65536,9,0)</f>
        <v>928</v>
      </c>
      <c r="X110">
        <f t="shared" si="4"/>
        <v>0</v>
      </c>
      <c r="Z110" t="str">
        <f t="shared" si="5"/>
        <v>，1340754</v>
      </c>
      <c r="AA110" t="s">
        <v>543</v>
      </c>
    </row>
    <row r="111" spans="1:27">
      <c r="A111" t="s">
        <v>8</v>
      </c>
      <c r="B111" t="s">
        <v>544</v>
      </c>
      <c r="C111" t="s">
        <v>191</v>
      </c>
      <c r="D111" s="3">
        <v>1340872</v>
      </c>
      <c r="E111" t="s">
        <v>545</v>
      </c>
      <c r="F111" t="s">
        <v>546</v>
      </c>
      <c r="G111" t="s">
        <v>547</v>
      </c>
      <c r="H111" t="s">
        <v>109</v>
      </c>
      <c r="I111" t="s">
        <v>109</v>
      </c>
      <c r="J111" t="s">
        <v>79</v>
      </c>
      <c r="K111" t="s">
        <v>80</v>
      </c>
      <c r="L111" t="s">
        <v>51</v>
      </c>
      <c r="M111" t="s">
        <v>51</v>
      </c>
      <c r="N111" t="s">
        <v>548</v>
      </c>
      <c r="O111" t="s">
        <v>54</v>
      </c>
      <c r="P111" t="s">
        <v>55</v>
      </c>
      <c r="Q111">
        <v>4182</v>
      </c>
      <c r="R111" t="s">
        <v>6</v>
      </c>
      <c r="S111" t="s">
        <v>6</v>
      </c>
      <c r="T111" t="s">
        <v>6</v>
      </c>
      <c r="U111" t="s">
        <v>6</v>
      </c>
      <c r="V111">
        <v>4182</v>
      </c>
      <c r="W111">
        <f>VLOOKUP(D111,[1]应付款管理!$A$1:$I$65536,9,0)</f>
        <v>4182</v>
      </c>
      <c r="X111">
        <f t="shared" si="4"/>
        <v>0</v>
      </c>
      <c r="Z111" t="str">
        <f t="shared" si="5"/>
        <v>，1340872</v>
      </c>
      <c r="AA111" t="s">
        <v>549</v>
      </c>
    </row>
    <row r="112" spans="1:27">
      <c r="A112" t="s">
        <v>8</v>
      </c>
      <c r="B112" t="s">
        <v>550</v>
      </c>
      <c r="C112" t="s">
        <v>191</v>
      </c>
      <c r="D112" s="3">
        <v>1340896</v>
      </c>
      <c r="E112" t="s">
        <v>551</v>
      </c>
      <c r="F112" t="s">
        <v>552</v>
      </c>
      <c r="G112" t="s">
        <v>553</v>
      </c>
      <c r="H112" t="s">
        <v>109</v>
      </c>
      <c r="I112" t="s">
        <v>79</v>
      </c>
      <c r="J112" t="s">
        <v>49</v>
      </c>
      <c r="K112" t="s">
        <v>388</v>
      </c>
      <c r="L112" t="s">
        <v>414</v>
      </c>
      <c r="M112" t="s">
        <v>554</v>
      </c>
      <c r="N112" t="s">
        <v>555</v>
      </c>
      <c r="O112" t="s">
        <v>54</v>
      </c>
      <c r="P112" t="s">
        <v>55</v>
      </c>
      <c r="Q112">
        <v>26773</v>
      </c>
      <c r="R112" t="s">
        <v>6</v>
      </c>
      <c r="S112" t="s">
        <v>6</v>
      </c>
      <c r="T112" t="s">
        <v>6</v>
      </c>
      <c r="U112" t="s">
        <v>6</v>
      </c>
      <c r="V112">
        <v>26773</v>
      </c>
      <c r="W112">
        <f>VLOOKUP(D112,[1]应付款管理!$A$1:$I$65536,9,0)</f>
        <v>26773</v>
      </c>
      <c r="X112">
        <f t="shared" si="4"/>
        <v>0</v>
      </c>
      <c r="Z112" t="str">
        <f t="shared" si="5"/>
        <v>，1340896</v>
      </c>
      <c r="AA112" t="s">
        <v>556</v>
      </c>
    </row>
    <row r="113" spans="1:27">
      <c r="A113" t="s">
        <v>8</v>
      </c>
      <c r="B113" t="s">
        <v>557</v>
      </c>
      <c r="C113" t="s">
        <v>44</v>
      </c>
      <c r="D113" s="3">
        <v>1341133</v>
      </c>
      <c r="E113" t="s">
        <v>45</v>
      </c>
      <c r="F113" t="s">
        <v>107</v>
      </c>
      <c r="G113" t="s">
        <v>558</v>
      </c>
      <c r="H113" t="s">
        <v>187</v>
      </c>
      <c r="I113" t="s">
        <v>198</v>
      </c>
      <c r="J113" t="s">
        <v>238</v>
      </c>
      <c r="K113" t="s">
        <v>311</v>
      </c>
      <c r="L113" t="s">
        <v>51</v>
      </c>
      <c r="M113" t="s">
        <v>52</v>
      </c>
      <c r="N113" t="s">
        <v>559</v>
      </c>
      <c r="O113" t="s">
        <v>54</v>
      </c>
      <c r="P113" t="s">
        <v>55</v>
      </c>
      <c r="Q113">
        <v>9558</v>
      </c>
      <c r="R113" t="s">
        <v>6</v>
      </c>
      <c r="S113" t="s">
        <v>6</v>
      </c>
      <c r="T113" t="s">
        <v>6</v>
      </c>
      <c r="U113" t="s">
        <v>6</v>
      </c>
      <c r="V113">
        <v>9558</v>
      </c>
      <c r="W113">
        <f>VLOOKUP(D113,[1]应付款管理!$A$1:$I$65536,9,0)</f>
        <v>9558</v>
      </c>
      <c r="X113">
        <f t="shared" si="4"/>
        <v>0</v>
      </c>
      <c r="Z113" t="str">
        <f t="shared" si="5"/>
        <v>，1341133</v>
      </c>
      <c r="AA113" t="s">
        <v>560</v>
      </c>
    </row>
    <row r="114" spans="1:27">
      <c r="A114" t="s">
        <v>8</v>
      </c>
      <c r="B114" t="s">
        <v>561</v>
      </c>
      <c r="C114" t="s">
        <v>191</v>
      </c>
      <c r="D114" s="3">
        <v>1341266</v>
      </c>
      <c r="E114" t="s">
        <v>45</v>
      </c>
      <c r="F114" t="s">
        <v>107</v>
      </c>
      <c r="G114" t="s">
        <v>562</v>
      </c>
      <c r="H114" t="s">
        <v>187</v>
      </c>
      <c r="I114" t="s">
        <v>187</v>
      </c>
      <c r="J114" t="s">
        <v>50</v>
      </c>
      <c r="K114" t="s">
        <v>364</v>
      </c>
      <c r="L114" t="s">
        <v>51</v>
      </c>
      <c r="M114" t="s">
        <v>52</v>
      </c>
      <c r="N114" t="s">
        <v>563</v>
      </c>
      <c r="O114" t="s">
        <v>54</v>
      </c>
      <c r="P114" t="s">
        <v>55</v>
      </c>
      <c r="Q114">
        <v>6209</v>
      </c>
      <c r="R114" t="s">
        <v>6</v>
      </c>
      <c r="S114" t="s">
        <v>6</v>
      </c>
      <c r="T114" t="s">
        <v>6</v>
      </c>
      <c r="U114" t="s">
        <v>6</v>
      </c>
      <c r="V114">
        <v>6209</v>
      </c>
      <c r="W114">
        <f>VLOOKUP(D114,[1]应付款管理!$A$1:$I$65536,9,0)</f>
        <v>6209</v>
      </c>
      <c r="X114">
        <f t="shared" ref="X114:X146" si="6">V114-W114</f>
        <v>0</v>
      </c>
      <c r="Z114" t="str">
        <f t="shared" ref="Z114:Z145" si="7">$Z$16&amp;D114</f>
        <v>，1341266</v>
      </c>
      <c r="AA114" t="s">
        <v>564</v>
      </c>
    </row>
    <row r="115" spans="1:27">
      <c r="A115" t="s">
        <v>8</v>
      </c>
      <c r="B115" t="s">
        <v>565</v>
      </c>
      <c r="C115" t="s">
        <v>191</v>
      </c>
      <c r="D115" s="3">
        <v>1341277</v>
      </c>
      <c r="E115" t="s">
        <v>45</v>
      </c>
      <c r="F115" t="s">
        <v>107</v>
      </c>
      <c r="G115" t="s">
        <v>562</v>
      </c>
      <c r="H115" t="s">
        <v>187</v>
      </c>
      <c r="I115" t="s">
        <v>187</v>
      </c>
      <c r="J115" t="s">
        <v>50</v>
      </c>
      <c r="K115" t="s">
        <v>364</v>
      </c>
      <c r="L115" t="s">
        <v>51</v>
      </c>
      <c r="M115" t="s">
        <v>52</v>
      </c>
      <c r="N115" t="s">
        <v>566</v>
      </c>
      <c r="O115" t="s">
        <v>54</v>
      </c>
      <c r="P115" t="s">
        <v>55</v>
      </c>
      <c r="Q115">
        <v>6209</v>
      </c>
      <c r="R115" t="s">
        <v>6</v>
      </c>
      <c r="S115" t="s">
        <v>6</v>
      </c>
      <c r="T115" t="s">
        <v>6</v>
      </c>
      <c r="U115" t="s">
        <v>6</v>
      </c>
      <c r="V115">
        <v>6209</v>
      </c>
      <c r="W115">
        <f>VLOOKUP(D115,[1]应付款管理!$A$1:$I$65536,9,0)</f>
        <v>6209</v>
      </c>
      <c r="X115">
        <f t="shared" si="6"/>
        <v>0</v>
      </c>
      <c r="Z115" t="str">
        <f t="shared" si="7"/>
        <v>，1341277</v>
      </c>
      <c r="AA115" t="s">
        <v>567</v>
      </c>
    </row>
    <row r="116" spans="1:27">
      <c r="A116" t="s">
        <v>8</v>
      </c>
      <c r="B116" t="s">
        <v>568</v>
      </c>
      <c r="C116" t="s">
        <v>163</v>
      </c>
      <c r="D116" s="3">
        <v>1341701</v>
      </c>
      <c r="E116" t="s">
        <v>84</v>
      </c>
      <c r="F116" t="s">
        <v>85</v>
      </c>
      <c r="G116" t="s">
        <v>569</v>
      </c>
      <c r="H116" t="s">
        <v>110</v>
      </c>
      <c r="I116" t="s">
        <v>272</v>
      </c>
      <c r="J116" t="s">
        <v>199</v>
      </c>
      <c r="K116" t="s">
        <v>570</v>
      </c>
      <c r="L116" t="s">
        <v>51</v>
      </c>
      <c r="M116" t="s">
        <v>127</v>
      </c>
      <c r="N116" t="s">
        <v>571</v>
      </c>
      <c r="O116" t="s">
        <v>54</v>
      </c>
      <c r="P116" t="s">
        <v>55</v>
      </c>
      <c r="Q116">
        <v>2332</v>
      </c>
      <c r="R116" t="s">
        <v>6</v>
      </c>
      <c r="S116" t="s">
        <v>6</v>
      </c>
      <c r="T116" t="s">
        <v>6</v>
      </c>
      <c r="U116" t="s">
        <v>6</v>
      </c>
      <c r="V116">
        <v>2332</v>
      </c>
      <c r="W116">
        <f>VLOOKUP(D116,[1]应付款管理!$A$1:$I$65536,9,0)</f>
        <v>2332</v>
      </c>
      <c r="X116">
        <f t="shared" si="6"/>
        <v>0</v>
      </c>
      <c r="Z116" t="str">
        <f t="shared" si="7"/>
        <v>，1341701</v>
      </c>
      <c r="AA116" t="s">
        <v>572</v>
      </c>
    </row>
    <row r="117" spans="1:27">
      <c r="A117" t="s">
        <v>8</v>
      </c>
      <c r="B117" t="s">
        <v>573</v>
      </c>
      <c r="C117" t="s">
        <v>459</v>
      </c>
      <c r="D117" s="3">
        <v>1341510</v>
      </c>
      <c r="E117" t="s">
        <v>84</v>
      </c>
      <c r="F117" t="s">
        <v>85</v>
      </c>
      <c r="G117" t="s">
        <v>574</v>
      </c>
      <c r="H117" t="s">
        <v>110</v>
      </c>
      <c r="I117" t="s">
        <v>110</v>
      </c>
      <c r="J117" t="s">
        <v>110</v>
      </c>
      <c r="K117" t="s">
        <v>79</v>
      </c>
      <c r="L117" t="s">
        <v>51</v>
      </c>
      <c r="M117" t="s">
        <v>51</v>
      </c>
      <c r="N117" t="s">
        <v>575</v>
      </c>
      <c r="O117" t="s">
        <v>54</v>
      </c>
      <c r="P117" t="s">
        <v>55</v>
      </c>
      <c r="Q117">
        <v>513</v>
      </c>
      <c r="R117" t="s">
        <v>6</v>
      </c>
      <c r="S117" t="s">
        <v>6</v>
      </c>
      <c r="T117" t="s">
        <v>6</v>
      </c>
      <c r="U117" t="s">
        <v>6</v>
      </c>
      <c r="V117">
        <v>513</v>
      </c>
      <c r="W117">
        <f>VLOOKUP(D117,[1]应付款管理!$A$1:$I$65536,9,0)</f>
        <v>513</v>
      </c>
      <c r="X117">
        <f t="shared" si="6"/>
        <v>0</v>
      </c>
      <c r="Z117" t="str">
        <f t="shared" si="7"/>
        <v>，1341510</v>
      </c>
      <c r="AA117" t="s">
        <v>576</v>
      </c>
    </row>
    <row r="118" spans="1:27">
      <c r="A118" t="s">
        <v>8</v>
      </c>
      <c r="B118" t="s">
        <v>577</v>
      </c>
      <c r="C118" t="s">
        <v>163</v>
      </c>
      <c r="D118" s="3">
        <v>1341815</v>
      </c>
      <c r="E118" t="s">
        <v>84</v>
      </c>
      <c r="F118" t="s">
        <v>93</v>
      </c>
      <c r="G118" t="s">
        <v>94</v>
      </c>
      <c r="H118" t="s">
        <v>110</v>
      </c>
      <c r="I118" t="s">
        <v>110</v>
      </c>
      <c r="J118" t="s">
        <v>79</v>
      </c>
      <c r="K118" t="s">
        <v>49</v>
      </c>
      <c r="L118" t="s">
        <v>51</v>
      </c>
      <c r="M118" t="s">
        <v>89</v>
      </c>
      <c r="N118" t="s">
        <v>578</v>
      </c>
      <c r="O118" t="s">
        <v>579</v>
      </c>
      <c r="P118" t="s">
        <v>55</v>
      </c>
      <c r="Q118">
        <v>2143</v>
      </c>
      <c r="R118">
        <v>2143</v>
      </c>
      <c r="S118" t="s">
        <v>6</v>
      </c>
      <c r="T118" t="s">
        <v>6</v>
      </c>
      <c r="U118" t="s">
        <v>6</v>
      </c>
      <c r="V118">
        <v>2143</v>
      </c>
      <c r="W118">
        <f>VLOOKUP(D118,[1]应付款管理!$A$1:$I$65536,9,0)</f>
        <v>2143</v>
      </c>
      <c r="X118">
        <f t="shared" si="6"/>
        <v>0</v>
      </c>
      <c r="Z118" t="str">
        <f t="shared" si="7"/>
        <v>，1341815</v>
      </c>
      <c r="AA118" t="s">
        <v>580</v>
      </c>
    </row>
    <row r="119" spans="1:27">
      <c r="A119" t="s">
        <v>8</v>
      </c>
      <c r="B119" t="s">
        <v>581</v>
      </c>
      <c r="C119" t="s">
        <v>459</v>
      </c>
      <c r="D119" s="3">
        <v>1341875</v>
      </c>
      <c r="E119" t="s">
        <v>84</v>
      </c>
      <c r="F119" t="s">
        <v>85</v>
      </c>
      <c r="G119" t="s">
        <v>582</v>
      </c>
      <c r="H119" t="s">
        <v>110</v>
      </c>
      <c r="I119" t="s">
        <v>110</v>
      </c>
      <c r="J119" t="s">
        <v>80</v>
      </c>
      <c r="K119" t="s">
        <v>49</v>
      </c>
      <c r="L119" t="s">
        <v>51</v>
      </c>
      <c r="M119" t="s">
        <v>51</v>
      </c>
      <c r="N119" t="s">
        <v>583</v>
      </c>
      <c r="O119" t="s">
        <v>54</v>
      </c>
      <c r="P119" t="s">
        <v>55</v>
      </c>
      <c r="Q119">
        <v>609</v>
      </c>
      <c r="R119" t="s">
        <v>6</v>
      </c>
      <c r="S119" t="s">
        <v>6</v>
      </c>
      <c r="T119" t="s">
        <v>6</v>
      </c>
      <c r="U119" t="s">
        <v>6</v>
      </c>
      <c r="V119">
        <v>609</v>
      </c>
      <c r="W119">
        <f>VLOOKUP(D119,[1]应付款管理!$A$1:$I$65536,9,0)</f>
        <v>609</v>
      </c>
      <c r="X119">
        <f t="shared" si="6"/>
        <v>0</v>
      </c>
      <c r="Z119" t="str">
        <f t="shared" si="7"/>
        <v>，1341875</v>
      </c>
      <c r="AA119" t="s">
        <v>584</v>
      </c>
    </row>
    <row r="120" spans="1:27">
      <c r="A120" t="s">
        <v>8</v>
      </c>
      <c r="B120" t="s">
        <v>585</v>
      </c>
      <c r="C120" t="s">
        <v>191</v>
      </c>
      <c r="D120" s="3">
        <v>1342012</v>
      </c>
      <c r="E120" t="s">
        <v>131</v>
      </c>
      <c r="F120" t="s">
        <v>586</v>
      </c>
      <c r="G120" t="s">
        <v>587</v>
      </c>
      <c r="H120" t="s">
        <v>110</v>
      </c>
      <c r="I120" t="s">
        <v>110</v>
      </c>
      <c r="J120" t="s">
        <v>431</v>
      </c>
      <c r="K120" t="s">
        <v>388</v>
      </c>
      <c r="L120" t="s">
        <v>51</v>
      </c>
      <c r="M120" t="s">
        <v>52</v>
      </c>
      <c r="N120" t="s">
        <v>588</v>
      </c>
      <c r="O120" t="s">
        <v>54</v>
      </c>
      <c r="P120" t="s">
        <v>55</v>
      </c>
      <c r="Q120">
        <v>2580</v>
      </c>
      <c r="R120" t="s">
        <v>6</v>
      </c>
      <c r="S120" t="s">
        <v>6</v>
      </c>
      <c r="T120" t="s">
        <v>6</v>
      </c>
      <c r="U120" t="s">
        <v>6</v>
      </c>
      <c r="V120">
        <v>2580</v>
      </c>
      <c r="W120">
        <v>2580</v>
      </c>
      <c r="X120">
        <f t="shared" si="6"/>
        <v>0</v>
      </c>
      <c r="Z120" t="str">
        <f t="shared" si="7"/>
        <v>，1342012</v>
      </c>
      <c r="AA120" t="s">
        <v>589</v>
      </c>
    </row>
    <row r="121" spans="1:27">
      <c r="A121" t="s">
        <v>8</v>
      </c>
      <c r="B121" t="s">
        <v>590</v>
      </c>
      <c r="C121" t="s">
        <v>459</v>
      </c>
      <c r="D121" s="3">
        <v>1341969</v>
      </c>
      <c r="E121" t="s">
        <v>84</v>
      </c>
      <c r="F121" t="s">
        <v>591</v>
      </c>
      <c r="G121" t="s">
        <v>592</v>
      </c>
      <c r="H121" t="s">
        <v>110</v>
      </c>
      <c r="I121" t="s">
        <v>110</v>
      </c>
      <c r="J121" t="s">
        <v>198</v>
      </c>
      <c r="K121" t="s">
        <v>50</v>
      </c>
      <c r="L121" t="s">
        <v>51</v>
      </c>
      <c r="M121" t="s">
        <v>89</v>
      </c>
      <c r="N121" t="s">
        <v>593</v>
      </c>
      <c r="O121" t="s">
        <v>54</v>
      </c>
      <c r="P121" t="s">
        <v>55</v>
      </c>
      <c r="Q121">
        <v>637</v>
      </c>
      <c r="R121" t="s">
        <v>6</v>
      </c>
      <c r="S121" t="s">
        <v>6</v>
      </c>
      <c r="T121" t="s">
        <v>6</v>
      </c>
      <c r="U121" t="s">
        <v>6</v>
      </c>
      <c r="V121">
        <v>637</v>
      </c>
      <c r="W121">
        <f>VLOOKUP(D121,[1]应付款管理!$A$1:$I$65536,9,0)</f>
        <v>637</v>
      </c>
      <c r="X121">
        <f t="shared" si="6"/>
        <v>0</v>
      </c>
      <c r="Z121" t="str">
        <f t="shared" si="7"/>
        <v>，1341969</v>
      </c>
      <c r="AA121" t="s">
        <v>594</v>
      </c>
    </row>
    <row r="122" spans="1:27">
      <c r="A122" t="s">
        <v>8</v>
      </c>
      <c r="B122" t="s">
        <v>595</v>
      </c>
      <c r="C122" t="s">
        <v>459</v>
      </c>
      <c r="D122" s="3">
        <v>1342372</v>
      </c>
      <c r="E122" t="s">
        <v>295</v>
      </c>
      <c r="F122" t="s">
        <v>295</v>
      </c>
      <c r="G122" t="s">
        <v>596</v>
      </c>
      <c r="H122" t="s">
        <v>79</v>
      </c>
      <c r="I122" t="s">
        <v>79</v>
      </c>
      <c r="J122" t="s">
        <v>431</v>
      </c>
      <c r="K122" t="s">
        <v>388</v>
      </c>
      <c r="L122" t="s">
        <v>51</v>
      </c>
      <c r="M122" t="s">
        <v>52</v>
      </c>
      <c r="N122" t="s">
        <v>597</v>
      </c>
      <c r="O122" t="s">
        <v>54</v>
      </c>
      <c r="P122" t="s">
        <v>55</v>
      </c>
      <c r="Q122">
        <v>3082</v>
      </c>
      <c r="R122" t="s">
        <v>6</v>
      </c>
      <c r="S122" t="s">
        <v>6</v>
      </c>
      <c r="T122" t="s">
        <v>6</v>
      </c>
      <c r="U122" t="s">
        <v>6</v>
      </c>
      <c r="V122">
        <v>3082</v>
      </c>
      <c r="W122">
        <f>VLOOKUP(D122,[1]应付款管理!$A$1:$I$65536,9,0)</f>
        <v>3082</v>
      </c>
      <c r="X122">
        <f t="shared" si="6"/>
        <v>0</v>
      </c>
      <c r="Z122" t="str">
        <f t="shared" si="7"/>
        <v>，1342372</v>
      </c>
      <c r="AA122" t="s">
        <v>598</v>
      </c>
    </row>
    <row r="123" spans="1:27">
      <c r="A123" t="s">
        <v>8</v>
      </c>
      <c r="B123" t="s">
        <v>599</v>
      </c>
      <c r="C123" t="s">
        <v>163</v>
      </c>
      <c r="D123" s="3">
        <v>1342505</v>
      </c>
      <c r="E123" t="s">
        <v>145</v>
      </c>
      <c r="F123" t="s">
        <v>337</v>
      </c>
      <c r="G123" t="s">
        <v>600</v>
      </c>
      <c r="H123" t="s">
        <v>79</v>
      </c>
      <c r="I123" t="s">
        <v>79</v>
      </c>
      <c r="J123" t="s">
        <v>80</v>
      </c>
      <c r="K123" t="s">
        <v>49</v>
      </c>
      <c r="L123" t="s">
        <v>51</v>
      </c>
      <c r="M123" t="s">
        <v>51</v>
      </c>
      <c r="N123" t="s">
        <v>601</v>
      </c>
      <c r="O123" t="s">
        <v>54</v>
      </c>
      <c r="P123" t="s">
        <v>55</v>
      </c>
      <c r="Q123">
        <v>8504</v>
      </c>
      <c r="R123" t="s">
        <v>6</v>
      </c>
      <c r="S123" t="s">
        <v>6</v>
      </c>
      <c r="T123" t="s">
        <v>6</v>
      </c>
      <c r="U123" t="s">
        <v>6</v>
      </c>
      <c r="V123">
        <v>8504</v>
      </c>
      <c r="W123">
        <f>VLOOKUP(D123,[1]应付款管理!$A$1:$I$65536,9,0)</f>
        <v>8504</v>
      </c>
      <c r="X123">
        <f t="shared" si="6"/>
        <v>0</v>
      </c>
      <c r="Z123" t="str">
        <f t="shared" si="7"/>
        <v>，1342505</v>
      </c>
      <c r="AA123" t="s">
        <v>602</v>
      </c>
    </row>
    <row r="124" spans="1:27">
      <c r="A124" t="s">
        <v>8</v>
      </c>
      <c r="B124" t="s">
        <v>603</v>
      </c>
      <c r="C124" t="s">
        <v>163</v>
      </c>
      <c r="D124" s="3">
        <v>1342530</v>
      </c>
      <c r="E124" t="s">
        <v>45</v>
      </c>
      <c r="F124" t="s">
        <v>46</v>
      </c>
      <c r="G124" t="s">
        <v>604</v>
      </c>
      <c r="H124" t="s">
        <v>79</v>
      </c>
      <c r="I124" t="s">
        <v>79</v>
      </c>
      <c r="J124" t="s">
        <v>254</v>
      </c>
      <c r="K124" t="s">
        <v>605</v>
      </c>
      <c r="L124" t="s">
        <v>51</v>
      </c>
      <c r="M124" t="s">
        <v>89</v>
      </c>
      <c r="N124" t="s">
        <v>606</v>
      </c>
      <c r="O124" t="s">
        <v>54</v>
      </c>
      <c r="P124" t="s">
        <v>55</v>
      </c>
      <c r="Q124">
        <v>942</v>
      </c>
      <c r="R124" t="s">
        <v>6</v>
      </c>
      <c r="S124" t="s">
        <v>6</v>
      </c>
      <c r="T124" t="s">
        <v>6</v>
      </c>
      <c r="U124" t="s">
        <v>6</v>
      </c>
      <c r="V124">
        <v>942</v>
      </c>
      <c r="W124">
        <f>VLOOKUP(D124,[1]应付款管理!$A$1:$I$65536,9,0)</f>
        <v>942</v>
      </c>
      <c r="X124">
        <f t="shared" si="6"/>
        <v>0</v>
      </c>
      <c r="Z124" t="str">
        <f t="shared" si="7"/>
        <v>，1342530</v>
      </c>
      <c r="AA124" t="s">
        <v>607</v>
      </c>
    </row>
    <row r="125" spans="1:27">
      <c r="A125" t="s">
        <v>8</v>
      </c>
      <c r="B125" t="s">
        <v>608</v>
      </c>
      <c r="C125" t="s">
        <v>163</v>
      </c>
      <c r="D125" s="3">
        <v>1342499</v>
      </c>
      <c r="E125" t="s">
        <v>84</v>
      </c>
      <c r="F125" t="s">
        <v>85</v>
      </c>
      <c r="G125" t="s">
        <v>609</v>
      </c>
      <c r="H125" t="s">
        <v>79</v>
      </c>
      <c r="I125" t="s">
        <v>79</v>
      </c>
      <c r="J125" t="s">
        <v>49</v>
      </c>
      <c r="K125" t="s">
        <v>431</v>
      </c>
      <c r="L125" t="s">
        <v>51</v>
      </c>
      <c r="M125" t="s">
        <v>127</v>
      </c>
      <c r="N125" t="s">
        <v>610</v>
      </c>
      <c r="O125" t="s">
        <v>54</v>
      </c>
      <c r="P125" t="s">
        <v>55</v>
      </c>
      <c r="Q125">
        <v>1636</v>
      </c>
      <c r="R125" t="s">
        <v>6</v>
      </c>
      <c r="S125" t="s">
        <v>6</v>
      </c>
      <c r="T125" t="s">
        <v>6</v>
      </c>
      <c r="U125" t="s">
        <v>6</v>
      </c>
      <c r="V125">
        <v>1636</v>
      </c>
      <c r="W125">
        <f>VLOOKUP(D125,[1]应付款管理!$A$1:$I$65536,9,0)</f>
        <v>1636</v>
      </c>
      <c r="X125">
        <f t="shared" si="6"/>
        <v>0</v>
      </c>
      <c r="Z125" t="str">
        <f t="shared" si="7"/>
        <v>，1342499</v>
      </c>
      <c r="AA125" t="s">
        <v>611</v>
      </c>
    </row>
    <row r="126" spans="1:27">
      <c r="A126" t="s">
        <v>8</v>
      </c>
      <c r="B126" t="s">
        <v>612</v>
      </c>
      <c r="C126" t="s">
        <v>163</v>
      </c>
      <c r="D126" s="3">
        <v>1342503</v>
      </c>
      <c r="E126" t="s">
        <v>84</v>
      </c>
      <c r="F126" t="s">
        <v>85</v>
      </c>
      <c r="G126" t="s">
        <v>609</v>
      </c>
      <c r="H126" t="s">
        <v>79</v>
      </c>
      <c r="I126" t="s">
        <v>79</v>
      </c>
      <c r="J126" t="s">
        <v>49</v>
      </c>
      <c r="K126" t="s">
        <v>431</v>
      </c>
      <c r="L126" t="s">
        <v>51</v>
      </c>
      <c r="M126" t="s">
        <v>127</v>
      </c>
      <c r="N126" t="s">
        <v>613</v>
      </c>
      <c r="O126" t="s">
        <v>54</v>
      </c>
      <c r="P126" t="s">
        <v>55</v>
      </c>
      <c r="Q126">
        <v>1636</v>
      </c>
      <c r="R126" t="s">
        <v>6</v>
      </c>
      <c r="S126"/>
      <c r="T126" t="s">
        <v>6</v>
      </c>
      <c r="U126" t="s">
        <v>6</v>
      </c>
      <c r="V126">
        <v>1636</v>
      </c>
      <c r="W126">
        <f>VLOOKUP(D126,[1]应付款管理!$A$1:$I$65536,9,0)</f>
        <v>1636</v>
      </c>
      <c r="X126">
        <f t="shared" si="6"/>
        <v>0</v>
      </c>
      <c r="Z126" t="str">
        <f t="shared" si="7"/>
        <v>，1342503</v>
      </c>
      <c r="AA126" t="s">
        <v>614</v>
      </c>
    </row>
    <row r="127" spans="1:27">
      <c r="A127" t="s">
        <v>8</v>
      </c>
      <c r="B127" t="s">
        <v>615</v>
      </c>
      <c r="C127" t="s">
        <v>44</v>
      </c>
      <c r="D127" s="3">
        <v>1342786</v>
      </c>
      <c r="E127" t="s">
        <v>303</v>
      </c>
      <c r="F127" t="s">
        <v>498</v>
      </c>
      <c r="G127" t="s">
        <v>616</v>
      </c>
      <c r="H127" t="s">
        <v>79</v>
      </c>
      <c r="I127" t="s">
        <v>79</v>
      </c>
      <c r="J127" t="s">
        <v>375</v>
      </c>
      <c r="K127" t="s">
        <v>87</v>
      </c>
      <c r="L127" t="s">
        <v>51</v>
      </c>
      <c r="M127" t="s">
        <v>89</v>
      </c>
      <c r="N127" t="s">
        <v>617</v>
      </c>
      <c r="O127" t="s">
        <v>54</v>
      </c>
      <c r="P127" t="s">
        <v>55</v>
      </c>
      <c r="Q127">
        <v>3411</v>
      </c>
      <c r="R127" t="s">
        <v>6</v>
      </c>
      <c r="S127" t="s">
        <v>6</v>
      </c>
      <c r="T127" t="s">
        <v>6</v>
      </c>
      <c r="U127" t="s">
        <v>6</v>
      </c>
      <c r="V127">
        <v>3411</v>
      </c>
      <c r="W127">
        <f>VLOOKUP(D127,[1]应付款管理!$A$1:$I$65536,9,0)</f>
        <v>3411</v>
      </c>
      <c r="X127">
        <f t="shared" si="6"/>
        <v>0</v>
      </c>
      <c r="Z127" t="str">
        <f t="shared" si="7"/>
        <v>，1342786</v>
      </c>
      <c r="AA127" t="s">
        <v>618</v>
      </c>
    </row>
    <row r="128" spans="1:27">
      <c r="A128" t="s">
        <v>8</v>
      </c>
      <c r="B128" t="s">
        <v>619</v>
      </c>
      <c r="C128" t="s">
        <v>44</v>
      </c>
      <c r="D128" s="3">
        <v>1342839</v>
      </c>
      <c r="E128" t="s">
        <v>84</v>
      </c>
      <c r="F128" t="s">
        <v>85</v>
      </c>
      <c r="G128" t="s">
        <v>620</v>
      </c>
      <c r="H128" t="s">
        <v>79</v>
      </c>
      <c r="I128" t="s">
        <v>79</v>
      </c>
      <c r="J128" t="s">
        <v>134</v>
      </c>
      <c r="K128" t="s">
        <v>621</v>
      </c>
      <c r="L128" t="s">
        <v>51</v>
      </c>
      <c r="M128" t="s">
        <v>410</v>
      </c>
      <c r="N128" t="s">
        <v>622</v>
      </c>
      <c r="O128" t="s">
        <v>54</v>
      </c>
      <c r="P128" t="s">
        <v>55</v>
      </c>
      <c r="Q128">
        <v>4389</v>
      </c>
      <c r="R128" t="s">
        <v>6</v>
      </c>
      <c r="S128" t="s">
        <v>6</v>
      </c>
      <c r="T128" t="s">
        <v>6</v>
      </c>
      <c r="U128" t="s">
        <v>6</v>
      </c>
      <c r="V128">
        <v>4389</v>
      </c>
      <c r="W128">
        <f>VLOOKUP(D128,[1]应付款管理!$A$1:$I$65536,9,0)</f>
        <v>4389</v>
      </c>
      <c r="X128">
        <f t="shared" si="6"/>
        <v>0</v>
      </c>
      <c r="Z128" t="str">
        <f t="shared" si="7"/>
        <v>，1342839</v>
      </c>
      <c r="AA128" t="s">
        <v>623</v>
      </c>
    </row>
    <row r="129" spans="1:27">
      <c r="A129" t="s">
        <v>8</v>
      </c>
      <c r="B129" t="s">
        <v>624</v>
      </c>
      <c r="C129" t="s">
        <v>44</v>
      </c>
      <c r="D129" s="3">
        <v>1343146</v>
      </c>
      <c r="E129" t="s">
        <v>45</v>
      </c>
      <c r="F129" t="s">
        <v>107</v>
      </c>
      <c r="G129" t="s">
        <v>625</v>
      </c>
      <c r="H129" t="s">
        <v>80</v>
      </c>
      <c r="I129" t="s">
        <v>80</v>
      </c>
      <c r="J129" t="s">
        <v>198</v>
      </c>
      <c r="K129" t="s">
        <v>238</v>
      </c>
      <c r="L129" t="s">
        <v>51</v>
      </c>
      <c r="M129" t="s">
        <v>127</v>
      </c>
      <c r="N129" t="s">
        <v>626</v>
      </c>
      <c r="O129" t="s">
        <v>54</v>
      </c>
      <c r="P129" t="s">
        <v>55</v>
      </c>
      <c r="Q129">
        <v>11337</v>
      </c>
      <c r="R129" t="s">
        <v>6</v>
      </c>
      <c r="S129" t="s">
        <v>6</v>
      </c>
      <c r="T129" t="s">
        <v>6</v>
      </c>
      <c r="U129" t="s">
        <v>6</v>
      </c>
      <c r="V129">
        <v>11337</v>
      </c>
      <c r="W129">
        <f>VLOOKUP(D129,[1]应付款管理!$A$1:$I$65536,9,0)</f>
        <v>11337</v>
      </c>
      <c r="X129">
        <f t="shared" si="6"/>
        <v>0</v>
      </c>
      <c r="Z129" t="str">
        <f t="shared" si="7"/>
        <v>，1343146</v>
      </c>
      <c r="AA129" t="s">
        <v>627</v>
      </c>
    </row>
    <row r="130" spans="1:27">
      <c r="A130" t="s">
        <v>8</v>
      </c>
      <c r="B130" t="s">
        <v>628</v>
      </c>
      <c r="C130" t="s">
        <v>44</v>
      </c>
      <c r="D130" s="3">
        <v>1343164</v>
      </c>
      <c r="E130" t="s">
        <v>84</v>
      </c>
      <c r="F130" t="s">
        <v>309</v>
      </c>
      <c r="G130" t="s">
        <v>629</v>
      </c>
      <c r="H130" t="s">
        <v>80</v>
      </c>
      <c r="I130" t="s">
        <v>80</v>
      </c>
      <c r="J130" t="s">
        <v>630</v>
      </c>
      <c r="K130" t="s">
        <v>255</v>
      </c>
      <c r="L130" t="s">
        <v>51</v>
      </c>
      <c r="M130" t="s">
        <v>127</v>
      </c>
      <c r="N130" t="s">
        <v>631</v>
      </c>
      <c r="O130" t="s">
        <v>54</v>
      </c>
      <c r="P130" t="s">
        <v>55</v>
      </c>
      <c r="Q130">
        <v>1474</v>
      </c>
      <c r="R130" t="s">
        <v>6</v>
      </c>
      <c r="S130" t="s">
        <v>6</v>
      </c>
      <c r="T130" t="s">
        <v>6</v>
      </c>
      <c r="U130" t="s">
        <v>6</v>
      </c>
      <c r="V130">
        <v>1474</v>
      </c>
      <c r="W130">
        <f>VLOOKUP(D130,[1]应付款管理!$A$1:$I$65536,9,0)</f>
        <v>1474</v>
      </c>
      <c r="X130">
        <f t="shared" si="6"/>
        <v>0</v>
      </c>
      <c r="Z130" t="str">
        <f t="shared" si="7"/>
        <v>，1343164</v>
      </c>
      <c r="AA130" t="s">
        <v>632</v>
      </c>
    </row>
    <row r="131" spans="1:27">
      <c r="A131" t="s">
        <v>8</v>
      </c>
      <c r="B131" t="s">
        <v>633</v>
      </c>
      <c r="C131" t="s">
        <v>163</v>
      </c>
      <c r="D131" s="3">
        <v>1343322</v>
      </c>
      <c r="E131" t="s">
        <v>503</v>
      </c>
      <c r="F131" t="s">
        <v>504</v>
      </c>
      <c r="G131" t="s">
        <v>634</v>
      </c>
      <c r="H131" t="s">
        <v>80</v>
      </c>
      <c r="I131" t="s">
        <v>80</v>
      </c>
      <c r="J131" t="s">
        <v>635</v>
      </c>
      <c r="K131" t="s">
        <v>636</v>
      </c>
      <c r="L131" t="s">
        <v>51</v>
      </c>
      <c r="M131" t="s">
        <v>89</v>
      </c>
      <c r="N131" t="s">
        <v>637</v>
      </c>
      <c r="O131" t="s">
        <v>54</v>
      </c>
      <c r="P131" t="s">
        <v>55</v>
      </c>
      <c r="Q131">
        <v>4136</v>
      </c>
      <c r="R131" t="s">
        <v>6</v>
      </c>
      <c r="S131" t="s">
        <v>6</v>
      </c>
      <c r="T131" t="s">
        <v>6</v>
      </c>
      <c r="U131" t="s">
        <v>6</v>
      </c>
      <c r="V131">
        <v>4136</v>
      </c>
      <c r="W131">
        <f>VLOOKUP(D131,[1]应付款管理!$A$1:$I$65536,9,0)</f>
        <v>4136</v>
      </c>
      <c r="X131">
        <f t="shared" si="6"/>
        <v>0</v>
      </c>
      <c r="Z131" t="str">
        <f t="shared" si="7"/>
        <v>，1343322</v>
      </c>
      <c r="AA131" t="s">
        <v>638</v>
      </c>
    </row>
    <row r="132" spans="1:27">
      <c r="A132" t="s">
        <v>8</v>
      </c>
      <c r="B132" t="s">
        <v>639</v>
      </c>
      <c r="C132" t="s">
        <v>163</v>
      </c>
      <c r="D132" s="3">
        <v>1343332</v>
      </c>
      <c r="E132" t="s">
        <v>58</v>
      </c>
      <c r="F132" t="s">
        <v>640</v>
      </c>
      <c r="G132" t="s">
        <v>641</v>
      </c>
      <c r="H132" t="s">
        <v>80</v>
      </c>
      <c r="I132" t="s">
        <v>198</v>
      </c>
      <c r="J132" t="s">
        <v>364</v>
      </c>
      <c r="K132" t="s">
        <v>388</v>
      </c>
      <c r="L132" t="s">
        <v>51</v>
      </c>
      <c r="M132" t="s">
        <v>51</v>
      </c>
      <c r="N132" t="s">
        <v>642</v>
      </c>
      <c r="O132" t="s">
        <v>54</v>
      </c>
      <c r="P132" t="s">
        <v>55</v>
      </c>
      <c r="Q132">
        <v>913</v>
      </c>
      <c r="R132" t="s">
        <v>6</v>
      </c>
      <c r="S132" t="s">
        <v>6</v>
      </c>
      <c r="T132" t="s">
        <v>6</v>
      </c>
      <c r="U132" t="s">
        <v>6</v>
      </c>
      <c r="V132">
        <v>913</v>
      </c>
      <c r="W132">
        <f>VLOOKUP(D132,[1]应付款管理!$A$1:$I$65536,9,0)</f>
        <v>913</v>
      </c>
      <c r="X132">
        <f t="shared" si="6"/>
        <v>0</v>
      </c>
      <c r="Z132" t="str">
        <f t="shared" si="7"/>
        <v>，1343332</v>
      </c>
      <c r="AA132" t="s">
        <v>643</v>
      </c>
    </row>
    <row r="133" spans="1:27">
      <c r="A133" t="s">
        <v>8</v>
      </c>
      <c r="B133" t="s">
        <v>644</v>
      </c>
      <c r="C133" t="s">
        <v>44</v>
      </c>
      <c r="D133" s="3">
        <v>1343563</v>
      </c>
      <c r="E133" t="s">
        <v>114</v>
      </c>
      <c r="F133" t="s">
        <v>645</v>
      </c>
      <c r="G133" t="s">
        <v>646</v>
      </c>
      <c r="H133" t="s">
        <v>49</v>
      </c>
      <c r="I133" t="s">
        <v>49</v>
      </c>
      <c r="J133" t="s">
        <v>647</v>
      </c>
      <c r="K133" t="s">
        <v>648</v>
      </c>
      <c r="L133" t="s">
        <v>51</v>
      </c>
      <c r="M133" t="s">
        <v>127</v>
      </c>
      <c r="N133" t="s">
        <v>649</v>
      </c>
      <c r="O133" t="s">
        <v>54</v>
      </c>
      <c r="P133" t="s">
        <v>55</v>
      </c>
      <c r="Q133">
        <v>7156</v>
      </c>
      <c r="R133" t="s">
        <v>6</v>
      </c>
      <c r="S133" t="s">
        <v>6</v>
      </c>
      <c r="T133" t="s">
        <v>6</v>
      </c>
      <c r="U133" t="s">
        <v>6</v>
      </c>
      <c r="V133">
        <v>7156</v>
      </c>
      <c r="W133">
        <f>VLOOKUP(D133,[1]应付款管理!$A$1:$I$65536,9,0)</f>
        <v>7156</v>
      </c>
      <c r="X133">
        <f t="shared" si="6"/>
        <v>0</v>
      </c>
      <c r="Z133" t="str">
        <f t="shared" si="7"/>
        <v>，1343563</v>
      </c>
      <c r="AA133" t="s">
        <v>650</v>
      </c>
    </row>
    <row r="134" spans="1:27">
      <c r="A134" t="s">
        <v>8</v>
      </c>
      <c r="B134" t="s">
        <v>651</v>
      </c>
      <c r="C134" t="s">
        <v>44</v>
      </c>
      <c r="D134" s="3">
        <v>1343612</v>
      </c>
      <c r="E134" t="s">
        <v>652</v>
      </c>
      <c r="F134" t="s">
        <v>653</v>
      </c>
      <c r="G134" t="s">
        <v>654</v>
      </c>
      <c r="H134" t="s">
        <v>49</v>
      </c>
      <c r="I134" t="s">
        <v>49</v>
      </c>
      <c r="J134" t="s">
        <v>198</v>
      </c>
      <c r="K134" t="s">
        <v>272</v>
      </c>
      <c r="L134" t="s">
        <v>89</v>
      </c>
      <c r="M134" t="s">
        <v>51</v>
      </c>
      <c r="N134" t="s">
        <v>655</v>
      </c>
      <c r="O134" t="s">
        <v>54</v>
      </c>
      <c r="P134" t="s">
        <v>55</v>
      </c>
      <c r="Q134">
        <v>3486</v>
      </c>
      <c r="R134" t="s">
        <v>6</v>
      </c>
      <c r="S134" t="s">
        <v>6</v>
      </c>
      <c r="T134" t="s">
        <v>6</v>
      </c>
      <c r="U134" t="s">
        <v>6</v>
      </c>
      <c r="V134">
        <v>3486</v>
      </c>
      <c r="W134">
        <f>VLOOKUP(D134,[1]应付款管理!$A$1:$I$65536,9,0)</f>
        <v>3486</v>
      </c>
      <c r="X134">
        <f t="shared" si="6"/>
        <v>0</v>
      </c>
      <c r="Z134" t="str">
        <f t="shared" si="7"/>
        <v>，1343612</v>
      </c>
      <c r="AA134" t="s">
        <v>656</v>
      </c>
    </row>
    <row r="135" spans="1:27">
      <c r="A135" t="s">
        <v>8</v>
      </c>
      <c r="B135" t="s">
        <v>657</v>
      </c>
      <c r="C135" t="s">
        <v>163</v>
      </c>
      <c r="D135" s="3">
        <v>1343692</v>
      </c>
      <c r="E135" t="s">
        <v>658</v>
      </c>
      <c r="F135" t="s">
        <v>659</v>
      </c>
      <c r="G135" t="s">
        <v>660</v>
      </c>
      <c r="H135" t="s">
        <v>49</v>
      </c>
      <c r="I135" t="s">
        <v>49</v>
      </c>
      <c r="J135" t="s">
        <v>198</v>
      </c>
      <c r="K135" t="s">
        <v>50</v>
      </c>
      <c r="L135" t="s">
        <v>51</v>
      </c>
      <c r="M135" t="s">
        <v>89</v>
      </c>
      <c r="N135" t="s">
        <v>661</v>
      </c>
      <c r="O135" t="s">
        <v>54</v>
      </c>
      <c r="P135" t="s">
        <v>55</v>
      </c>
      <c r="Q135">
        <v>794</v>
      </c>
      <c r="R135" t="s">
        <v>6</v>
      </c>
      <c r="S135" t="s">
        <v>6</v>
      </c>
      <c r="T135" t="s">
        <v>6</v>
      </c>
      <c r="U135" t="s">
        <v>6</v>
      </c>
      <c r="V135">
        <v>794</v>
      </c>
      <c r="W135">
        <f>VLOOKUP(D135,[1]应付款管理!$A$1:$I$65536,9,0)</f>
        <v>794</v>
      </c>
      <c r="X135">
        <f t="shared" si="6"/>
        <v>0</v>
      </c>
      <c r="Z135" t="str">
        <f t="shared" si="7"/>
        <v>，1343692</v>
      </c>
      <c r="AA135" t="s">
        <v>662</v>
      </c>
    </row>
    <row r="136" spans="1:27">
      <c r="A136" t="s">
        <v>8</v>
      </c>
      <c r="B136" t="s">
        <v>663</v>
      </c>
      <c r="C136" t="s">
        <v>44</v>
      </c>
      <c r="D136" s="3">
        <v>1343914</v>
      </c>
      <c r="E136" t="s">
        <v>145</v>
      </c>
      <c r="F136" t="s">
        <v>664</v>
      </c>
      <c r="G136" t="s">
        <v>665</v>
      </c>
      <c r="H136" t="s">
        <v>198</v>
      </c>
      <c r="I136" t="s">
        <v>198</v>
      </c>
      <c r="J136" t="s">
        <v>238</v>
      </c>
      <c r="K136" t="s">
        <v>364</v>
      </c>
      <c r="L136" t="s">
        <v>51</v>
      </c>
      <c r="M136" t="s">
        <v>51</v>
      </c>
      <c r="N136" t="s">
        <v>666</v>
      </c>
      <c r="O136" t="s">
        <v>54</v>
      </c>
      <c r="P136" t="s">
        <v>55</v>
      </c>
      <c r="Q136">
        <v>1748</v>
      </c>
      <c r="R136" t="s">
        <v>6</v>
      </c>
      <c r="S136" t="s">
        <v>6</v>
      </c>
      <c r="T136" t="s">
        <v>6</v>
      </c>
      <c r="U136" t="s">
        <v>6</v>
      </c>
      <c r="V136">
        <v>1748</v>
      </c>
      <c r="W136">
        <f>VLOOKUP(D136,[1]应付款管理!$A$1:$I$65536,9,0)</f>
        <v>1748</v>
      </c>
      <c r="X136">
        <f t="shared" si="6"/>
        <v>0</v>
      </c>
      <c r="Z136" t="str">
        <f t="shared" si="7"/>
        <v>，1343914</v>
      </c>
      <c r="AA136" t="s">
        <v>667</v>
      </c>
    </row>
    <row r="137" spans="1:27">
      <c r="A137" t="s">
        <v>8</v>
      </c>
      <c r="B137" t="s">
        <v>668</v>
      </c>
      <c r="C137" t="s">
        <v>44</v>
      </c>
      <c r="D137" s="3">
        <v>1343963</v>
      </c>
      <c r="E137" t="s">
        <v>84</v>
      </c>
      <c r="F137" t="s">
        <v>85</v>
      </c>
      <c r="G137" t="s">
        <v>669</v>
      </c>
      <c r="H137" t="s">
        <v>198</v>
      </c>
      <c r="I137" t="s">
        <v>198</v>
      </c>
      <c r="J137" t="s">
        <v>364</v>
      </c>
      <c r="K137" t="s">
        <v>311</v>
      </c>
      <c r="L137" t="s">
        <v>51</v>
      </c>
      <c r="M137" t="s">
        <v>89</v>
      </c>
      <c r="N137" t="s">
        <v>670</v>
      </c>
      <c r="O137" t="s">
        <v>54</v>
      </c>
      <c r="P137" t="s">
        <v>55</v>
      </c>
      <c r="Q137">
        <v>896</v>
      </c>
      <c r="R137" t="s">
        <v>6</v>
      </c>
      <c r="S137" t="s">
        <v>6</v>
      </c>
      <c r="T137" t="s">
        <v>6</v>
      </c>
      <c r="U137" t="s">
        <v>6</v>
      </c>
      <c r="V137">
        <v>896</v>
      </c>
      <c r="W137">
        <f>VLOOKUP(D137,[1]应付款管理!$A$1:$I$65536,9,0)</f>
        <v>896</v>
      </c>
      <c r="X137">
        <f t="shared" si="6"/>
        <v>0</v>
      </c>
      <c r="Z137" t="str">
        <f t="shared" si="7"/>
        <v>，1343963</v>
      </c>
      <c r="AA137" t="s">
        <v>671</v>
      </c>
    </row>
    <row r="138" spans="1:27">
      <c r="A138" t="s">
        <v>8</v>
      </c>
      <c r="B138" t="s">
        <v>672</v>
      </c>
      <c r="C138" t="s">
        <v>44</v>
      </c>
      <c r="D138" s="3">
        <v>1343994</v>
      </c>
      <c r="E138" t="s">
        <v>251</v>
      </c>
      <c r="F138" t="s">
        <v>540</v>
      </c>
      <c r="G138" t="s">
        <v>541</v>
      </c>
      <c r="H138" t="s">
        <v>198</v>
      </c>
      <c r="I138" t="s">
        <v>198</v>
      </c>
      <c r="J138" t="s">
        <v>272</v>
      </c>
      <c r="K138" t="s">
        <v>50</v>
      </c>
      <c r="L138" t="s">
        <v>51</v>
      </c>
      <c r="M138" t="s">
        <v>51</v>
      </c>
      <c r="N138" t="s">
        <v>673</v>
      </c>
      <c r="O138" t="s">
        <v>54</v>
      </c>
      <c r="P138" t="s">
        <v>55</v>
      </c>
      <c r="Q138">
        <v>569</v>
      </c>
      <c r="R138" t="s">
        <v>6</v>
      </c>
      <c r="S138" t="s">
        <v>6</v>
      </c>
      <c r="T138" t="s">
        <v>6</v>
      </c>
      <c r="U138" t="s">
        <v>6</v>
      </c>
      <c r="V138">
        <v>569</v>
      </c>
      <c r="W138">
        <f>VLOOKUP(D138,[1]应付款管理!$A$1:$I$65536,9,0)</f>
        <v>569</v>
      </c>
      <c r="X138">
        <f t="shared" si="6"/>
        <v>0</v>
      </c>
      <c r="Z138" t="str">
        <f t="shared" si="7"/>
        <v>，1343994</v>
      </c>
      <c r="AA138" t="s">
        <v>674</v>
      </c>
    </row>
    <row r="139" spans="1:27">
      <c r="A139" t="s">
        <v>8</v>
      </c>
      <c r="B139" t="s">
        <v>675</v>
      </c>
      <c r="C139" t="s">
        <v>44</v>
      </c>
      <c r="D139" s="3">
        <v>1344039</v>
      </c>
      <c r="E139" t="s">
        <v>303</v>
      </c>
      <c r="F139" t="s">
        <v>304</v>
      </c>
      <c r="G139" t="s">
        <v>676</v>
      </c>
      <c r="H139" t="s">
        <v>198</v>
      </c>
      <c r="I139" t="s">
        <v>198</v>
      </c>
      <c r="J139" t="s">
        <v>88</v>
      </c>
      <c r="K139" t="s">
        <v>267</v>
      </c>
      <c r="L139" t="s">
        <v>51</v>
      </c>
      <c r="M139" t="s">
        <v>127</v>
      </c>
      <c r="N139" t="s">
        <v>677</v>
      </c>
      <c r="O139" t="s">
        <v>54</v>
      </c>
      <c r="P139" t="s">
        <v>55</v>
      </c>
      <c r="Q139">
        <v>4196</v>
      </c>
      <c r="R139" t="s">
        <v>6</v>
      </c>
      <c r="S139" t="s">
        <v>6</v>
      </c>
      <c r="T139" t="s">
        <v>6</v>
      </c>
      <c r="U139" t="s">
        <v>6</v>
      </c>
      <c r="V139">
        <v>4196</v>
      </c>
      <c r="W139">
        <f>VLOOKUP(D139,[1]应付款管理!$A$1:$I$65536,9,0)</f>
        <v>4196</v>
      </c>
      <c r="X139">
        <f t="shared" si="6"/>
        <v>0</v>
      </c>
      <c r="Z139" t="str">
        <f t="shared" si="7"/>
        <v>，1344039</v>
      </c>
      <c r="AA139" t="s">
        <v>678</v>
      </c>
    </row>
    <row r="140" s="1" customFormat="1" spans="1:27">
      <c r="A140" s="1" t="s">
        <v>8</v>
      </c>
      <c r="B140" s="12" t="s">
        <v>679</v>
      </c>
      <c r="C140" s="1" t="s">
        <v>44</v>
      </c>
      <c r="D140" s="4">
        <v>1344184</v>
      </c>
      <c r="E140" s="1" t="s">
        <v>303</v>
      </c>
      <c r="F140" s="1" t="s">
        <v>680</v>
      </c>
      <c r="G140" s="1" t="s">
        <v>681</v>
      </c>
      <c r="H140" s="1" t="s">
        <v>198</v>
      </c>
      <c r="I140" s="1" t="s">
        <v>198</v>
      </c>
      <c r="J140" s="1" t="s">
        <v>388</v>
      </c>
      <c r="K140" s="1" t="s">
        <v>311</v>
      </c>
      <c r="L140" s="1" t="s">
        <v>51</v>
      </c>
      <c r="M140" s="1" t="s">
        <v>51</v>
      </c>
      <c r="N140" s="1" t="s">
        <v>682</v>
      </c>
      <c r="O140" s="1" t="s">
        <v>54</v>
      </c>
      <c r="P140" s="1" t="s">
        <v>55</v>
      </c>
      <c r="Q140" s="1">
        <v>1440</v>
      </c>
      <c r="R140" s="1" t="s">
        <v>6</v>
      </c>
      <c r="S140" s="1" t="s">
        <v>6</v>
      </c>
      <c r="T140" s="1" t="s">
        <v>6</v>
      </c>
      <c r="U140" s="1" t="s">
        <v>6</v>
      </c>
      <c r="V140" s="1">
        <v>1440</v>
      </c>
      <c r="W140" s="1">
        <v>1440</v>
      </c>
      <c r="X140" s="1">
        <f t="shared" si="6"/>
        <v>0</v>
      </c>
      <c r="Y140" s="1">
        <v>1344182</v>
      </c>
      <c r="Z140" t="str">
        <f t="shared" si="7"/>
        <v>，1344184</v>
      </c>
      <c r="AA140" s="1" t="s">
        <v>683</v>
      </c>
    </row>
    <row r="141" spans="1:27">
      <c r="A141" t="s">
        <v>8</v>
      </c>
      <c r="B141" t="s">
        <v>684</v>
      </c>
      <c r="C141" t="s">
        <v>44</v>
      </c>
      <c r="D141" s="3">
        <v>1344191</v>
      </c>
      <c r="E141" t="s">
        <v>84</v>
      </c>
      <c r="F141" t="s">
        <v>685</v>
      </c>
      <c r="G141" t="s">
        <v>686</v>
      </c>
      <c r="H141" t="s">
        <v>198</v>
      </c>
      <c r="I141" t="s">
        <v>198</v>
      </c>
      <c r="J141" t="s">
        <v>388</v>
      </c>
      <c r="K141" t="s">
        <v>200</v>
      </c>
      <c r="L141" t="s">
        <v>89</v>
      </c>
      <c r="M141" t="s">
        <v>414</v>
      </c>
      <c r="N141" t="s">
        <v>687</v>
      </c>
      <c r="O141" t="s">
        <v>54</v>
      </c>
      <c r="P141" t="s">
        <v>55</v>
      </c>
      <c r="Q141">
        <v>2945</v>
      </c>
      <c r="R141" t="s">
        <v>6</v>
      </c>
      <c r="S141" t="s">
        <v>6</v>
      </c>
      <c r="T141" t="s">
        <v>6</v>
      </c>
      <c r="U141" t="s">
        <v>6</v>
      </c>
      <c r="V141">
        <v>2945</v>
      </c>
      <c r="W141">
        <f>VLOOKUP(D141,[1]应付款管理!$A$1:$I$65536,9,0)</f>
        <v>2945</v>
      </c>
      <c r="X141">
        <f t="shared" si="6"/>
        <v>0</v>
      </c>
      <c r="Z141" t="str">
        <f t="shared" si="7"/>
        <v>，1344191</v>
      </c>
      <c r="AA141" t="s">
        <v>688</v>
      </c>
    </row>
    <row r="142" spans="1:27">
      <c r="A142" t="s">
        <v>8</v>
      </c>
      <c r="B142" t="s">
        <v>689</v>
      </c>
      <c r="C142" t="s">
        <v>44</v>
      </c>
      <c r="D142" s="3">
        <v>1344196</v>
      </c>
      <c r="E142" t="s">
        <v>84</v>
      </c>
      <c r="F142" t="s">
        <v>85</v>
      </c>
      <c r="G142" t="s">
        <v>690</v>
      </c>
      <c r="H142" t="s">
        <v>198</v>
      </c>
      <c r="I142" t="s">
        <v>198</v>
      </c>
      <c r="J142" t="s">
        <v>50</v>
      </c>
      <c r="K142" t="s">
        <v>388</v>
      </c>
      <c r="L142" t="s">
        <v>51</v>
      </c>
      <c r="M142" t="s">
        <v>127</v>
      </c>
      <c r="N142" t="s">
        <v>691</v>
      </c>
      <c r="O142" t="s">
        <v>54</v>
      </c>
      <c r="P142" t="s">
        <v>55</v>
      </c>
      <c r="Q142">
        <v>3151</v>
      </c>
      <c r="R142" t="s">
        <v>6</v>
      </c>
      <c r="S142" t="s">
        <v>6</v>
      </c>
      <c r="T142" t="s">
        <v>6</v>
      </c>
      <c r="U142" t="s">
        <v>6</v>
      </c>
      <c r="V142">
        <v>3151</v>
      </c>
      <c r="W142">
        <f>VLOOKUP(D142,[1]应付款管理!$A$1:$I$65536,9,0)</f>
        <v>3151</v>
      </c>
      <c r="X142">
        <f t="shared" si="6"/>
        <v>0</v>
      </c>
      <c r="Z142" t="str">
        <f t="shared" si="7"/>
        <v>，1344196</v>
      </c>
      <c r="AA142" t="s">
        <v>692</v>
      </c>
    </row>
    <row r="143" spans="1:27">
      <c r="A143" t="s">
        <v>8</v>
      </c>
      <c r="B143" t="s">
        <v>693</v>
      </c>
      <c r="C143" t="s">
        <v>163</v>
      </c>
      <c r="D143" s="3">
        <v>1344473</v>
      </c>
      <c r="E143" t="s">
        <v>45</v>
      </c>
      <c r="F143" t="s">
        <v>107</v>
      </c>
      <c r="G143" t="s">
        <v>694</v>
      </c>
      <c r="H143" t="s">
        <v>272</v>
      </c>
      <c r="I143" t="s">
        <v>272</v>
      </c>
      <c r="J143" t="s">
        <v>238</v>
      </c>
      <c r="K143" t="s">
        <v>364</v>
      </c>
      <c r="L143" t="s">
        <v>51</v>
      </c>
      <c r="M143" t="s">
        <v>51</v>
      </c>
      <c r="N143" t="s">
        <v>695</v>
      </c>
      <c r="O143" t="s">
        <v>54</v>
      </c>
      <c r="P143" t="s">
        <v>55</v>
      </c>
      <c r="Q143">
        <v>1270</v>
      </c>
      <c r="R143" t="s">
        <v>6</v>
      </c>
      <c r="S143" t="s">
        <v>6</v>
      </c>
      <c r="T143" t="s">
        <v>6</v>
      </c>
      <c r="U143" t="s">
        <v>6</v>
      </c>
      <c r="V143">
        <v>1270</v>
      </c>
      <c r="W143">
        <f>VLOOKUP(D143,[1]应付款管理!$A$1:$I$65536,9,0)</f>
        <v>1270</v>
      </c>
      <c r="X143">
        <f t="shared" si="6"/>
        <v>0</v>
      </c>
      <c r="Z143" t="str">
        <f t="shared" si="7"/>
        <v>，1344473</v>
      </c>
      <c r="AA143" t="s">
        <v>696</v>
      </c>
    </row>
    <row r="144" s="1" customFormat="1" spans="1:27">
      <c r="A144" s="1" t="s">
        <v>8</v>
      </c>
      <c r="B144" s="12" t="s">
        <v>697</v>
      </c>
      <c r="C144" s="1" t="s">
        <v>44</v>
      </c>
      <c r="D144" s="4">
        <v>1345860</v>
      </c>
      <c r="E144" s="1" t="s">
        <v>303</v>
      </c>
      <c r="F144" s="1" t="s">
        <v>498</v>
      </c>
      <c r="G144" s="1" t="s">
        <v>499</v>
      </c>
      <c r="H144" s="1" t="s">
        <v>272</v>
      </c>
      <c r="I144" s="1" t="s">
        <v>272</v>
      </c>
      <c r="J144" s="1" t="s">
        <v>698</v>
      </c>
      <c r="K144" s="1" t="s">
        <v>630</v>
      </c>
      <c r="L144" s="1" t="s">
        <v>51</v>
      </c>
      <c r="M144" s="1" t="s">
        <v>52</v>
      </c>
      <c r="N144" s="1" t="s">
        <v>699</v>
      </c>
      <c r="O144" s="1" t="s">
        <v>579</v>
      </c>
      <c r="P144" s="1" t="s">
        <v>55</v>
      </c>
      <c r="Q144" s="1">
        <v>1930</v>
      </c>
      <c r="R144" s="1">
        <v>1930</v>
      </c>
      <c r="S144" s="1" t="s">
        <v>6</v>
      </c>
      <c r="T144" s="1" t="s">
        <v>6</v>
      </c>
      <c r="U144" s="1" t="s">
        <v>6</v>
      </c>
      <c r="V144" s="1">
        <v>1930</v>
      </c>
      <c r="W144" s="1">
        <v>1929.99</v>
      </c>
      <c r="X144" s="1">
        <f t="shared" si="6"/>
        <v>0.00999999999999091</v>
      </c>
      <c r="Y144" s="1">
        <v>1344663</v>
      </c>
      <c r="Z144" t="str">
        <f t="shared" si="7"/>
        <v>，1345860</v>
      </c>
      <c r="AA144" s="1" t="s">
        <v>700</v>
      </c>
    </row>
    <row r="145" spans="1:27">
      <c r="A145" t="s">
        <v>8</v>
      </c>
      <c r="B145" t="s">
        <v>701</v>
      </c>
      <c r="C145" t="s">
        <v>44</v>
      </c>
      <c r="D145" s="3">
        <v>1344702</v>
      </c>
      <c r="E145" t="s">
        <v>171</v>
      </c>
      <c r="F145" t="s">
        <v>429</v>
      </c>
      <c r="G145" t="s">
        <v>702</v>
      </c>
      <c r="H145" t="s">
        <v>272</v>
      </c>
      <c r="I145" t="s">
        <v>272</v>
      </c>
      <c r="J145" t="s">
        <v>238</v>
      </c>
      <c r="K145" t="s">
        <v>102</v>
      </c>
      <c r="L145" t="s">
        <v>51</v>
      </c>
      <c r="M145" t="s">
        <v>703</v>
      </c>
      <c r="N145" t="s">
        <v>704</v>
      </c>
      <c r="O145" t="s">
        <v>54</v>
      </c>
      <c r="P145" t="s">
        <v>55</v>
      </c>
      <c r="Q145">
        <v>34450</v>
      </c>
      <c r="R145" t="s">
        <v>6</v>
      </c>
      <c r="S145" t="s">
        <v>6</v>
      </c>
      <c r="T145" t="s">
        <v>6</v>
      </c>
      <c r="U145" t="s">
        <v>6</v>
      </c>
      <c r="V145">
        <v>34450</v>
      </c>
      <c r="W145">
        <f>VLOOKUP(D145,[1]应付款管理!$A$1:$I$65536,9,0)</f>
        <v>34450</v>
      </c>
      <c r="X145">
        <f t="shared" si="6"/>
        <v>0</v>
      </c>
      <c r="Z145" t="str">
        <f t="shared" si="7"/>
        <v>，1344702</v>
      </c>
      <c r="AA145" t="s">
        <v>705</v>
      </c>
    </row>
    <row r="146" spans="1:27">
      <c r="A146" t="s">
        <v>8</v>
      </c>
      <c r="B146" t="s">
        <v>706</v>
      </c>
      <c r="C146" t="s">
        <v>44</v>
      </c>
      <c r="D146" s="3">
        <v>1344792</v>
      </c>
      <c r="E146" t="s">
        <v>145</v>
      </c>
      <c r="F146" t="s">
        <v>707</v>
      </c>
      <c r="G146" t="s">
        <v>708</v>
      </c>
      <c r="H146" t="s">
        <v>272</v>
      </c>
      <c r="I146" t="s">
        <v>272</v>
      </c>
      <c r="J146" t="s">
        <v>50</v>
      </c>
      <c r="K146" t="s">
        <v>238</v>
      </c>
      <c r="L146" t="s">
        <v>51</v>
      </c>
      <c r="M146" t="s">
        <v>89</v>
      </c>
      <c r="N146" t="s">
        <v>709</v>
      </c>
      <c r="O146" t="s">
        <v>54</v>
      </c>
      <c r="P146" t="s">
        <v>55</v>
      </c>
      <c r="Q146">
        <v>1939</v>
      </c>
      <c r="R146" t="s">
        <v>6</v>
      </c>
      <c r="S146" t="s">
        <v>6</v>
      </c>
      <c r="T146" t="s">
        <v>6</v>
      </c>
      <c r="U146" t="s">
        <v>6</v>
      </c>
      <c r="V146">
        <v>1939</v>
      </c>
      <c r="W146">
        <f>VLOOKUP(D146,[1]应付款管理!$A$1:$I$65536,9,0)</f>
        <v>1939</v>
      </c>
      <c r="X146">
        <f t="shared" si="6"/>
        <v>0</v>
      </c>
      <c r="Z146" t="str">
        <f>$Z$16&amp;D146</f>
        <v>，1344792</v>
      </c>
      <c r="AA146" t="s">
        <v>710</v>
      </c>
    </row>
    <row r="147" ht="14.25" spans="21:24">
      <c r="U147" s="8"/>
      <c r="V147" s="8">
        <f>SUM(V17:V146)</f>
        <v>359563.1</v>
      </c>
      <c r="W147" s="8">
        <v>357369.79</v>
      </c>
      <c r="X147" s="8" t="s">
        <v>711</v>
      </c>
    </row>
    <row r="148" ht="14.25" spans="21:24">
      <c r="U148" s="8"/>
      <c r="V148" s="9">
        <v>2192</v>
      </c>
      <c r="W148" s="8"/>
      <c r="X148" s="8"/>
    </row>
    <row r="149" ht="14.25" spans="21:24">
      <c r="U149" s="8"/>
      <c r="V149" s="8">
        <v>357371.1</v>
      </c>
      <c r="W149" s="8"/>
      <c r="X149" s="8"/>
    </row>
    <row r="150" ht="22.5" spans="16:25">
      <c r="P150" s="6"/>
      <c r="Q150" s="6"/>
      <c r="R150" s="6"/>
      <c r="S150" s="6"/>
      <c r="T150" s="6"/>
      <c r="U150" s="6"/>
      <c r="V150" s="6"/>
      <c r="W150" s="10"/>
      <c r="X150" s="10"/>
      <c r="Y150" s="11"/>
    </row>
    <row r="151" ht="22.5" spans="16:25">
      <c r="P151" s="6"/>
      <c r="Q151" s="6"/>
      <c r="R151" s="6"/>
      <c r="S151" s="6"/>
      <c r="T151" s="6"/>
      <c r="U151" s="6"/>
      <c r="V151" s="6"/>
      <c r="W151" s="11"/>
      <c r="X151" s="11"/>
      <c r="Y151" s="11"/>
    </row>
    <row r="152" ht="22.5" spans="16:25">
      <c r="P152" s="6"/>
      <c r="Q152" s="6" t="s">
        <v>712</v>
      </c>
      <c r="R152" s="6"/>
      <c r="S152" s="6"/>
      <c r="T152" s="6"/>
      <c r="U152" s="6"/>
      <c r="V152" s="6"/>
      <c r="W152" s="11"/>
      <c r="X152" s="11"/>
      <c r="Y152" s="11"/>
    </row>
    <row r="153" ht="22.5" spans="16:25">
      <c r="P153" s="6"/>
      <c r="Q153" s="6"/>
      <c r="R153" s="6"/>
      <c r="S153" s="6"/>
      <c r="T153" s="6"/>
      <c r="U153" s="6"/>
      <c r="V153" s="6"/>
      <c r="W153" s="11"/>
      <c r="X153" s="11"/>
      <c r="Y153" s="11"/>
    </row>
    <row r="154" ht="22.5" spans="16:25">
      <c r="P154" s="6"/>
      <c r="Q154" s="6"/>
      <c r="R154" s="6"/>
      <c r="S154" s="6"/>
      <c r="T154" s="6"/>
      <c r="U154" s="6"/>
      <c r="V154" s="6"/>
      <c r="W154" s="11"/>
      <c r="X154" s="11"/>
      <c r="Y154" s="11"/>
    </row>
    <row r="155" ht="22.5" spans="16:25">
      <c r="P155" s="6"/>
      <c r="Q155" s="6"/>
      <c r="R155" s="6"/>
      <c r="S155" s="6"/>
      <c r="T155" s="6"/>
      <c r="U155" s="6"/>
      <c r="V155" s="6"/>
      <c r="W155" s="11"/>
      <c r="X155" s="11"/>
      <c r="Y155" s="11"/>
    </row>
    <row r="156" ht="22.5" spans="16:22">
      <c r="P156" s="7"/>
      <c r="Q156" s="7"/>
      <c r="R156" s="7"/>
      <c r="S156" s="7"/>
      <c r="T156" s="7"/>
      <c r="U156" s="7"/>
      <c r="V156" s="7"/>
    </row>
  </sheetData>
  <autoFilter ref="A16:X146">
    <extLst/>
  </autoFilter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订单导出表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CIT-karmen欧燕珍</cp:lastModifiedBy>
  <dcterms:created xsi:type="dcterms:W3CDTF">2018-08-01T02:06:00Z</dcterms:created>
  <dcterms:modified xsi:type="dcterms:W3CDTF">2018-08-03T09:43:56Z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