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<sst xmlns="http://schemas.openxmlformats.org/spreadsheetml/2006/main" count="228">
  <si>
    <t>NO.</t>
  </si>
  <si>
    <t>DATE</t>
  </si>
  <si>
    <t>DESCRIPTION</t>
  </si>
  <si>
    <t>REF. NO.</t>
  </si>
  <si>
    <t>DEBIT</t>
  </si>
  <si>
    <t>CREDITS I</t>
  </si>
  <si>
    <t>1</t>
  </si>
  <si>
    <t>30/06/17</t>
  </si>
  <si>
    <t>DEPOSIT BANK TRANSFER</t>
  </si>
  <si>
    <t>387/19317</t>
  </si>
  <si>
    <t>2</t>
  </si>
  <si>
    <t>09/07/17</t>
  </si>
  <si>
    <t>MOVE TO #34129/1181382</t>
  </si>
  <si>
    <t>1181382</t>
  </si>
  <si>
    <t>5</t>
  </si>
  <si>
    <t>11/07/17</t>
  </si>
  <si>
    <t>MOVE TO 35472-73/1195902</t>
  </si>
  <si>
    <t>1195902</t>
  </si>
  <si>
    <t>6</t>
  </si>
  <si>
    <t>29/07/17</t>
  </si>
  <si>
    <t>MOVE TO 36025/1204475</t>
  </si>
  <si>
    <t>1204475</t>
  </si>
  <si>
    <t>7</t>
  </si>
  <si>
    <t>MOVE TO 35230-31/1192739</t>
  </si>
  <si>
    <t>1192739</t>
  </si>
  <si>
    <t>8</t>
  </si>
  <si>
    <t>30/07/17</t>
  </si>
  <si>
    <t>MOVE TO #35726/1200211</t>
  </si>
  <si>
    <t>1200211</t>
  </si>
  <si>
    <t>9</t>
  </si>
  <si>
    <t>MOVE TO 35727/1200214</t>
  </si>
  <si>
    <t>1200214</t>
  </si>
  <si>
    <t>12</t>
  </si>
  <si>
    <t>MOVE TO 36072, 36073/1205356</t>
  </si>
  <si>
    <t>1205356</t>
  </si>
  <si>
    <t>Grand Total:</t>
  </si>
  <si>
    <t>P170801095037489</t>
  </si>
  <si>
    <t>Balance :</t>
  </si>
  <si>
    <r>
      <rPr>
        <sz val="11"/>
        <color rgb="FF000000"/>
        <rFont val="宋体"/>
        <charset val="134"/>
      </rPr>
      <t>酒店奖励</t>
    </r>
  </si>
  <si>
    <t>Floating deposit 8.7</t>
  </si>
  <si>
    <t>Balance8.21</t>
  </si>
  <si>
    <t>P170821141115489 P170810170520489</t>
  </si>
  <si>
    <t>Floating deposit 8.21</t>
  </si>
  <si>
    <t>Balance9.29</t>
  </si>
  <si>
    <t>P170929151050489</t>
  </si>
  <si>
    <r>
      <rPr>
        <b/>
        <sz val="11"/>
        <color theme="1"/>
        <rFont val="Calibri"/>
        <charset val="134"/>
      </rPr>
      <t>Just paid on 29</t>
    </r>
    <r>
      <rPr>
        <b/>
        <vertAlign val="superscript"/>
        <sz val="11"/>
        <color theme="1"/>
        <rFont val="Calibri"/>
        <charset val="134"/>
      </rPr>
      <t>th</t>
    </r>
    <r>
      <rPr>
        <b/>
        <sz val="11"/>
        <color theme="1"/>
        <rFont val="Calibri"/>
        <charset val="134"/>
      </rPr>
      <t xml:space="preserve"> September 2017 at THB 200,000.-</t>
    </r>
  </si>
  <si>
    <r>
      <rPr>
        <sz val="11"/>
        <color rgb="FF000000"/>
        <rFont val="Calibri"/>
        <charset val="134"/>
      </rPr>
      <t> </t>
    </r>
    <r>
      <rPr>
        <b/>
        <u/>
        <sz val="11"/>
        <color rgb="FF000000"/>
        <rFont val="Calibri"/>
        <charset val="134"/>
      </rPr>
      <t>Total Remaining balance:</t>
    </r>
  </si>
  <si>
    <t>Date Deducted</t>
  </si>
  <si>
    <t>Booking reference</t>
  </si>
  <si>
    <t>Hotel confirmation</t>
  </si>
  <si>
    <t>Total amount (THB)</t>
  </si>
  <si>
    <t>#37408-11</t>
  </si>
  <si>
    <t>#37412</t>
  </si>
  <si>
    <t>#35899</t>
  </si>
  <si>
    <t>#35519</t>
  </si>
  <si>
    <t>#37045</t>
  </si>
  <si>
    <t>#37101</t>
  </si>
  <si>
    <t>#37182</t>
  </si>
  <si>
    <t>#37429</t>
  </si>
  <si>
    <t>#35661</t>
  </si>
  <si>
    <t>#37222</t>
  </si>
  <si>
    <t>#35624</t>
  </si>
  <si>
    <t>Grand total deducted</t>
  </si>
  <si>
    <t>Remaining balance (29 September 2017)</t>
  </si>
  <si>
    <t>Remaining balance (Updated)</t>
  </si>
  <si>
    <t>P171004162626489</t>
  </si>
  <si>
    <t>1222486</t>
  </si>
  <si>
    <t>37181</t>
  </si>
  <si>
    <t>1222642</t>
  </si>
  <si>
    <t>37189</t>
  </si>
  <si>
    <t>1223240</t>
  </si>
  <si>
    <t>37247</t>
  </si>
  <si>
    <t>1224731</t>
  </si>
  <si>
    <t>137387-9</t>
  </si>
  <si>
    <t>1233951</t>
  </si>
  <si>
    <t>38135</t>
  </si>
  <si>
    <t>1241876</t>
  </si>
  <si>
    <t>38637</t>
  </si>
  <si>
    <t>1306535</t>
  </si>
  <si>
    <t>142264</t>
  </si>
  <si>
    <t>Deposit</t>
  </si>
  <si>
    <t xml:space="preserve">Remaining balance </t>
  </si>
  <si>
    <t>P180607151634489</t>
  </si>
  <si>
    <t>P180611152537489</t>
  </si>
  <si>
    <t>Remaining balance from 2017</t>
  </si>
  <si>
    <t>Deposit on 12 Jun 2018</t>
  </si>
  <si>
    <t>Grand total</t>
  </si>
  <si>
    <t>P180612141457489</t>
  </si>
  <si>
    <t>P180618130648489</t>
  </si>
  <si>
    <t>19-Jun-18</t>
  </si>
  <si>
    <t>1306994</t>
  </si>
  <si>
    <t>42282</t>
  </si>
  <si>
    <t>20-Jun-18</t>
  </si>
  <si>
    <t>1323546</t>
  </si>
  <si>
    <t>42984</t>
  </si>
  <si>
    <t>1323362</t>
  </si>
  <si>
    <t>42987</t>
  </si>
  <si>
    <t>1319540</t>
  </si>
  <si>
    <t>42797</t>
  </si>
  <si>
    <t>24-Jun-18</t>
  </si>
  <si>
    <t>1302359</t>
  </si>
  <si>
    <t>42054</t>
  </si>
  <si>
    <t>1313925</t>
  </si>
  <si>
    <t>42528</t>
  </si>
  <si>
    <t>1315694</t>
  </si>
  <si>
    <t>42617</t>
  </si>
  <si>
    <t>1320971</t>
  </si>
  <si>
    <t>42887</t>
  </si>
  <si>
    <t>1321788</t>
  </si>
  <si>
    <t>142908</t>
  </si>
  <si>
    <t>1324958</t>
  </si>
  <si>
    <t>143039</t>
  </si>
  <si>
    <t>01-Jul-18</t>
  </si>
  <si>
    <t>1319592</t>
  </si>
  <si>
    <t>142800</t>
  </si>
  <si>
    <t>1304201</t>
  </si>
  <si>
    <t>142157</t>
  </si>
  <si>
    <t>1318639</t>
  </si>
  <si>
    <t>142738</t>
  </si>
  <si>
    <t>1318648</t>
  </si>
  <si>
    <t>142739</t>
  </si>
  <si>
    <t>1319082</t>
  </si>
  <si>
    <t>143765</t>
  </si>
  <si>
    <t>1319686</t>
  </si>
  <si>
    <t>142791</t>
  </si>
  <si>
    <t>1327849</t>
  </si>
  <si>
    <t>143159</t>
  </si>
  <si>
    <t>1318531</t>
  </si>
  <si>
    <t>142733</t>
  </si>
  <si>
    <t>02-Jul-18</t>
  </si>
  <si>
    <t>142851&amp;142852</t>
  </si>
  <si>
    <t>1321572</t>
  </si>
  <si>
    <t>142898</t>
  </si>
  <si>
    <t>P180705160032489</t>
  </si>
  <si>
    <t>deposit on 18 Jun 2018</t>
  </si>
  <si>
    <r>
      <rPr>
        <sz val="10"/>
        <rFont val="宋体"/>
        <charset val="134"/>
      </rPr>
      <t>欠酒店</t>
    </r>
  </si>
  <si>
    <t>09-Jul-18</t>
  </si>
  <si>
    <t>1330072</t>
  </si>
  <si>
    <t>43286</t>
  </si>
  <si>
    <t>10-Jul-18</t>
  </si>
  <si>
    <t>1322605</t>
  </si>
  <si>
    <t>42945</t>
  </si>
  <si>
    <t>1324739</t>
  </si>
  <si>
    <t>43034</t>
  </si>
  <si>
    <t>1322147</t>
  </si>
  <si>
    <t>42932</t>
  </si>
  <si>
    <t>1330370</t>
  </si>
  <si>
    <t>43297</t>
  </si>
  <si>
    <t>12-Jul-18</t>
  </si>
  <si>
    <t>1333039</t>
  </si>
  <si>
    <t>43390</t>
  </si>
  <si>
    <t>1322229</t>
  </si>
  <si>
    <t>42929</t>
  </si>
  <si>
    <t>1322252</t>
  </si>
  <si>
    <t>42930</t>
  </si>
  <si>
    <t>13-Jul-18</t>
  </si>
  <si>
    <t>1322822</t>
  </si>
  <si>
    <t>42952</t>
  </si>
  <si>
    <t>42953</t>
  </si>
  <si>
    <t>P180713144500489</t>
  </si>
  <si>
    <t>Remaining Balance on 02 July18</t>
  </si>
  <si>
    <t>Deposit on 09 July 2018</t>
  </si>
  <si>
    <t>The Remaining balance (Updated)</t>
  </si>
  <si>
    <t>有余额</t>
  </si>
  <si>
    <t>酒店42133,42134分开算，42134在下个对账表</t>
  </si>
  <si>
    <t>P180722154035489</t>
  </si>
  <si>
    <t>欠酒店</t>
  </si>
  <si>
    <r>
      <rPr>
        <sz val="10"/>
        <rFont val="Calibri"/>
        <charset val="134"/>
      </rPr>
      <t>22-Jul-18</t>
    </r>
  </si>
  <si>
    <r>
      <rPr>
        <sz val="10"/>
        <rFont val="Calibri"/>
        <charset val="134"/>
      </rPr>
      <t>1338797</t>
    </r>
  </si>
  <si>
    <r>
      <rPr>
        <sz val="10"/>
        <rFont val="Calibri"/>
        <charset val="134"/>
      </rPr>
      <t>43667</t>
    </r>
  </si>
  <si>
    <r>
      <rPr>
        <sz val="10"/>
        <rFont val="Calibri"/>
        <charset val="134"/>
      </rPr>
      <t>23-Jul-18</t>
    </r>
  </si>
  <si>
    <r>
      <rPr>
        <sz val="10"/>
        <rFont val="Calibri"/>
        <charset val="134"/>
      </rPr>
      <t>1338690</t>
    </r>
  </si>
  <si>
    <r>
      <rPr>
        <sz val="10"/>
        <rFont val="Calibri"/>
        <charset val="134"/>
      </rPr>
      <t>43660</t>
    </r>
  </si>
  <si>
    <r>
      <rPr>
        <sz val="10"/>
        <rFont val="Calibri"/>
        <charset val="134"/>
      </rPr>
      <t>25-Jul-18</t>
    </r>
  </si>
  <si>
    <r>
      <rPr>
        <sz val="10"/>
        <rFont val="Calibri"/>
        <charset val="134"/>
      </rPr>
      <t>1338038</t>
    </r>
  </si>
  <si>
    <r>
      <rPr>
        <sz val="10"/>
        <rFont val="Calibri"/>
        <charset val="134"/>
      </rPr>
      <t>43619</t>
    </r>
  </si>
  <si>
    <r>
      <rPr>
        <sz val="10"/>
        <rFont val="Calibri"/>
        <charset val="134"/>
      </rPr>
      <t>43620</t>
    </r>
  </si>
  <si>
    <r>
      <rPr>
        <sz val="10"/>
        <rFont val="Calibri"/>
        <charset val="134"/>
      </rPr>
      <t>26-Jul-18</t>
    </r>
  </si>
  <si>
    <r>
      <rPr>
        <sz val="10"/>
        <rFont val="Calibri"/>
        <charset val="134"/>
      </rPr>
      <t>1338029</t>
    </r>
  </si>
  <si>
    <r>
      <rPr>
        <sz val="10"/>
        <rFont val="Calibri"/>
        <charset val="134"/>
      </rPr>
      <t>43617</t>
    </r>
  </si>
  <si>
    <r>
      <rPr>
        <sz val="10"/>
        <rFont val="Calibri"/>
        <charset val="134"/>
      </rPr>
      <t>43618</t>
    </r>
  </si>
  <si>
    <r>
      <rPr>
        <sz val="10"/>
        <rFont val="Calibri"/>
        <charset val="134"/>
      </rPr>
      <t>43616</t>
    </r>
  </si>
  <si>
    <r>
      <rPr>
        <sz val="10"/>
        <rFont val="Calibri"/>
        <charset val="134"/>
      </rPr>
      <t>1338718</t>
    </r>
  </si>
  <si>
    <r>
      <rPr>
        <sz val="10"/>
        <rFont val="Calibri"/>
        <charset val="134"/>
      </rPr>
      <t>43661</t>
    </r>
  </si>
  <si>
    <r>
      <rPr>
        <sz val="10"/>
        <rFont val="Calibri"/>
        <charset val="134"/>
      </rPr>
      <t>43662</t>
    </r>
  </si>
  <si>
    <r>
      <rPr>
        <sz val="10"/>
        <rFont val="Calibri"/>
        <charset val="134"/>
      </rPr>
      <t>27-Jul-18</t>
    </r>
  </si>
  <si>
    <r>
      <rPr>
        <sz val="10"/>
        <rFont val="Calibri"/>
        <charset val="134"/>
      </rPr>
      <t>1322726</t>
    </r>
  </si>
  <si>
    <r>
      <rPr>
        <sz val="10"/>
        <rFont val="Calibri"/>
        <charset val="134"/>
      </rPr>
      <t>42951</t>
    </r>
  </si>
  <si>
    <r>
      <rPr>
        <sz val="10"/>
        <rFont val="Calibri"/>
        <charset val="134"/>
      </rPr>
      <t>1322870</t>
    </r>
  </si>
  <si>
    <r>
      <rPr>
        <sz val="10"/>
        <rFont val="Calibri"/>
        <charset val="134"/>
      </rPr>
      <t>42959</t>
    </r>
  </si>
  <si>
    <r>
      <rPr>
        <sz val="10"/>
        <rFont val="Calibri"/>
        <charset val="134"/>
      </rPr>
      <t>1342174</t>
    </r>
  </si>
  <si>
    <r>
      <rPr>
        <sz val="10"/>
        <rFont val="Calibri"/>
        <charset val="134"/>
      </rPr>
      <t>43845</t>
    </r>
  </si>
  <si>
    <r>
      <rPr>
        <sz val="10"/>
        <rFont val="Calibri"/>
        <charset val="134"/>
      </rPr>
      <t>1332863</t>
    </r>
  </si>
  <si>
    <r>
      <rPr>
        <sz val="10"/>
        <rFont val="Calibri"/>
        <charset val="134"/>
      </rPr>
      <t>43389</t>
    </r>
  </si>
  <si>
    <r>
      <rPr>
        <sz val="10"/>
        <rFont val="Calibri"/>
        <charset val="134"/>
      </rPr>
      <t>1327893</t>
    </r>
  </si>
  <si>
    <r>
      <rPr>
        <sz val="10"/>
        <rFont val="Calibri"/>
        <charset val="134"/>
      </rPr>
      <t>43160</t>
    </r>
  </si>
  <si>
    <r>
      <rPr>
        <sz val="10"/>
        <rFont val="Calibri"/>
        <charset val="134"/>
      </rPr>
      <t>1338044</t>
    </r>
  </si>
  <si>
    <r>
      <rPr>
        <sz val="10"/>
        <rFont val="Calibri"/>
        <charset val="134"/>
      </rPr>
      <t>43615</t>
    </r>
  </si>
  <si>
    <r>
      <rPr>
        <sz val="10"/>
        <rFont val="Calibri"/>
        <charset val="134"/>
      </rPr>
      <t>1319070</t>
    </r>
  </si>
  <si>
    <r>
      <rPr>
        <sz val="10"/>
        <rFont val="Calibri"/>
        <charset val="134"/>
      </rPr>
      <t>42766</t>
    </r>
  </si>
  <si>
    <r>
      <rPr>
        <sz val="10"/>
        <rFont val="Calibri"/>
        <charset val="134"/>
      </rPr>
      <t>1340790</t>
    </r>
  </si>
  <si>
    <r>
      <rPr>
        <sz val="10"/>
        <rFont val="Calibri"/>
        <charset val="134"/>
      </rPr>
      <t>43780</t>
    </r>
  </si>
  <si>
    <t>P180728101720206</t>
  </si>
  <si>
    <r>
      <rPr>
        <b/>
        <sz val="10"/>
        <rFont val="Calibri"/>
        <charset val="134"/>
      </rPr>
      <t>Remaining Balance on 02 July18</t>
    </r>
  </si>
  <si>
    <r>
      <rPr>
        <b/>
        <sz val="10"/>
        <rFont val="Calibri"/>
        <charset val="134"/>
      </rPr>
      <t>2,520.00</t>
    </r>
  </si>
  <si>
    <r>
      <rPr>
        <b/>
        <sz val="10"/>
        <rFont val="Calibri"/>
        <charset val="134"/>
      </rPr>
      <t>Deposit on 09 July 2018</t>
    </r>
  </si>
  <si>
    <r>
      <rPr>
        <b/>
        <sz val="10"/>
        <rFont val="Calibri"/>
        <charset val="134"/>
      </rPr>
      <t>200,000.00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</si>
  <si>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</si>
  <si>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202,520.00</t>
    </r>
  </si>
  <si>
    <r>
      <rPr>
        <b/>
        <sz val="10"/>
        <rFont val="Calibri"/>
        <charset val="134"/>
      </rPr>
      <t>Blance on 14 Jul 18</t>
    </r>
  </si>
  <si>
    <r>
      <rPr>
        <b/>
        <sz val="10"/>
        <rFont val="Calibri"/>
        <charset val="134"/>
      </rPr>
      <t>1,970.00</t>
    </r>
  </si>
  <si>
    <r>
      <rPr>
        <b/>
        <sz val="10"/>
        <rFont val="Calibri"/>
        <charset val="134"/>
      </rPr>
      <t>Deposit on 17 July 2018</t>
    </r>
  </si>
  <si>
    <r>
      <rPr>
        <b/>
        <sz val="10"/>
        <rFont val="Calibri"/>
        <charset val="134"/>
      </rPr>
      <t>Blance on 23 Jul 18</t>
    </r>
  </si>
  <si>
    <r>
      <rPr>
        <b/>
        <sz val="10"/>
        <rFont val="Calibri"/>
        <charset val="134"/>
      </rPr>
      <t>1,870.00</t>
    </r>
  </si>
  <si>
    <r>
      <rPr>
        <b/>
        <sz val="10"/>
        <rFont val="Calibri"/>
        <charset val="134"/>
      </rPr>
      <t>Deposit on 23 July 2018</t>
    </r>
  </si>
  <si>
    <r>
      <rPr>
        <b/>
        <sz val="10"/>
        <rFont val="Calibri"/>
        <charset val="134"/>
      </rPr>
      <t>Grand total</t>
    </r>
  </si>
  <si>
    <r>
      <rPr>
        <b/>
        <sz val="10"/>
        <rFont val="Calibri"/>
        <charset val="134"/>
      </rPr>
      <t>201,870.00</t>
    </r>
  </si>
  <si>
    <r>
      <rPr>
        <b/>
        <sz val="10"/>
        <rFont val="Calibri"/>
        <charset val="134"/>
      </rPr>
      <t>The Remaining balance (Updated) on 23 Jul 18</t>
    </r>
  </si>
  <si>
    <r>
      <rPr>
        <b/>
        <sz val="10"/>
        <rFont val="Calibri"/>
        <charset val="134"/>
      </rPr>
      <t>1,095.00</t>
    </r>
  </si>
  <si>
    <t>Total</t>
  </si>
  <si>
    <t>Blance on 14 Jul 18</t>
  </si>
  <si>
    <t>Deposit on 17 July 2018</t>
  </si>
  <si>
    <t>Blance on 23 Jul 18</t>
  </si>
  <si>
    <t>Deposit on 23 July 2018</t>
  </si>
  <si>
    <t>Balance on 27 July 2018</t>
  </si>
  <si>
    <t>Deposit 28 July 2018</t>
  </si>
  <si>
    <t>The Remaining balance (Updated) on 06 Aug 18</t>
  </si>
  <si>
    <t>P180810105053489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</si>
</sst>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B1d\-mmm\-yy"/>
    <numFmt numFmtId="43" formatCode="_ * #,##0.00_ ;_ * \-#,##0.00_ ;_ * &quot;-&quot;??_ ;_ @_ "/>
    <numFmt numFmtId="177" formatCode="0_ ;[Red]\-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22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0"/>
      <name val="Calibri"/>
      <charset val="0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.25"/>
      <color rgb="FF333333"/>
      <name val="Calibri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1"/>
      <color rgb="FFFF5050"/>
      <name val="Calibri"/>
      <charset val="134"/>
    </font>
    <font>
      <b/>
      <sz val="11"/>
      <color rgb="FF0000FF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vertAlign val="superscript"/>
      <sz val="11"/>
      <color theme="1"/>
      <name val="Calibri"/>
      <charset val="134"/>
    </font>
    <font>
      <b/>
      <u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Fill="1" applyAlignment="1"/>
    <xf numFmtId="177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Alignment="1"/>
    <xf numFmtId="15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indent="1"/>
    </xf>
    <xf numFmtId="177" fontId="10" fillId="0" borderId="5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177" fontId="2" fillId="0" borderId="5" xfId="0" applyNumberFormat="1" applyFont="1" applyFill="1" applyBorder="1" applyAlignment="1">
      <alignment horizontal="right"/>
    </xf>
    <xf numFmtId="0" fontId="11" fillId="0" borderId="0" xfId="0" applyFont="1">
      <alignment vertical="center"/>
    </xf>
    <xf numFmtId="0" fontId="10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right"/>
    </xf>
    <xf numFmtId="177" fontId="10" fillId="0" borderId="5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3"/>
    </xf>
    <xf numFmtId="0" fontId="0" fillId="0" borderId="1" xfId="0" applyFont="1" applyFill="1" applyBorder="1" applyAlignment="1">
      <alignment horizontal="left" vertical="top" indent="5"/>
    </xf>
    <xf numFmtId="0" fontId="0" fillId="0" borderId="1" xfId="0" applyFont="1" applyFill="1" applyBorder="1" applyAlignment="1">
      <alignment horizontal="left" vertical="top" indent="4"/>
    </xf>
    <xf numFmtId="0" fontId="0" fillId="0" borderId="1" xfId="0" applyFont="1" applyFill="1" applyBorder="1" applyAlignment="1">
      <alignment horizontal="left" vertical="top" indent="8"/>
    </xf>
    <xf numFmtId="0" fontId="0" fillId="0" borderId="1" xfId="0" applyFont="1" applyFill="1" applyBorder="1" applyAlignment="1">
      <alignment horizontal="right"/>
    </xf>
    <xf numFmtId="0" fontId="12" fillId="0" borderId="0" xfId="0" applyFont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15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9"/>
  <sheetViews>
    <sheetView tabSelected="1" topLeftCell="E183" workbookViewId="0">
      <selection activeCell="K222" sqref="K222"/>
    </sheetView>
  </sheetViews>
  <sheetFormatPr defaultColWidth="10.2857142857143" defaultRowHeight="12.75"/>
  <cols>
    <col min="1" max="1" width="15.5714285714286" style="2" hidden="1" customWidth="1"/>
    <col min="2" max="2" width="13.1428571428571" style="2" hidden="1" customWidth="1"/>
    <col min="3" max="3" width="33" style="2" hidden="1" customWidth="1"/>
    <col min="4" max="4" width="28.2857142857143" style="2" hidden="1" customWidth="1"/>
    <col min="5" max="5" width="28.2857142857143" style="2" customWidth="1"/>
    <col min="6" max="6" width="8.14285714285714" style="2" customWidth="1"/>
    <col min="7" max="7" width="19.2857142857143" style="2" customWidth="1"/>
    <col min="8" max="8" width="40.8571428571429" style="3" customWidth="1"/>
    <col min="9" max="16384" width="10.2857142857143" style="2"/>
  </cols>
  <sheetData>
    <row r="1" s="1" customFormat="1" ht="15" spans="1:8">
      <c r="A1" s="4" t="s">
        <v>0</v>
      </c>
      <c r="B1" s="4" t="s">
        <v>1</v>
      </c>
      <c r="C1" s="4" t="s">
        <v>2</v>
      </c>
      <c r="D1" s="4" t="s">
        <v>3</v>
      </c>
      <c r="E1" s="4"/>
      <c r="F1" s="4" t="s">
        <v>4</v>
      </c>
      <c r="G1" s="4" t="s">
        <v>5</v>
      </c>
      <c r="H1" s="5"/>
    </row>
    <row r="2" ht="15" spans="1:8">
      <c r="A2" s="6" t="s">
        <v>6</v>
      </c>
      <c r="B2" s="6" t="s">
        <v>7</v>
      </c>
      <c r="C2" s="6" t="s">
        <v>8</v>
      </c>
      <c r="D2" s="6" t="s">
        <v>9</v>
      </c>
      <c r="E2" s="6"/>
      <c r="F2" s="6"/>
      <c r="G2" s="6">
        <v>-200000</v>
      </c>
      <c r="H2" s="7"/>
    </row>
    <row r="3" ht="15" spans="1:8">
      <c r="A3" s="6" t="s">
        <v>10</v>
      </c>
      <c r="B3" s="6" t="s">
        <v>11</v>
      </c>
      <c r="C3" s="6" t="s">
        <v>8</v>
      </c>
      <c r="D3" s="6" t="s">
        <v>12</v>
      </c>
      <c r="E3" s="6" t="s">
        <v>13</v>
      </c>
      <c r="F3" s="6">
        <v>9600</v>
      </c>
      <c r="G3" s="6"/>
      <c r="H3" s="7"/>
    </row>
    <row r="4" ht="15" spans="1:8">
      <c r="A4" s="6" t="s">
        <v>14</v>
      </c>
      <c r="B4" s="6" t="s">
        <v>15</v>
      </c>
      <c r="C4" s="6" t="s">
        <v>8</v>
      </c>
      <c r="D4" s="6" t="s">
        <v>16</v>
      </c>
      <c r="E4" s="6" t="s">
        <v>17</v>
      </c>
      <c r="F4" s="6">
        <v>21600</v>
      </c>
      <c r="G4" s="6"/>
      <c r="H4" s="7"/>
    </row>
    <row r="5" ht="15" spans="1:8">
      <c r="A5" s="6" t="s">
        <v>18</v>
      </c>
      <c r="B5" s="6" t="s">
        <v>19</v>
      </c>
      <c r="C5" s="6" t="s">
        <v>8</v>
      </c>
      <c r="D5" s="6" t="s">
        <v>20</v>
      </c>
      <c r="E5" s="6" t="s">
        <v>21</v>
      </c>
      <c r="F5" s="6">
        <v>12000</v>
      </c>
      <c r="G5" s="6"/>
      <c r="H5" s="7"/>
    </row>
    <row r="6" ht="15" spans="1:8">
      <c r="A6" s="6" t="s">
        <v>22</v>
      </c>
      <c r="B6" s="6" t="s">
        <v>19</v>
      </c>
      <c r="C6" s="6" t="s">
        <v>8</v>
      </c>
      <c r="D6" s="6" t="s">
        <v>23</v>
      </c>
      <c r="E6" s="6" t="s">
        <v>24</v>
      </c>
      <c r="F6" s="6">
        <v>41760</v>
      </c>
      <c r="G6" s="6"/>
      <c r="H6" s="7"/>
    </row>
    <row r="7" ht="15" spans="1:8">
      <c r="A7" s="6" t="s">
        <v>25</v>
      </c>
      <c r="B7" s="6" t="s">
        <v>26</v>
      </c>
      <c r="C7" s="6" t="s">
        <v>8</v>
      </c>
      <c r="D7" s="6" t="s">
        <v>27</v>
      </c>
      <c r="E7" s="6" t="s">
        <v>28</v>
      </c>
      <c r="F7" s="6">
        <v>27000</v>
      </c>
      <c r="G7" s="6"/>
      <c r="H7" s="7"/>
    </row>
    <row r="8" ht="15" spans="1:8">
      <c r="A8" s="6" t="s">
        <v>29</v>
      </c>
      <c r="B8" s="6" t="s">
        <v>26</v>
      </c>
      <c r="C8" s="6" t="s">
        <v>8</v>
      </c>
      <c r="D8" s="6" t="s">
        <v>30</v>
      </c>
      <c r="E8" s="6" t="s">
        <v>31</v>
      </c>
      <c r="F8" s="6">
        <v>27000</v>
      </c>
      <c r="G8" s="6"/>
      <c r="H8" s="7"/>
    </row>
    <row r="9" ht="15" spans="1:8">
      <c r="A9" s="6" t="s">
        <v>32</v>
      </c>
      <c r="B9" s="6" t="s">
        <v>26</v>
      </c>
      <c r="C9" s="6" t="s">
        <v>8</v>
      </c>
      <c r="D9" s="6" t="s">
        <v>33</v>
      </c>
      <c r="E9" s="6" t="s">
        <v>34</v>
      </c>
      <c r="F9" s="6">
        <v>36000</v>
      </c>
      <c r="G9" s="6"/>
      <c r="H9" s="7"/>
    </row>
    <row r="10" ht="15" spans="1:8">
      <c r="A10" s="6"/>
      <c r="B10" s="6"/>
      <c r="C10" s="6"/>
      <c r="D10" s="6"/>
      <c r="E10" s="6" t="s">
        <v>35</v>
      </c>
      <c r="F10" s="6">
        <f>SUM(F3:F9)</f>
        <v>174960</v>
      </c>
      <c r="G10" s="6"/>
      <c r="H10" s="7" t="s">
        <v>36</v>
      </c>
    </row>
    <row r="11" ht="15" spans="1:8">
      <c r="A11" s="6"/>
      <c r="B11" s="6"/>
      <c r="C11" s="6"/>
      <c r="D11" s="6"/>
      <c r="E11" s="6" t="s">
        <v>37</v>
      </c>
      <c r="F11" s="6"/>
      <c r="G11" s="6">
        <f>G2+F10</f>
        <v>-25040</v>
      </c>
      <c r="H11" s="7"/>
    </row>
    <row r="12" spans="1:8">
      <c r="A12" s="8"/>
      <c r="B12" s="8"/>
      <c r="C12" s="8"/>
      <c r="D12" s="8"/>
      <c r="E12" s="8"/>
      <c r="F12" s="8"/>
      <c r="G12" s="8"/>
      <c r="H12" s="9"/>
    </row>
    <row r="13" ht="15" spans="1:8">
      <c r="A13" s="8"/>
      <c r="B13" s="8"/>
      <c r="C13" s="8"/>
      <c r="D13" s="8"/>
      <c r="E13" s="6" t="s">
        <v>38</v>
      </c>
      <c r="F13" s="8"/>
      <c r="G13" s="6">
        <v>-55450</v>
      </c>
      <c r="H13" s="9"/>
    </row>
    <row r="14" ht="15" spans="1:8">
      <c r="A14" s="8"/>
      <c r="B14" s="8"/>
      <c r="C14" s="8"/>
      <c r="D14" s="8"/>
      <c r="E14" s="6" t="s">
        <v>39</v>
      </c>
      <c r="F14" s="8"/>
      <c r="G14" s="6">
        <v>-200000</v>
      </c>
      <c r="H14" s="9"/>
    </row>
    <row r="15" ht="15" spans="1:8">
      <c r="A15" s="8"/>
      <c r="B15" s="8"/>
      <c r="C15" s="8"/>
      <c r="D15" s="8"/>
      <c r="E15" s="6">
        <v>1185517</v>
      </c>
      <c r="F15" s="6">
        <v>13920</v>
      </c>
      <c r="G15" s="6"/>
      <c r="H15" s="9"/>
    </row>
    <row r="16" ht="15" spans="1:8">
      <c r="A16" s="8"/>
      <c r="B16" s="8"/>
      <c r="C16" s="8"/>
      <c r="D16" s="8"/>
      <c r="E16" s="6">
        <v>1188650</v>
      </c>
      <c r="F16" s="6">
        <v>28800</v>
      </c>
      <c r="G16" s="6"/>
      <c r="H16" s="9"/>
    </row>
    <row r="17" ht="15" spans="1:8">
      <c r="A17" s="8"/>
      <c r="B17" s="8"/>
      <c r="C17" s="8"/>
      <c r="D17" s="8"/>
      <c r="E17" s="6">
        <v>1206198</v>
      </c>
      <c r="F17" s="6">
        <v>78300</v>
      </c>
      <c r="G17" s="6"/>
      <c r="H17" s="9"/>
    </row>
    <row r="18" ht="15" spans="1:8">
      <c r="A18" s="8"/>
      <c r="B18" s="8"/>
      <c r="C18" s="8"/>
      <c r="D18" s="8"/>
      <c r="E18" s="6">
        <v>1214715</v>
      </c>
      <c r="F18" s="6">
        <v>18000</v>
      </c>
      <c r="G18" s="6"/>
      <c r="H18" s="9"/>
    </row>
    <row r="19" ht="15" spans="1:8">
      <c r="A19" s="8"/>
      <c r="B19" s="8"/>
      <c r="C19" s="8"/>
      <c r="D19" s="8"/>
      <c r="E19" s="6">
        <v>1196687</v>
      </c>
      <c r="F19" s="6">
        <v>27840</v>
      </c>
      <c r="G19" s="6"/>
      <c r="H19" s="9"/>
    </row>
    <row r="20" ht="15" spans="1:8">
      <c r="A20" s="8"/>
      <c r="B20" s="8"/>
      <c r="C20" s="8"/>
      <c r="D20" s="8"/>
      <c r="E20" s="6">
        <v>1202013</v>
      </c>
      <c r="F20" s="6">
        <v>16200</v>
      </c>
      <c r="G20" s="6"/>
      <c r="H20" s="9"/>
    </row>
    <row r="21" ht="15" spans="1:8">
      <c r="A21" s="8"/>
      <c r="B21" s="8"/>
      <c r="C21" s="8"/>
      <c r="D21" s="8"/>
      <c r="E21" s="6">
        <v>1213908</v>
      </c>
      <c r="F21" s="6">
        <v>12000</v>
      </c>
      <c r="G21" s="6"/>
      <c r="H21" s="9"/>
    </row>
    <row r="22" ht="15" spans="1:8">
      <c r="A22" s="8"/>
      <c r="B22" s="8"/>
      <c r="C22" s="8"/>
      <c r="D22" s="8"/>
      <c r="E22" s="6">
        <v>1214538</v>
      </c>
      <c r="F22" s="6">
        <v>18000</v>
      </c>
      <c r="G22" s="6"/>
      <c r="H22" s="9"/>
    </row>
    <row r="23" ht="15" spans="1:8">
      <c r="A23" s="8"/>
      <c r="B23" s="8"/>
      <c r="C23" s="8"/>
      <c r="D23" s="8"/>
      <c r="E23" s="6">
        <v>1200320</v>
      </c>
      <c r="F23" s="6">
        <v>24000</v>
      </c>
      <c r="G23" s="6"/>
      <c r="H23" s="9"/>
    </row>
    <row r="24" ht="15" spans="1:8">
      <c r="A24" s="8"/>
      <c r="B24" s="8"/>
      <c r="C24" s="8"/>
      <c r="D24" s="8"/>
      <c r="E24" s="6">
        <v>1214309</v>
      </c>
      <c r="F24" s="6">
        <v>12000</v>
      </c>
      <c r="G24" s="6"/>
      <c r="H24" s="9"/>
    </row>
    <row r="25" ht="15" spans="1:8">
      <c r="A25" s="8"/>
      <c r="B25" s="8"/>
      <c r="C25" s="8"/>
      <c r="D25" s="8"/>
      <c r="E25" s="6">
        <v>1200940</v>
      </c>
      <c r="F25" s="6">
        <v>28800</v>
      </c>
      <c r="G25" s="8"/>
      <c r="H25" s="9"/>
    </row>
    <row r="26" ht="15" spans="1:8">
      <c r="A26" s="8"/>
      <c r="B26" s="8"/>
      <c r="C26" s="8"/>
      <c r="D26" s="8"/>
      <c r="E26" s="6" t="s">
        <v>40</v>
      </c>
      <c r="F26" s="6">
        <f>SUM(F15:F25)</f>
        <v>277860</v>
      </c>
      <c r="G26" s="6">
        <f>G11+G13+G14+F26</f>
        <v>-2630</v>
      </c>
      <c r="H26" s="10" t="s">
        <v>41</v>
      </c>
    </row>
    <row r="27" ht="15" spans="1:8">
      <c r="A27" s="8"/>
      <c r="B27" s="8"/>
      <c r="C27" s="8"/>
      <c r="D27" s="8"/>
      <c r="E27" s="6" t="s">
        <v>42</v>
      </c>
      <c r="F27" s="8"/>
      <c r="G27" s="6">
        <v>-100000</v>
      </c>
      <c r="H27" s="9"/>
    </row>
    <row r="28" ht="15" spans="1:8">
      <c r="A28" s="8"/>
      <c r="B28" s="8"/>
      <c r="C28" s="8"/>
      <c r="D28" s="8"/>
      <c r="E28" s="11">
        <v>1205155</v>
      </c>
      <c r="F28" s="6">
        <v>24000</v>
      </c>
      <c r="G28" s="8"/>
      <c r="H28" s="9"/>
    </row>
    <row r="29" ht="15" spans="1:8">
      <c r="A29" s="8"/>
      <c r="B29" s="8"/>
      <c r="C29" s="8"/>
      <c r="D29" s="8"/>
      <c r="E29" s="11">
        <v>1209518</v>
      </c>
      <c r="F29" s="6">
        <v>5400</v>
      </c>
      <c r="G29" s="8"/>
      <c r="H29" s="9"/>
    </row>
    <row r="30" ht="15" spans="1:8">
      <c r="A30" s="8"/>
      <c r="B30" s="8"/>
      <c r="C30" s="8"/>
      <c r="D30" s="8"/>
      <c r="E30" s="11">
        <v>1220958</v>
      </c>
      <c r="F30" s="6">
        <v>16200</v>
      </c>
      <c r="G30" s="8"/>
      <c r="H30" s="9"/>
    </row>
    <row r="31" ht="15" spans="1:8">
      <c r="A31" s="8"/>
      <c r="B31" s="8"/>
      <c r="C31" s="8"/>
      <c r="D31" s="8"/>
      <c r="E31" s="6" t="s">
        <v>43</v>
      </c>
      <c r="F31" s="6">
        <f>SUM(F28:F30)</f>
        <v>45600</v>
      </c>
      <c r="G31" s="6">
        <f>G26+G27+F31</f>
        <v>-57030</v>
      </c>
      <c r="H31" s="10" t="s">
        <v>44</v>
      </c>
    </row>
    <row r="33" ht="15" spans="6:10">
      <c r="F33" s="12"/>
      <c r="G33" s="12"/>
      <c r="H33" s="13"/>
      <c r="I33" s="12"/>
      <c r="J33" s="12"/>
    </row>
    <row r="34" ht="15.75" spans="5:10">
      <c r="E34" s="14" t="s">
        <v>45</v>
      </c>
      <c r="F34" s="12"/>
      <c r="G34" s="12"/>
      <c r="H34" s="13">
        <v>-200000</v>
      </c>
      <c r="I34" s="12"/>
      <c r="J34" s="12"/>
    </row>
    <row r="35" ht="15" spans="5:10">
      <c r="E35" s="15" t="s">
        <v>46</v>
      </c>
      <c r="F35" s="12"/>
      <c r="G35" s="12"/>
      <c r="H35" s="13">
        <f>G31+H34</f>
        <v>-257030</v>
      </c>
      <c r="I35" s="12"/>
      <c r="J35" s="12"/>
    </row>
    <row r="36" ht="15" spans="5:10">
      <c r="E36" s="16" t="s">
        <v>47</v>
      </c>
      <c r="F36" s="16" t="s">
        <v>48</v>
      </c>
      <c r="G36" s="16" t="s">
        <v>49</v>
      </c>
      <c r="H36" s="17" t="s">
        <v>50</v>
      </c>
      <c r="I36" s="12"/>
      <c r="J36" s="12"/>
    </row>
    <row r="37" ht="15" spans="5:10">
      <c r="E37" s="18">
        <v>43008</v>
      </c>
      <c r="F37" s="19">
        <v>1224951</v>
      </c>
      <c r="G37" s="19" t="s">
        <v>51</v>
      </c>
      <c r="H37" s="20">
        <v>62640</v>
      </c>
      <c r="I37" s="12"/>
      <c r="J37" s="12"/>
    </row>
    <row r="38" ht="15" spans="5:10">
      <c r="E38" s="18">
        <v>43008</v>
      </c>
      <c r="F38" s="19">
        <v>1224952</v>
      </c>
      <c r="G38" s="19" t="s">
        <v>52</v>
      </c>
      <c r="H38" s="20">
        <v>15660</v>
      </c>
      <c r="I38" s="12"/>
      <c r="J38" s="12"/>
    </row>
    <row r="39" ht="15" spans="5:10">
      <c r="E39" s="18">
        <v>43008</v>
      </c>
      <c r="F39" s="19">
        <v>1202607</v>
      </c>
      <c r="G39" s="19" t="s">
        <v>53</v>
      </c>
      <c r="H39" s="20">
        <v>13920</v>
      </c>
      <c r="I39" s="12"/>
      <c r="J39" s="12"/>
    </row>
    <row r="40" ht="15" spans="5:10">
      <c r="E40" s="18">
        <v>43008</v>
      </c>
      <c r="F40" s="19">
        <v>1195658</v>
      </c>
      <c r="G40" s="19" t="s">
        <v>54</v>
      </c>
      <c r="H40" s="20">
        <v>4800</v>
      </c>
      <c r="I40" s="12"/>
      <c r="J40" s="12"/>
    </row>
    <row r="41" ht="15" spans="5:10">
      <c r="E41" s="18">
        <v>43008</v>
      </c>
      <c r="F41" s="19">
        <v>1220547</v>
      </c>
      <c r="G41" s="19" t="s">
        <v>55</v>
      </c>
      <c r="H41" s="20">
        <v>46620</v>
      </c>
      <c r="I41" s="12"/>
      <c r="J41" s="12"/>
    </row>
    <row r="42" ht="15" spans="5:10">
      <c r="E42" s="18">
        <v>43008</v>
      </c>
      <c r="F42" s="19">
        <v>1221496</v>
      </c>
      <c r="G42" s="19" t="s">
        <v>56</v>
      </c>
      <c r="H42" s="20">
        <v>15660</v>
      </c>
      <c r="I42" s="12"/>
      <c r="J42" s="12"/>
    </row>
    <row r="43" ht="15" spans="5:10">
      <c r="E43" s="18">
        <v>43008</v>
      </c>
      <c r="F43" s="19">
        <v>1222425</v>
      </c>
      <c r="G43" s="19" t="s">
        <v>57</v>
      </c>
      <c r="H43" s="20">
        <v>31320</v>
      </c>
      <c r="I43" s="12"/>
      <c r="J43" s="12"/>
    </row>
    <row r="44" ht="15" spans="5:10">
      <c r="E44" s="18">
        <v>43008</v>
      </c>
      <c r="F44" s="19">
        <v>1225030</v>
      </c>
      <c r="G44" s="19" t="s">
        <v>58</v>
      </c>
      <c r="H44" s="20">
        <v>15660</v>
      </c>
      <c r="I44" s="12"/>
      <c r="J44" s="12"/>
    </row>
    <row r="45" ht="15" spans="5:10">
      <c r="E45" s="18">
        <v>43010</v>
      </c>
      <c r="F45" s="19">
        <v>1199111</v>
      </c>
      <c r="G45" s="19" t="s">
        <v>59</v>
      </c>
      <c r="H45" s="20">
        <v>4800</v>
      </c>
      <c r="I45" s="12"/>
      <c r="J45" s="12"/>
    </row>
    <row r="46" ht="15" spans="5:10">
      <c r="E46" s="18">
        <v>43010</v>
      </c>
      <c r="F46" s="19">
        <v>1222986</v>
      </c>
      <c r="G46" s="19" t="s">
        <v>60</v>
      </c>
      <c r="H46" s="20">
        <v>31320</v>
      </c>
      <c r="I46" s="12"/>
      <c r="J46" s="12"/>
    </row>
    <row r="47" ht="15" spans="5:10">
      <c r="E47" s="18">
        <v>43010</v>
      </c>
      <c r="F47" s="19">
        <v>1198222</v>
      </c>
      <c r="G47" s="19" t="s">
        <v>61</v>
      </c>
      <c r="H47" s="20">
        <v>9600</v>
      </c>
      <c r="I47" s="12"/>
      <c r="J47" s="12"/>
    </row>
    <row r="48" ht="15" spans="5:10">
      <c r="E48" s="21" t="s">
        <v>62</v>
      </c>
      <c r="F48" s="22"/>
      <c r="G48" s="23"/>
      <c r="H48" s="17">
        <f>SUM(H37:H47)</f>
        <v>252000</v>
      </c>
      <c r="I48" s="12"/>
      <c r="J48" s="12"/>
    </row>
    <row r="49" ht="15" spans="5:10">
      <c r="E49" s="21" t="s">
        <v>63</v>
      </c>
      <c r="F49" s="22"/>
      <c r="G49" s="23"/>
      <c r="H49" s="17">
        <f>H35</f>
        <v>-257030</v>
      </c>
      <c r="I49" s="12"/>
      <c r="J49" s="12"/>
    </row>
    <row r="50" ht="15" spans="5:10">
      <c r="E50" s="21" t="s">
        <v>64</v>
      </c>
      <c r="F50" s="22"/>
      <c r="G50" s="23"/>
      <c r="H50" s="17">
        <f>H48+H49</f>
        <v>-5030</v>
      </c>
      <c r="I50" s="24" t="s">
        <v>65</v>
      </c>
      <c r="J50" s="12"/>
    </row>
    <row r="53" ht="15" spans="5:8">
      <c r="E53" s="16" t="s">
        <v>47</v>
      </c>
      <c r="F53" s="16" t="s">
        <v>48</v>
      </c>
      <c r="G53" s="16" t="s">
        <v>49</v>
      </c>
      <c r="H53" s="17" t="s">
        <v>50</v>
      </c>
    </row>
    <row r="54" ht="15" spans="5:9">
      <c r="E54" s="18">
        <v>43032</v>
      </c>
      <c r="F54" s="19" t="s">
        <v>66</v>
      </c>
      <c r="G54" s="19" t="s">
        <v>67</v>
      </c>
      <c r="H54" s="20">
        <v>13920</v>
      </c>
      <c r="I54" s="25"/>
    </row>
    <row r="55" ht="15" spans="5:9">
      <c r="E55" s="18">
        <v>43012</v>
      </c>
      <c r="F55" s="19" t="s">
        <v>68</v>
      </c>
      <c r="G55" s="19" t="s">
        <v>69</v>
      </c>
      <c r="H55" s="20">
        <v>15660</v>
      </c>
      <c r="I55" s="25"/>
    </row>
    <row r="56" ht="15" spans="5:9">
      <c r="E56" s="18">
        <v>43012</v>
      </c>
      <c r="F56" s="19" t="s">
        <v>70</v>
      </c>
      <c r="G56" s="19" t="s">
        <v>71</v>
      </c>
      <c r="H56" s="20">
        <v>31320</v>
      </c>
      <c r="I56" s="25"/>
    </row>
    <row r="57" ht="15" spans="5:9">
      <c r="E57" s="18">
        <v>43012</v>
      </c>
      <c r="F57" s="19" t="s">
        <v>72</v>
      </c>
      <c r="G57" s="19" t="s">
        <v>73</v>
      </c>
      <c r="H57" s="20">
        <v>46980</v>
      </c>
      <c r="I57" s="25"/>
    </row>
    <row r="58" ht="15" spans="5:9">
      <c r="E58" s="18">
        <v>43072</v>
      </c>
      <c r="F58" s="19" t="s">
        <v>74</v>
      </c>
      <c r="G58" s="19" t="s">
        <v>75</v>
      </c>
      <c r="H58" s="20">
        <v>37080</v>
      </c>
      <c r="I58" s="25"/>
    </row>
    <row r="59" ht="15" spans="5:9">
      <c r="E59" s="18">
        <v>43060</v>
      </c>
      <c r="F59" s="19" t="s">
        <v>76</v>
      </c>
      <c r="G59" s="19" t="s">
        <v>77</v>
      </c>
      <c r="H59" s="20">
        <v>16400</v>
      </c>
      <c r="I59" s="25"/>
    </row>
    <row r="60" ht="15" spans="5:9">
      <c r="E60" s="18">
        <v>43262</v>
      </c>
      <c r="F60" s="19" t="s">
        <v>78</v>
      </c>
      <c r="G60" s="19" t="s">
        <v>79</v>
      </c>
      <c r="H60" s="20">
        <v>10050</v>
      </c>
      <c r="I60" s="25"/>
    </row>
    <row r="61" ht="15" spans="5:9">
      <c r="E61" s="18">
        <v>43262</v>
      </c>
      <c r="F61" s="19">
        <v>1317736</v>
      </c>
      <c r="G61" s="19">
        <v>42689</v>
      </c>
      <c r="H61" s="20">
        <v>5025</v>
      </c>
      <c r="I61" s="26"/>
    </row>
    <row r="62" ht="15" spans="5:9">
      <c r="E62" s="18">
        <v>43262</v>
      </c>
      <c r="F62" s="19">
        <v>1317692</v>
      </c>
      <c r="G62" s="19">
        <v>42688</v>
      </c>
      <c r="H62" s="20">
        <v>10050</v>
      </c>
      <c r="I62" s="26"/>
    </row>
    <row r="63" ht="15" spans="5:8">
      <c r="E63" s="16" t="s">
        <v>62</v>
      </c>
      <c r="F63" s="16"/>
      <c r="G63" s="16"/>
      <c r="H63" s="17">
        <f>SUM(H54:H62)</f>
        <v>186485</v>
      </c>
    </row>
    <row r="64" ht="15" spans="5:8">
      <c r="E64" s="21" t="s">
        <v>80</v>
      </c>
      <c r="F64" s="22"/>
      <c r="G64" s="23"/>
      <c r="H64" s="17">
        <v>-200000</v>
      </c>
    </row>
    <row r="65" ht="15" spans="5:8">
      <c r="E65" s="16" t="s">
        <v>81</v>
      </c>
      <c r="F65" s="16"/>
      <c r="G65" s="16"/>
      <c r="H65" s="17">
        <f>H50</f>
        <v>-5030</v>
      </c>
    </row>
    <row r="66" ht="15" spans="5:9">
      <c r="E66" s="16" t="s">
        <v>64</v>
      </c>
      <c r="F66" s="16"/>
      <c r="G66" s="16"/>
      <c r="H66" s="17">
        <f>H63+H64+H65</f>
        <v>-18545</v>
      </c>
      <c r="I66" s="44" t="s">
        <v>82</v>
      </c>
    </row>
    <row r="67" ht="15" spans="5:9">
      <c r="E67" s="8"/>
      <c r="F67" s="8">
        <v>1306296</v>
      </c>
      <c r="G67" s="8"/>
      <c r="H67" s="9">
        <v>5025</v>
      </c>
      <c r="I67" s="44"/>
    </row>
    <row r="68" ht="15" spans="5:9">
      <c r="E68" s="8"/>
      <c r="F68" s="8">
        <v>1309645</v>
      </c>
      <c r="G68" s="8"/>
      <c r="H68" s="9">
        <v>10050</v>
      </c>
      <c r="I68" s="44"/>
    </row>
    <row r="69" ht="15" spans="5:9">
      <c r="E69" s="16" t="s">
        <v>64</v>
      </c>
      <c r="F69" s="16"/>
      <c r="G69" s="16"/>
      <c r="H69" s="17">
        <f>H66+H67+H68</f>
        <v>-3470</v>
      </c>
      <c r="I69" s="44" t="s">
        <v>83</v>
      </c>
    </row>
    <row r="72" ht="15" spans="5:8">
      <c r="E72" s="27">
        <v>43263</v>
      </c>
      <c r="F72" s="28">
        <v>1318432</v>
      </c>
      <c r="G72" s="28">
        <v>42728</v>
      </c>
      <c r="H72" s="29">
        <v>15075</v>
      </c>
    </row>
    <row r="73" ht="15" spans="5:8">
      <c r="E73" s="27">
        <v>43263</v>
      </c>
      <c r="F73" s="28">
        <v>1309590</v>
      </c>
      <c r="G73" s="28">
        <v>42367</v>
      </c>
      <c r="H73" s="29">
        <v>15075</v>
      </c>
    </row>
    <row r="74" ht="15" spans="5:8">
      <c r="E74" s="27">
        <v>43263</v>
      </c>
      <c r="F74" s="28">
        <v>1310986</v>
      </c>
      <c r="G74" s="28">
        <v>42427</v>
      </c>
      <c r="H74" s="29">
        <v>10050</v>
      </c>
    </row>
    <row r="75" ht="15" spans="5:8">
      <c r="E75" s="27">
        <v>43263</v>
      </c>
      <c r="F75" s="28">
        <v>1312513</v>
      </c>
      <c r="G75" s="28">
        <v>42474</v>
      </c>
      <c r="H75" s="29">
        <v>15075</v>
      </c>
    </row>
    <row r="76" ht="15" spans="5:8">
      <c r="E76" s="27">
        <v>43263</v>
      </c>
      <c r="F76" s="28">
        <v>1316414</v>
      </c>
      <c r="G76" s="28">
        <v>42658</v>
      </c>
      <c r="H76" s="29">
        <v>10050</v>
      </c>
    </row>
    <row r="77" ht="15" spans="5:8">
      <c r="E77" s="27">
        <v>43263</v>
      </c>
      <c r="F77" s="28">
        <v>1317085</v>
      </c>
      <c r="G77" s="28">
        <v>42669</v>
      </c>
      <c r="H77" s="29">
        <v>5025</v>
      </c>
    </row>
    <row r="78" ht="15" spans="5:8">
      <c r="E78" s="27">
        <v>43263</v>
      </c>
      <c r="F78" s="28">
        <v>1318548</v>
      </c>
      <c r="G78" s="28">
        <v>42735</v>
      </c>
      <c r="H78" s="29">
        <v>10050</v>
      </c>
    </row>
    <row r="79" ht="15" spans="5:8">
      <c r="E79" s="27">
        <v>43263</v>
      </c>
      <c r="F79" s="28">
        <v>1302750</v>
      </c>
      <c r="G79" s="28">
        <v>42073</v>
      </c>
      <c r="H79" s="29">
        <v>14400</v>
      </c>
    </row>
    <row r="80" ht="15" spans="5:8">
      <c r="E80" s="30" t="s">
        <v>84</v>
      </c>
      <c r="F80" s="30"/>
      <c r="G80" s="30"/>
      <c r="H80" s="31">
        <f>H69</f>
        <v>-3470</v>
      </c>
    </row>
    <row r="81" ht="15" spans="5:8">
      <c r="E81" s="30" t="s">
        <v>85</v>
      </c>
      <c r="F81" s="30"/>
      <c r="G81" s="30"/>
      <c r="H81" s="31">
        <v>-200000</v>
      </c>
    </row>
    <row r="82" ht="15" spans="5:8">
      <c r="E82" s="30" t="s">
        <v>86</v>
      </c>
      <c r="F82" s="30"/>
      <c r="G82" s="30"/>
      <c r="H82" s="32">
        <f>SUM(H72:H79)</f>
        <v>94800</v>
      </c>
    </row>
    <row r="83" ht="15" spans="5:9">
      <c r="E83" s="30" t="s">
        <v>64</v>
      </c>
      <c r="F83" s="30"/>
      <c r="G83" s="30"/>
      <c r="H83" s="33">
        <f>SUM(H80:H82)</f>
        <v>-108670</v>
      </c>
      <c r="I83" s="44" t="s">
        <v>87</v>
      </c>
    </row>
    <row r="85" ht="15" spans="5:8">
      <c r="E85" s="27">
        <v>43264</v>
      </c>
      <c r="F85" s="28">
        <v>1320673</v>
      </c>
      <c r="G85" s="28">
        <v>42860</v>
      </c>
      <c r="H85" s="29">
        <v>10050</v>
      </c>
    </row>
    <row r="86" ht="15" spans="5:8">
      <c r="E86" s="27">
        <v>43264</v>
      </c>
      <c r="F86" s="28">
        <v>1320675</v>
      </c>
      <c r="G86" s="28">
        <v>42861</v>
      </c>
      <c r="H86" s="29">
        <v>10050</v>
      </c>
    </row>
    <row r="87" ht="15" spans="5:8">
      <c r="E87" s="27">
        <v>43264</v>
      </c>
      <c r="F87" s="28">
        <v>1307892</v>
      </c>
      <c r="G87" s="28">
        <v>42306</v>
      </c>
      <c r="H87" s="29">
        <v>5025</v>
      </c>
    </row>
    <row r="88" ht="15" spans="5:8">
      <c r="E88" s="27">
        <v>43264</v>
      </c>
      <c r="F88" s="28">
        <v>1317404</v>
      </c>
      <c r="G88" s="28">
        <v>42681</v>
      </c>
      <c r="H88" s="29">
        <v>5025</v>
      </c>
    </row>
    <row r="89" ht="15" spans="5:8">
      <c r="E89" s="27">
        <v>43268</v>
      </c>
      <c r="F89" s="28">
        <v>1312491</v>
      </c>
      <c r="G89" s="28">
        <v>42472</v>
      </c>
      <c r="H89" s="29">
        <v>5025</v>
      </c>
    </row>
    <row r="90" ht="15" spans="5:8">
      <c r="E90" s="27">
        <v>43268</v>
      </c>
      <c r="F90" s="28">
        <v>1312767</v>
      </c>
      <c r="G90" s="28">
        <v>42492</v>
      </c>
      <c r="H90" s="29">
        <v>5025</v>
      </c>
    </row>
    <row r="91" ht="15" spans="5:8">
      <c r="E91" s="27">
        <v>43268</v>
      </c>
      <c r="F91" s="28">
        <v>1312767</v>
      </c>
      <c r="G91" s="28">
        <v>42491</v>
      </c>
      <c r="H91" s="29">
        <v>5025</v>
      </c>
    </row>
    <row r="92" ht="15" spans="5:8">
      <c r="E92" s="27">
        <v>43268</v>
      </c>
      <c r="F92" s="28">
        <v>1320038</v>
      </c>
      <c r="G92" s="28">
        <v>42820</v>
      </c>
      <c r="H92" s="29">
        <v>6825</v>
      </c>
    </row>
    <row r="93" ht="15" spans="5:8">
      <c r="E93" s="27">
        <v>43268</v>
      </c>
      <c r="F93" s="28">
        <v>1322653</v>
      </c>
      <c r="G93" s="28">
        <v>42948</v>
      </c>
      <c r="H93" s="29">
        <v>15075</v>
      </c>
    </row>
    <row r="94" ht="15" spans="5:8">
      <c r="E94" s="27">
        <v>43269</v>
      </c>
      <c r="F94" s="28">
        <v>1310791</v>
      </c>
      <c r="G94" s="28">
        <v>42413</v>
      </c>
      <c r="H94" s="29">
        <v>15075</v>
      </c>
    </row>
    <row r="95" ht="15" spans="5:8">
      <c r="E95" s="27">
        <v>43269</v>
      </c>
      <c r="F95" s="28">
        <v>1313103</v>
      </c>
      <c r="G95" s="28">
        <v>42508</v>
      </c>
      <c r="H95" s="29">
        <v>10050</v>
      </c>
    </row>
    <row r="96" s="2" customFormat="1" ht="15" spans="5:8">
      <c r="E96" s="30" t="s">
        <v>86</v>
      </c>
      <c r="F96" s="30"/>
      <c r="G96" s="30"/>
      <c r="H96" s="32">
        <f>SUM(H85:H95)</f>
        <v>92250</v>
      </c>
    </row>
    <row r="97" ht="15" spans="5:8">
      <c r="E97" s="30" t="s">
        <v>84</v>
      </c>
      <c r="F97" s="30"/>
      <c r="G97" s="30"/>
      <c r="H97" s="31">
        <f>H83</f>
        <v>-108670</v>
      </c>
    </row>
    <row r="98" ht="15" spans="5:9">
      <c r="E98" s="30" t="s">
        <v>64</v>
      </c>
      <c r="F98" s="30"/>
      <c r="G98" s="30"/>
      <c r="H98" s="33">
        <f>H96+H97</f>
        <v>-16420</v>
      </c>
      <c r="I98" s="2" t="s">
        <v>88</v>
      </c>
    </row>
    <row r="100" spans="5:8">
      <c r="E100" s="34" t="s">
        <v>89</v>
      </c>
      <c r="F100" s="34" t="s">
        <v>90</v>
      </c>
      <c r="G100" s="34" t="s">
        <v>91</v>
      </c>
      <c r="H100" s="35">
        <v>10050</v>
      </c>
    </row>
    <row r="101" spans="5:8">
      <c r="E101" s="34" t="s">
        <v>92</v>
      </c>
      <c r="F101" s="34" t="s">
        <v>93</v>
      </c>
      <c r="G101" s="34" t="s">
        <v>94</v>
      </c>
      <c r="H101" s="35">
        <v>10050</v>
      </c>
    </row>
    <row r="102" spans="5:8">
      <c r="E102" s="34" t="s">
        <v>92</v>
      </c>
      <c r="F102" s="34" t="s">
        <v>95</v>
      </c>
      <c r="G102" s="34" t="s">
        <v>96</v>
      </c>
      <c r="H102" s="35">
        <v>28800</v>
      </c>
    </row>
    <row r="103" spans="5:8">
      <c r="E103" s="34" t="s">
        <v>92</v>
      </c>
      <c r="F103" s="34" t="s">
        <v>97</v>
      </c>
      <c r="G103" s="34" t="s">
        <v>98</v>
      </c>
      <c r="H103" s="35">
        <v>10050</v>
      </c>
    </row>
    <row r="104" spans="5:8">
      <c r="E104" s="34" t="s">
        <v>99</v>
      </c>
      <c r="F104" s="34" t="s">
        <v>100</v>
      </c>
      <c r="G104" s="34" t="s">
        <v>101</v>
      </c>
      <c r="H104" s="35">
        <v>15075</v>
      </c>
    </row>
    <row r="105" spans="5:8">
      <c r="E105" s="34" t="s">
        <v>99</v>
      </c>
      <c r="F105" s="34" t="s">
        <v>102</v>
      </c>
      <c r="G105" s="34" t="s">
        <v>103</v>
      </c>
      <c r="H105" s="35">
        <v>10050</v>
      </c>
    </row>
    <row r="106" spans="5:8">
      <c r="E106" s="34" t="s">
        <v>99</v>
      </c>
      <c r="F106" s="34" t="s">
        <v>104</v>
      </c>
      <c r="G106" s="34" t="s">
        <v>105</v>
      </c>
      <c r="H106" s="35">
        <v>5025</v>
      </c>
    </row>
    <row r="107" spans="5:8">
      <c r="E107" s="34" t="s">
        <v>99</v>
      </c>
      <c r="F107" s="34" t="s">
        <v>106</v>
      </c>
      <c r="G107" s="34" t="s">
        <v>107</v>
      </c>
      <c r="H107" s="35">
        <v>5025</v>
      </c>
    </row>
    <row r="108" spans="5:8">
      <c r="E108" s="34" t="s">
        <v>99</v>
      </c>
      <c r="F108" s="34" t="s">
        <v>108</v>
      </c>
      <c r="G108" s="34" t="s">
        <v>109</v>
      </c>
      <c r="H108" s="35">
        <v>12450</v>
      </c>
    </row>
    <row r="109" spans="5:8">
      <c r="E109" s="34" t="s">
        <v>99</v>
      </c>
      <c r="F109" s="34" t="s">
        <v>110</v>
      </c>
      <c r="G109" s="34" t="s">
        <v>111</v>
      </c>
      <c r="H109" s="35">
        <v>6825</v>
      </c>
    </row>
    <row r="110" spans="5:8">
      <c r="E110" s="34" t="s">
        <v>112</v>
      </c>
      <c r="F110" s="34" t="s">
        <v>113</v>
      </c>
      <c r="G110" s="34" t="s">
        <v>114</v>
      </c>
      <c r="H110" s="35">
        <v>10050</v>
      </c>
    </row>
    <row r="111" spans="5:8">
      <c r="E111" s="34" t="s">
        <v>112</v>
      </c>
      <c r="F111" s="34" t="s">
        <v>115</v>
      </c>
      <c r="G111" s="34" t="s">
        <v>116</v>
      </c>
      <c r="H111" s="35">
        <v>15075</v>
      </c>
    </row>
    <row r="112" spans="5:8">
      <c r="E112" s="36" t="s">
        <v>112</v>
      </c>
      <c r="F112" s="36" t="s">
        <v>117</v>
      </c>
      <c r="G112" s="36" t="s">
        <v>118</v>
      </c>
      <c r="H112" s="37">
        <v>15075</v>
      </c>
    </row>
    <row r="113" spans="5:8">
      <c r="E113" s="34" t="s">
        <v>112</v>
      </c>
      <c r="F113" s="34" t="s">
        <v>119</v>
      </c>
      <c r="G113" s="34" t="s">
        <v>120</v>
      </c>
      <c r="H113" s="35">
        <v>5025</v>
      </c>
    </row>
    <row r="114" spans="5:8">
      <c r="E114" s="34" t="s">
        <v>112</v>
      </c>
      <c r="F114" s="34" t="s">
        <v>121</v>
      </c>
      <c r="G114" s="34" t="s">
        <v>122</v>
      </c>
      <c r="H114" s="35">
        <v>5025</v>
      </c>
    </row>
    <row r="115" spans="5:8">
      <c r="E115" s="34" t="s">
        <v>112</v>
      </c>
      <c r="F115" s="34" t="s">
        <v>123</v>
      </c>
      <c r="G115" s="34" t="s">
        <v>124</v>
      </c>
      <c r="H115" s="35">
        <v>10050</v>
      </c>
    </row>
    <row r="116" spans="5:8">
      <c r="E116" s="34" t="s">
        <v>112</v>
      </c>
      <c r="F116" s="34" t="s">
        <v>125</v>
      </c>
      <c r="G116" s="34" t="s">
        <v>126</v>
      </c>
      <c r="H116" s="35">
        <v>20100</v>
      </c>
    </row>
    <row r="117" spans="5:8">
      <c r="E117" s="34" t="s">
        <v>112</v>
      </c>
      <c r="F117" s="34" t="s">
        <v>127</v>
      </c>
      <c r="G117" s="34" t="s">
        <v>128</v>
      </c>
      <c r="H117" s="35">
        <v>5025</v>
      </c>
    </row>
    <row r="118" spans="5:8">
      <c r="E118" s="34" t="s">
        <v>129</v>
      </c>
      <c r="F118" s="34">
        <v>1320499</v>
      </c>
      <c r="G118" s="34" t="s">
        <v>130</v>
      </c>
      <c r="H118" s="35">
        <v>20100</v>
      </c>
    </row>
    <row r="119" spans="5:8">
      <c r="E119" s="34" t="s">
        <v>129</v>
      </c>
      <c r="F119" s="34" t="s">
        <v>131</v>
      </c>
      <c r="G119" s="34" t="s">
        <v>132</v>
      </c>
      <c r="H119" s="35">
        <v>5025</v>
      </c>
    </row>
    <row r="120" ht="15" spans="5:9">
      <c r="E120" s="30" t="s">
        <v>86</v>
      </c>
      <c r="F120" s="30"/>
      <c r="G120" s="30"/>
      <c r="H120" s="32">
        <f>SUM(H100:H119)</f>
        <v>223950</v>
      </c>
      <c r="I120" s="2" t="s">
        <v>133</v>
      </c>
    </row>
    <row r="121" ht="15" spans="5:8">
      <c r="E121" s="30" t="s">
        <v>134</v>
      </c>
      <c r="F121" s="30"/>
      <c r="G121" s="30"/>
      <c r="H121" s="31">
        <v>-200000</v>
      </c>
    </row>
    <row r="122" ht="15" spans="5:9">
      <c r="E122" s="30" t="s">
        <v>64</v>
      </c>
      <c r="F122" s="30"/>
      <c r="G122" s="30"/>
      <c r="H122" s="32">
        <f>H121+H120+H98</f>
        <v>7530</v>
      </c>
      <c r="I122" s="2" t="s">
        <v>135</v>
      </c>
    </row>
    <row r="125" ht="13.5"/>
    <row r="126" ht="15.75" spans="5:8">
      <c r="E126" s="38" t="s">
        <v>47</v>
      </c>
      <c r="F126" s="39" t="s">
        <v>48</v>
      </c>
      <c r="G126" s="40" t="s">
        <v>49</v>
      </c>
      <c r="H126" s="41" t="s">
        <v>50</v>
      </c>
    </row>
    <row r="127" ht="13.5" spans="5:8">
      <c r="E127" s="42" t="s">
        <v>136</v>
      </c>
      <c r="F127" s="42" t="s">
        <v>137</v>
      </c>
      <c r="G127" s="42" t="s">
        <v>138</v>
      </c>
      <c r="H127" s="43">
        <v>10050</v>
      </c>
    </row>
    <row r="128" ht="13.5" spans="5:8">
      <c r="E128" s="42" t="s">
        <v>139</v>
      </c>
      <c r="F128" s="42" t="s">
        <v>140</v>
      </c>
      <c r="G128" s="42" t="s">
        <v>141</v>
      </c>
      <c r="H128" s="43">
        <v>10050</v>
      </c>
    </row>
    <row r="129" ht="13.5" spans="5:8">
      <c r="E129" s="42" t="s">
        <v>139</v>
      </c>
      <c r="F129" s="42" t="s">
        <v>142</v>
      </c>
      <c r="G129" s="42" t="s">
        <v>143</v>
      </c>
      <c r="H129" s="43">
        <v>10050</v>
      </c>
    </row>
    <row r="130" ht="13.5" spans="5:8">
      <c r="E130" s="42" t="s">
        <v>139</v>
      </c>
      <c r="F130" s="42" t="s">
        <v>144</v>
      </c>
      <c r="G130" s="42" t="s">
        <v>145</v>
      </c>
      <c r="H130" s="43">
        <v>15075</v>
      </c>
    </row>
    <row r="131" ht="13.5" spans="5:8">
      <c r="E131" s="42" t="s">
        <v>139</v>
      </c>
      <c r="F131" s="42" t="s">
        <v>146</v>
      </c>
      <c r="G131" s="42" t="s">
        <v>147</v>
      </c>
      <c r="H131" s="43">
        <v>15075</v>
      </c>
    </row>
    <row r="132" ht="13.5" spans="5:8">
      <c r="E132" s="42" t="s">
        <v>148</v>
      </c>
      <c r="F132" s="42" t="s">
        <v>149</v>
      </c>
      <c r="G132" s="42" t="s">
        <v>150</v>
      </c>
      <c r="H132" s="43">
        <v>15075</v>
      </c>
    </row>
    <row r="133" ht="13.5" spans="5:8">
      <c r="E133" s="42" t="s">
        <v>148</v>
      </c>
      <c r="F133" s="42" t="s">
        <v>151</v>
      </c>
      <c r="G133" s="42" t="s">
        <v>152</v>
      </c>
      <c r="H133" s="43">
        <v>31125</v>
      </c>
    </row>
    <row r="134" ht="13.5" spans="5:8">
      <c r="E134" s="42" t="s">
        <v>148</v>
      </c>
      <c r="F134" s="42" t="s">
        <v>153</v>
      </c>
      <c r="G134" s="42" t="s">
        <v>154</v>
      </c>
      <c r="H134" s="43">
        <v>25125</v>
      </c>
    </row>
    <row r="135" ht="13.5" spans="5:8">
      <c r="E135" s="42" t="s">
        <v>155</v>
      </c>
      <c r="F135" s="42" t="s">
        <v>156</v>
      </c>
      <c r="G135" s="42" t="s">
        <v>157</v>
      </c>
      <c r="H135" s="43">
        <v>15075</v>
      </c>
    </row>
    <row r="136" ht="13.5" spans="5:8">
      <c r="E136" s="42" t="s">
        <v>155</v>
      </c>
      <c r="F136" s="42" t="s">
        <v>156</v>
      </c>
      <c r="G136" s="42" t="s">
        <v>158</v>
      </c>
      <c r="H136" s="43">
        <v>15075</v>
      </c>
    </row>
    <row r="137" ht="15.75" spans="5:9">
      <c r="E137" s="45" t="s">
        <v>86</v>
      </c>
      <c r="F137" s="46"/>
      <c r="G137" s="47"/>
      <c r="H137" s="48">
        <f>SUM(H127:H136)</f>
        <v>161775</v>
      </c>
      <c r="I137" s="44" t="s">
        <v>159</v>
      </c>
    </row>
    <row r="138" ht="15.75" spans="5:8">
      <c r="E138" s="45" t="s">
        <v>160</v>
      </c>
      <c r="F138" s="46"/>
      <c r="G138" s="47"/>
      <c r="H138" s="48">
        <f>H122</f>
        <v>7530</v>
      </c>
    </row>
    <row r="139" ht="15.75" spans="5:8">
      <c r="E139" s="45" t="s">
        <v>161</v>
      </c>
      <c r="F139" s="46"/>
      <c r="G139" s="47"/>
      <c r="H139" s="49">
        <v>-200000</v>
      </c>
    </row>
    <row r="140" ht="15.75" spans="5:9">
      <c r="E140" s="45" t="s">
        <v>162</v>
      </c>
      <c r="F140" s="46"/>
      <c r="G140" s="47"/>
      <c r="H140" s="49">
        <f>H137+H138+H139</f>
        <v>-30695</v>
      </c>
      <c r="I140" s="60" t="s">
        <v>163</v>
      </c>
    </row>
    <row r="142" ht="45" spans="5:8">
      <c r="E142" s="50" t="s">
        <v>47</v>
      </c>
      <c r="F142" s="50" t="s">
        <v>48</v>
      </c>
      <c r="G142" s="50" t="s">
        <v>49</v>
      </c>
      <c r="H142" s="50" t="s">
        <v>50</v>
      </c>
    </row>
    <row r="143" ht="15" spans="5:9">
      <c r="E143" s="27">
        <v>43295</v>
      </c>
      <c r="F143" s="28">
        <v>1321422</v>
      </c>
      <c r="G143" s="28">
        <v>42891</v>
      </c>
      <c r="H143" s="28">
        <v>18675</v>
      </c>
      <c r="I143" s="2" t="str">
        <f ca="1">PHONETIC(N:N)</f>
        <v/>
      </c>
    </row>
    <row r="144" ht="15" spans="5:8">
      <c r="E144" s="27">
        <v>43295</v>
      </c>
      <c r="F144" s="28">
        <v>1322663</v>
      </c>
      <c r="G144" s="28">
        <v>42949</v>
      </c>
      <c r="H144" s="28">
        <v>10050</v>
      </c>
    </row>
    <row r="145" ht="15" spans="5:8">
      <c r="E145" s="27">
        <v>43298</v>
      </c>
      <c r="F145" s="28">
        <v>1311929</v>
      </c>
      <c r="G145" s="28">
        <v>42462</v>
      </c>
      <c r="H145" s="28">
        <v>10050</v>
      </c>
    </row>
    <row r="146" ht="15" spans="5:8">
      <c r="E146" s="27">
        <v>43298</v>
      </c>
      <c r="F146" s="28">
        <v>1319954</v>
      </c>
      <c r="G146" s="28">
        <v>42822</v>
      </c>
      <c r="H146" s="28">
        <v>10050</v>
      </c>
    </row>
    <row r="147" ht="15" spans="5:8">
      <c r="E147" s="27">
        <v>43299</v>
      </c>
      <c r="F147" s="28">
        <v>1329344</v>
      </c>
      <c r="G147" s="28">
        <v>43265</v>
      </c>
      <c r="H147" s="28">
        <v>5025</v>
      </c>
    </row>
    <row r="148" ht="15" spans="5:9">
      <c r="E148" s="27">
        <v>43299</v>
      </c>
      <c r="F148" s="28">
        <v>1303788</v>
      </c>
      <c r="G148" s="28">
        <v>42133</v>
      </c>
      <c r="H148" s="28">
        <v>24900</v>
      </c>
      <c r="I148" s="60" t="s">
        <v>164</v>
      </c>
    </row>
    <row r="149" ht="15" spans="5:8">
      <c r="E149" s="27">
        <v>43299</v>
      </c>
      <c r="F149" s="28">
        <v>1329316</v>
      </c>
      <c r="G149" s="28">
        <v>43264</v>
      </c>
      <c r="H149" s="28">
        <v>10050</v>
      </c>
    </row>
    <row r="150" ht="15" spans="5:8">
      <c r="E150" s="27">
        <v>43299</v>
      </c>
      <c r="F150" s="28">
        <v>1332569</v>
      </c>
      <c r="G150" s="28">
        <v>43375</v>
      </c>
      <c r="H150" s="28">
        <v>15075</v>
      </c>
    </row>
    <row r="151" ht="15" spans="5:8">
      <c r="E151" s="27">
        <v>43299</v>
      </c>
      <c r="F151" s="28">
        <v>1320900</v>
      </c>
      <c r="G151" s="28">
        <v>42865</v>
      </c>
      <c r="H151" s="28">
        <v>15075</v>
      </c>
    </row>
    <row r="152" ht="15" spans="5:8">
      <c r="E152" s="27">
        <v>43299</v>
      </c>
      <c r="F152" s="28">
        <v>1335991</v>
      </c>
      <c r="G152" s="28">
        <v>43521</v>
      </c>
      <c r="H152" s="28">
        <v>10050</v>
      </c>
    </row>
    <row r="153" ht="15" spans="5:8">
      <c r="E153" s="27">
        <v>43301</v>
      </c>
      <c r="F153" s="28">
        <v>1337063</v>
      </c>
      <c r="G153" s="28">
        <v>43566</v>
      </c>
      <c r="H153" s="28">
        <v>10050</v>
      </c>
    </row>
    <row r="154" ht="15" spans="5:8">
      <c r="E154" s="27">
        <v>43301</v>
      </c>
      <c r="F154" s="28">
        <v>1314321</v>
      </c>
      <c r="G154" s="28">
        <v>42551</v>
      </c>
      <c r="H154" s="28">
        <v>10050</v>
      </c>
    </row>
    <row r="155" ht="15" spans="5:8">
      <c r="E155" s="27">
        <v>43301</v>
      </c>
      <c r="F155" s="28">
        <v>1323341</v>
      </c>
      <c r="G155" s="28">
        <v>42982</v>
      </c>
      <c r="H155" s="28">
        <v>15075</v>
      </c>
    </row>
    <row r="156" ht="15" spans="5:8">
      <c r="E156" s="27">
        <v>43301</v>
      </c>
      <c r="F156" s="28">
        <v>1305047</v>
      </c>
      <c r="G156" s="28">
        <v>42197</v>
      </c>
      <c r="H156" s="28">
        <v>12450</v>
      </c>
    </row>
    <row r="157" ht="15" spans="5:8">
      <c r="E157" s="27">
        <v>43301</v>
      </c>
      <c r="F157" s="28">
        <v>1334280</v>
      </c>
      <c r="G157" s="28">
        <v>43446</v>
      </c>
      <c r="H157" s="28">
        <v>5025</v>
      </c>
    </row>
    <row r="158" ht="15" spans="5:8">
      <c r="E158" s="27">
        <v>43301</v>
      </c>
      <c r="F158" s="28">
        <v>1336231</v>
      </c>
      <c r="G158" s="28">
        <v>43529</v>
      </c>
      <c r="H158" s="28">
        <v>10050</v>
      </c>
    </row>
    <row r="159" ht="15" spans="5:8">
      <c r="E159" s="27">
        <v>43301</v>
      </c>
      <c r="F159" s="28">
        <v>1329468</v>
      </c>
      <c r="G159" s="28">
        <v>43296</v>
      </c>
      <c r="H159" s="28">
        <v>14400</v>
      </c>
    </row>
    <row r="160" ht="15" spans="5:8">
      <c r="E160" s="27">
        <v>43301</v>
      </c>
      <c r="F160" s="28">
        <v>1308235</v>
      </c>
      <c r="G160" s="28">
        <v>42315</v>
      </c>
      <c r="H160" s="28">
        <v>10050</v>
      </c>
    </row>
    <row r="161" ht="15" spans="5:8">
      <c r="E161" s="27">
        <v>43301</v>
      </c>
      <c r="F161" s="28">
        <v>1337939</v>
      </c>
      <c r="G161" s="28">
        <v>43613</v>
      </c>
      <c r="H161" s="28">
        <v>10050</v>
      </c>
    </row>
    <row r="162" ht="15.75" spans="5:8">
      <c r="E162" s="27">
        <v>43301</v>
      </c>
      <c r="F162" s="28">
        <v>1337939</v>
      </c>
      <c r="G162" s="28">
        <v>43614</v>
      </c>
      <c r="H162" s="28">
        <v>10050</v>
      </c>
    </row>
    <row r="163" ht="15.75" spans="5:9">
      <c r="E163" s="45" t="s">
        <v>86</v>
      </c>
      <c r="F163" s="46"/>
      <c r="G163" s="47"/>
      <c r="H163" s="48">
        <f>SUM(H143:H162)</f>
        <v>236250</v>
      </c>
      <c r="I163" s="2" t="s">
        <v>165</v>
      </c>
    </row>
    <row r="164" ht="15.75" spans="5:8">
      <c r="E164" s="45" t="s">
        <v>160</v>
      </c>
      <c r="F164" s="46"/>
      <c r="G164" s="47"/>
      <c r="H164" s="48">
        <f>H140</f>
        <v>-30695</v>
      </c>
    </row>
    <row r="165" ht="15.75" spans="5:8">
      <c r="E165" s="45" t="s">
        <v>161</v>
      </c>
      <c r="F165" s="46"/>
      <c r="G165" s="47"/>
      <c r="H165" s="49">
        <v>-200000</v>
      </c>
    </row>
    <row r="166" ht="15.75" spans="5:9">
      <c r="E166" s="45" t="s">
        <v>162</v>
      </c>
      <c r="F166" s="46"/>
      <c r="G166" s="47"/>
      <c r="H166" s="49">
        <f>H163+H164+H165</f>
        <v>5555</v>
      </c>
      <c r="I166" s="60" t="s">
        <v>166</v>
      </c>
    </row>
    <row r="169" spans="5:10">
      <c r="E169" s="51" t="s">
        <v>167</v>
      </c>
      <c r="F169" s="51" t="s">
        <v>168</v>
      </c>
      <c r="G169" s="51" t="s">
        <v>169</v>
      </c>
      <c r="H169" s="52">
        <v>5025</v>
      </c>
      <c r="I169" s="61"/>
      <c r="J169" s="61"/>
    </row>
    <row r="170" spans="5:10">
      <c r="E170" s="51" t="s">
        <v>170</v>
      </c>
      <c r="F170" s="51" t="s">
        <v>171</v>
      </c>
      <c r="G170" s="51" t="s">
        <v>172</v>
      </c>
      <c r="H170" s="52">
        <v>10050</v>
      </c>
      <c r="I170" s="61"/>
      <c r="J170" s="61"/>
    </row>
    <row r="171" spans="5:10">
      <c r="E171" s="51" t="s">
        <v>173</v>
      </c>
      <c r="F171" s="51" t="s">
        <v>174</v>
      </c>
      <c r="G171" s="51" t="s">
        <v>175</v>
      </c>
      <c r="H171" s="52">
        <v>10050</v>
      </c>
      <c r="I171" s="61"/>
      <c r="J171" s="61"/>
    </row>
    <row r="172" spans="5:10">
      <c r="E172" s="51" t="s">
        <v>173</v>
      </c>
      <c r="F172" s="51" t="s">
        <v>174</v>
      </c>
      <c r="G172" s="51" t="s">
        <v>176</v>
      </c>
      <c r="H172" s="52">
        <v>10050</v>
      </c>
      <c r="I172" s="61"/>
      <c r="J172" s="61"/>
    </row>
    <row r="173" spans="5:10">
      <c r="E173" s="51" t="s">
        <v>177</v>
      </c>
      <c r="F173" s="51" t="s">
        <v>178</v>
      </c>
      <c r="G173" s="51" t="s">
        <v>179</v>
      </c>
      <c r="H173" s="52">
        <v>15075</v>
      </c>
      <c r="I173" s="61"/>
      <c r="J173" s="61"/>
    </row>
    <row r="174" spans="5:10">
      <c r="E174" s="51" t="s">
        <v>177</v>
      </c>
      <c r="F174" s="51" t="s">
        <v>178</v>
      </c>
      <c r="G174" s="51" t="s">
        <v>180</v>
      </c>
      <c r="H174" s="52">
        <v>15075</v>
      </c>
      <c r="I174" s="61"/>
      <c r="J174" s="61"/>
    </row>
    <row r="175" spans="5:10">
      <c r="E175" s="51" t="s">
        <v>177</v>
      </c>
      <c r="F175" s="51" t="s">
        <v>178</v>
      </c>
      <c r="G175" s="51" t="s">
        <v>181</v>
      </c>
      <c r="H175" s="52">
        <v>15075</v>
      </c>
      <c r="I175" s="61"/>
      <c r="J175" s="61"/>
    </row>
    <row r="176" spans="5:10">
      <c r="E176" s="51" t="s">
        <v>177</v>
      </c>
      <c r="F176" s="51" t="s">
        <v>182</v>
      </c>
      <c r="G176" s="51" t="s">
        <v>183</v>
      </c>
      <c r="H176" s="52">
        <v>10050</v>
      </c>
      <c r="I176" s="61"/>
      <c r="J176" s="61"/>
    </row>
    <row r="177" spans="5:10">
      <c r="E177" s="51" t="s">
        <v>177</v>
      </c>
      <c r="F177" s="51" t="s">
        <v>182</v>
      </c>
      <c r="G177" s="51" t="s">
        <v>184</v>
      </c>
      <c r="H177" s="52">
        <v>10050</v>
      </c>
      <c r="I177" s="61"/>
      <c r="J177" s="61"/>
    </row>
    <row r="178" spans="5:10">
      <c r="E178" s="51" t="s">
        <v>185</v>
      </c>
      <c r="F178" s="51" t="s">
        <v>186</v>
      </c>
      <c r="G178" s="51" t="s">
        <v>187</v>
      </c>
      <c r="H178" s="52">
        <v>10050</v>
      </c>
      <c r="I178" s="61"/>
      <c r="J178" s="61"/>
    </row>
    <row r="179" spans="5:10">
      <c r="E179" s="53" t="s">
        <v>185</v>
      </c>
      <c r="F179" s="53" t="s">
        <v>188</v>
      </c>
      <c r="G179" s="53" t="s">
        <v>189</v>
      </c>
      <c r="H179" s="54">
        <v>10050</v>
      </c>
      <c r="I179" s="61"/>
      <c r="J179" s="61"/>
    </row>
    <row r="180" spans="5:10">
      <c r="E180" s="51" t="s">
        <v>185</v>
      </c>
      <c r="F180" s="51" t="s">
        <v>190</v>
      </c>
      <c r="G180" s="51" t="s">
        <v>191</v>
      </c>
      <c r="H180" s="52">
        <v>10050</v>
      </c>
      <c r="I180" s="61"/>
      <c r="J180" s="61"/>
    </row>
    <row r="181" spans="5:10">
      <c r="E181" s="51" t="s">
        <v>185</v>
      </c>
      <c r="F181" s="51" t="s">
        <v>192</v>
      </c>
      <c r="G181" s="51" t="s">
        <v>193</v>
      </c>
      <c r="H181" s="52">
        <v>5025</v>
      </c>
      <c r="I181" s="61"/>
      <c r="J181" s="61"/>
    </row>
    <row r="182" spans="5:10">
      <c r="E182" s="51" t="s">
        <v>185</v>
      </c>
      <c r="F182" s="51" t="s">
        <v>194</v>
      </c>
      <c r="G182" s="51" t="s">
        <v>195</v>
      </c>
      <c r="H182" s="52">
        <v>20100</v>
      </c>
      <c r="I182" s="61"/>
      <c r="J182" s="61"/>
    </row>
    <row r="183" spans="5:10">
      <c r="E183" s="51" t="s">
        <v>185</v>
      </c>
      <c r="F183" s="51" t="s">
        <v>196</v>
      </c>
      <c r="G183" s="51" t="s">
        <v>197</v>
      </c>
      <c r="H183" s="52">
        <v>15075</v>
      </c>
      <c r="I183" s="61"/>
      <c r="J183" s="61"/>
    </row>
    <row r="184" spans="5:10">
      <c r="E184" s="51" t="s">
        <v>185</v>
      </c>
      <c r="F184" s="51" t="s">
        <v>198</v>
      </c>
      <c r="G184" s="51" t="s">
        <v>199</v>
      </c>
      <c r="H184" s="52">
        <v>10050</v>
      </c>
      <c r="I184" s="61"/>
      <c r="J184" s="61"/>
    </row>
    <row r="185" ht="13.5" spans="5:10">
      <c r="E185" s="51" t="s">
        <v>185</v>
      </c>
      <c r="F185" s="51" t="s">
        <v>200</v>
      </c>
      <c r="G185" s="51" t="s">
        <v>201</v>
      </c>
      <c r="H185" s="52">
        <v>12450</v>
      </c>
      <c r="I185" s="62" t="s">
        <v>202</v>
      </c>
      <c r="J185" s="61"/>
    </row>
    <row r="186" spans="5:10">
      <c r="E186" s="55"/>
      <c r="F186" s="56"/>
      <c r="G186" s="57"/>
      <c r="H186" s="57"/>
      <c r="I186" s="61"/>
      <c r="J186" s="61"/>
    </row>
    <row r="187" spans="5:10">
      <c r="E187" s="58"/>
      <c r="F187" s="58"/>
      <c r="G187" s="58"/>
      <c r="H187" s="57"/>
      <c r="I187" s="61"/>
      <c r="J187" s="61"/>
    </row>
    <row r="188" spans="5:10">
      <c r="E188" s="51" t="s">
        <v>203</v>
      </c>
      <c r="F188" s="51"/>
      <c r="G188" s="51"/>
      <c r="H188" s="59" t="s">
        <v>204</v>
      </c>
      <c r="I188" s="61"/>
      <c r="J188" s="61"/>
    </row>
    <row r="189" spans="5:10">
      <c r="E189" s="51" t="s">
        <v>205</v>
      </c>
      <c r="F189" s="51"/>
      <c r="G189" s="51"/>
      <c r="H189" s="59" t="s">
        <v>206</v>
      </c>
      <c r="I189" s="61"/>
      <c r="J189" s="61"/>
    </row>
    <row r="190" spans="5:10">
      <c r="E190" s="51" t="s">
        <v>207</v>
      </c>
      <c r="F190" s="51"/>
      <c r="G190" s="51"/>
      <c r="H190" s="59" t="s">
        <v>208</v>
      </c>
      <c r="I190" s="61"/>
      <c r="J190" s="61"/>
    </row>
    <row r="191" spans="5:10">
      <c r="E191" s="51" t="s">
        <v>209</v>
      </c>
      <c r="F191" s="51"/>
      <c r="G191" s="51"/>
      <c r="H191" s="59" t="s">
        <v>210</v>
      </c>
      <c r="I191" s="61"/>
      <c r="J191" s="61"/>
    </row>
    <row r="192" spans="5:10">
      <c r="E192" s="51" t="s">
        <v>211</v>
      </c>
      <c r="F192" s="51"/>
      <c r="G192" s="51"/>
      <c r="H192" s="59" t="s">
        <v>206</v>
      </c>
      <c r="I192" s="61"/>
      <c r="J192" s="61"/>
    </row>
    <row r="193" spans="5:10">
      <c r="E193" s="51" t="s">
        <v>212</v>
      </c>
      <c r="F193" s="51"/>
      <c r="G193" s="51"/>
      <c r="H193" s="59" t="s">
        <v>213</v>
      </c>
      <c r="I193" s="61"/>
      <c r="J193" s="61"/>
    </row>
    <row r="194" spans="5:10">
      <c r="E194" s="51" t="s">
        <v>214</v>
      </c>
      <c r="F194" s="51"/>
      <c r="G194" s="51"/>
      <c r="H194" s="59" t="s">
        <v>206</v>
      </c>
      <c r="I194" s="61"/>
      <c r="J194" s="61"/>
    </row>
    <row r="195" spans="5:10">
      <c r="E195" s="51" t="s">
        <v>215</v>
      </c>
      <c r="F195" s="51"/>
      <c r="G195" s="51"/>
      <c r="H195" s="59" t="s">
        <v>216</v>
      </c>
      <c r="I195" s="61"/>
      <c r="J195" s="61"/>
    </row>
    <row r="196" spans="5:10">
      <c r="E196" s="53" t="s">
        <v>217</v>
      </c>
      <c r="F196" s="53"/>
      <c r="G196" s="53"/>
      <c r="H196" s="63" t="s">
        <v>218</v>
      </c>
      <c r="I196" s="61"/>
      <c r="J196" s="61"/>
    </row>
    <row r="198" ht="45" spans="5:8">
      <c r="E198" s="64" t="s">
        <v>47</v>
      </c>
      <c r="F198" s="64" t="s">
        <v>48</v>
      </c>
      <c r="G198" s="64" t="s">
        <v>49</v>
      </c>
      <c r="H198" s="64" t="s">
        <v>50</v>
      </c>
    </row>
    <row r="199" ht="15" spans="5:8">
      <c r="E199" s="65">
        <v>43315</v>
      </c>
      <c r="F199" s="66">
        <v>1317637</v>
      </c>
      <c r="G199" s="66">
        <v>42687</v>
      </c>
      <c r="H199" s="66">
        <v>15075</v>
      </c>
    </row>
    <row r="200" ht="15" spans="5:8">
      <c r="E200" s="65">
        <v>43315</v>
      </c>
      <c r="F200" s="66">
        <v>1323888</v>
      </c>
      <c r="G200" s="66">
        <v>43008</v>
      </c>
      <c r="H200" s="66">
        <v>10050</v>
      </c>
    </row>
    <row r="201" ht="15" spans="5:8">
      <c r="E201" s="65">
        <v>43316</v>
      </c>
      <c r="F201" s="66">
        <v>1335612</v>
      </c>
      <c r="G201" s="66">
        <v>43510</v>
      </c>
      <c r="H201" s="66">
        <v>10050</v>
      </c>
    </row>
    <row r="202" ht="15" spans="5:8">
      <c r="E202" s="65">
        <v>43317</v>
      </c>
      <c r="F202" s="66">
        <v>1331958</v>
      </c>
      <c r="G202" s="66">
        <v>43356</v>
      </c>
      <c r="H202" s="66">
        <v>18675</v>
      </c>
    </row>
    <row r="203" ht="15" spans="5:8">
      <c r="E203" s="65">
        <v>43317</v>
      </c>
      <c r="F203" s="66">
        <v>1339386</v>
      </c>
      <c r="G203" s="66">
        <v>43704</v>
      </c>
      <c r="H203" s="66">
        <v>50250</v>
      </c>
    </row>
    <row r="204" ht="15" spans="5:8">
      <c r="E204" s="65">
        <v>43317</v>
      </c>
      <c r="F204" s="66">
        <v>1338917</v>
      </c>
      <c r="G204" s="66">
        <v>13680</v>
      </c>
      <c r="H204" s="66">
        <v>20475</v>
      </c>
    </row>
    <row r="205" ht="15" spans="5:8">
      <c r="E205" s="65">
        <v>43317</v>
      </c>
      <c r="F205" s="66">
        <v>1338917</v>
      </c>
      <c r="G205" s="66">
        <v>43681</v>
      </c>
      <c r="H205" s="66">
        <v>20475</v>
      </c>
    </row>
    <row r="206" ht="15" spans="5:8">
      <c r="E206" s="65">
        <v>43317</v>
      </c>
      <c r="F206" s="66">
        <v>1331610</v>
      </c>
      <c r="G206" s="66">
        <v>43352</v>
      </c>
      <c r="H206" s="66">
        <v>10050</v>
      </c>
    </row>
    <row r="207" ht="15" spans="5:8">
      <c r="E207" s="65">
        <v>43317</v>
      </c>
      <c r="F207" s="66">
        <v>1331610</v>
      </c>
      <c r="G207" s="66">
        <v>43353</v>
      </c>
      <c r="H207" s="66">
        <v>10050</v>
      </c>
    </row>
    <row r="208" ht="15" spans="5:8">
      <c r="E208" s="67">
        <v>43318</v>
      </c>
      <c r="F208" s="68">
        <v>1336447</v>
      </c>
      <c r="G208" s="68">
        <v>43545</v>
      </c>
      <c r="H208" s="66">
        <v>25125</v>
      </c>
    </row>
    <row r="209" ht="15" spans="5:8">
      <c r="E209" s="69" t="s">
        <v>160</v>
      </c>
      <c r="F209" s="69"/>
      <c r="G209" s="70"/>
      <c r="H209" s="71">
        <v>2520</v>
      </c>
    </row>
    <row r="210" ht="15" spans="5:8">
      <c r="E210" s="69" t="s">
        <v>161</v>
      </c>
      <c r="F210" s="69"/>
      <c r="G210" s="70"/>
      <c r="H210" s="72">
        <v>200000</v>
      </c>
    </row>
    <row r="211" ht="15" spans="5:8">
      <c r="E211" s="69" t="s">
        <v>219</v>
      </c>
      <c r="F211" s="69"/>
      <c r="G211" s="70"/>
      <c r="H211" s="71">
        <v>202520</v>
      </c>
    </row>
    <row r="212" ht="15" spans="5:8">
      <c r="E212" s="69" t="s">
        <v>220</v>
      </c>
      <c r="F212" s="69"/>
      <c r="G212" s="70"/>
      <c r="H212" s="71">
        <v>1970</v>
      </c>
    </row>
    <row r="213" ht="15" spans="5:8">
      <c r="E213" s="69" t="s">
        <v>221</v>
      </c>
      <c r="F213" s="69"/>
      <c r="G213" s="70"/>
      <c r="H213" s="71">
        <v>200000</v>
      </c>
    </row>
    <row r="214" ht="15" spans="5:8">
      <c r="E214" s="69" t="s">
        <v>222</v>
      </c>
      <c r="F214" s="69"/>
      <c r="G214" s="70"/>
      <c r="H214" s="73">
        <v>1870</v>
      </c>
    </row>
    <row r="215" ht="15" spans="5:8">
      <c r="E215" s="69" t="s">
        <v>223</v>
      </c>
      <c r="F215" s="69"/>
      <c r="G215" s="70"/>
      <c r="H215" s="74">
        <v>200000</v>
      </c>
    </row>
    <row r="216" ht="15" spans="5:8">
      <c r="E216" s="69" t="s">
        <v>224</v>
      </c>
      <c r="F216" s="69"/>
      <c r="G216" s="70"/>
      <c r="H216" s="74">
        <v>1095</v>
      </c>
    </row>
    <row r="217" ht="15" spans="5:8">
      <c r="E217" s="69" t="s">
        <v>225</v>
      </c>
      <c r="F217" s="69"/>
      <c r="G217" s="70"/>
      <c r="H217" s="74">
        <v>200000</v>
      </c>
    </row>
    <row r="218" ht="15" spans="5:8">
      <c r="E218" s="69" t="s">
        <v>86</v>
      </c>
      <c r="F218" s="69"/>
      <c r="G218" s="70"/>
      <c r="H218" s="74">
        <v>201095</v>
      </c>
    </row>
    <row r="219" ht="15" spans="5:9">
      <c r="E219" s="69" t="s">
        <v>226</v>
      </c>
      <c r="F219" s="69"/>
      <c r="G219" s="70"/>
      <c r="H219" s="75">
        <v>10820</v>
      </c>
      <c r="I219" s="62" t="s">
        <v>227</v>
      </c>
    </row>
  </sheetData>
  <mergeCells count="47">
    <mergeCell ref="E48:G48"/>
    <mergeCell ref="E49:G49"/>
    <mergeCell ref="E50:G50"/>
    <mergeCell ref="E63:G63"/>
    <mergeCell ref="E64:G64"/>
    <mergeCell ref="E65:G65"/>
    <mergeCell ref="E66:G66"/>
    <mergeCell ref="E69:G69"/>
    <mergeCell ref="E80:G80"/>
    <mergeCell ref="E81:G81"/>
    <mergeCell ref="E82:G82"/>
    <mergeCell ref="E83:G83"/>
    <mergeCell ref="E96:G96"/>
    <mergeCell ref="E97:G97"/>
    <mergeCell ref="E98:G98"/>
    <mergeCell ref="E120:G120"/>
    <mergeCell ref="E121:G121"/>
    <mergeCell ref="E122:G122"/>
    <mergeCell ref="E137:G137"/>
    <mergeCell ref="E138:G138"/>
    <mergeCell ref="E139:G139"/>
    <mergeCell ref="E140:G140"/>
    <mergeCell ref="E163:G163"/>
    <mergeCell ref="E164:G164"/>
    <mergeCell ref="E165:G165"/>
    <mergeCell ref="E166:G16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E209:G209"/>
    <mergeCell ref="E210:G210"/>
    <mergeCell ref="E211:G211"/>
    <mergeCell ref="E212:G212"/>
    <mergeCell ref="E213:G213"/>
    <mergeCell ref="E214:G214"/>
    <mergeCell ref="E215:G215"/>
    <mergeCell ref="E216:G216"/>
    <mergeCell ref="E217:G217"/>
    <mergeCell ref="E218:G218"/>
    <mergeCell ref="E219:G219"/>
  </mergeCells>
  <conditionalFormatting sqref="F143:F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2017-08-01T01:36:00Z</dcterms:created>
  <dcterms:modified xsi:type="dcterms:W3CDTF">2018-08-10T02:51:26Z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