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firstSheet="14" activeTab="28"/>
  </bookViews>
  <sheets>
    <sheet name="7.4" sheetId="1" r:id="rId1"/>
    <sheet name="8.8" sheetId="2" r:id="rId2"/>
    <sheet name="10.9" sheetId="3" r:id="rId3"/>
    <sheet name="11.18" sheetId="4" r:id="rId4"/>
    <sheet name="12.13" sheetId="5" r:id="rId5"/>
    <sheet name="12.26" sheetId="6" r:id="rId6"/>
    <sheet name="1.9" sheetId="7" r:id="rId7"/>
    <sheet name="1.23" sheetId="8" r:id="rId8"/>
    <sheet name="2.15" sheetId="9" r:id="rId9"/>
    <sheet name="2.22" sheetId="10" r:id="rId10"/>
    <sheet name="3.22" sheetId="11" r:id="rId11"/>
    <sheet name="3.28" sheetId="12" r:id="rId12"/>
    <sheet name="4.2" sheetId="13" r:id="rId13"/>
    <sheet name="4.19" sheetId="14" r:id="rId14"/>
    <sheet name="4.24" sheetId="15" r:id="rId15"/>
    <sheet name="5.1" sheetId="16" r:id="rId16"/>
    <sheet name="5.4" sheetId="17" r:id="rId17"/>
    <sheet name="5.16" sheetId="18" r:id="rId18"/>
    <sheet name="5.22" sheetId="19" r:id="rId19"/>
    <sheet name="5.23" sheetId="20" r:id="rId20"/>
    <sheet name="5.31" sheetId="21" r:id="rId21"/>
    <sheet name="6.6" sheetId="22" r:id="rId22"/>
    <sheet name="6.14" sheetId="23" r:id="rId23"/>
    <sheet name="6.26" sheetId="24" r:id="rId24"/>
    <sheet name="7.3" sheetId="25" r:id="rId25"/>
    <sheet name="7.18" sheetId="26" r:id="rId26"/>
    <sheet name="7.26" sheetId="27" r:id="rId27"/>
    <sheet name="8.2" sheetId="28" r:id="rId28"/>
    <sheet name="8.15" sheetId="29" r:id="rId29"/>
  </sheets>
  <externalReferences>
    <externalReference r:id="rId30"/>
    <externalReference r:id="rId31"/>
  </externalReferences>
  <calcPr calcId="144525"/>
</workbook>
</file>

<file path=xl/sharedStrings.xml><?xml version="1.0" encoding="utf-8"?>
<sst xmlns="http://schemas.openxmlformats.org/spreadsheetml/2006/main" count="985">
  <si>
    <t>Invoice No.</t>
  </si>
  <si>
    <t>Arrival</t>
  </si>
  <si>
    <t>Departure</t>
  </si>
  <si>
    <t>Booking / Ref.</t>
  </si>
  <si>
    <t>Guest Name</t>
  </si>
  <si>
    <t>ROOM TYPE</t>
  </si>
  <si>
    <t>Amount ($)</t>
  </si>
  <si>
    <t>Pool</t>
  </si>
  <si>
    <t>GAR</t>
  </si>
  <si>
    <t>FML</t>
  </si>
  <si>
    <t>OCE</t>
  </si>
  <si>
    <t>23714</t>
  </si>
  <si>
    <t>09/06/2017</t>
  </si>
  <si>
    <t>10/06/2017</t>
  </si>
  <si>
    <t>LI XIA</t>
  </si>
  <si>
    <t>1</t>
  </si>
  <si>
    <t>23856</t>
  </si>
  <si>
    <t>11/06/2017</t>
  </si>
  <si>
    <t>12/06/2017</t>
  </si>
  <si>
    <t>CHEN MISHAN</t>
  </si>
  <si>
    <t>23859</t>
  </si>
  <si>
    <t>MA RUIJUN</t>
  </si>
  <si>
    <t>23903</t>
  </si>
  <si>
    <t>13/06/2017</t>
  </si>
  <si>
    <t>23896</t>
  </si>
  <si>
    <t>YING CHUNYU</t>
  </si>
  <si>
    <t>23944</t>
  </si>
  <si>
    <t>14/06/2017</t>
  </si>
  <si>
    <t>CHEN LONGHUA</t>
  </si>
  <si>
    <t>23946</t>
  </si>
  <si>
    <t>LU WENKI</t>
  </si>
  <si>
    <t>23943</t>
  </si>
  <si>
    <t>YU JUNYU</t>
  </si>
  <si>
    <t>23940</t>
  </si>
  <si>
    <t>ZHAO GANG</t>
  </si>
  <si>
    <t>24031</t>
  </si>
  <si>
    <t>16/06/2017</t>
  </si>
  <si>
    <t>LIU PUZHOU</t>
  </si>
  <si>
    <t>3</t>
  </si>
  <si>
    <t>24028</t>
  </si>
  <si>
    <t>15/06/2017</t>
  </si>
  <si>
    <t>LU MENGDI</t>
  </si>
  <si>
    <t>24029</t>
  </si>
  <si>
    <t>ZONGSHA GASONGLAMAO</t>
  </si>
  <si>
    <t>24068</t>
  </si>
  <si>
    <t>17/06/2017</t>
  </si>
  <si>
    <t>WANG WENQING</t>
  </si>
  <si>
    <t>24125</t>
  </si>
  <si>
    <t>18/06/2017</t>
  </si>
  <si>
    <t>BAO QING</t>
  </si>
  <si>
    <t>24123</t>
  </si>
  <si>
    <t>LAM KIN HUNG</t>
  </si>
  <si>
    <t>24195</t>
  </si>
  <si>
    <t>19/06/2017</t>
  </si>
  <si>
    <t>XU HUADI</t>
  </si>
  <si>
    <t>24299</t>
  </si>
  <si>
    <t>21/06/2017</t>
  </si>
  <si>
    <t>WANG HAOJIA</t>
  </si>
  <si>
    <t>24292</t>
  </si>
  <si>
    <t>WANG SUMING</t>
  </si>
  <si>
    <t>24330</t>
  </si>
  <si>
    <t>22/06/2017</t>
  </si>
  <si>
    <t>TU RONG</t>
  </si>
  <si>
    <t>24326</t>
  </si>
  <si>
    <t>YANG XI</t>
  </si>
  <si>
    <t>24378</t>
  </si>
  <si>
    <t>20/06/2017</t>
  </si>
  <si>
    <t>23/06/2017</t>
  </si>
  <si>
    <t>LI QIUPING</t>
  </si>
  <si>
    <t>24389</t>
  </si>
  <si>
    <t>LIU KAI</t>
  </si>
  <si>
    <t>24387</t>
  </si>
  <si>
    <t>ZHOU YIJIE</t>
  </si>
  <si>
    <t>24422</t>
  </si>
  <si>
    <t>24/06/2017</t>
  </si>
  <si>
    <t>TAN XIAO</t>
  </si>
  <si>
    <t>24481</t>
  </si>
  <si>
    <t>25/06/2017</t>
  </si>
  <si>
    <t>LEI HOI KEI</t>
  </si>
  <si>
    <t>6</t>
  </si>
  <si>
    <t>24485</t>
  </si>
  <si>
    <t>LEI PENG KUN</t>
  </si>
  <si>
    <t>2</t>
  </si>
  <si>
    <t>24482</t>
  </si>
  <si>
    <t>LEONG SOU WAN</t>
  </si>
  <si>
    <t>24472</t>
  </si>
  <si>
    <t>LIANG XINLEI</t>
  </si>
  <si>
    <t>9</t>
  </si>
  <si>
    <t>24534</t>
  </si>
  <si>
    <t>26/06/2017</t>
  </si>
  <si>
    <t>HE YURI</t>
  </si>
  <si>
    <t>8</t>
  </si>
  <si>
    <t>24590</t>
  </si>
  <si>
    <t>27/06/2017</t>
  </si>
  <si>
    <t>HUANG JIANMING</t>
  </si>
  <si>
    <t>24575</t>
  </si>
  <si>
    <t>YUAN QING</t>
  </si>
  <si>
    <t>24589</t>
  </si>
  <si>
    <t>WU YANGYANG</t>
  </si>
  <si>
    <t>24587</t>
  </si>
  <si>
    <t>SUN SHURANG</t>
  </si>
  <si>
    <t>24641</t>
  </si>
  <si>
    <t>28/06/2017</t>
  </si>
  <si>
    <t>LIANG YUN</t>
  </si>
  <si>
    <t>24642</t>
  </si>
  <si>
    <t>WANG XUEYU</t>
  </si>
  <si>
    <t>24640</t>
  </si>
  <si>
    <t>YANG XIAOJUN</t>
  </si>
  <si>
    <t>24679</t>
  </si>
  <si>
    <t>29/06/2017</t>
  </si>
  <si>
    <t>JIANG HONG</t>
  </si>
  <si>
    <t>24680</t>
  </si>
  <si>
    <t>LIU WEIHUA</t>
  </si>
  <si>
    <t>24671</t>
  </si>
  <si>
    <t>QIN HAILIN</t>
  </si>
  <si>
    <t>24734</t>
  </si>
  <si>
    <t>30/06/2017</t>
  </si>
  <si>
    <t>GUO ZUHUA</t>
  </si>
  <si>
    <t>24732</t>
  </si>
  <si>
    <t>TAO LEI</t>
  </si>
  <si>
    <t>24736</t>
  </si>
  <si>
    <t>ZHANG LEI</t>
  </si>
  <si>
    <t>Total</t>
  </si>
  <si>
    <t>P170704152657489</t>
  </si>
  <si>
    <t>24835</t>
  </si>
  <si>
    <t>04/07/17</t>
  </si>
  <si>
    <t>05/07/17</t>
  </si>
  <si>
    <t>Zhang, Nan</t>
  </si>
  <si>
    <t>24836</t>
  </si>
  <si>
    <t>Xin, Xiao</t>
  </si>
  <si>
    <t>24894</t>
  </si>
  <si>
    <t>03/07/17</t>
  </si>
  <si>
    <t>06/07/17</t>
  </si>
  <si>
    <t>Zhao, Guoqing</t>
  </si>
  <si>
    <t>24896</t>
  </si>
  <si>
    <t>Liao, Chunyon</t>
  </si>
  <si>
    <t>24897</t>
  </si>
  <si>
    <t>Chen, Yuxi</t>
  </si>
  <si>
    <t>24951</t>
  </si>
  <si>
    <t>07/07/17</t>
  </si>
  <si>
    <t>Yang, Zonglin</t>
  </si>
  <si>
    <t>25018</t>
  </si>
  <si>
    <t>08/07/17</t>
  </si>
  <si>
    <t>Fan, Jiarun</t>
  </si>
  <si>
    <t>25208</t>
  </si>
  <si>
    <t>10/07/17</t>
  </si>
  <si>
    <t>11/07/17</t>
  </si>
  <si>
    <t>Yang, Dehui</t>
  </si>
  <si>
    <t>25215</t>
  </si>
  <si>
    <t>Kuang, Miao</t>
  </si>
  <si>
    <t>25216</t>
  </si>
  <si>
    <t>Shao, Rongkang</t>
  </si>
  <si>
    <t>25220</t>
  </si>
  <si>
    <t>Wang, Xinyao</t>
  </si>
  <si>
    <t>25261</t>
  </si>
  <si>
    <t>12/07/17</t>
  </si>
  <si>
    <t>Xu, Shi</t>
  </si>
  <si>
    <t>25320</t>
  </si>
  <si>
    <t>11/0717</t>
  </si>
  <si>
    <t>13/07/17</t>
  </si>
  <si>
    <t>Xue, Junxuan</t>
  </si>
  <si>
    <t>25321</t>
  </si>
  <si>
    <t>Chen, Zefang</t>
  </si>
  <si>
    <t>25326</t>
  </si>
  <si>
    <t>Huang, Jianguo</t>
  </si>
  <si>
    <t>25327</t>
  </si>
  <si>
    <t>Lin, Hui</t>
  </si>
  <si>
    <t>25351</t>
  </si>
  <si>
    <t>14/07/17</t>
  </si>
  <si>
    <t>25354</t>
  </si>
  <si>
    <t>Liu, Yuxian</t>
  </si>
  <si>
    <t>25359</t>
  </si>
  <si>
    <t>Wang, Shaowen</t>
  </si>
  <si>
    <t>4</t>
  </si>
  <si>
    <t>25362</t>
  </si>
  <si>
    <t>Zhao, Sheng</t>
  </si>
  <si>
    <t>25363</t>
  </si>
  <si>
    <t>Shen, Keyu</t>
  </si>
  <si>
    <t>25368</t>
  </si>
  <si>
    <t>Chen, Xiaoyi</t>
  </si>
  <si>
    <t>25445</t>
  </si>
  <si>
    <t>15/07/17</t>
  </si>
  <si>
    <t>Shi, Yangfan</t>
  </si>
  <si>
    <t>25477</t>
  </si>
  <si>
    <t>16/07/17</t>
  </si>
  <si>
    <t>Huang, Hsiang Hua</t>
  </si>
  <si>
    <t>25479</t>
  </si>
  <si>
    <t>Chen, Jinjuan</t>
  </si>
  <si>
    <t>25480</t>
  </si>
  <si>
    <t>Allsopp, Glen</t>
  </si>
  <si>
    <t>25482</t>
  </si>
  <si>
    <t>25483</t>
  </si>
  <si>
    <t>Swe, Myo</t>
  </si>
  <si>
    <t>25484</t>
  </si>
  <si>
    <t>Lin, Yang</t>
  </si>
  <si>
    <t>25488</t>
  </si>
  <si>
    <t>Sin, Ka Ian</t>
  </si>
  <si>
    <t>25570</t>
  </si>
  <si>
    <t>17/07/17</t>
  </si>
  <si>
    <t>Peng, Bin</t>
  </si>
  <si>
    <t>25574</t>
  </si>
  <si>
    <t>25611</t>
  </si>
  <si>
    <t>18/07/17</t>
  </si>
  <si>
    <t>Chen, Zhang</t>
  </si>
  <si>
    <t>25653</t>
  </si>
  <si>
    <t>19/07/17</t>
  </si>
  <si>
    <t>Kuo, Yujen</t>
  </si>
  <si>
    <t>25655</t>
  </si>
  <si>
    <t>Zhu, Wenbin</t>
  </si>
  <si>
    <t>25690</t>
  </si>
  <si>
    <t>20/07/17</t>
  </si>
  <si>
    <t>Wang, Jing</t>
  </si>
  <si>
    <t>25775</t>
  </si>
  <si>
    <t>21/07/17</t>
  </si>
  <si>
    <t>Miao, Yonglin</t>
  </si>
  <si>
    <t>25892</t>
  </si>
  <si>
    <t>23/07/17</t>
  </si>
  <si>
    <t>Tay, Lian Ce</t>
  </si>
  <si>
    <t>25897</t>
  </si>
  <si>
    <t>Yiu Luen Kam, Luen Kam Sophia</t>
  </si>
  <si>
    <t>25973</t>
  </si>
  <si>
    <t>24/07/17</t>
  </si>
  <si>
    <t>Huang, Yi</t>
  </si>
  <si>
    <t>26014</t>
  </si>
  <si>
    <t>25/07/17</t>
  </si>
  <si>
    <t>Li, Shuang</t>
  </si>
  <si>
    <t>26016</t>
  </si>
  <si>
    <t>Tam, Ho Yin</t>
  </si>
  <si>
    <t>26072</t>
  </si>
  <si>
    <t>26/07/17</t>
  </si>
  <si>
    <t>Wu, Yefei</t>
  </si>
  <si>
    <t>26074</t>
  </si>
  <si>
    <t>Yang, Suen</t>
  </si>
  <si>
    <t>26079</t>
  </si>
  <si>
    <t>Sun, Junjie</t>
  </si>
  <si>
    <t>26084</t>
  </si>
  <si>
    <t>Sun, Hao</t>
  </si>
  <si>
    <t>26087</t>
  </si>
  <si>
    <t>Wong, Lap San</t>
  </si>
  <si>
    <t>26101</t>
  </si>
  <si>
    <t>Lai, Jinpeng</t>
  </si>
  <si>
    <t>26134</t>
  </si>
  <si>
    <t>27/07/17</t>
  </si>
  <si>
    <t>Liang, Aijia</t>
  </si>
  <si>
    <t>5</t>
  </si>
  <si>
    <t>26135</t>
  </si>
  <si>
    <t>Yuan, Xiaotang</t>
  </si>
  <si>
    <t>26136</t>
  </si>
  <si>
    <t>Yin, Lingna</t>
  </si>
  <si>
    <t>26160</t>
  </si>
  <si>
    <t>Dan, Gou</t>
  </si>
  <si>
    <t>26163</t>
  </si>
  <si>
    <t>Li, Shu</t>
  </si>
  <si>
    <t>26223</t>
  </si>
  <si>
    <t>28/07/17</t>
  </si>
  <si>
    <t>Wu, Xiaochen</t>
  </si>
  <si>
    <t>26226</t>
  </si>
  <si>
    <t>Gu, Chenyue</t>
  </si>
  <si>
    <t>26229</t>
  </si>
  <si>
    <t>Xia, handing</t>
  </si>
  <si>
    <t>26271</t>
  </si>
  <si>
    <t>29/07/17</t>
  </si>
  <si>
    <t>Yang, Shuoyao</t>
  </si>
  <si>
    <t>26380</t>
  </si>
  <si>
    <t>30/07/17</t>
  </si>
  <si>
    <t>She, Kuiru</t>
  </si>
  <si>
    <t>26390</t>
  </si>
  <si>
    <t>31/07/17</t>
  </si>
  <si>
    <t>Yan, Yanni</t>
  </si>
  <si>
    <t>26393</t>
  </si>
  <si>
    <t>Zhou, Yue</t>
  </si>
  <si>
    <t>26398</t>
  </si>
  <si>
    <t>Liu, Zuo</t>
  </si>
  <si>
    <t>奖励</t>
  </si>
  <si>
    <t>应付</t>
  </si>
  <si>
    <t>P170808155850489</t>
  </si>
  <si>
    <t>Descriptions</t>
  </si>
  <si>
    <t>Ref#</t>
  </si>
  <si>
    <t>Amount</t>
  </si>
  <si>
    <t>30/07/2017</t>
  </si>
  <si>
    <t>01/08/2017</t>
  </si>
  <si>
    <t>Guan, Jayden H (26471)</t>
  </si>
  <si>
    <t>31/07/2017</t>
  </si>
  <si>
    <t>Wong, Chi Ho (26472)</t>
  </si>
  <si>
    <t>29/07/2017</t>
  </si>
  <si>
    <t>Fann, Jia Chyi (26475)</t>
  </si>
  <si>
    <t>Zhou, Yue (26480)</t>
  </si>
  <si>
    <t>Chen, Yongjin (26514)</t>
  </si>
  <si>
    <t>02/08/2017</t>
  </si>
  <si>
    <t>Chen, Lingli (26525)</t>
  </si>
  <si>
    <t>Chen, Yongjin (26543)</t>
  </si>
  <si>
    <t>03/08/2017</t>
  </si>
  <si>
    <t>Chi, Lu (26606)</t>
  </si>
  <si>
    <t>04/08/2017</t>
  </si>
  <si>
    <t>Yang, Yang (26689)</t>
  </si>
  <si>
    <t>Ng, Lai Si (26702)</t>
  </si>
  <si>
    <t>05/08/2017</t>
  </si>
  <si>
    <t>Yu, Yinuo (26756)</t>
  </si>
  <si>
    <t>Lu, Jing (26757)</t>
  </si>
  <si>
    <t>Yang, Fan (26765)</t>
  </si>
  <si>
    <t>06/08/2017</t>
  </si>
  <si>
    <t>08/08/2017</t>
  </si>
  <si>
    <t>Deng, Chengqiang (26946)</t>
  </si>
  <si>
    <t>07/08/2017</t>
  </si>
  <si>
    <t>Zhang, Qi (26956)</t>
  </si>
  <si>
    <t>Yin, Lei (26959)</t>
  </si>
  <si>
    <t>09/08/2017</t>
  </si>
  <si>
    <t>Wu, Xualing (27003)</t>
  </si>
  <si>
    <t>Li, Yu (27005)</t>
  </si>
  <si>
    <t>Sui, Yuhan (27006)</t>
  </si>
  <si>
    <t>Wang, Wenjing (27010)</t>
  </si>
  <si>
    <t>Yin, Lie (27012)</t>
  </si>
  <si>
    <t>Yin, Ranjun (27013)</t>
  </si>
  <si>
    <t>Zhou, Hongde (27015)</t>
  </si>
  <si>
    <t>Zhang, Qi (27017)</t>
  </si>
  <si>
    <t>Ma, Fengying (27018)</t>
  </si>
  <si>
    <t>10/08/2017</t>
  </si>
  <si>
    <t>Yin, Lei (27065)</t>
  </si>
  <si>
    <t>Yin, Ranjun (27066)</t>
  </si>
  <si>
    <t>Zhou, Hongda (27067)</t>
  </si>
  <si>
    <t>Zhang, Qi (27068)</t>
  </si>
  <si>
    <t>Ma, Fengying (27073)</t>
  </si>
  <si>
    <t>Huang, Zesen (27074)</t>
  </si>
  <si>
    <t>Huang, Lishan (27075)</t>
  </si>
  <si>
    <t>Shang, Lei (27078)</t>
  </si>
  <si>
    <t>11/08/2017</t>
  </si>
  <si>
    <t>Zhao, Lirong (27123)</t>
  </si>
  <si>
    <t>Zhao, Weixiong (27135)</t>
  </si>
  <si>
    <t>Xie, Zhongming (27139)</t>
  </si>
  <si>
    <t>Xie, Zhixiong (27140)</t>
  </si>
  <si>
    <t>Zhang, Daojing (27142)</t>
  </si>
  <si>
    <t>Zhang, Guoqin (27143)</t>
  </si>
  <si>
    <t>Li, Yiqang (27145)</t>
  </si>
  <si>
    <t>Zhang, Xiao (27148)</t>
  </si>
  <si>
    <t>12/08/2017</t>
  </si>
  <si>
    <t>Mei,Xiaoyi (27208)</t>
  </si>
  <si>
    <t>13/08/2017</t>
  </si>
  <si>
    <t>Dai, Chaoqi (27273)</t>
  </si>
  <si>
    <t>Zhang, Ailin (27275)</t>
  </si>
  <si>
    <t>Zhao, Zhan (27284)</t>
  </si>
  <si>
    <t>14/08/2017</t>
  </si>
  <si>
    <t>Li, Meng (27382)</t>
  </si>
  <si>
    <t>26/08/2017</t>
  </si>
  <si>
    <t>27/08/2017</t>
  </si>
  <si>
    <t>Wang, Wei (27767)</t>
  </si>
  <si>
    <t>28/08/2017</t>
  </si>
  <si>
    <t>Lu, Jianxin (27832)</t>
  </si>
  <si>
    <t>Fang, Yu (27839)</t>
  </si>
  <si>
    <t>Lam, Nip (27901)</t>
  </si>
  <si>
    <t>29/08/2017</t>
  </si>
  <si>
    <t>Wang, Zhongwu (27909)</t>
  </si>
  <si>
    <t>Tong, Zhou (27919)</t>
  </si>
  <si>
    <t>Wang, Wei (27942)1222395</t>
  </si>
  <si>
    <t>31/08/2017</t>
  </si>
  <si>
    <t>Wu, Kunlun (28130)</t>
  </si>
  <si>
    <t>30/08/2017</t>
  </si>
  <si>
    <t>Yang, Ji (28150)</t>
  </si>
  <si>
    <t>Chen, Trying (28178)</t>
  </si>
  <si>
    <t>01/09/2017</t>
  </si>
  <si>
    <t>Chen, Liyu (28190)</t>
  </si>
  <si>
    <t>Chen, Yeping (28191)</t>
  </si>
  <si>
    <t>Yang, Ji (28202)</t>
  </si>
  <si>
    <t>02/09/2017</t>
  </si>
  <si>
    <t>Wang, Jingran (28249)</t>
  </si>
  <si>
    <t>03/09/2017</t>
  </si>
  <si>
    <t>Xu, Zimo (28290)</t>
  </si>
  <si>
    <t>Zhang, Chong (28299)</t>
  </si>
  <si>
    <t>04/09/2017</t>
  </si>
  <si>
    <t>Liu, Xiangqun (28386)</t>
  </si>
  <si>
    <t>Wu, Wen (28389)</t>
  </si>
  <si>
    <t>Liu, Meishiu (28392)</t>
  </si>
  <si>
    <t>06/09/2017</t>
  </si>
  <si>
    <t>Zhang, Chuanjie (28484)</t>
  </si>
  <si>
    <t>05/09/2017</t>
  </si>
  <si>
    <t>07/09/2017</t>
  </si>
  <si>
    <t>He, Chengjian (28514)</t>
  </si>
  <si>
    <t>Liu, Qingqing (28521)</t>
  </si>
  <si>
    <t>Shan, Yong (28522)</t>
  </si>
  <si>
    <t>Liu, Gang (28523)</t>
  </si>
  <si>
    <t>08/09/2017</t>
  </si>
  <si>
    <t>Xie, Guobao (28560)</t>
  </si>
  <si>
    <t>Wang, Jiani (28563)</t>
  </si>
  <si>
    <t>Li, Jian (28567)</t>
  </si>
  <si>
    <t>Liu, Chaohao (28568)</t>
  </si>
  <si>
    <t>09/09/2017</t>
  </si>
  <si>
    <t>Bei, Junjie (28624)</t>
  </si>
  <si>
    <t>Fang, Fan (28625)</t>
  </si>
  <si>
    <t>10/09/2017</t>
  </si>
  <si>
    <t>11/09/2017</t>
  </si>
  <si>
    <t>Li, Xiaolong (28745)</t>
  </si>
  <si>
    <t>Ji, Yihang (28771)</t>
  </si>
  <si>
    <t>12/09/2017</t>
  </si>
  <si>
    <t>Zhou, Chen (28786)</t>
  </si>
  <si>
    <t>Gu, Minhua (28788)</t>
  </si>
  <si>
    <t>13/09/2017</t>
  </si>
  <si>
    <t>Zhou, Zhanheng (28827)</t>
  </si>
  <si>
    <t>Hong, Yan (28830)</t>
  </si>
  <si>
    <t>14/09/2017</t>
  </si>
  <si>
    <t>Wu, Lizhen (28906)</t>
  </si>
  <si>
    <t>Liu, Siliang (28908)</t>
  </si>
  <si>
    <t>Hua, Huang (28915)</t>
  </si>
  <si>
    <t>16/09/2017</t>
  </si>
  <si>
    <t>Liu, Xiaochun (29023)</t>
  </si>
  <si>
    <t>17/09/2017</t>
  </si>
  <si>
    <t>18/09/2017</t>
  </si>
  <si>
    <t>Que, Jianzhang (29151)</t>
  </si>
  <si>
    <t>Zhang, Juan (29157)</t>
  </si>
  <si>
    <t>19/09/2017</t>
  </si>
  <si>
    <t>Feng, Tao (29199)</t>
  </si>
  <si>
    <t>20/09/2017</t>
  </si>
  <si>
    <t>Wang, Antai (29237)</t>
  </si>
  <si>
    <t>Chang, Yu (29256)</t>
  </si>
  <si>
    <t>21/09/2017</t>
  </si>
  <si>
    <t>Wang, Yi (29272)</t>
  </si>
  <si>
    <t>Wang, Yuan (29274)</t>
  </si>
  <si>
    <t>22/09/2017</t>
  </si>
  <si>
    <t>Zhang, Hui Wei (29335)</t>
  </si>
  <si>
    <t>Xu, Xiaofeng (29336)</t>
  </si>
  <si>
    <t>Zhao, Zhensheng (29337)</t>
  </si>
  <si>
    <t>23/09/2017</t>
  </si>
  <si>
    <t>Jiang Jianjun (29375)</t>
  </si>
  <si>
    <t>24/09/2017</t>
  </si>
  <si>
    <t>Wang, Yudi (29436)</t>
  </si>
  <si>
    <t>25/09/2017</t>
  </si>
  <si>
    <t>Ma, Lin (29518)</t>
  </si>
  <si>
    <t>Hu, Shiyong (29519)</t>
  </si>
  <si>
    <t>Ma, Shunli (29521)</t>
  </si>
  <si>
    <t>26/09/2017</t>
  </si>
  <si>
    <t>Cai, Mingxuan (29545)</t>
  </si>
  <si>
    <t>Cui, Xufeng (29547)</t>
  </si>
  <si>
    <t>Du, Yuanzhi (29549)</t>
  </si>
  <si>
    <t>Pu, Lei (29553)</t>
  </si>
  <si>
    <t>27/09/2017</t>
  </si>
  <si>
    <t>Cai, Mingxuan (29596)</t>
  </si>
  <si>
    <t>28/09/2017</t>
  </si>
  <si>
    <t>Tan, Jianhu (29631)</t>
  </si>
  <si>
    <t>Tang, Wenming (29632)</t>
  </si>
  <si>
    <t>Chen, Yajun (29637)</t>
  </si>
  <si>
    <t>Shen, Dapeng (29653)</t>
  </si>
  <si>
    <t>29/09/2017</t>
  </si>
  <si>
    <t>Chen, Jiejiao (29677)</t>
  </si>
  <si>
    <t>Peng, Na (29682)</t>
  </si>
  <si>
    <t>Zhang, Yaodan (29683)</t>
  </si>
  <si>
    <t>Zhang, Jinying (29684)</t>
  </si>
  <si>
    <t>30/09/2017</t>
  </si>
  <si>
    <t>Wang, Yuanlong (29713)</t>
  </si>
  <si>
    <t>Fang, Liangbin (29722)</t>
  </si>
  <si>
    <t>Wang, Yuting (29728)</t>
  </si>
  <si>
    <t>Zhang, Youwen (29735)</t>
  </si>
  <si>
    <t>TOTAL</t>
  </si>
  <si>
    <r>
      <rPr>
        <sz val="11"/>
        <rFont val="Arial"/>
        <charset val="134"/>
      </rPr>
      <t>7</t>
    </r>
    <r>
      <rPr>
        <sz val="11"/>
        <rFont val="宋体"/>
        <charset val="134"/>
      </rPr>
      <t>月奖励</t>
    </r>
  </si>
  <si>
    <r>
      <rPr>
        <sz val="11"/>
        <rFont val="Arial"/>
        <charset val="134"/>
      </rPr>
      <t>8</t>
    </r>
    <r>
      <rPr>
        <sz val="11"/>
        <rFont val="宋体"/>
        <charset val="134"/>
      </rPr>
      <t>月奖励</t>
    </r>
  </si>
  <si>
    <t>P171009102608489</t>
  </si>
  <si>
    <t xml:space="preserve">INVOICE </t>
  </si>
  <si>
    <t>Company :</t>
  </si>
  <si>
    <t>Hong Kong Convergent International Travel Development Co.,Ltd</t>
  </si>
  <si>
    <t>Address    :</t>
  </si>
  <si>
    <t>HongKong Office : Sinocentre1403b,582 NathanRoad,MongKok,HongKong</t>
  </si>
  <si>
    <t>Guangzhou Office : Room 909,638 Huangpu Daodao West ,Tianhe District,Guangzhou China.</t>
  </si>
  <si>
    <t>TAX ID :</t>
  </si>
  <si>
    <t>Head Office</t>
  </si>
  <si>
    <t xml:space="preserve">Branch </t>
  </si>
  <si>
    <t>Mobile: (+86 )18001254971</t>
  </si>
  <si>
    <t xml:space="preserve">Fax : </t>
  </si>
  <si>
    <t>Attention : Finance &amp; Accounting Department</t>
  </si>
  <si>
    <t>Contact Person : Mr.Yeedy Yang</t>
  </si>
  <si>
    <t>Email : yeedy.yang@huizhi-intl.com</t>
  </si>
  <si>
    <t>Invoice No :</t>
  </si>
  <si>
    <t>ORIGINAL</t>
  </si>
  <si>
    <t>Invoice Date:</t>
  </si>
  <si>
    <t>20/10/2017</t>
  </si>
  <si>
    <t>Ref #</t>
  </si>
  <si>
    <t>Huang, Xiuqun</t>
  </si>
  <si>
    <t>Cui, Yu</t>
  </si>
  <si>
    <t>Chen, Qianqian</t>
  </si>
  <si>
    <t>Hu, Haiyan</t>
  </si>
  <si>
    <t>Xu, Yuanyuan</t>
  </si>
  <si>
    <t>Cao, Yuan</t>
  </si>
  <si>
    <t>Chen, Zheng Bo</t>
  </si>
  <si>
    <t>Dai, Ying</t>
  </si>
  <si>
    <t>Jia, Pengpeng</t>
  </si>
  <si>
    <t>Zhang, Linlu</t>
  </si>
  <si>
    <t>Liu, Xinye</t>
  </si>
  <si>
    <t>Wang, Yiyang</t>
  </si>
  <si>
    <t>Wang, Yongqiang</t>
  </si>
  <si>
    <t>Zhou, Sha</t>
  </si>
  <si>
    <t>Zhao, Weiwei</t>
  </si>
  <si>
    <t>Huang, Ling</t>
  </si>
  <si>
    <t>Du, Junwei</t>
  </si>
  <si>
    <t>Dong, Jun</t>
  </si>
  <si>
    <t xml:space="preserve">Wang, Yiyang </t>
  </si>
  <si>
    <t>Kuo, Ching Yi</t>
  </si>
  <si>
    <t>Tao, Xiangju</t>
  </si>
  <si>
    <t>Yeung Siutai</t>
  </si>
  <si>
    <t>Yan Ning</t>
  </si>
  <si>
    <t>Zheng Fangjun</t>
  </si>
  <si>
    <t>Yang Wei</t>
  </si>
  <si>
    <t>Li Qian</t>
  </si>
  <si>
    <t>Yang Bin</t>
  </si>
  <si>
    <t>Xu Xiaodong</t>
  </si>
  <si>
    <t>Lai Hoi Chung</t>
  </si>
  <si>
    <t>Sun Jingming</t>
  </si>
  <si>
    <t>Chen Jiqian</t>
  </si>
  <si>
    <t>Huang Rushu</t>
  </si>
  <si>
    <t>Chen Chenghui</t>
  </si>
  <si>
    <t>Yan Naing Aung Craig</t>
  </si>
  <si>
    <t>Zhang Yong</t>
  </si>
  <si>
    <t>Wang Yu</t>
  </si>
  <si>
    <t>Chen Juqian</t>
  </si>
  <si>
    <t>Lau Kwokhong</t>
  </si>
  <si>
    <t>Li Jun</t>
  </si>
  <si>
    <t>Acuna Donnabelle</t>
  </si>
  <si>
    <t>Chang Zi Yin Jessie</t>
  </si>
  <si>
    <t>Hu Jie</t>
  </si>
  <si>
    <t>Li Jian</t>
  </si>
  <si>
    <t>Ning Wei</t>
  </si>
  <si>
    <t>VAT 7%</t>
  </si>
  <si>
    <t>Non Vatable</t>
  </si>
  <si>
    <t>Total Amount</t>
  </si>
  <si>
    <t>P171120115537489</t>
  </si>
  <si>
    <t xml:space="preserve">BAHT: </t>
  </si>
  <si>
    <t>Please remit within 7 days after our invoiced date</t>
  </si>
  <si>
    <t xml:space="preserve">Please check this statement with your records immediately. </t>
  </si>
  <si>
    <t>In case of discrepancy please communicate directly with the Accounting Office.</t>
  </si>
  <si>
    <t>Payment can be remitted to our bank account by money transfer as per following details:</t>
  </si>
  <si>
    <t xml:space="preserve">Bank name </t>
  </si>
  <si>
    <t>: Siam Commercial Bank</t>
  </si>
  <si>
    <r>
      <rPr>
        <b/>
        <sz val="10"/>
        <color theme="1"/>
        <rFont val="Sheraton Graph Extra Light"/>
        <charset val="0"/>
      </rPr>
      <t>: Pattaya 2</t>
    </r>
    <r>
      <rPr>
        <b/>
        <vertAlign val="superscript"/>
        <sz val="10"/>
        <color indexed="8"/>
        <rFont val="Sheraton Graph Extra Light"/>
        <charset val="0"/>
      </rPr>
      <t>nd</t>
    </r>
    <r>
      <rPr>
        <b/>
        <sz val="10"/>
        <color indexed="8"/>
        <rFont val="Sheraton Graph Extra Light"/>
        <charset val="0"/>
      </rPr>
      <t xml:space="preserve"> Road.</t>
    </r>
  </si>
  <si>
    <t xml:space="preserve">A/C Name  </t>
  </si>
  <si>
    <t>: Amburaya Resort Co., Ltd.</t>
  </si>
  <si>
    <t>A/C Number</t>
  </si>
  <si>
    <t>: 669-2-30148-6</t>
  </si>
  <si>
    <t>Transfer money directly by Swift Code : SICOTHBK</t>
  </si>
  <si>
    <t>All Cheques payable to: Amburaya Resort Co., Ltd.</t>
  </si>
  <si>
    <t>Authorized by</t>
  </si>
  <si>
    <t>Asst.Credit Manager  ___________________________</t>
  </si>
  <si>
    <t xml:space="preserve">Acknowledged by ______________________ </t>
  </si>
  <si>
    <t>Ms.Saowapa Thongkham</t>
  </si>
  <si>
    <t>Tel : +66 38 259 888 Ext.6864  Fax : +66 38 259 821</t>
  </si>
  <si>
    <t xml:space="preserve">Date ________________ </t>
  </si>
  <si>
    <r>
      <rPr>
        <b/>
        <sz val="11"/>
        <color theme="1"/>
        <rFont val="宋体"/>
        <charset val="0"/>
      </rPr>
      <t xml:space="preserve">Email : </t>
    </r>
    <r>
      <rPr>
        <b/>
        <u/>
        <sz val="11"/>
        <color indexed="8"/>
        <rFont val="Calibri"/>
        <charset val="0"/>
      </rPr>
      <t xml:space="preserve"> Saowapa.Thongkham@ihg.com</t>
    </r>
  </si>
  <si>
    <t>Yu, Jia</t>
  </si>
  <si>
    <t>Gu, Fei</t>
  </si>
  <si>
    <t>Jin, Kangfa</t>
  </si>
  <si>
    <t>Huang, Linshan</t>
  </si>
  <si>
    <t>Lin, Xiang</t>
  </si>
  <si>
    <t>Feng, Huashan</t>
  </si>
  <si>
    <t>Luo, Yuan</t>
  </si>
  <si>
    <t>Zhang, Weizhong</t>
  </si>
  <si>
    <t>Li, Bin</t>
  </si>
  <si>
    <t>Liu, Yu Sheng</t>
  </si>
  <si>
    <t>Gu, Ran</t>
  </si>
  <si>
    <t>Li, Mengdan</t>
  </si>
  <si>
    <t>Su, Xihui</t>
  </si>
  <si>
    <t>Zhou, Xiaohang</t>
  </si>
  <si>
    <t>Ji, Fang</t>
  </si>
  <si>
    <t>Wu, Aixia</t>
  </si>
  <si>
    <t>Wang, Jianchong</t>
  </si>
  <si>
    <t>Ma, Lan</t>
  </si>
  <si>
    <t>Yu, Chunyan</t>
  </si>
  <si>
    <t>Meng, Demao</t>
  </si>
  <si>
    <t>Lai, Chun Fun</t>
  </si>
  <si>
    <t>Ou, Xueliang</t>
  </si>
  <si>
    <t>Zhang, Chen</t>
  </si>
  <si>
    <t>Wang, Hongbin</t>
  </si>
  <si>
    <t>Fu, Yong Qiang</t>
  </si>
  <si>
    <t>Chen, Ling</t>
  </si>
  <si>
    <t>Luo, Yajuan</t>
  </si>
  <si>
    <t>Zhu, Xuehua</t>
  </si>
  <si>
    <t>Liu, Sheng Ai</t>
  </si>
  <si>
    <t>Liu, Shunqi</t>
  </si>
  <si>
    <t>Hu, Jun</t>
  </si>
  <si>
    <t>Wang, Jianhua</t>
  </si>
  <si>
    <t>Jia, Tianyi</t>
  </si>
  <si>
    <t>Zhu, Xuehao</t>
  </si>
  <si>
    <t>Chan, Chak Hon</t>
  </si>
  <si>
    <t>He, Junjie</t>
  </si>
  <si>
    <t>Qing, Ruowen</t>
  </si>
  <si>
    <t>Shen, Yitian</t>
  </si>
  <si>
    <t>Chen, Chao</t>
  </si>
  <si>
    <t>Wu, Jingyan</t>
  </si>
  <si>
    <t>Qiao, Jiuming</t>
  </si>
  <si>
    <t>Yang, Rong</t>
  </si>
  <si>
    <t>Yang, Yan</t>
  </si>
  <si>
    <t>Xu, Jiayi</t>
  </si>
  <si>
    <t>Gou, Yan</t>
  </si>
  <si>
    <t>Hao, Xue</t>
  </si>
  <si>
    <t>Chen, Jiteng</t>
  </si>
  <si>
    <t>Chen, Qiongmin</t>
  </si>
  <si>
    <t>Yang, Yuanyuan</t>
  </si>
  <si>
    <t>Li, Yaqi</t>
  </si>
  <si>
    <t>Chen, Zhe</t>
  </si>
  <si>
    <t>Cao, Shuangzhen</t>
  </si>
  <si>
    <t>Zhang, Sessen</t>
  </si>
  <si>
    <t>Li, Qingjing</t>
  </si>
  <si>
    <t>Hoffmann, Andreas</t>
  </si>
  <si>
    <t>Zhou, Bin</t>
  </si>
  <si>
    <t>Dou, Jianjun</t>
  </si>
  <si>
    <t>P171213172208489</t>
  </si>
  <si>
    <r>
      <rPr>
        <b/>
        <sz val="11"/>
        <color theme="1"/>
        <rFont val="Sheraton Graph Extra Light"/>
        <charset val="0"/>
      </rPr>
      <t>11</t>
    </r>
    <r>
      <rPr>
        <b/>
        <sz val="11"/>
        <color theme="1"/>
        <rFont val="宋体"/>
        <charset val="0"/>
      </rPr>
      <t>月奖励</t>
    </r>
  </si>
  <si>
    <t>Balance</t>
  </si>
  <si>
    <t>33558-34715</t>
  </si>
  <si>
    <t>Wen, Liming</t>
  </si>
  <si>
    <t>Zhao, Ke</t>
  </si>
  <si>
    <t>Yuan, Xiaode</t>
  </si>
  <si>
    <t>Li, Gang</t>
  </si>
  <si>
    <t>Cen, Chun</t>
  </si>
  <si>
    <t>Liu, Xing</t>
  </si>
  <si>
    <t>Ren, Yiting</t>
  </si>
  <si>
    <t>Inn Wai Man, Wai Man Benjamin</t>
  </si>
  <si>
    <t>Yao, Yujian</t>
  </si>
  <si>
    <t>Zheng, Yu</t>
  </si>
  <si>
    <t>Leung, Mei Ling</t>
  </si>
  <si>
    <t>Chen, Shang</t>
  </si>
  <si>
    <t>Chang, Yu Ping</t>
  </si>
  <si>
    <t>Chong, Yu Ping</t>
  </si>
  <si>
    <t>Guo, Zhilin</t>
  </si>
  <si>
    <t xml:space="preserve">Di, Sun </t>
  </si>
  <si>
    <t>Jia, Huang</t>
  </si>
  <si>
    <t>P171226141001489</t>
  </si>
  <si>
    <t>34738-35501</t>
  </si>
  <si>
    <t>Li, Ting</t>
  </si>
  <si>
    <t>Wen, Jinrong</t>
  </si>
  <si>
    <t>Zheng, Qiaoling</t>
  </si>
  <si>
    <t>Lei, Dan</t>
  </si>
  <si>
    <t>Yan, Kai</t>
  </si>
  <si>
    <t>Luo, Liqing</t>
  </si>
  <si>
    <t>Zhang, Juan</t>
  </si>
  <si>
    <t>Chen, Junjia</t>
  </si>
  <si>
    <t>Song, Zicheng</t>
  </si>
  <si>
    <t>P180109092452489</t>
  </si>
  <si>
    <t>35609-36575</t>
  </si>
  <si>
    <t>Zhou, Minggong</t>
  </si>
  <si>
    <t>Zhang, Qi</t>
  </si>
  <si>
    <t>Lv, Cheng Cheng</t>
  </si>
  <si>
    <t>Wang, Xiang</t>
  </si>
  <si>
    <t>Zhang, Xiang</t>
  </si>
  <si>
    <t>Wu, Dongming</t>
  </si>
  <si>
    <t>Yuan, Junyang</t>
  </si>
  <si>
    <t>Li, Hongyan</t>
  </si>
  <si>
    <t>You, Yong</t>
  </si>
  <si>
    <t>Liu, Tongzhou</t>
  </si>
  <si>
    <t>Tang, Min</t>
  </si>
  <si>
    <t>Li, Qingqing</t>
  </si>
  <si>
    <t>Xun, Sun</t>
  </si>
  <si>
    <t>Hu, Jianbo</t>
  </si>
  <si>
    <t>Wang, Yixuan (No Show)</t>
  </si>
  <si>
    <t>P180123145304489</t>
  </si>
  <si>
    <t>CIT (Thailand) Co., Ltd.</t>
  </si>
  <si>
    <t>Mobile: (+86) 18924235003</t>
  </si>
  <si>
    <t>Contact Person : Ms. Iris</t>
  </si>
  <si>
    <t>Email : financial@huizhi-intl.com, iris.lee@huizhi-intl.com</t>
  </si>
  <si>
    <t>36706-37673</t>
  </si>
  <si>
    <t>Liu, Donghai</t>
  </si>
  <si>
    <t>Liu, Lucun</t>
  </si>
  <si>
    <t>Xia, Lei</t>
  </si>
  <si>
    <t>Xiong, Wei</t>
  </si>
  <si>
    <t>Lin, Mengting</t>
  </si>
  <si>
    <t>Zhang, Jingan</t>
  </si>
  <si>
    <t>Hu, Jialin</t>
  </si>
  <si>
    <t>Xie, Suying</t>
  </si>
  <si>
    <t>Jiafeng, Sun</t>
  </si>
  <si>
    <t>Youhong, Zhang</t>
  </si>
  <si>
    <t>Yi, Zhao</t>
  </si>
  <si>
    <t>Yang, Ming</t>
  </si>
  <si>
    <t>Wang, Yang</t>
  </si>
  <si>
    <t>Peng, Weijia</t>
  </si>
  <si>
    <t>Li, Yatong</t>
  </si>
  <si>
    <t>He, Zhao</t>
  </si>
  <si>
    <t>He, Tiangeng</t>
  </si>
  <si>
    <t>Zhao, Jiayun</t>
  </si>
  <si>
    <t>Cao, Xiaoyi</t>
  </si>
  <si>
    <t>Zhuang, Wenping</t>
  </si>
  <si>
    <t>P180215180211489</t>
  </si>
  <si>
    <t>0105559036233</t>
  </si>
  <si>
    <t>Contact Person : Ms. Iris Lee</t>
  </si>
  <si>
    <t>37806-38212</t>
  </si>
  <si>
    <t>Rhee, Harry</t>
  </si>
  <si>
    <t>Fu, Wei Wei</t>
  </si>
  <si>
    <t>Li, Xiao Le</t>
  </si>
  <si>
    <t>Liu, Di</t>
  </si>
  <si>
    <t>Wang, Yunze</t>
  </si>
  <si>
    <t>Feng, Jing</t>
  </si>
  <si>
    <t>Mao, Zheng Yan</t>
  </si>
  <si>
    <t>Jiang, Zhuowei</t>
  </si>
  <si>
    <t>Peng, Kangda</t>
  </si>
  <si>
    <t>Tang, Yajun</t>
  </si>
  <si>
    <t>Wang, Qiuyu</t>
  </si>
  <si>
    <t>Qiao, Xiuping</t>
  </si>
  <si>
    <t>P180222150147489</t>
  </si>
  <si>
    <t>38347-38900</t>
  </si>
  <si>
    <t>Xu, Junlin</t>
  </si>
  <si>
    <t>Liu, Eryang</t>
  </si>
  <si>
    <t>Zhang, Yuxi</t>
  </si>
  <si>
    <t>You, Lifang</t>
  </si>
  <si>
    <t>Wang, Zhengqiang</t>
  </si>
  <si>
    <t>Zhang, Yan</t>
  </si>
  <si>
    <t>Wang, Zhenxin</t>
  </si>
  <si>
    <t>Yu, Xinying</t>
  </si>
  <si>
    <t>P180322103223489</t>
  </si>
  <si>
    <t>Du, Pengfei</t>
  </si>
  <si>
    <t>Wang, Xiaoqi</t>
  </si>
  <si>
    <t>Wang, Weiqian</t>
  </si>
  <si>
    <t>Wang, Wei</t>
  </si>
  <si>
    <t>Li, Yixiong</t>
  </si>
  <si>
    <t>Hu, Xiongzhong</t>
  </si>
  <si>
    <t>Zhang, Xianci</t>
  </si>
  <si>
    <t>Wang, Guobin</t>
  </si>
  <si>
    <t>Fan, Jie</t>
  </si>
  <si>
    <t>Wang, Yadong</t>
  </si>
  <si>
    <t>39538-40452</t>
  </si>
  <si>
    <t>Liu, Sirong</t>
  </si>
  <si>
    <t>Hao, Zhang</t>
  </si>
  <si>
    <t>Xu, Xing</t>
  </si>
  <si>
    <t>Hong, Yun</t>
  </si>
  <si>
    <t>Huang, Jun</t>
  </si>
  <si>
    <t>Xiong, Min</t>
  </si>
  <si>
    <t>Wang, Shushi</t>
  </si>
  <si>
    <t>Pan, Guoxin</t>
  </si>
  <si>
    <t>Qiu, Ruixia</t>
  </si>
  <si>
    <t>Guo, Jing</t>
  </si>
  <si>
    <t>Zhou, Ping</t>
  </si>
  <si>
    <t>Yang, Dayong</t>
  </si>
  <si>
    <t>Liang, Wenlin</t>
  </si>
  <si>
    <t>Zhou, Wenqiang</t>
  </si>
  <si>
    <t>Wang, Xin</t>
  </si>
  <si>
    <t>Cong, Yuanyuan</t>
  </si>
  <si>
    <t>Zheng, Guochao</t>
  </si>
  <si>
    <r>
      <rPr>
        <b/>
        <sz val="11"/>
        <color theme="1"/>
        <rFont val="Sheraton Graph Extra Light"/>
        <charset val="0"/>
      </rPr>
      <t>2</t>
    </r>
    <r>
      <rPr>
        <b/>
        <sz val="11"/>
        <color theme="1"/>
        <rFont val="宋体"/>
        <charset val="0"/>
      </rPr>
      <t>月奖励</t>
    </r>
  </si>
  <si>
    <t>P180329161953489</t>
  </si>
  <si>
    <t>40790-41002</t>
  </si>
  <si>
    <t>Liu, Danqi</t>
  </si>
  <si>
    <t>Zhang, Liqun</t>
  </si>
  <si>
    <t>Feng, Feng</t>
  </si>
  <si>
    <t>Huang, Bingru</t>
  </si>
  <si>
    <t>Li, Xiang</t>
  </si>
  <si>
    <t>Lei, Ning</t>
  </si>
  <si>
    <t>Nam, Hyoun Woo</t>
  </si>
  <si>
    <t>Yuan, Yuan</t>
  </si>
  <si>
    <t>Dao, Thi Linh</t>
  </si>
  <si>
    <t>Li, Youpeng</t>
  </si>
  <si>
    <t>Liu, Li</t>
  </si>
  <si>
    <t>Wang, Yubin</t>
  </si>
  <si>
    <t>Han, Shoufeng</t>
  </si>
  <si>
    <t>Zhang, Yufan</t>
  </si>
  <si>
    <t>Zheng, Jing</t>
  </si>
  <si>
    <t>Zhao, Hui</t>
  </si>
  <si>
    <t>P180402112321489</t>
  </si>
  <si>
    <t>41112-42160</t>
  </si>
  <si>
    <t>Mak, Kin Yee</t>
  </si>
  <si>
    <t>Chui, Kui</t>
  </si>
  <si>
    <t>Yang, Yuehan</t>
  </si>
  <si>
    <t>Lau, Man Yam</t>
  </si>
  <si>
    <t>Yuan, Kaiming</t>
  </si>
  <si>
    <t>Wang, Jiming</t>
  </si>
  <si>
    <t>Bo, Wang</t>
  </si>
  <si>
    <t>Huang, Yuan</t>
  </si>
  <si>
    <t>Wu, Xiao Yu</t>
  </si>
  <si>
    <t>Xie, Jun</t>
  </si>
  <si>
    <t>Wu, Chaochao</t>
  </si>
  <si>
    <t>Yang, Chong</t>
  </si>
  <si>
    <t>Chang, Kuanta</t>
  </si>
  <si>
    <t>Yang, Jing</t>
  </si>
  <si>
    <t>Sun, Junkang</t>
  </si>
  <si>
    <t>Qiu, Qian</t>
  </si>
  <si>
    <t>Liu, Shaojie</t>
  </si>
  <si>
    <t>Zheng, Haixian</t>
  </si>
  <si>
    <t>Shao, Mengna</t>
  </si>
  <si>
    <t>Shi, Xiaomin</t>
  </si>
  <si>
    <t>Wang, Yaling</t>
  </si>
  <si>
    <t>Diao, Ying</t>
  </si>
  <si>
    <t>Hong, Hui</t>
  </si>
  <si>
    <t>Xie, Jiandong</t>
  </si>
  <si>
    <t>Yao, Hongchun</t>
  </si>
  <si>
    <t>Xie, Hangfei</t>
  </si>
  <si>
    <t>Su, Tianyi</t>
  </si>
  <si>
    <t>Li, Xiangyu</t>
  </si>
  <si>
    <t>Sae-Tan, Tantiwat</t>
  </si>
  <si>
    <t>Fang, Jie</t>
  </si>
  <si>
    <t>Wang, Kaiqiao</t>
  </si>
  <si>
    <t>P180419105220489</t>
  </si>
  <si>
    <r>
      <rPr>
        <b/>
        <sz val="10"/>
        <rFont val="Sheraton Graph Extra Light"/>
        <charset val="0"/>
      </rPr>
      <t>: Pattaya 2</t>
    </r>
    <r>
      <rPr>
        <b/>
        <vertAlign val="superscript"/>
        <sz val="10"/>
        <rFont val="Sheraton Graph Extra Light"/>
        <charset val="0"/>
      </rPr>
      <t>nd</t>
    </r>
    <r>
      <rPr>
        <b/>
        <sz val="10"/>
        <rFont val="Sheraton Graph Extra Light"/>
        <charset val="0"/>
      </rPr>
      <t xml:space="preserve"> Road.</t>
    </r>
  </si>
  <si>
    <t>42215-42453</t>
  </si>
  <si>
    <t>Li, Peng</t>
  </si>
  <si>
    <t>Luo, Jia Liang</t>
  </si>
  <si>
    <t>Huang, Jingbiao</t>
  </si>
  <si>
    <t>Lyu, Xiao</t>
  </si>
  <si>
    <t>Li, Xun</t>
  </si>
  <si>
    <t>Ng, Ka Luk Sam</t>
  </si>
  <si>
    <t>Liu, Yi</t>
  </si>
  <si>
    <t>Wang, Tongwei</t>
  </si>
  <si>
    <t>Chen, Jing</t>
  </si>
  <si>
    <t>Wang, Min</t>
  </si>
  <si>
    <t>Ji, Zhe</t>
  </si>
  <si>
    <t>P180424150812489</t>
  </si>
  <si>
    <t>42565-42911</t>
  </si>
  <si>
    <t>Wu, Jiqiang</t>
  </si>
  <si>
    <t>Ma, Xugang</t>
  </si>
  <si>
    <t>He, Shuai</t>
  </si>
  <si>
    <t>Sha, Feifei</t>
  </si>
  <si>
    <t>Xu, Hua</t>
  </si>
  <si>
    <t>Wu, Xiaodong</t>
  </si>
  <si>
    <t>Zhang, Zheng</t>
  </si>
  <si>
    <t>Fu, Qiwen</t>
  </si>
  <si>
    <t>Tan, Xin</t>
  </si>
  <si>
    <t>P180501151652489</t>
  </si>
  <si>
    <t>42987-43174</t>
  </si>
  <si>
    <t>Xu, Qing</t>
  </si>
  <si>
    <t>Wan, Qing</t>
  </si>
  <si>
    <t>Lyu, Wei</t>
  </si>
  <si>
    <t>Ma, Jiwei</t>
  </si>
  <si>
    <t>Zhang, Peiqiang</t>
  </si>
  <si>
    <t>P180504115217489</t>
  </si>
  <si>
    <t>Park, Woo Gyun</t>
  </si>
  <si>
    <t>Zhao, Zheng</t>
  </si>
  <si>
    <t>Peng, Huang</t>
  </si>
  <si>
    <t>Zheng, Dingfang</t>
  </si>
  <si>
    <t>Sin, Yui Tat</t>
  </si>
  <si>
    <t>Ye, Zhangcan</t>
  </si>
  <si>
    <t>Liu, Lu</t>
  </si>
  <si>
    <t>Zhuang, Yan</t>
  </si>
  <si>
    <t>Mao, Chengjian</t>
  </si>
  <si>
    <t>Zhang, Shengjun</t>
  </si>
  <si>
    <t>Wang, Juan</t>
  </si>
  <si>
    <t>P180516105604489</t>
  </si>
  <si>
    <t>43971-44253</t>
  </si>
  <si>
    <t>Lu, Laibei</t>
  </si>
  <si>
    <t>Wang, Zhongyuan</t>
  </si>
  <si>
    <t>Luo, Hao</t>
  </si>
  <si>
    <t>Jiang, Quinine</t>
  </si>
  <si>
    <t>Xi, Yao</t>
  </si>
  <si>
    <t>An, Hyeong Jun</t>
  </si>
  <si>
    <t>Yang, Haoqin</t>
  </si>
  <si>
    <t>Shi, Wenmen</t>
  </si>
  <si>
    <t>Wang, Jian</t>
  </si>
  <si>
    <t>Wang, Zunyi</t>
  </si>
  <si>
    <t>Shin, Seonghyeon</t>
  </si>
  <si>
    <t>P180522091639489</t>
  </si>
  <si>
    <r>
      <rPr>
        <b/>
        <sz val="11"/>
        <rFont val="Sheraton Graph Extra Light"/>
        <charset val="0"/>
      </rPr>
      <t>3</t>
    </r>
    <r>
      <rPr>
        <b/>
        <sz val="11"/>
        <rFont val="宋体"/>
        <charset val="0"/>
      </rPr>
      <t>月奖励</t>
    </r>
  </si>
  <si>
    <t>支付</t>
  </si>
  <si>
    <t>Lin, Xuwu</t>
  </si>
  <si>
    <t>Yang, Chengfei</t>
  </si>
  <si>
    <t>Wang, Fei</t>
  </si>
  <si>
    <t>Guo, Lin</t>
  </si>
  <si>
    <t>Oh, Sang Ah</t>
  </si>
  <si>
    <t>Zhou, Guangzhan</t>
  </si>
  <si>
    <t>Wang, Bai Li</t>
  </si>
  <si>
    <t xml:space="preserve"> </t>
  </si>
  <si>
    <t>P180523152722489</t>
  </si>
  <si>
    <t>44454-44825</t>
  </si>
  <si>
    <t>Hastings, Aaron</t>
  </si>
  <si>
    <t>Shetty, Prasad</t>
  </si>
  <si>
    <t>Zhao, Yinli</t>
  </si>
  <si>
    <t>Wang, Chen</t>
  </si>
  <si>
    <t>Kim, Yulim</t>
  </si>
  <si>
    <t>Liu, Tao</t>
  </si>
  <si>
    <t>Ni, Guifeng</t>
  </si>
  <si>
    <t>Li, Yuanming</t>
  </si>
  <si>
    <t>Zhang, Dan</t>
  </si>
  <si>
    <t>Zhang, Li</t>
  </si>
  <si>
    <t>Baek, Minju</t>
  </si>
  <si>
    <t>Tian, Jian</t>
  </si>
  <si>
    <t>P180531111253489</t>
  </si>
  <si>
    <r>
      <rPr>
        <b/>
        <sz val="11"/>
        <color theme="1"/>
        <rFont val="宋体"/>
        <charset val="0"/>
        <scheme val="minor"/>
      </rPr>
      <t xml:space="preserve">Email : </t>
    </r>
    <r>
      <rPr>
        <b/>
        <u/>
        <sz val="11"/>
        <color indexed="8"/>
        <rFont val="Calibri"/>
        <charset val="0"/>
      </rPr>
      <t xml:space="preserve"> Saowapa.Thongkham@ihg.com</t>
    </r>
  </si>
  <si>
    <t>44925-45219</t>
  </si>
  <si>
    <t>Jang, Suyeon</t>
  </si>
  <si>
    <t>Yang, Inhye</t>
  </si>
  <si>
    <t>Cheng, Choi Chi</t>
  </si>
  <si>
    <t>Lu, Xun</t>
  </si>
  <si>
    <t>Jung, Gayi</t>
  </si>
  <si>
    <t>Zhu, Wen</t>
  </si>
  <si>
    <t>Xu, Bikun</t>
  </si>
  <si>
    <t>Jiang, Jiadong</t>
  </si>
  <si>
    <t>Veltman, Marius</t>
  </si>
  <si>
    <t>Peng, Sihao</t>
  </si>
  <si>
    <t>P180612093158489</t>
  </si>
  <si>
    <t>45328-45799</t>
  </si>
  <si>
    <t>Akuta, Shoma</t>
  </si>
  <si>
    <t>Arai, Kenjiro</t>
  </si>
  <si>
    <t>Guan, Fang</t>
  </si>
  <si>
    <t>Zheng, Luoyao</t>
  </si>
  <si>
    <t>Ding, Bin</t>
  </si>
  <si>
    <t>Jones, Robert Morris</t>
  </si>
  <si>
    <t>An, Jihyun</t>
  </si>
  <si>
    <t>Tsang, Shuk Wai</t>
  </si>
  <si>
    <t>Thibault, Pierre</t>
  </si>
  <si>
    <r>
      <rPr>
        <b/>
        <sz val="11"/>
        <rFont val="Sheraton Graph Extra Light"/>
        <charset val="0"/>
      </rPr>
      <t>5</t>
    </r>
    <r>
      <rPr>
        <b/>
        <sz val="11"/>
        <rFont val="宋体"/>
        <charset val="0"/>
      </rPr>
      <t>月奖励</t>
    </r>
  </si>
  <si>
    <t>P180614113311489</t>
  </si>
  <si>
    <t>45846-46536</t>
  </si>
  <si>
    <t>Qiu, Qingrong</t>
  </si>
  <si>
    <t>Kwak, Hyunjin</t>
  </si>
  <si>
    <t>Moon, Soo Hyun</t>
  </si>
  <si>
    <t>Chen, Huiyi</t>
  </si>
  <si>
    <t>Li, Yongkang</t>
  </si>
  <si>
    <t>Li, Hongwen</t>
  </si>
  <si>
    <t>Lu, Zhou</t>
  </si>
  <si>
    <t>Niu, Haitong</t>
  </si>
  <si>
    <t>Won, Yul Hee</t>
  </si>
  <si>
    <t>Wang, Quan</t>
  </si>
  <si>
    <t>Mak, Kin Lung</t>
  </si>
  <si>
    <t>P180627142119489</t>
  </si>
  <si>
    <t>46652-46884</t>
  </si>
  <si>
    <t>Xu, Jing</t>
  </si>
  <si>
    <t>Sun, Haoyu</t>
  </si>
  <si>
    <t>Lee, Jeehae</t>
  </si>
  <si>
    <t>Fu, Zhongli</t>
  </si>
  <si>
    <t>Huang, Tiantian</t>
  </si>
  <si>
    <t>Huang, Ke</t>
  </si>
  <si>
    <t>Wang, Zhebing</t>
  </si>
  <si>
    <t>Jin, Shouxin</t>
  </si>
  <si>
    <t>Peng, Yan</t>
  </si>
  <si>
    <t>Wang, Aiqing</t>
  </si>
  <si>
    <t>Tao, Chengyan</t>
  </si>
  <si>
    <t>Su, Xianjie</t>
  </si>
  <si>
    <t>Li, Ching Yeung</t>
  </si>
  <si>
    <t>P180703102113489</t>
  </si>
  <si>
    <t>Yu, Anyun</t>
  </si>
  <si>
    <t>Lee, Sojung</t>
  </si>
  <si>
    <t>Yoon, Byungho</t>
  </si>
  <si>
    <t>Li, Yijian</t>
  </si>
  <si>
    <t>Gan, Wencong</t>
  </si>
  <si>
    <t>Shin, Gugjae</t>
  </si>
  <si>
    <t>Sheng, Ping</t>
  </si>
  <si>
    <t>Kim, Junghoon</t>
  </si>
  <si>
    <t>Yan, Chao</t>
  </si>
  <si>
    <t>Wen, Zhiming</t>
  </si>
  <si>
    <t>Hu, Xiaomei</t>
  </si>
  <si>
    <t>Zhou, Yuzhong</t>
  </si>
  <si>
    <t>Zheng, Sansan</t>
  </si>
  <si>
    <t>Sun, Jiangqing</t>
  </si>
  <si>
    <t>Feng, Xiang</t>
  </si>
  <si>
    <t>Wang, Ying</t>
  </si>
  <si>
    <t>P180718094419489</t>
  </si>
  <si>
    <t>6月奖励</t>
  </si>
  <si>
    <t>实际付</t>
  </si>
  <si>
    <t>47922-48311</t>
  </si>
  <si>
    <t>Hang, Yongjin</t>
  </si>
  <si>
    <t>Zhou, Xue</t>
  </si>
  <si>
    <t>Ju, Fei</t>
  </si>
  <si>
    <t>Su, Xinde</t>
  </si>
  <si>
    <t>Yu, Yan Ho</t>
  </si>
  <si>
    <t>Liang, Lili</t>
  </si>
  <si>
    <t>Tu, Wenfeng</t>
  </si>
  <si>
    <t>Huang, Caihua</t>
  </si>
  <si>
    <t>Li, Jinbin</t>
  </si>
  <si>
    <t>He, Chunxiao</t>
  </si>
  <si>
    <t>P180726142941489</t>
  </si>
  <si>
    <t>48378-48713</t>
  </si>
  <si>
    <t>Hao, Liang</t>
  </si>
  <si>
    <t>Zhao, Xiang</t>
  </si>
  <si>
    <t>Liu, Sinan</t>
  </si>
  <si>
    <t>Yu, Jinhai</t>
  </si>
  <si>
    <t>Li, Xintao</t>
  </si>
  <si>
    <t>Wan, Jianbiao</t>
  </si>
  <si>
    <t>Wan, Youngbiao</t>
  </si>
  <si>
    <t>Zhao, Liang</t>
  </si>
  <si>
    <t>Wang, Hui</t>
  </si>
  <si>
    <t>Wu, Jun</t>
  </si>
  <si>
    <t>Li, Chaoyue</t>
  </si>
  <si>
    <t>Bo, Miao</t>
  </si>
  <si>
    <t>Jiang, Jiajin</t>
  </si>
  <si>
    <t>Park, Hyeri</t>
  </si>
  <si>
    <t>Du, Peng</t>
  </si>
  <si>
    <t>Xiang, Yong</t>
  </si>
  <si>
    <t>P180802153022489</t>
  </si>
  <si>
    <r>
      <rPr>
        <b/>
        <sz val="11"/>
        <color theme="1"/>
        <rFont val="宋体"/>
        <charset val="0"/>
        <scheme val="minor"/>
      </rPr>
      <t xml:space="preserve">Email : </t>
    </r>
    <r>
      <rPr>
        <b/>
        <u/>
        <sz val="11"/>
        <color indexed="8"/>
        <rFont val="Calibri"/>
        <charset val="0"/>
      </rPr>
      <t xml:space="preserve"> Saowapa.Thongkham@ihg.com</t>
    </r>
  </si>
  <si>
    <t>49211-49729</t>
  </si>
  <si>
    <t>Wu, Xuelian</t>
  </si>
  <si>
    <t>Ao, Ieong Roque</t>
  </si>
  <si>
    <t>Zhao, Xun</t>
  </si>
  <si>
    <t>Li, Yurong</t>
  </si>
  <si>
    <t>Yao, Chun</t>
  </si>
  <si>
    <t>Ji, Hui</t>
  </si>
  <si>
    <t>Liu, Chengliang</t>
  </si>
  <si>
    <t>Zhu, Zhiwei</t>
  </si>
  <si>
    <t>Zhang, Tao</t>
  </si>
  <si>
    <t>Gao, Weiji</t>
  </si>
  <si>
    <t>Peng, Tao</t>
  </si>
  <si>
    <t>Ye, Guiyun</t>
  </si>
  <si>
    <t>Zhu, Panlin</t>
  </si>
  <si>
    <t>Li, Yang</t>
  </si>
  <si>
    <t>Chen, Dawei</t>
  </si>
  <si>
    <t>P180815154101489</t>
  </si>
  <si>
    <r>
      <t>: Pattaya 2</t>
    </r>
    <r>
      <rPr>
        <b/>
        <vertAlign val="superscript"/>
        <sz val="10"/>
        <rFont val="Sheraton Graph Extra Light"/>
        <charset val="0"/>
      </rPr>
      <t>nd</t>
    </r>
    <r>
      <rPr>
        <b/>
        <sz val="10"/>
        <rFont val="Sheraton Graph Extra Light"/>
        <charset val="0"/>
      </rPr>
      <t xml:space="preserve"> Road.</t>
    </r>
  </si>
  <si>
    <r>
      <t xml:space="preserve">Email : </t>
    </r>
    <r>
      <rPr>
        <b/>
        <u/>
        <sz val="11"/>
        <color indexed="8"/>
        <rFont val="Calibri"/>
        <family val="2"/>
        <charset val="0"/>
      </rPr>
      <t xml:space="preserve"> Saowapa.Thongkham@ihg.com</t>
    </r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</si>
</sst>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dd/mm/yyyy;@"/>
    <numFmt numFmtId="177" formatCode="[$-409]d\-mmm\-yy;@"/>
    <numFmt numFmtId="178" formatCode="[$฿-41E]#,##0.00"/>
    <numFmt numFmtId="179" formatCode="_(* #,##0.00_);_(* \(#,##0.00\);_(* &quot;-&quot;??_);_(@_)"/>
    <numFmt numFmtId="26" formatCode="\$#,##0.00_);[Red]\(\$#,##0.00\)"/>
    <numFmt numFmtId="180" formatCode="0.00_ "/>
  </numFmts>
  <fonts count="72">
    <font>
      <sz val="10"/>
      <name val="Arial"/>
      <charset val="134"/>
    </font>
    <font>
      <b/>
      <sz val="10"/>
      <color indexed="16"/>
      <name val="Sheraton Graph Extra Light"/>
      <charset val="0"/>
    </font>
    <font>
      <b/>
      <sz val="9"/>
      <color indexed="16"/>
      <name val="Sheraton Graph Extra Light"/>
      <charset val="0"/>
    </font>
    <font>
      <b/>
      <sz val="12"/>
      <color indexed="16"/>
      <name val="Sheraton Graph Extra Light"/>
      <charset val="0"/>
    </font>
    <font>
      <b/>
      <sz val="12"/>
      <name val="Sheraton Graph Extra Light"/>
      <charset val="0"/>
    </font>
    <font>
      <b/>
      <sz val="10"/>
      <name val="Sheraton Graph Extra Light"/>
      <charset val="0"/>
    </font>
    <font>
      <b/>
      <sz val="10"/>
      <color rgb="FFFF0000"/>
      <name val="Sheraton Graph Extra Light"/>
      <charset val="0"/>
    </font>
    <font>
      <b/>
      <sz val="11"/>
      <color indexed="16"/>
      <name val="Sheraton Graph Extra Light"/>
      <charset val="0"/>
    </font>
    <font>
      <b/>
      <sz val="28"/>
      <color theme="1"/>
      <name val="Sheraton Graph Extra Light"/>
      <charset val="0"/>
    </font>
    <font>
      <b/>
      <sz val="8"/>
      <color theme="1"/>
      <name val="Sheraton Graph Extra Light"/>
      <charset val="0"/>
    </font>
    <font>
      <b/>
      <sz val="13"/>
      <color theme="1"/>
      <name val="Sheraton Graph Extra Light"/>
      <charset val="0"/>
    </font>
    <font>
      <b/>
      <sz val="12"/>
      <color theme="1"/>
      <name val="Sheraton Graph Extra Light"/>
      <charset val="0"/>
    </font>
    <font>
      <b/>
      <sz val="11"/>
      <color theme="1"/>
      <name val="Sheraton Graph Extra Light"/>
      <charset val="0"/>
    </font>
    <font>
      <b/>
      <sz val="10"/>
      <color theme="1"/>
      <name val="Sheraton Graph Extra Light"/>
      <charset val="0"/>
    </font>
    <font>
      <b/>
      <sz val="11"/>
      <name val="Sheraton Graph Extra Light"/>
      <charset val="0"/>
    </font>
    <font>
      <b/>
      <sz val="18"/>
      <name val="Sheraton Graph Extra Light"/>
      <charset val="0"/>
    </font>
    <font>
      <b/>
      <sz val="11"/>
      <color rgb="FFFF0000"/>
      <name val="Sheraton Graph Extra Light"/>
      <charset val="0"/>
    </font>
    <font>
      <b/>
      <i/>
      <sz val="11"/>
      <color theme="1"/>
      <name val="Sheraton Graph Extra Light"/>
      <charset val="0"/>
    </font>
    <font>
      <b/>
      <i/>
      <sz val="10"/>
      <color theme="1"/>
      <name val="Sheraton Graph Extra Light"/>
      <charset val="0"/>
    </font>
    <font>
      <b/>
      <i/>
      <sz val="10"/>
      <name val="Sheraton Graph Extra Light"/>
      <charset val="0"/>
    </font>
    <font>
      <b/>
      <u/>
      <sz val="10"/>
      <color theme="1"/>
      <name val="Sheraton Graph Extra Light"/>
      <charset val="0"/>
    </font>
    <font>
      <b/>
      <sz val="11"/>
      <color theme="1"/>
      <name val="宋体"/>
      <family val="2"/>
      <charset val="0"/>
      <scheme val="minor"/>
    </font>
    <font>
      <b/>
      <sz val="10"/>
      <name val="宋体"/>
      <family val="2"/>
      <charset val="0"/>
      <scheme val="minor"/>
    </font>
    <font>
      <sz val="10"/>
      <name val="Arial"/>
      <family val="2"/>
      <charset val="0"/>
    </font>
    <font>
      <b/>
      <sz val="11"/>
      <name val="宋体"/>
      <charset val="0"/>
    </font>
    <font>
      <sz val="10.5"/>
      <color rgb="FF333333"/>
      <name val="Helvetica"/>
      <charset val="134"/>
    </font>
    <font>
      <b/>
      <sz val="11"/>
      <color theme="1"/>
      <name val="宋体"/>
      <charset val="0"/>
      <scheme val="minor"/>
    </font>
    <font>
      <b/>
      <sz val="10"/>
      <name val="宋体"/>
      <charset val="0"/>
      <scheme val="minor"/>
    </font>
    <font>
      <sz val="10"/>
      <name val="Arial"/>
      <charset val="0"/>
    </font>
    <font>
      <sz val="11.25"/>
      <color rgb="FF333333"/>
      <name val="Helvetica"/>
      <charset val="134"/>
    </font>
    <font>
      <b/>
      <sz val="11"/>
      <color theme="1"/>
      <name val="宋体"/>
      <charset val="0"/>
      <scheme val="minor"/>
    </font>
    <font>
      <b/>
      <sz val="10"/>
      <name val="宋体"/>
      <charset val="0"/>
      <scheme val="minor"/>
    </font>
    <font>
      <sz val="10"/>
      <name val="Arial"/>
      <charset val="0"/>
    </font>
    <font>
      <b/>
      <sz val="12"/>
      <color rgb="FFFF0000"/>
      <name val="Sheraton Graph Extra Light"/>
      <charset val="0"/>
    </font>
    <font>
      <b/>
      <sz val="12"/>
      <color rgb="FF800000"/>
      <name val="宋体"/>
      <charset val="0"/>
    </font>
    <font>
      <b/>
      <sz val="18"/>
      <color theme="1"/>
      <name val="Sheraton Graph Extra Light"/>
      <charset val="0"/>
    </font>
    <font>
      <b/>
      <sz val="10"/>
      <color theme="1"/>
      <name val="宋体"/>
      <charset val="0"/>
      <scheme val="minor"/>
    </font>
    <font>
      <sz val="12"/>
      <color rgb="FF0291D4"/>
      <name val="Helvetica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rgb="FF333333"/>
      <name val="Helvetica"/>
      <charset val="134"/>
    </font>
    <font>
      <sz val="12"/>
      <name val="Arial"/>
      <charset val="134"/>
    </font>
    <font>
      <b/>
      <sz val="12"/>
      <name val="Arial"/>
      <charset val="134"/>
    </font>
    <font>
      <sz val="12"/>
      <name val="宋体"/>
      <charset val="134"/>
    </font>
    <font>
      <b/>
      <sz val="11"/>
      <name val="Arial"/>
      <charset val="134"/>
    </font>
    <font>
      <sz val="12"/>
      <color rgb="FF333333"/>
      <name val="Helvetica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perscript"/>
      <sz val="10"/>
      <name val="Sheraton Graph Extra Light"/>
      <charset val="0"/>
    </font>
    <font>
      <b/>
      <u/>
      <sz val="11"/>
      <color indexed="8"/>
      <name val="Calibri"/>
      <family val="2"/>
      <charset val="0"/>
    </font>
    <font>
      <b/>
      <u/>
      <sz val="11"/>
      <color indexed="8"/>
      <name val="Calibri"/>
      <charset val="0"/>
    </font>
    <font>
      <b/>
      <u/>
      <sz val="11"/>
      <color indexed="8"/>
      <name val="Calibri"/>
      <charset val="0"/>
    </font>
    <font>
      <b/>
      <sz val="11"/>
      <color theme="1"/>
      <name val="宋体"/>
      <charset val="0"/>
    </font>
    <font>
      <b/>
      <vertAlign val="superscript"/>
      <sz val="10"/>
      <color indexed="8"/>
      <name val="Sheraton Graph Extra Light"/>
      <charset val="0"/>
    </font>
    <font>
      <b/>
      <sz val="10"/>
      <color indexed="8"/>
      <name val="Sheraton Graph Extra Light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8" fillId="0" borderId="0" applyFont="0" applyFill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3" fillId="7" borderId="22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8" fillId="6" borderId="23" applyNumberFormat="0" applyFont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46" fillId="5" borderId="19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61" fillId="21" borderId="26" applyNumberFormat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</cellStyleXfs>
  <cellXfs count="3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10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3" xfId="0" applyFont="1" applyFill="1" applyBorder="1" applyAlignment="1"/>
    <xf numFmtId="0" fontId="14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13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176" fontId="12" fillId="0" borderId="0" xfId="0" applyNumberFormat="1" applyFont="1" applyFill="1" applyBorder="1" applyAlignment="1">
      <alignment horizontal="center"/>
    </xf>
    <xf numFmtId="176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6" fontId="14" fillId="0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/>
    </xf>
    <xf numFmtId="17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16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Continuous"/>
    </xf>
    <xf numFmtId="0" fontId="17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Continuous"/>
    </xf>
    <xf numFmtId="0" fontId="18" fillId="0" borderId="0" xfId="0" applyFont="1" applyFill="1" applyBorder="1" applyAlignment="1">
      <alignment horizontal="left"/>
    </xf>
    <xf numFmtId="0" fontId="20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Continuous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3" fillId="0" borderId="0" xfId="0" applyFont="1" applyFill="1" applyBorder="1" applyAlignment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8" fontId="14" fillId="0" borderId="0" xfId="0" applyNumberFormat="1" applyFont="1" applyFill="1" applyBorder="1" applyAlignment="1">
      <alignment horizontal="right"/>
    </xf>
    <xf numFmtId="178" fontId="14" fillId="0" borderId="0" xfId="0" applyNumberFormat="1" applyFont="1" applyFill="1" applyBorder="1" applyAlignment="1"/>
    <xf numFmtId="178" fontId="14" fillId="2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179" fontId="14" fillId="0" borderId="0" xfId="0" applyNumberFormat="1" applyFont="1" applyFill="1" applyBorder="1" applyAlignment="1">
      <alignment horizontal="right"/>
    </xf>
    <xf numFmtId="179" fontId="16" fillId="0" borderId="0" xfId="0" applyNumberFormat="1" applyFont="1" applyFill="1" applyBorder="1" applyAlignment="1">
      <alignment horizontal="right"/>
    </xf>
    <xf numFmtId="178" fontId="14" fillId="0" borderId="0" xfId="0" applyNumberFormat="1" applyFont="1" applyFill="1" applyBorder="1" applyAlignment="1">
      <alignment horizontal="right" vertical="center"/>
    </xf>
    <xf numFmtId="178" fontId="14" fillId="0" borderId="1" xfId="0" applyNumberFormat="1" applyFont="1" applyFill="1" applyBorder="1" applyAlignment="1">
      <alignment vertical="center"/>
    </xf>
    <xf numFmtId="178" fontId="14" fillId="0" borderId="8" xfId="0" applyNumberFormat="1" applyFont="1" applyFill="1" applyBorder="1" applyAlignment="1">
      <alignment horizontal="right" vertical="center"/>
    </xf>
    <xf numFmtId="0" fontId="25" fillId="4" borderId="9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40" fontId="14" fillId="0" borderId="0" xfId="0" applyNumberFormat="1" applyFont="1" applyFill="1" applyBorder="1" applyAlignment="1"/>
    <xf numFmtId="40" fontId="5" fillId="0" borderId="0" xfId="0" applyNumberFormat="1" applyFont="1" applyFill="1" applyBorder="1" applyAlignment="1">
      <alignment horizontal="centerContinuous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10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3" xfId="0" applyFont="1" applyFill="1" applyBorder="1" applyAlignment="1"/>
    <xf numFmtId="0" fontId="14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13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176" fontId="12" fillId="0" borderId="0" xfId="0" applyNumberFormat="1" applyFont="1" applyFill="1" applyBorder="1" applyAlignment="1">
      <alignment horizontal="center"/>
    </xf>
    <xf numFmtId="176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6" fontId="16" fillId="0" borderId="0" xfId="0" applyNumberFormat="1" applyFont="1" applyFill="1" applyBorder="1" applyAlignment="1">
      <alignment horizontal="center"/>
    </xf>
    <xf numFmtId="17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16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Continuous"/>
    </xf>
    <xf numFmtId="0" fontId="17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Continuous"/>
    </xf>
    <xf numFmtId="0" fontId="20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0" applyFont="1" applyFill="1" applyBorder="1" applyAlignment="1"/>
    <xf numFmtId="0" fontId="14" fillId="0" borderId="2" xfId="0" applyFont="1" applyFill="1" applyBorder="1" applyAlignment="1">
      <alignment horizontal="left" vertical="center"/>
    </xf>
    <xf numFmtId="14" fontId="14" fillId="0" borderId="2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1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8" fontId="14" fillId="0" borderId="0" xfId="0" applyNumberFormat="1" applyFont="1" applyFill="1" applyBorder="1" applyAlignment="1">
      <alignment horizontal="right"/>
    </xf>
    <xf numFmtId="178" fontId="14" fillId="0" borderId="0" xfId="0" applyNumberFormat="1" applyFont="1" applyFill="1" applyBorder="1" applyAlignment="1"/>
    <xf numFmtId="178" fontId="14" fillId="2" borderId="0" xfId="0" applyNumberFormat="1" applyFont="1" applyFill="1" applyBorder="1" applyAlignment="1">
      <alignment horizontal="right"/>
    </xf>
    <xf numFmtId="179" fontId="16" fillId="0" borderId="0" xfId="0" applyNumberFormat="1" applyFont="1" applyFill="1" applyBorder="1" applyAlignment="1">
      <alignment horizontal="right"/>
    </xf>
    <xf numFmtId="178" fontId="14" fillId="0" borderId="0" xfId="0" applyNumberFormat="1" applyFont="1" applyFill="1" applyBorder="1" applyAlignment="1">
      <alignment horizontal="right" vertical="center"/>
    </xf>
    <xf numFmtId="178" fontId="14" fillId="0" borderId="1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178" fontId="14" fillId="0" borderId="8" xfId="0" applyNumberFormat="1" applyFont="1" applyFill="1" applyBorder="1" applyAlignment="1">
      <alignment horizontal="right" vertical="center"/>
    </xf>
    <xf numFmtId="0" fontId="29" fillId="0" borderId="0" xfId="0" applyFont="1">
      <alignment vertical="center"/>
    </xf>
    <xf numFmtId="40" fontId="14" fillId="0" borderId="0" xfId="0" applyNumberFormat="1" applyFont="1" applyFill="1" applyBorder="1" applyAlignment="1"/>
    <xf numFmtId="40" fontId="5" fillId="0" borderId="0" xfId="0" applyNumberFormat="1" applyFont="1" applyFill="1" applyBorder="1" applyAlignment="1">
      <alignment horizontal="centerContinuous"/>
    </xf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32" fillId="0" borderId="0" xfId="0" applyFont="1" applyFill="1" applyBorder="1" applyAlignment="1"/>
    <xf numFmtId="179" fontId="14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horizontal="centerContinuous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40" fontId="14" fillId="0" borderId="0" xfId="0" applyNumberFormat="1" applyFont="1" applyFill="1" applyAlignment="1"/>
    <xf numFmtId="3" fontId="14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32" fillId="0" borderId="0" xfId="0" applyNumberFormat="1" applyFont="1" applyFill="1" applyBorder="1" applyAlignment="1"/>
    <xf numFmtId="0" fontId="29" fillId="4" borderId="9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4" fillId="0" borderId="0" xfId="0" applyFont="1" applyFill="1" applyAlignment="1"/>
    <xf numFmtId="0" fontId="14" fillId="0" borderId="0" xfId="0" applyFont="1" applyFill="1" applyAlignment="1">
      <alignment horizontal="right"/>
    </xf>
    <xf numFmtId="0" fontId="34" fillId="0" borderId="0" xfId="0" applyFont="1" applyFill="1" applyBorder="1" applyAlignment="1">
      <alignment vertical="center"/>
    </xf>
    <xf numFmtId="0" fontId="25" fillId="4" borderId="9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7" fontId="1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Continuous"/>
    </xf>
    <xf numFmtId="0" fontId="13" fillId="0" borderId="0" xfId="0" applyFont="1" applyFill="1" applyBorder="1" applyAlignment="1">
      <alignment horizontal="centerContinuous"/>
    </xf>
    <xf numFmtId="0" fontId="13" fillId="0" borderId="2" xfId="0" applyFont="1" applyFill="1" applyBorder="1" applyAlignment="1"/>
    <xf numFmtId="0" fontId="12" fillId="2" borderId="0" xfId="0" applyFont="1" applyFill="1" applyBorder="1" applyAlignment="1"/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3" xfId="0" applyFont="1" applyFill="1" applyBorder="1" applyAlignment="1"/>
    <xf numFmtId="0" fontId="12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1" fillId="0" borderId="6" xfId="0" applyFont="1" applyFill="1" applyBorder="1" applyAlignment="1">
      <alignment vertical="center"/>
    </xf>
    <xf numFmtId="0" fontId="12" fillId="0" borderId="2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/>
    </xf>
    <xf numFmtId="16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centerContinuous"/>
    </xf>
    <xf numFmtId="0" fontId="18" fillId="0" borderId="0" xfId="0" applyFont="1" applyFill="1" applyBorder="1" applyAlignment="1">
      <alignment horizontal="centerContinuous"/>
    </xf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 applyAlignment="1"/>
    <xf numFmtId="0" fontId="13" fillId="0" borderId="0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14" fontId="12" fillId="0" borderId="2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14" fontId="13" fillId="2" borderId="5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/>
    <xf numFmtId="178" fontId="12" fillId="2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78" fontId="16" fillId="0" borderId="0" xfId="0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>
      <alignment horizontal="right" vertical="center"/>
    </xf>
    <xf numFmtId="178" fontId="12" fillId="0" borderId="1" xfId="0" applyNumberFormat="1" applyFont="1" applyFill="1" applyBorder="1" applyAlignment="1">
      <alignment vertical="center"/>
    </xf>
    <xf numFmtId="178" fontId="12" fillId="0" borderId="8" xfId="0" applyNumberFormat="1" applyFont="1" applyFill="1" applyBorder="1" applyAlignment="1">
      <alignment horizontal="right" vertical="center"/>
    </xf>
    <xf numFmtId="40" fontId="12" fillId="0" borderId="0" xfId="0" applyNumberFormat="1" applyFont="1" applyFill="1" applyBorder="1" applyAlignment="1"/>
    <xf numFmtId="0" fontId="13" fillId="0" borderId="0" xfId="0" applyFont="1" applyFill="1" applyBorder="1" applyAlignment="1">
      <alignment vertical="center"/>
    </xf>
    <xf numFmtId="40" fontId="13" fillId="0" borderId="0" xfId="0" applyNumberFormat="1" applyFont="1" applyFill="1" applyBorder="1" applyAlignment="1">
      <alignment horizontal="centerContinuous"/>
    </xf>
    <xf numFmtId="0" fontId="25" fillId="0" borderId="0" xfId="0" applyFont="1">
      <alignment vertical="center"/>
    </xf>
    <xf numFmtId="0" fontId="37" fillId="0" borderId="0" xfId="0" applyFont="1">
      <alignment vertical="center"/>
    </xf>
    <xf numFmtId="4" fontId="1" fillId="0" borderId="0" xfId="0" applyNumberFormat="1" applyFont="1" applyFill="1" applyBorder="1" applyAlignment="1"/>
    <xf numFmtId="4" fontId="8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Continuous"/>
    </xf>
    <xf numFmtId="4" fontId="12" fillId="0" borderId="2" xfId="0" applyNumberFormat="1" applyFont="1" applyFill="1" applyBorder="1" applyAlignment="1">
      <alignment horizontal="right"/>
    </xf>
    <xf numFmtId="4" fontId="11" fillId="2" borderId="0" xfId="0" applyNumberFormat="1" applyFont="1" applyFill="1" applyBorder="1" applyAlignment="1">
      <alignment horizontal="right"/>
    </xf>
    <xf numFmtId="4" fontId="11" fillId="2" borderId="0" xfId="0" applyNumberFormat="1" applyFont="1" applyFill="1" applyBorder="1" applyAlignment="1"/>
    <xf numFmtId="4" fontId="13" fillId="2" borderId="0" xfId="0" applyNumberFormat="1" applyFont="1" applyFill="1" applyBorder="1" applyAlignment="1">
      <alignment horizontal="left"/>
    </xf>
    <xf numFmtId="4" fontId="12" fillId="2" borderId="0" xfId="0" applyNumberFormat="1" applyFont="1" applyFill="1" applyBorder="1" applyAlignment="1">
      <alignment horizontal="left"/>
    </xf>
    <xf numFmtId="4" fontId="12" fillId="2" borderId="0" xfId="0" applyNumberFormat="1" applyFont="1" applyFill="1" applyBorder="1" applyAlignment="1"/>
    <xf numFmtId="4" fontId="13" fillId="2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/>
    </xf>
    <xf numFmtId="4" fontId="11" fillId="0" borderId="6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/>
    <xf numFmtId="177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4" fontId="12" fillId="0" borderId="0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vertical="center"/>
    </xf>
    <xf numFmtId="4" fontId="12" fillId="0" borderId="8" xfId="0" applyNumberFormat="1" applyFont="1" applyFill="1" applyBorder="1" applyAlignment="1">
      <alignment horizontal="right" vertical="center"/>
    </xf>
    <xf numFmtId="4" fontId="13" fillId="3" borderId="0" xfId="0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 vertical="center"/>
    </xf>
    <xf numFmtId="0" fontId="35" fillId="2" borderId="10" xfId="0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49" fontId="13" fillId="2" borderId="5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 indent="1"/>
    </xf>
    <xf numFmtId="0" fontId="38" fillId="0" borderId="12" xfId="0" applyFont="1" applyFill="1" applyBorder="1" applyAlignment="1">
      <alignment horizontal="left" vertical="center" indent="8"/>
    </xf>
    <xf numFmtId="0" fontId="38" fillId="0" borderId="12" xfId="0" applyFont="1" applyFill="1" applyBorder="1" applyAlignment="1">
      <alignment horizontal="right" vertical="center"/>
    </xf>
    <xf numFmtId="0" fontId="38" fillId="0" borderId="12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vertical="top"/>
    </xf>
    <xf numFmtId="0" fontId="38" fillId="0" borderId="12" xfId="0" applyNumberFormat="1" applyFont="1" applyFill="1" applyBorder="1" applyAlignment="1">
      <alignment horizontal="left" vertical="top"/>
    </xf>
    <xf numFmtId="26" fontId="38" fillId="0" borderId="12" xfId="0" applyNumberFormat="1" applyFont="1" applyFill="1" applyBorder="1" applyAlignment="1">
      <alignment horizontal="right" vertical="top"/>
    </xf>
    <xf numFmtId="0" fontId="38" fillId="0" borderId="12" xfId="0" applyFont="1" applyFill="1" applyBorder="1" applyAlignment="1">
      <alignment horizontal="left" indent="1"/>
    </xf>
    <xf numFmtId="0" fontId="38" fillId="0" borderId="12" xfId="0" applyFont="1" applyFill="1" applyBorder="1" applyAlignment="1">
      <alignment horizontal="left"/>
    </xf>
    <xf numFmtId="0" fontId="38" fillId="0" borderId="12" xfId="0" applyNumberFormat="1" applyFont="1" applyFill="1" applyBorder="1" applyAlignment="1">
      <alignment horizontal="left"/>
    </xf>
    <xf numFmtId="26" fontId="38" fillId="0" borderId="12" xfId="0" applyNumberFormat="1" applyFont="1" applyFill="1" applyBorder="1" applyAlignment="1">
      <alignment horizontal="right"/>
    </xf>
    <xf numFmtId="0" fontId="38" fillId="0" borderId="12" xfId="0" applyNumberFormat="1" applyFont="1" applyFill="1" applyBorder="1" applyAlignment="1">
      <alignment horizontal="left" vertical="center"/>
    </xf>
    <xf numFmtId="4" fontId="38" fillId="0" borderId="12" xfId="0" applyNumberFormat="1" applyFont="1" applyFill="1" applyBorder="1" applyAlignment="1">
      <alignment horizontal="right" vertical="center"/>
    </xf>
    <xf numFmtId="4" fontId="38" fillId="0" borderId="0" xfId="0" applyNumberFormat="1" applyFont="1" applyFill="1" applyAlignment="1">
      <alignment horizontal="right" vertical="center"/>
    </xf>
    <xf numFmtId="0" fontId="39" fillId="0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42" fillId="0" borderId="13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left" vertical="center" indent="1"/>
    </xf>
    <xf numFmtId="0" fontId="42" fillId="0" borderId="13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left" vertical="center"/>
    </xf>
    <xf numFmtId="0" fontId="41" fillId="0" borderId="16" xfId="0" applyFont="1" applyFill="1" applyBorder="1" applyAlignment="1">
      <alignment horizontal="left" vertical="center" indent="1"/>
    </xf>
    <xf numFmtId="0" fontId="41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left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left" vertical="center" indent="1"/>
    </xf>
    <xf numFmtId="0" fontId="41" fillId="0" borderId="17" xfId="0" applyNumberFormat="1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left" vertical="top"/>
    </xf>
    <xf numFmtId="0" fontId="42" fillId="0" borderId="17" xfId="0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left" vertical="top" indent="1"/>
    </xf>
    <xf numFmtId="0" fontId="41" fillId="0" borderId="17" xfId="0" applyFont="1" applyFill="1" applyBorder="1" applyAlignment="1">
      <alignment horizontal="left" vertical="top" indent="2"/>
    </xf>
    <xf numFmtId="0" fontId="41" fillId="0" borderId="17" xfId="0" applyFont="1" applyFill="1" applyBorder="1" applyAlignment="1">
      <alignment horizontal="left" vertical="top" indent="3"/>
    </xf>
    <xf numFmtId="0" fontId="41" fillId="0" borderId="18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right" vertical="center" indent="1"/>
    </xf>
    <xf numFmtId="0" fontId="41" fillId="0" borderId="16" xfId="0" applyFont="1" applyFill="1" applyBorder="1" applyAlignment="1">
      <alignment horizontal="right" vertical="center" indent="1"/>
    </xf>
    <xf numFmtId="4" fontId="41" fillId="0" borderId="17" xfId="0" applyNumberFormat="1" applyFont="1" applyFill="1" applyBorder="1" applyAlignment="1">
      <alignment horizontal="right" vertical="center"/>
    </xf>
    <xf numFmtId="180" fontId="41" fillId="0" borderId="17" xfId="0" applyNumberFormat="1" applyFont="1" applyFill="1" applyBorder="1" applyAlignment="1">
      <alignment horizontal="right" vertical="top" indent="1"/>
    </xf>
    <xf numFmtId="0" fontId="43" fillId="0" borderId="17" xfId="0" applyFont="1" applyFill="1" applyBorder="1" applyAlignment="1">
      <alignment horizontal="left" vertical="top"/>
    </xf>
    <xf numFmtId="0" fontId="38" fillId="0" borderId="0" xfId="0" applyFont="1">
      <alignment vertical="center"/>
    </xf>
    <xf numFmtId="0" fontId="44" fillId="0" borderId="13" xfId="0" applyFont="1" applyBorder="1" applyAlignment="1">
      <alignment horizontal="left" vertical="center"/>
    </xf>
    <xf numFmtId="0" fontId="44" fillId="0" borderId="13" xfId="0" applyFont="1" applyBorder="1" applyAlignment="1">
      <alignment horizontal="left" vertical="center" indent="1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 indent="1"/>
    </xf>
    <xf numFmtId="0" fontId="38" fillId="0" borderId="16" xfId="0" applyFont="1" applyBorder="1" applyAlignment="1">
      <alignment horizontal="center" vertical="center"/>
    </xf>
    <xf numFmtId="0" fontId="44" fillId="0" borderId="17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17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 indent="1"/>
    </xf>
    <xf numFmtId="0" fontId="38" fillId="0" borderId="17" xfId="0" applyFont="1" applyBorder="1" applyAlignment="1">
      <alignment horizontal="left" vertical="top"/>
    </xf>
    <xf numFmtId="0" fontId="38" fillId="0" borderId="18" xfId="0" applyFont="1" applyBorder="1" applyAlignment="1">
      <alignment horizontal="center" vertical="center"/>
    </xf>
    <xf numFmtId="0" fontId="38" fillId="0" borderId="13" xfId="0" applyFont="1" applyBorder="1" applyAlignment="1">
      <alignment horizontal="left" vertical="center" indent="1"/>
    </xf>
    <xf numFmtId="4" fontId="38" fillId="0" borderId="17" xfId="0" applyNumberFormat="1" applyFont="1" applyBorder="1" applyAlignment="1">
      <alignment horizontal="right" vertical="center"/>
    </xf>
    <xf numFmtId="0" fontId="45" fillId="0" borderId="0" xfId="0" applyFont="1">
      <alignment vertical="center"/>
    </xf>
    <xf numFmtId="0" fontId="11" fillId="0" borderId="6" xfId="0" applyFont="1" applyFill="1" applyBorder="1" applyAlignment="1" quotePrefix="1">
      <alignment horizontal="center" vertical="center"/>
    </xf>
    <xf numFmtId="0" fontId="12" fillId="0" borderId="0" xfId="0" applyFont="1" applyFill="1" applyBorder="1" applyAlignment="1" quotePrefix="1">
      <alignment horizontal="right"/>
    </xf>
    <xf numFmtId="0" fontId="18" fillId="0" borderId="0" xfId="0" applyFont="1" applyFill="1" applyBorder="1" applyAlignment="1" quotePrefix="1">
      <alignment horizontal="left"/>
    </xf>
    <xf numFmtId="0" fontId="30" fillId="0" borderId="0" xfId="0" applyFont="1" applyFill="1" applyBorder="1" applyAlignment="1" quotePrefix="1">
      <alignment horizontal="left"/>
    </xf>
    <xf numFmtId="0" fontId="13" fillId="0" borderId="0" xfId="0" applyFont="1" applyFill="1" applyBorder="1" applyAlignment="1" quotePrefix="1">
      <alignment horizontal="left"/>
    </xf>
    <xf numFmtId="0" fontId="12" fillId="2" borderId="0" xfId="0" applyFont="1" applyFill="1" applyBorder="1" applyAlignment="1" quotePrefix="1">
      <alignment horizontal="left"/>
    </xf>
    <xf numFmtId="0" fontId="14" fillId="2" borderId="0" xfId="0" applyFont="1" applyFill="1" applyBorder="1" applyAlignment="1" quotePrefix="1">
      <alignment horizontal="left"/>
    </xf>
    <xf numFmtId="0" fontId="4" fillId="0" borderId="6" xfId="0" applyFont="1" applyFill="1" applyBorder="1" applyAlignment="1" quotePrefix="1">
      <alignment horizontal="center" vertical="center"/>
    </xf>
    <xf numFmtId="0" fontId="14" fillId="0" borderId="0" xfId="0" applyFont="1" applyFill="1" applyBorder="1" applyAlignment="1" quotePrefix="1">
      <alignment horizontal="right"/>
    </xf>
    <xf numFmtId="0" fontId="5" fillId="0" borderId="0" xfId="0" applyFont="1" applyFill="1" applyBorder="1" applyAlignment="1" quotePrefix="1">
      <alignment horizontal="left"/>
    </xf>
    <xf numFmtId="0" fontId="26" fillId="0" borderId="0" xfId="0" applyFont="1" applyFill="1" applyBorder="1" applyAlignment="1" quotePrefix="1">
      <alignment horizontal="left"/>
    </xf>
    <xf numFmtId="0" fontId="14" fillId="2" borderId="0" xfId="0" applyFont="1" applyFill="1" applyBorder="1" applyAlignment="1" quotePrefix="1">
      <alignment horizontal="left"/>
    </xf>
    <xf numFmtId="0" fontId="4" fillId="0" borderId="6" xfId="0" applyFont="1" applyFill="1" applyBorder="1" applyAlignment="1" quotePrefix="1">
      <alignment horizontal="center" vertical="center"/>
    </xf>
    <xf numFmtId="0" fontId="14" fillId="0" borderId="0" xfId="0" applyFont="1" applyFill="1" applyBorder="1" applyAlignment="1" quotePrefix="1">
      <alignment horizontal="right"/>
    </xf>
    <xf numFmtId="0" fontId="18" fillId="0" borderId="0" xfId="0" applyFont="1" applyFill="1" applyBorder="1" applyAlignment="1" quotePrefix="1">
      <alignment horizontal="left"/>
    </xf>
    <xf numFmtId="0" fontId="21" fillId="0" borderId="0" xfId="0" applyFont="1" applyFill="1" applyBorder="1" applyAlignment="1" quotePrefix="1">
      <alignment horizontal="left"/>
    </xf>
    <xf numFmtId="0" fontId="5" fillId="0" borderId="0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2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REDIT%20MANAGER\Credit%20-%20InterContinental%20Pattaya%20Resort\AR%20DETAIL\BahtEng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thongksao\AppData\Roaming\Microsoft\AddIns\BahtEng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definedNames>
      <definedName name="BahtEng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definedNames>
      <definedName name="BahtEng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topLeftCell="A7" workbookViewId="0">
      <selection activeCell="N34" sqref="N34"/>
    </sheetView>
  </sheetViews>
  <sheetFormatPr defaultColWidth="10.2857142857143" defaultRowHeight="14.25"/>
  <cols>
    <col min="1" max="1" width="16" style="351"/>
    <col min="2" max="3" width="13" style="351"/>
    <col min="4" max="4" width="24" style="351"/>
    <col min="5" max="5" width="31" style="351"/>
    <col min="6" max="9" width="6" style="351"/>
    <col min="10" max="10" width="16" style="351"/>
    <col min="11" max="16384" width="10.2857142857143" style="351"/>
  </cols>
  <sheetData>
    <row r="1" ht="15.75" spans="1:10">
      <c r="A1" s="352" t="s">
        <v>0</v>
      </c>
      <c r="B1" s="353" t="s">
        <v>1</v>
      </c>
      <c r="C1" s="352" t="s">
        <v>2</v>
      </c>
      <c r="D1" s="354" t="s">
        <v>3</v>
      </c>
      <c r="E1" s="354" t="s">
        <v>4</v>
      </c>
      <c r="F1" s="355" t="s">
        <v>5</v>
      </c>
      <c r="G1" s="356"/>
      <c r="H1" s="356"/>
      <c r="I1" s="366"/>
      <c r="J1" s="367" t="s">
        <v>6</v>
      </c>
    </row>
    <row r="2" ht="15.75" spans="1:16">
      <c r="A2" s="357"/>
      <c r="B2" s="358"/>
      <c r="C2" s="357"/>
      <c r="D2" s="359"/>
      <c r="E2" s="359"/>
      <c r="F2" s="360" t="s">
        <v>7</v>
      </c>
      <c r="G2" s="360" t="s">
        <v>8</v>
      </c>
      <c r="H2" s="360" t="s">
        <v>9</v>
      </c>
      <c r="I2" s="360" t="s">
        <v>10</v>
      </c>
      <c r="J2" s="358"/>
      <c r="O2" s="207"/>
      <c r="P2" s="207"/>
    </row>
    <row r="3" ht="15" spans="1:16">
      <c r="A3" s="361" t="s">
        <v>11</v>
      </c>
      <c r="B3" s="362" t="s">
        <v>12</v>
      </c>
      <c r="C3" s="362" t="s">
        <v>13</v>
      </c>
      <c r="D3" s="363">
        <v>1193193</v>
      </c>
      <c r="E3" s="361" t="s">
        <v>14</v>
      </c>
      <c r="F3" s="364" t="s">
        <v>15</v>
      </c>
      <c r="G3" s="365"/>
      <c r="H3" s="365"/>
      <c r="I3" s="365"/>
      <c r="J3" s="368">
        <v>5310</v>
      </c>
      <c r="O3" s="207"/>
      <c r="P3" s="207"/>
    </row>
    <row r="4" ht="15" spans="1:16">
      <c r="A4" s="361" t="s">
        <v>16</v>
      </c>
      <c r="B4" s="362" t="s">
        <v>17</v>
      </c>
      <c r="C4" s="362" t="s">
        <v>18</v>
      </c>
      <c r="D4" s="363">
        <v>1193538</v>
      </c>
      <c r="E4" s="361" t="s">
        <v>19</v>
      </c>
      <c r="F4" s="365"/>
      <c r="G4" s="365"/>
      <c r="H4" s="364" t="s">
        <v>15</v>
      </c>
      <c r="I4" s="365"/>
      <c r="J4" s="368">
        <v>4860</v>
      </c>
      <c r="O4" s="207"/>
      <c r="P4" s="207"/>
    </row>
    <row r="5" ht="15" spans="1:16">
      <c r="A5" s="361" t="s">
        <v>20</v>
      </c>
      <c r="B5" s="362" t="s">
        <v>17</v>
      </c>
      <c r="C5" s="362" t="s">
        <v>18</v>
      </c>
      <c r="D5" s="363">
        <v>1193950</v>
      </c>
      <c r="E5" s="361" t="s">
        <v>21</v>
      </c>
      <c r="F5" s="365"/>
      <c r="G5" s="364" t="s">
        <v>15</v>
      </c>
      <c r="H5" s="365"/>
      <c r="I5" s="365"/>
      <c r="J5" s="368">
        <v>3510</v>
      </c>
      <c r="O5" s="207"/>
      <c r="P5" s="207"/>
    </row>
    <row r="6" ht="15" spans="1:16">
      <c r="A6" s="361" t="s">
        <v>22</v>
      </c>
      <c r="B6" s="362" t="s">
        <v>18</v>
      </c>
      <c r="C6" s="362" t="s">
        <v>23</v>
      </c>
      <c r="D6" s="363">
        <v>1194085</v>
      </c>
      <c r="E6" s="361" t="s">
        <v>21</v>
      </c>
      <c r="F6" s="365"/>
      <c r="G6" s="364" t="s">
        <v>15</v>
      </c>
      <c r="H6" s="365"/>
      <c r="I6" s="365"/>
      <c r="J6" s="368">
        <v>3510</v>
      </c>
      <c r="O6" s="207"/>
      <c r="P6" s="207"/>
    </row>
    <row r="7" ht="15" spans="1:16">
      <c r="A7" s="361" t="s">
        <v>24</v>
      </c>
      <c r="B7" s="362" t="s">
        <v>17</v>
      </c>
      <c r="C7" s="362" t="s">
        <v>23</v>
      </c>
      <c r="D7" s="363">
        <v>1193187</v>
      </c>
      <c r="E7" s="361" t="s">
        <v>25</v>
      </c>
      <c r="F7" s="365"/>
      <c r="G7" s="364" t="s">
        <v>15</v>
      </c>
      <c r="H7" s="365"/>
      <c r="I7" s="365"/>
      <c r="J7" s="368">
        <v>7020</v>
      </c>
      <c r="O7" s="207"/>
      <c r="P7" s="207"/>
    </row>
    <row r="8" ht="15" spans="1:16">
      <c r="A8" s="361" t="s">
        <v>26</v>
      </c>
      <c r="B8" s="362" t="s">
        <v>18</v>
      </c>
      <c r="C8" s="362" t="s">
        <v>27</v>
      </c>
      <c r="D8" s="363">
        <v>1192950</v>
      </c>
      <c r="E8" s="361" t="s">
        <v>28</v>
      </c>
      <c r="F8" s="365"/>
      <c r="G8" s="365"/>
      <c r="H8" s="365"/>
      <c r="I8" s="364" t="s">
        <v>15</v>
      </c>
      <c r="J8" s="368">
        <v>17640</v>
      </c>
      <c r="O8" s="207"/>
      <c r="P8" s="207"/>
    </row>
    <row r="9" ht="15" spans="1:16">
      <c r="A9" s="361" t="s">
        <v>29</v>
      </c>
      <c r="B9" s="362" t="s">
        <v>18</v>
      </c>
      <c r="C9" s="362" t="s">
        <v>27</v>
      </c>
      <c r="D9" s="363">
        <v>1193657</v>
      </c>
      <c r="E9" s="361" t="s">
        <v>30</v>
      </c>
      <c r="F9" s="365"/>
      <c r="G9" s="364" t="s">
        <v>15</v>
      </c>
      <c r="H9" s="365"/>
      <c r="I9" s="365"/>
      <c r="J9" s="368">
        <v>7740</v>
      </c>
      <c r="O9" s="207"/>
      <c r="P9" s="207"/>
    </row>
    <row r="10" ht="15" spans="1:16">
      <c r="A10" s="361" t="s">
        <v>31</v>
      </c>
      <c r="B10" s="362" t="s">
        <v>23</v>
      </c>
      <c r="C10" s="362" t="s">
        <v>27</v>
      </c>
      <c r="D10" s="363">
        <v>1193919</v>
      </c>
      <c r="E10" s="361" t="s">
        <v>32</v>
      </c>
      <c r="F10" s="365"/>
      <c r="G10" s="364" t="s">
        <v>15</v>
      </c>
      <c r="H10" s="365"/>
      <c r="I10" s="365"/>
      <c r="J10" s="368">
        <v>7740</v>
      </c>
      <c r="O10" s="207"/>
      <c r="P10" s="207"/>
    </row>
    <row r="11" ht="15" spans="1:16">
      <c r="A11" s="361" t="s">
        <v>33</v>
      </c>
      <c r="B11" s="362" t="s">
        <v>23</v>
      </c>
      <c r="C11" s="362" t="s">
        <v>27</v>
      </c>
      <c r="D11" s="363">
        <v>1194072</v>
      </c>
      <c r="E11" s="361" t="s">
        <v>34</v>
      </c>
      <c r="F11" s="365"/>
      <c r="G11" s="365"/>
      <c r="H11" s="365"/>
      <c r="I11" s="364" t="s">
        <v>15</v>
      </c>
      <c r="J11" s="368">
        <v>4770</v>
      </c>
      <c r="O11" s="207"/>
      <c r="P11" s="207"/>
    </row>
    <row r="12" ht="15" spans="1:16">
      <c r="A12" s="361" t="s">
        <v>35</v>
      </c>
      <c r="B12" s="362" t="s">
        <v>27</v>
      </c>
      <c r="C12" s="362" t="s">
        <v>36</v>
      </c>
      <c r="D12" s="363">
        <v>1194150</v>
      </c>
      <c r="E12" s="361" t="s">
        <v>37</v>
      </c>
      <c r="F12" s="365"/>
      <c r="G12" s="365"/>
      <c r="H12" s="365"/>
      <c r="I12" s="364" t="s">
        <v>38</v>
      </c>
      <c r="J12" s="368">
        <v>14310</v>
      </c>
      <c r="O12" s="207"/>
      <c r="P12" s="207"/>
    </row>
    <row r="13" ht="15" spans="1:16">
      <c r="A13" s="361" t="s">
        <v>39</v>
      </c>
      <c r="B13" s="362" t="s">
        <v>40</v>
      </c>
      <c r="C13" s="362" t="s">
        <v>36</v>
      </c>
      <c r="D13" s="363">
        <v>1194967</v>
      </c>
      <c r="E13" s="361" t="s">
        <v>41</v>
      </c>
      <c r="F13" s="365"/>
      <c r="G13" s="365"/>
      <c r="H13" s="365"/>
      <c r="I13" s="364" t="s">
        <v>15</v>
      </c>
      <c r="J13" s="368">
        <v>4770</v>
      </c>
      <c r="O13" s="207"/>
      <c r="P13" s="207"/>
    </row>
    <row r="14" ht="15" spans="1:16">
      <c r="A14" s="361" t="s">
        <v>42</v>
      </c>
      <c r="B14" s="362" t="s">
        <v>27</v>
      </c>
      <c r="C14" s="362" t="s">
        <v>36</v>
      </c>
      <c r="D14" s="363">
        <v>1194161</v>
      </c>
      <c r="E14" s="362" t="s">
        <v>43</v>
      </c>
      <c r="F14" s="365"/>
      <c r="G14" s="365"/>
      <c r="H14" s="365"/>
      <c r="I14" s="364" t="s">
        <v>38</v>
      </c>
      <c r="J14" s="368">
        <v>14310</v>
      </c>
      <c r="O14" s="207"/>
      <c r="P14" s="207"/>
    </row>
    <row r="15" ht="15" spans="1:16">
      <c r="A15" s="361" t="s">
        <v>44</v>
      </c>
      <c r="B15" s="362" t="s">
        <v>36</v>
      </c>
      <c r="C15" s="362" t="s">
        <v>45</v>
      </c>
      <c r="D15" s="363">
        <v>1186641</v>
      </c>
      <c r="E15" s="361" t="s">
        <v>46</v>
      </c>
      <c r="F15" s="365"/>
      <c r="G15" s="364" t="s">
        <v>15</v>
      </c>
      <c r="H15" s="365"/>
      <c r="I15" s="365"/>
      <c r="J15" s="368">
        <v>4320</v>
      </c>
      <c r="O15" s="207"/>
      <c r="P15" s="207"/>
    </row>
    <row r="16" ht="15" spans="1:16">
      <c r="A16" s="361" t="s">
        <v>47</v>
      </c>
      <c r="B16" s="362" t="s">
        <v>45</v>
      </c>
      <c r="C16" s="362" t="s">
        <v>48</v>
      </c>
      <c r="D16" s="363">
        <v>1190949</v>
      </c>
      <c r="E16" s="361" t="s">
        <v>49</v>
      </c>
      <c r="F16" s="365"/>
      <c r="G16" s="364" t="s">
        <v>15</v>
      </c>
      <c r="H16" s="365"/>
      <c r="I16" s="365"/>
      <c r="J16" s="368">
        <v>7920</v>
      </c>
      <c r="O16" s="207"/>
      <c r="P16" s="207"/>
    </row>
    <row r="17" ht="15" spans="1:16">
      <c r="A17" s="361" t="s">
        <v>50</v>
      </c>
      <c r="B17" s="362" t="s">
        <v>36</v>
      </c>
      <c r="C17" s="362" t="s">
        <v>48</v>
      </c>
      <c r="D17" s="363">
        <v>1191431</v>
      </c>
      <c r="E17" s="361" t="s">
        <v>51</v>
      </c>
      <c r="F17" s="365"/>
      <c r="G17" s="364" t="s">
        <v>15</v>
      </c>
      <c r="H17" s="365"/>
      <c r="I17" s="365"/>
      <c r="J17" s="368">
        <v>8640</v>
      </c>
      <c r="O17" s="207"/>
      <c r="P17" s="207"/>
    </row>
    <row r="18" ht="15" spans="1:16">
      <c r="A18" s="361" t="s">
        <v>52</v>
      </c>
      <c r="B18" s="362" t="s">
        <v>48</v>
      </c>
      <c r="C18" s="362" t="s">
        <v>53</v>
      </c>
      <c r="D18" s="363">
        <v>1185826</v>
      </c>
      <c r="E18" s="361" t="s">
        <v>54</v>
      </c>
      <c r="F18" s="365"/>
      <c r="G18" s="364" t="s">
        <v>15</v>
      </c>
      <c r="H18" s="365"/>
      <c r="I18" s="365"/>
      <c r="J18" s="368">
        <v>3510</v>
      </c>
      <c r="O18" s="207"/>
      <c r="P18" s="207"/>
    </row>
    <row r="19" ht="15" spans="1:16">
      <c r="A19" s="361" t="s">
        <v>55</v>
      </c>
      <c r="B19" s="362" t="s">
        <v>53</v>
      </c>
      <c r="C19" s="362" t="s">
        <v>56</v>
      </c>
      <c r="D19" s="363">
        <v>1193551</v>
      </c>
      <c r="E19" s="361" t="s">
        <v>57</v>
      </c>
      <c r="F19" s="365"/>
      <c r="G19" s="364" t="s">
        <v>15</v>
      </c>
      <c r="H19" s="365"/>
      <c r="I19" s="365"/>
      <c r="J19" s="368">
        <v>14040</v>
      </c>
      <c r="O19" s="207"/>
      <c r="P19" s="207"/>
    </row>
    <row r="20" ht="15" spans="1:16">
      <c r="A20" s="361" t="s">
        <v>58</v>
      </c>
      <c r="B20" s="362" t="s">
        <v>53</v>
      </c>
      <c r="C20" s="362" t="s">
        <v>56</v>
      </c>
      <c r="D20" s="363">
        <v>1195479</v>
      </c>
      <c r="E20" s="361" t="s">
        <v>59</v>
      </c>
      <c r="F20" s="365"/>
      <c r="G20" s="365"/>
      <c r="H20" s="365"/>
      <c r="I20" s="364" t="s">
        <v>15</v>
      </c>
      <c r="J20" s="368">
        <v>20340</v>
      </c>
      <c r="O20" s="207"/>
      <c r="P20" s="207"/>
    </row>
    <row r="21" ht="15" spans="1:16">
      <c r="A21" s="361" t="s">
        <v>60</v>
      </c>
      <c r="B21" s="362" t="s">
        <v>53</v>
      </c>
      <c r="C21" s="362" t="s">
        <v>61</v>
      </c>
      <c r="D21" s="363">
        <v>1196192</v>
      </c>
      <c r="E21" s="361" t="s">
        <v>62</v>
      </c>
      <c r="F21" s="365"/>
      <c r="G21" s="364" t="s">
        <v>15</v>
      </c>
      <c r="H21" s="365"/>
      <c r="I21" s="365"/>
      <c r="J21" s="368">
        <v>11610</v>
      </c>
      <c r="O21" s="207"/>
      <c r="P21" s="207"/>
    </row>
    <row r="22" ht="15" spans="1:16">
      <c r="A22" s="361" t="s">
        <v>63</v>
      </c>
      <c r="B22" s="362" t="s">
        <v>56</v>
      </c>
      <c r="C22" s="362" t="s">
        <v>61</v>
      </c>
      <c r="D22" s="363">
        <v>1197104</v>
      </c>
      <c r="E22" s="361" t="s">
        <v>64</v>
      </c>
      <c r="F22" s="365"/>
      <c r="G22" s="365"/>
      <c r="H22" s="365"/>
      <c r="I22" s="364" t="s">
        <v>15</v>
      </c>
      <c r="J22" s="368">
        <v>4410</v>
      </c>
      <c r="O22" s="207"/>
      <c r="P22" s="207"/>
    </row>
    <row r="23" ht="15" spans="1:16">
      <c r="A23" s="361" t="s">
        <v>65</v>
      </c>
      <c r="B23" s="362" t="s">
        <v>66</v>
      </c>
      <c r="C23" s="362" t="s">
        <v>67</v>
      </c>
      <c r="D23" s="363">
        <v>1191407</v>
      </c>
      <c r="E23" s="361" t="s">
        <v>68</v>
      </c>
      <c r="F23" s="365"/>
      <c r="G23" s="365"/>
      <c r="H23" s="365"/>
      <c r="I23" s="364" t="s">
        <v>15</v>
      </c>
      <c r="J23" s="368">
        <v>14310</v>
      </c>
      <c r="O23" s="207"/>
      <c r="P23" s="207"/>
    </row>
    <row r="24" ht="15" spans="1:16">
      <c r="A24" s="361" t="s">
        <v>69</v>
      </c>
      <c r="B24" s="362" t="s">
        <v>66</v>
      </c>
      <c r="C24" s="362" t="s">
        <v>67</v>
      </c>
      <c r="D24" s="363">
        <v>1193778</v>
      </c>
      <c r="E24" s="361" t="s">
        <v>70</v>
      </c>
      <c r="F24" s="365"/>
      <c r="G24" s="364" t="s">
        <v>15</v>
      </c>
      <c r="H24" s="365"/>
      <c r="I24" s="365"/>
      <c r="J24" s="368">
        <v>11610</v>
      </c>
      <c r="O24" s="207"/>
      <c r="P24" s="207"/>
    </row>
    <row r="25" ht="15" spans="1:16">
      <c r="A25" s="361" t="s">
        <v>71</v>
      </c>
      <c r="B25" s="362" t="s">
        <v>66</v>
      </c>
      <c r="C25" s="362" t="s">
        <v>67</v>
      </c>
      <c r="D25" s="363">
        <v>1193778</v>
      </c>
      <c r="E25" s="361" t="s">
        <v>72</v>
      </c>
      <c r="F25" s="365"/>
      <c r="G25" s="364" t="s">
        <v>15</v>
      </c>
      <c r="H25" s="365"/>
      <c r="I25" s="365"/>
      <c r="J25" s="368">
        <v>11610</v>
      </c>
      <c r="O25" s="207"/>
      <c r="P25" s="207"/>
    </row>
    <row r="26" ht="15" spans="1:16">
      <c r="A26" s="361" t="s">
        <v>73</v>
      </c>
      <c r="B26" s="362" t="s">
        <v>56</v>
      </c>
      <c r="C26" s="362" t="s">
        <v>74</v>
      </c>
      <c r="D26" s="363">
        <v>1194792</v>
      </c>
      <c r="E26" s="361" t="s">
        <v>75</v>
      </c>
      <c r="F26" s="365"/>
      <c r="G26" s="364" t="s">
        <v>15</v>
      </c>
      <c r="H26" s="365"/>
      <c r="I26" s="365"/>
      <c r="J26" s="368">
        <v>12060</v>
      </c>
      <c r="O26" s="207"/>
      <c r="P26" s="207"/>
    </row>
    <row r="27" ht="15" spans="1:16">
      <c r="A27" s="361" t="s">
        <v>76</v>
      </c>
      <c r="B27" s="362" t="s">
        <v>67</v>
      </c>
      <c r="C27" s="362" t="s">
        <v>77</v>
      </c>
      <c r="D27" s="363">
        <v>1190603</v>
      </c>
      <c r="E27" s="361" t="s">
        <v>78</v>
      </c>
      <c r="F27" s="365"/>
      <c r="G27" s="365"/>
      <c r="H27" s="365"/>
      <c r="I27" s="364" t="s">
        <v>79</v>
      </c>
      <c r="J27" s="368">
        <v>31320</v>
      </c>
      <c r="O27" s="207"/>
      <c r="P27" s="207"/>
    </row>
    <row r="28" ht="15" spans="1:16">
      <c r="A28" s="361" t="s">
        <v>80</v>
      </c>
      <c r="B28" s="362" t="s">
        <v>67</v>
      </c>
      <c r="C28" s="362" t="s">
        <v>77</v>
      </c>
      <c r="D28" s="363">
        <v>1190604</v>
      </c>
      <c r="E28" s="361" t="s">
        <v>81</v>
      </c>
      <c r="F28" s="365"/>
      <c r="G28" s="365"/>
      <c r="H28" s="365"/>
      <c r="I28" s="364" t="s">
        <v>82</v>
      </c>
      <c r="J28" s="368">
        <v>10440</v>
      </c>
      <c r="O28" s="207"/>
      <c r="P28" s="207"/>
    </row>
    <row r="29" ht="15" spans="1:16">
      <c r="A29" s="361" t="s">
        <v>83</v>
      </c>
      <c r="B29" s="362" t="s">
        <v>67</v>
      </c>
      <c r="C29" s="362" t="s">
        <v>77</v>
      </c>
      <c r="D29" s="363">
        <v>1190596</v>
      </c>
      <c r="E29" s="361" t="s">
        <v>84</v>
      </c>
      <c r="F29" s="365"/>
      <c r="G29" s="365"/>
      <c r="H29" s="365"/>
      <c r="I29" s="364" t="s">
        <v>82</v>
      </c>
      <c r="J29" s="368">
        <v>13770</v>
      </c>
      <c r="O29" s="207"/>
      <c r="P29" s="207"/>
    </row>
    <row r="30" ht="15" spans="1:16">
      <c r="A30" s="361" t="s">
        <v>85</v>
      </c>
      <c r="B30" s="362" t="s">
        <v>61</v>
      </c>
      <c r="C30" s="362" t="s">
        <v>77</v>
      </c>
      <c r="D30" s="363">
        <v>1195976</v>
      </c>
      <c r="E30" s="361" t="s">
        <v>86</v>
      </c>
      <c r="F30" s="365"/>
      <c r="G30" s="365"/>
      <c r="H30" s="365"/>
      <c r="I30" s="364" t="s">
        <v>87</v>
      </c>
      <c r="J30" s="368">
        <v>37530</v>
      </c>
      <c r="O30" s="207"/>
      <c r="P30" s="207"/>
    </row>
    <row r="31" ht="15" spans="1:16">
      <c r="A31" s="361" t="s">
        <v>88</v>
      </c>
      <c r="B31" s="362" t="s">
        <v>61</v>
      </c>
      <c r="C31" s="362" t="s">
        <v>89</v>
      </c>
      <c r="D31" s="363">
        <v>1196899</v>
      </c>
      <c r="E31" s="361" t="s">
        <v>90</v>
      </c>
      <c r="F31" s="365"/>
      <c r="G31" s="365"/>
      <c r="H31" s="364" t="s">
        <v>91</v>
      </c>
      <c r="I31" s="365"/>
      <c r="J31" s="368">
        <v>36120</v>
      </c>
      <c r="O31" s="207"/>
      <c r="P31" s="207"/>
    </row>
    <row r="32" ht="15" spans="1:16">
      <c r="A32" s="361" t="s">
        <v>92</v>
      </c>
      <c r="B32" s="362" t="s">
        <v>89</v>
      </c>
      <c r="C32" s="362" t="s">
        <v>93</v>
      </c>
      <c r="D32" s="363">
        <v>1199550</v>
      </c>
      <c r="E32" s="361" t="s">
        <v>94</v>
      </c>
      <c r="F32" s="365"/>
      <c r="G32" s="365"/>
      <c r="H32" s="365"/>
      <c r="I32" s="364" t="s">
        <v>15</v>
      </c>
      <c r="J32" s="368">
        <v>4410</v>
      </c>
      <c r="O32" s="207"/>
      <c r="P32" s="207"/>
    </row>
    <row r="33" ht="15" spans="1:16">
      <c r="A33" s="361" t="s">
        <v>95</v>
      </c>
      <c r="B33" s="362" t="s">
        <v>89</v>
      </c>
      <c r="C33" s="362" t="s">
        <v>93</v>
      </c>
      <c r="D33" s="363">
        <v>1198700</v>
      </c>
      <c r="E33" s="361" t="s">
        <v>96</v>
      </c>
      <c r="F33" s="365"/>
      <c r="G33" s="364" t="s">
        <v>15</v>
      </c>
      <c r="H33" s="365"/>
      <c r="I33" s="365"/>
      <c r="J33" s="368">
        <v>3870</v>
      </c>
      <c r="O33" s="207"/>
      <c r="P33" s="207"/>
    </row>
    <row r="34" ht="15" spans="1:16">
      <c r="A34" s="361" t="s">
        <v>97</v>
      </c>
      <c r="B34" s="362" t="s">
        <v>89</v>
      </c>
      <c r="C34" s="362" t="s">
        <v>93</v>
      </c>
      <c r="D34" s="363">
        <v>1199552</v>
      </c>
      <c r="E34" s="361" t="s">
        <v>98</v>
      </c>
      <c r="F34" s="365"/>
      <c r="G34" s="365"/>
      <c r="H34" s="365"/>
      <c r="I34" s="364" t="s">
        <v>15</v>
      </c>
      <c r="J34" s="368">
        <v>4410</v>
      </c>
      <c r="O34" s="207"/>
      <c r="P34" s="207"/>
    </row>
    <row r="35" ht="15" spans="1:16">
      <c r="A35" s="361" t="s">
        <v>99</v>
      </c>
      <c r="B35" s="362" t="s">
        <v>89</v>
      </c>
      <c r="C35" s="362" t="s">
        <v>93</v>
      </c>
      <c r="D35" s="363">
        <v>1199489</v>
      </c>
      <c r="E35" s="361" t="s">
        <v>100</v>
      </c>
      <c r="F35" s="365"/>
      <c r="G35" s="364" t="s">
        <v>15</v>
      </c>
      <c r="H35" s="365"/>
      <c r="I35" s="365"/>
      <c r="J35" s="368">
        <v>3870</v>
      </c>
      <c r="O35" s="207"/>
      <c r="P35" s="207"/>
    </row>
    <row r="36" ht="15" spans="1:16">
      <c r="A36" s="361" t="s">
        <v>101</v>
      </c>
      <c r="B36" s="362" t="s">
        <v>89</v>
      </c>
      <c r="C36" s="362" t="s">
        <v>102</v>
      </c>
      <c r="D36" s="363">
        <v>1199145</v>
      </c>
      <c r="E36" s="361" t="s">
        <v>103</v>
      </c>
      <c r="F36" s="365"/>
      <c r="G36" s="364" t="s">
        <v>15</v>
      </c>
      <c r="H36" s="365"/>
      <c r="I36" s="365"/>
      <c r="J36" s="368">
        <v>7740</v>
      </c>
      <c r="O36" s="207"/>
      <c r="P36" s="207"/>
    </row>
    <row r="37" ht="15" spans="1:16">
      <c r="A37" s="361" t="s">
        <v>104</v>
      </c>
      <c r="B37" s="362" t="s">
        <v>93</v>
      </c>
      <c r="C37" s="362" t="s">
        <v>102</v>
      </c>
      <c r="D37" s="363">
        <v>1195993</v>
      </c>
      <c r="E37" s="361" t="s">
        <v>105</v>
      </c>
      <c r="F37" s="365"/>
      <c r="G37" s="365"/>
      <c r="H37" s="365"/>
      <c r="I37" s="364" t="s">
        <v>15</v>
      </c>
      <c r="J37" s="368">
        <v>4770</v>
      </c>
      <c r="O37" s="207"/>
      <c r="P37" s="207"/>
    </row>
    <row r="38" ht="15" spans="1:16">
      <c r="A38" s="361" t="s">
        <v>106</v>
      </c>
      <c r="B38" s="362" t="s">
        <v>93</v>
      </c>
      <c r="C38" s="362" t="s">
        <v>102</v>
      </c>
      <c r="D38" s="363">
        <v>1199178</v>
      </c>
      <c r="E38" s="361" t="s">
        <v>107</v>
      </c>
      <c r="F38" s="365"/>
      <c r="G38" s="364" t="s">
        <v>15</v>
      </c>
      <c r="H38" s="365"/>
      <c r="I38" s="365"/>
      <c r="J38" s="368">
        <v>7020</v>
      </c>
      <c r="O38" s="207"/>
      <c r="P38" s="207"/>
    </row>
    <row r="39" ht="15" spans="1:16">
      <c r="A39" s="361" t="s">
        <v>108</v>
      </c>
      <c r="B39" s="362" t="s">
        <v>93</v>
      </c>
      <c r="C39" s="362" t="s">
        <v>109</v>
      </c>
      <c r="D39" s="363">
        <v>1196120</v>
      </c>
      <c r="E39" s="361" t="s">
        <v>110</v>
      </c>
      <c r="F39" s="365"/>
      <c r="G39" s="364" t="s">
        <v>15</v>
      </c>
      <c r="H39" s="365"/>
      <c r="I39" s="365"/>
      <c r="J39" s="368">
        <v>7740</v>
      </c>
      <c r="O39" s="207"/>
      <c r="P39" s="207"/>
    </row>
    <row r="40" ht="15" spans="1:16">
      <c r="A40" s="361" t="s">
        <v>111</v>
      </c>
      <c r="B40" s="362" t="s">
        <v>102</v>
      </c>
      <c r="C40" s="362" t="s">
        <v>109</v>
      </c>
      <c r="D40" s="363">
        <v>1199779</v>
      </c>
      <c r="E40" s="361" t="s">
        <v>112</v>
      </c>
      <c r="F40" s="365"/>
      <c r="G40" s="364" t="s">
        <v>15</v>
      </c>
      <c r="H40" s="365"/>
      <c r="I40" s="365"/>
      <c r="J40" s="368">
        <v>7740</v>
      </c>
      <c r="O40" s="207"/>
      <c r="P40" s="207"/>
    </row>
    <row r="41" ht="15" spans="1:16">
      <c r="A41" s="361" t="s">
        <v>113</v>
      </c>
      <c r="B41" s="362" t="s">
        <v>93</v>
      </c>
      <c r="C41" s="362" t="s">
        <v>109</v>
      </c>
      <c r="D41" s="363">
        <v>1197920</v>
      </c>
      <c r="E41" s="361" t="s">
        <v>114</v>
      </c>
      <c r="F41" s="365"/>
      <c r="G41" s="365"/>
      <c r="H41" s="365"/>
      <c r="I41" s="364" t="s">
        <v>15</v>
      </c>
      <c r="J41" s="368">
        <v>8820</v>
      </c>
      <c r="O41" s="207"/>
      <c r="P41" s="207"/>
    </row>
    <row r="42" ht="15" spans="1:16">
      <c r="A42" s="361" t="s">
        <v>115</v>
      </c>
      <c r="B42" s="362" t="s">
        <v>109</v>
      </c>
      <c r="C42" s="362" t="s">
        <v>116</v>
      </c>
      <c r="D42" s="363">
        <v>1195062</v>
      </c>
      <c r="E42" s="361" t="s">
        <v>117</v>
      </c>
      <c r="F42" s="365"/>
      <c r="G42" s="364" t="s">
        <v>15</v>
      </c>
      <c r="H42" s="365"/>
      <c r="I42" s="365"/>
      <c r="J42" s="368">
        <v>7020</v>
      </c>
      <c r="O42" s="207"/>
      <c r="P42" s="207"/>
    </row>
    <row r="43" ht="15" spans="1:16">
      <c r="A43" s="361" t="s">
        <v>118</v>
      </c>
      <c r="B43" s="362" t="s">
        <v>93</v>
      </c>
      <c r="C43" s="362" t="s">
        <v>116</v>
      </c>
      <c r="D43" s="363">
        <v>1198089</v>
      </c>
      <c r="E43" s="361" t="s">
        <v>119</v>
      </c>
      <c r="F43" s="365"/>
      <c r="G43" s="365"/>
      <c r="H43" s="365"/>
      <c r="I43" s="364" t="s">
        <v>15</v>
      </c>
      <c r="J43" s="368">
        <v>39690</v>
      </c>
      <c r="O43" s="207"/>
      <c r="P43" s="207"/>
    </row>
    <row r="44" ht="15" spans="1:16">
      <c r="A44" s="361" t="s">
        <v>120</v>
      </c>
      <c r="B44" s="362" t="s">
        <v>102</v>
      </c>
      <c r="C44" s="362" t="s">
        <v>116</v>
      </c>
      <c r="D44" s="363">
        <v>1198316</v>
      </c>
      <c r="E44" s="361" t="s">
        <v>121</v>
      </c>
      <c r="F44" s="365"/>
      <c r="G44" s="364" t="s">
        <v>15</v>
      </c>
      <c r="H44" s="365"/>
      <c r="I44" s="365"/>
      <c r="J44" s="368">
        <v>7740</v>
      </c>
      <c r="O44" s="207"/>
      <c r="P44" s="207"/>
    </row>
    <row r="45" ht="15.75" spans="1:16">
      <c r="A45" s="355" t="s">
        <v>122</v>
      </c>
      <c r="B45" s="356"/>
      <c r="C45" s="356"/>
      <c r="D45" s="356"/>
      <c r="E45" s="356"/>
      <c r="F45" s="356"/>
      <c r="G45" s="356"/>
      <c r="H45" s="366"/>
      <c r="I45" s="365"/>
      <c r="J45" s="368">
        <v>463890</v>
      </c>
      <c r="K45" s="369" t="s">
        <v>123</v>
      </c>
      <c r="O45" s="207"/>
      <c r="P45" s="207"/>
    </row>
    <row r="46" spans="15:16">
      <c r="O46" s="207"/>
      <c r="P46" s="207"/>
    </row>
    <row r="47" spans="15:16">
      <c r="O47" s="207"/>
      <c r="P47" s="207"/>
    </row>
    <row r="48" spans="15:16">
      <c r="O48" s="207"/>
      <c r="P48" s="207"/>
    </row>
  </sheetData>
  <mergeCells count="8">
    <mergeCell ref="F1:I1"/>
    <mergeCell ref="A45:H45"/>
    <mergeCell ref="A1:A2"/>
    <mergeCell ref="B1:B2"/>
    <mergeCell ref="C1:C2"/>
    <mergeCell ref="D1:D2"/>
    <mergeCell ref="E1:E2"/>
    <mergeCell ref="J1:J2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opLeftCell="A25" workbookViewId="0">
      <selection activeCell="P50" sqref="P50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18" customWidth="1"/>
    <col min="10" max="10" width="16.5714285714286" style="110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43"/>
      <c r="J2" s="220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43"/>
      <c r="J3" s="220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44"/>
      <c r="J4" s="245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246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227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222" t="s">
        <v>459</v>
      </c>
      <c r="C9" s="375" t="s">
        <v>674</v>
      </c>
      <c r="D9" s="121"/>
      <c r="E9" s="223"/>
      <c r="F9" s="224" t="s">
        <v>460</v>
      </c>
      <c r="G9" s="225"/>
      <c r="H9" s="222" t="s">
        <v>461</v>
      </c>
      <c r="I9" s="247"/>
      <c r="J9" s="227"/>
      <c r="L9" s="197"/>
    </row>
    <row r="10" s="103" customFormat="1" ht="15.75" spans="1:12">
      <c r="A10" s="125"/>
      <c r="B10" s="222" t="s">
        <v>649</v>
      </c>
      <c r="C10" s="222"/>
      <c r="D10" s="222"/>
      <c r="E10" s="222"/>
      <c r="F10" s="121" t="s">
        <v>463</v>
      </c>
      <c r="G10" s="121"/>
      <c r="H10" s="121"/>
      <c r="I10" s="121"/>
      <c r="J10" s="227"/>
      <c r="L10" s="19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47"/>
      <c r="J11" s="227"/>
    </row>
    <row r="12" s="103" customFormat="1" ht="15.75" customHeight="1" spans="1:10">
      <c r="A12" s="125"/>
      <c r="B12" s="222" t="s">
        <v>675</v>
      </c>
      <c r="C12" s="222"/>
      <c r="D12" s="222"/>
      <c r="E12" s="222"/>
      <c r="F12" s="222"/>
      <c r="G12" s="226" t="s">
        <v>651</v>
      </c>
      <c r="H12" s="226"/>
      <c r="I12" s="226"/>
      <c r="J12" s="226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248"/>
      <c r="J13" s="227"/>
    </row>
    <row r="14" s="104" customFormat="1" ht="25.5" customHeight="1" spans="1:11">
      <c r="A14" s="135" t="s">
        <v>467</v>
      </c>
      <c r="B14" s="229" t="s">
        <v>676</v>
      </c>
      <c r="C14" s="230" t="s">
        <v>468</v>
      </c>
      <c r="D14" s="230"/>
      <c r="E14" s="230"/>
      <c r="F14" s="230"/>
      <c r="G14" s="230"/>
      <c r="H14" s="230"/>
      <c r="I14" s="249" t="s">
        <v>469</v>
      </c>
      <c r="J14" s="250">
        <v>43151</v>
      </c>
      <c r="K14" s="179"/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43"/>
      <c r="J15" s="251"/>
    </row>
    <row r="16" s="103" customFormat="1" ht="27" customHeight="1" spans="1:10">
      <c r="A16" s="142" t="s">
        <v>1</v>
      </c>
      <c r="B16" s="142" t="s">
        <v>2</v>
      </c>
      <c r="C16" s="142"/>
      <c r="D16" s="233" t="s">
        <v>276</v>
      </c>
      <c r="E16" s="233"/>
      <c r="F16" s="233"/>
      <c r="G16" s="142"/>
      <c r="H16" s="370" t="s">
        <v>471</v>
      </c>
      <c r="I16" s="142"/>
      <c r="J16" s="142" t="s">
        <v>278</v>
      </c>
    </row>
    <row r="17" s="103" customFormat="1" ht="15" customHeight="1" spans="1:14">
      <c r="A17" s="145">
        <v>43143</v>
      </c>
      <c r="B17" s="145">
        <v>43144</v>
      </c>
      <c r="C17" s="234"/>
      <c r="D17" s="234" t="s">
        <v>677</v>
      </c>
      <c r="E17" s="234"/>
      <c r="F17" s="234"/>
      <c r="G17" s="234"/>
      <c r="H17" s="235">
        <v>1270832</v>
      </c>
      <c r="I17" s="235"/>
      <c r="J17" s="252">
        <v>7340</v>
      </c>
      <c r="M17" s="235"/>
      <c r="N17" s="235"/>
    </row>
    <row r="18" s="105" customFormat="1" ht="16.5" customHeight="1" spans="1:14">
      <c r="A18" s="145">
        <v>43143</v>
      </c>
      <c r="B18" s="145">
        <v>43144</v>
      </c>
      <c r="C18" s="124"/>
      <c r="D18" s="124" t="s">
        <v>678</v>
      </c>
      <c r="E18" s="124"/>
      <c r="F18" s="124"/>
      <c r="G18" s="124"/>
      <c r="H18" s="235">
        <v>1274169</v>
      </c>
      <c r="I18" s="235"/>
      <c r="J18" s="252">
        <v>5100</v>
      </c>
      <c r="M18" s="235"/>
      <c r="N18" s="235"/>
    </row>
    <row r="19" s="103" customFormat="1" ht="16.5" customHeight="1" spans="1:14">
      <c r="A19" s="145">
        <v>43143</v>
      </c>
      <c r="B19" s="145">
        <v>43145</v>
      </c>
      <c r="C19" s="124"/>
      <c r="D19" s="124" t="s">
        <v>679</v>
      </c>
      <c r="E19" s="124"/>
      <c r="F19" s="124"/>
      <c r="G19" s="124"/>
      <c r="H19" s="235">
        <v>1245314</v>
      </c>
      <c r="I19" s="235"/>
      <c r="J19" s="253">
        <v>12780</v>
      </c>
      <c r="M19" s="235"/>
      <c r="N19" s="235"/>
    </row>
    <row r="20" s="105" customFormat="1" ht="16.5" customHeight="1" spans="1:14">
      <c r="A20" s="145">
        <v>43142</v>
      </c>
      <c r="B20" s="145">
        <v>43145</v>
      </c>
      <c r="C20" s="124"/>
      <c r="D20" s="124" t="s">
        <v>680</v>
      </c>
      <c r="E20" s="124"/>
      <c r="F20" s="124"/>
      <c r="G20" s="124"/>
      <c r="H20" s="235">
        <v>1261185</v>
      </c>
      <c r="I20" s="235"/>
      <c r="J20" s="253">
        <v>33600</v>
      </c>
      <c r="M20" s="235"/>
      <c r="N20" s="235"/>
    </row>
    <row r="21" s="105" customFormat="1" ht="16.5" customHeight="1" spans="1:14">
      <c r="A21" s="145">
        <v>43141</v>
      </c>
      <c r="B21" s="145">
        <v>43146</v>
      </c>
      <c r="C21" s="124"/>
      <c r="D21" s="124" t="s">
        <v>681</v>
      </c>
      <c r="E21" s="124"/>
      <c r="F21" s="124"/>
      <c r="G21" s="124"/>
      <c r="H21" s="235">
        <v>1263731</v>
      </c>
      <c r="I21" s="235"/>
      <c r="J21" s="252">
        <v>27900</v>
      </c>
      <c r="M21" s="235"/>
      <c r="N21" s="235"/>
    </row>
    <row r="22" s="105" customFormat="1" ht="16.5" customHeight="1" spans="1:14">
      <c r="A22" s="150">
        <v>43145</v>
      </c>
      <c r="B22" s="150">
        <v>43146</v>
      </c>
      <c r="C22" s="124"/>
      <c r="D22" s="124" t="s">
        <v>679</v>
      </c>
      <c r="E22" s="124"/>
      <c r="F22" s="124"/>
      <c r="G22" s="124"/>
      <c r="H22" s="125">
        <v>1246753</v>
      </c>
      <c r="I22" s="125"/>
      <c r="J22" s="252">
        <v>6390</v>
      </c>
      <c r="M22" s="125"/>
      <c r="N22" s="125"/>
    </row>
    <row r="23" s="105" customFormat="1" ht="16.5" customHeight="1" spans="1:14">
      <c r="A23" s="145">
        <v>43145</v>
      </c>
      <c r="B23" s="150">
        <v>43146</v>
      </c>
      <c r="C23" s="124"/>
      <c r="D23" s="124" t="s">
        <v>682</v>
      </c>
      <c r="E23" s="124"/>
      <c r="F23" s="124"/>
      <c r="G23" s="124"/>
      <c r="H23" s="125">
        <v>1261195</v>
      </c>
      <c r="I23" s="125"/>
      <c r="J23" s="254">
        <v>5940</v>
      </c>
      <c r="M23" s="125"/>
      <c r="N23" s="125"/>
    </row>
    <row r="24" s="105" customFormat="1" ht="16.5" customHeight="1" spans="1:14">
      <c r="A24" s="150">
        <v>43144</v>
      </c>
      <c r="B24" s="150">
        <v>43146</v>
      </c>
      <c r="C24" s="124"/>
      <c r="D24" s="124" t="s">
        <v>683</v>
      </c>
      <c r="E24" s="124"/>
      <c r="F24" s="124"/>
      <c r="G24" s="124"/>
      <c r="H24" s="125">
        <v>1261440</v>
      </c>
      <c r="I24" s="125"/>
      <c r="J24" s="252">
        <v>10200</v>
      </c>
      <c r="M24" s="125"/>
      <c r="N24" s="125"/>
    </row>
    <row r="25" s="105" customFormat="1" ht="16.5" customHeight="1" spans="1:14">
      <c r="A25" s="150">
        <v>43145</v>
      </c>
      <c r="B25" s="150">
        <v>43147</v>
      </c>
      <c r="C25" s="124"/>
      <c r="D25" s="124" t="s">
        <v>684</v>
      </c>
      <c r="E25" s="124"/>
      <c r="F25" s="124"/>
      <c r="G25" s="124"/>
      <c r="H25" s="125">
        <v>1261421</v>
      </c>
      <c r="I25" s="125"/>
      <c r="J25" s="252">
        <v>30780</v>
      </c>
      <c r="M25" s="125"/>
      <c r="N25" s="125"/>
    </row>
    <row r="26" s="105" customFormat="1" ht="16.5" customHeight="1" spans="1:14">
      <c r="A26" s="150">
        <v>43143</v>
      </c>
      <c r="B26" s="150">
        <v>43147</v>
      </c>
      <c r="C26" s="124"/>
      <c r="D26" s="124" t="s">
        <v>685</v>
      </c>
      <c r="E26" s="124"/>
      <c r="F26" s="124"/>
      <c r="G26" s="124"/>
      <c r="H26" s="125">
        <v>1266998</v>
      </c>
      <c r="I26" s="125"/>
      <c r="J26" s="252">
        <v>45860</v>
      </c>
      <c r="M26" s="125"/>
      <c r="N26" s="125"/>
    </row>
    <row r="27" s="105" customFormat="1" ht="16.5" customHeight="1" spans="1:14">
      <c r="A27" s="150">
        <v>43145</v>
      </c>
      <c r="B27" s="150">
        <v>43147</v>
      </c>
      <c r="C27" s="124"/>
      <c r="D27" s="124" t="s">
        <v>686</v>
      </c>
      <c r="E27" s="124"/>
      <c r="F27" s="124"/>
      <c r="G27" s="124"/>
      <c r="H27" s="125">
        <v>1261193</v>
      </c>
      <c r="I27" s="125"/>
      <c r="J27" s="252">
        <v>15390</v>
      </c>
      <c r="M27" s="125"/>
      <c r="N27" s="125"/>
    </row>
    <row r="28" s="105" customFormat="1" ht="16.5" customHeight="1" spans="1:14">
      <c r="A28" s="150">
        <v>43148</v>
      </c>
      <c r="B28" s="150">
        <v>43149</v>
      </c>
      <c r="C28" s="124"/>
      <c r="D28" s="124" t="s">
        <v>687</v>
      </c>
      <c r="E28" s="124"/>
      <c r="F28" s="124"/>
      <c r="G28" s="124"/>
      <c r="H28" s="125">
        <v>1263019</v>
      </c>
      <c r="I28" s="125"/>
      <c r="J28" s="252">
        <v>16000</v>
      </c>
      <c r="M28" s="125"/>
      <c r="N28" s="125"/>
    </row>
    <row r="29" s="105" customFormat="1" ht="16.5" customHeight="1" spans="1:14">
      <c r="A29" s="150">
        <v>43147</v>
      </c>
      <c r="B29" s="150">
        <v>43150</v>
      </c>
      <c r="C29" s="124"/>
      <c r="D29" s="124" t="s">
        <v>688</v>
      </c>
      <c r="E29" s="124"/>
      <c r="F29" s="124"/>
      <c r="G29" s="124"/>
      <c r="H29" s="125">
        <v>1263170</v>
      </c>
      <c r="I29" s="125"/>
      <c r="J29" s="252">
        <v>42000</v>
      </c>
      <c r="M29" s="125"/>
      <c r="N29" s="125"/>
    </row>
    <row r="30" s="103" customFormat="1" ht="16.5" customHeight="1" spans="1:10">
      <c r="A30" s="150"/>
      <c r="B30" s="150"/>
      <c r="C30" s="120"/>
      <c r="D30" s="120"/>
      <c r="E30" s="120"/>
      <c r="F30" s="120"/>
      <c r="G30" s="120"/>
      <c r="H30" s="125"/>
      <c r="I30" s="125"/>
      <c r="J30" s="252"/>
    </row>
    <row r="31" s="103" customFormat="1" ht="16.5" hidden="1" customHeight="1" spans="1:10">
      <c r="A31" s="150"/>
      <c r="B31" s="150"/>
      <c r="C31" s="120"/>
      <c r="D31" s="120"/>
      <c r="E31" s="120"/>
      <c r="F31" s="120"/>
      <c r="G31" s="120"/>
      <c r="H31" s="125"/>
      <c r="I31" s="125"/>
      <c r="J31" s="252"/>
    </row>
    <row r="32" s="103" customFormat="1" ht="16.5" hidden="1" customHeight="1" spans="1:10">
      <c r="A32" s="150"/>
      <c r="B32" s="145"/>
      <c r="C32" s="255"/>
      <c r="D32" s="255"/>
      <c r="E32" s="255"/>
      <c r="F32" s="255"/>
      <c r="G32" s="255"/>
      <c r="H32" s="125"/>
      <c r="I32" s="125"/>
      <c r="J32" s="252"/>
    </row>
    <row r="33" s="103" customFormat="1" ht="16.5" hidden="1" customHeight="1" spans="1:10">
      <c r="A33" s="150"/>
      <c r="B33" s="145"/>
      <c r="C33" s="255"/>
      <c r="D33" s="255"/>
      <c r="E33" s="255"/>
      <c r="F33" s="255"/>
      <c r="G33" s="255"/>
      <c r="H33" s="125"/>
      <c r="I33" s="125"/>
      <c r="J33" s="252"/>
    </row>
    <row r="34" s="103" customFormat="1" ht="16.5" hidden="1" customHeight="1" spans="1:10">
      <c r="A34" s="150"/>
      <c r="B34" s="145"/>
      <c r="C34" s="255"/>
      <c r="D34" s="255"/>
      <c r="E34" s="255"/>
      <c r="F34" s="255"/>
      <c r="G34" s="255"/>
      <c r="H34" s="125"/>
      <c r="I34" s="125"/>
      <c r="J34" s="252"/>
    </row>
    <row r="35" s="103" customFormat="1" ht="16.5" hidden="1" customHeight="1" spans="1:10">
      <c r="A35" s="150"/>
      <c r="B35" s="145"/>
      <c r="C35" s="157"/>
      <c r="D35" s="255"/>
      <c r="E35" s="255"/>
      <c r="F35" s="255"/>
      <c r="G35" s="255"/>
      <c r="H35" s="125"/>
      <c r="I35" s="120"/>
      <c r="J35" s="252"/>
    </row>
    <row r="36" s="103" customFormat="1" ht="16.5" hidden="1" customHeight="1" spans="1:10">
      <c r="A36" s="150"/>
      <c r="B36" s="145"/>
      <c r="C36" s="157"/>
      <c r="D36" s="157"/>
      <c r="E36" s="157"/>
      <c r="F36" s="157"/>
      <c r="G36" s="157"/>
      <c r="H36" s="125"/>
      <c r="I36" s="255"/>
      <c r="J36" s="252"/>
    </row>
    <row r="37" s="103" customFormat="1" ht="16.5" hidden="1" customHeight="1" spans="1:10">
      <c r="A37" s="150"/>
      <c r="B37" s="145"/>
      <c r="C37" s="157"/>
      <c r="D37" s="157"/>
      <c r="E37" s="157"/>
      <c r="F37" s="157"/>
      <c r="G37" s="157"/>
      <c r="H37" s="125"/>
      <c r="I37" s="255"/>
      <c r="J37" s="252"/>
    </row>
    <row r="38" s="108" customFormat="1" ht="16.5" customHeight="1" spans="1:10">
      <c r="A38" s="217"/>
      <c r="B38" s="154"/>
      <c r="C38" s="236"/>
      <c r="D38" s="236"/>
      <c r="E38" s="236"/>
      <c r="F38" s="236"/>
      <c r="G38" s="236"/>
      <c r="H38" s="156"/>
      <c r="I38" s="256"/>
      <c r="J38" s="257"/>
    </row>
    <row r="39" s="109" customFormat="1" ht="15" spans="1:10">
      <c r="A39" s="157"/>
      <c r="B39" s="145"/>
      <c r="C39" s="120"/>
      <c r="D39" s="120"/>
      <c r="E39" s="120"/>
      <c r="F39" s="120"/>
      <c r="G39" s="120"/>
      <c r="H39" s="237" t="s">
        <v>278</v>
      </c>
      <c r="I39" s="237"/>
      <c r="J39" s="258">
        <f>SUM(J17:J38)/1.07</f>
        <v>242317.757009346</v>
      </c>
    </row>
    <row r="40" s="109" customFormat="1" ht="15" spans="1:10">
      <c r="A40" s="157"/>
      <c r="B40" s="238"/>
      <c r="C40" s="120"/>
      <c r="D40" s="120"/>
      <c r="E40" s="120"/>
      <c r="F40" s="120"/>
      <c r="G40" s="120"/>
      <c r="H40" s="371" t="s">
        <v>516</v>
      </c>
      <c r="I40" s="237"/>
      <c r="J40" s="258">
        <f>J39*7%</f>
        <v>16962.2429906542</v>
      </c>
    </row>
    <row r="41" s="109" customFormat="1" ht="15" spans="1:10">
      <c r="A41" s="157"/>
      <c r="B41" s="120"/>
      <c r="C41" s="120"/>
      <c r="D41" s="120"/>
      <c r="E41" s="120"/>
      <c r="F41" s="120"/>
      <c r="G41" s="120"/>
      <c r="H41" s="237" t="s">
        <v>517</v>
      </c>
      <c r="I41" s="237"/>
      <c r="J41" s="259">
        <v>0</v>
      </c>
    </row>
    <row r="42" s="109" customFormat="1" ht="10.5" customHeight="1" spans="1:10">
      <c r="A42" s="157"/>
      <c r="B42" s="120"/>
      <c r="C42" s="120"/>
      <c r="D42" s="120"/>
      <c r="E42" s="120"/>
      <c r="F42" s="120"/>
      <c r="G42" s="120"/>
      <c r="H42" s="237"/>
      <c r="I42" s="255"/>
      <c r="J42" s="252"/>
    </row>
    <row r="43" s="109" customFormat="1" ht="15.75" spans="1:11">
      <c r="A43" s="157"/>
      <c r="B43" s="124"/>
      <c r="C43" s="124"/>
      <c r="D43" s="124"/>
      <c r="E43" s="124"/>
      <c r="F43" s="124"/>
      <c r="G43" s="124"/>
      <c r="H43" s="237" t="s">
        <v>518</v>
      </c>
      <c r="I43" s="237"/>
      <c r="J43" s="260">
        <f>SUM(J39:J42)</f>
        <v>259280</v>
      </c>
      <c r="K43" s="264" t="s">
        <v>689</v>
      </c>
    </row>
    <row r="44" s="105" customFormat="1" ht="16.5" spans="1:10">
      <c r="A44" s="157"/>
      <c r="B44" s="239"/>
      <c r="C44" s="239"/>
      <c r="D44" s="239"/>
      <c r="E44" s="239"/>
      <c r="F44" s="239"/>
      <c r="G44" s="239"/>
      <c r="H44" s="239"/>
      <c r="I44" s="255"/>
      <c r="J44" s="261"/>
    </row>
    <row r="45" s="105" customFormat="1" ht="15.75" spans="1:10">
      <c r="A45" s="162" t="s">
        <v>520</v>
      </c>
      <c r="B45" s="163" t="e">
        <f>[1]!BahtEng(J43)</f>
        <v>#NAME?</v>
      </c>
      <c r="C45" s="163"/>
      <c r="D45" s="163"/>
      <c r="E45" s="163"/>
      <c r="F45" s="163"/>
      <c r="G45" s="163"/>
      <c r="H45" s="163"/>
      <c r="I45" s="163"/>
      <c r="J45" s="163"/>
    </row>
    <row r="46" s="105" customFormat="1" ht="15.75" spans="1:10">
      <c r="A46" s="164" t="s">
        <v>521</v>
      </c>
      <c r="B46" s="240"/>
      <c r="C46" s="240"/>
      <c r="D46" s="240"/>
      <c r="E46" s="240"/>
      <c r="F46" s="240"/>
      <c r="G46" s="240"/>
      <c r="H46" s="240"/>
      <c r="I46" s="243"/>
      <c r="J46" s="262"/>
    </row>
    <row r="47" s="105" customFormat="1" ht="4.5" customHeight="1" spans="1:10">
      <c r="A47" s="164"/>
      <c r="B47" s="240"/>
      <c r="C47" s="240"/>
      <c r="D47" s="240"/>
      <c r="E47" s="240"/>
      <c r="F47" s="240"/>
      <c r="G47" s="240"/>
      <c r="H47" s="240"/>
      <c r="I47" s="243"/>
      <c r="J47" s="262"/>
    </row>
    <row r="48" s="105" customFormat="1" ht="15.75" spans="1:10">
      <c r="A48" s="372" t="s">
        <v>522</v>
      </c>
      <c r="B48" s="240"/>
      <c r="C48" s="240"/>
      <c r="D48" s="240"/>
      <c r="E48" s="240"/>
      <c r="F48" s="240"/>
      <c r="G48" s="240"/>
      <c r="H48" s="240"/>
      <c r="I48" s="243"/>
      <c r="J48" s="262"/>
    </row>
    <row r="49" s="105" customFormat="1" ht="15.75" spans="1:10">
      <c r="A49" s="164" t="s">
        <v>523</v>
      </c>
      <c r="B49" s="240"/>
      <c r="C49" s="240"/>
      <c r="D49" s="240"/>
      <c r="E49" s="240"/>
      <c r="F49" s="240"/>
      <c r="G49" s="240"/>
      <c r="H49" s="240"/>
      <c r="I49" s="243"/>
      <c r="J49" s="262"/>
    </row>
    <row r="50" s="105" customFormat="1" ht="6.75" customHeight="1" spans="1:10">
      <c r="A50" s="164"/>
      <c r="B50" s="240"/>
      <c r="C50" s="240"/>
      <c r="D50" s="240"/>
      <c r="E50" s="240"/>
      <c r="F50" s="240"/>
      <c r="G50" s="240"/>
      <c r="H50" s="240"/>
      <c r="I50" s="243"/>
      <c r="J50" s="262"/>
    </row>
    <row r="51" s="105" customFormat="1" ht="15.75" spans="1:11">
      <c r="A51" s="166" t="s">
        <v>524</v>
      </c>
      <c r="B51" s="138"/>
      <c r="C51" s="138"/>
      <c r="D51" s="138"/>
      <c r="E51" s="138"/>
      <c r="F51" s="138"/>
      <c r="G51" s="138"/>
      <c r="H51" s="138"/>
      <c r="I51" s="243"/>
      <c r="J51" s="263"/>
      <c r="K51" s="106"/>
    </row>
    <row r="52" s="105" customFormat="1" ht="15.75" spans="1:11">
      <c r="A52" s="138" t="s">
        <v>525</v>
      </c>
      <c r="B52" s="232" t="s">
        <v>526</v>
      </c>
      <c r="C52" s="220"/>
      <c r="D52" s="220"/>
      <c r="E52" s="220"/>
      <c r="F52" s="220"/>
      <c r="G52" s="239"/>
      <c r="H52" s="239"/>
      <c r="I52" s="255"/>
      <c r="J52" s="124"/>
      <c r="K52" s="106"/>
    </row>
    <row r="53" s="105" customFormat="1" ht="15.75" spans="1:11">
      <c r="A53" s="138" t="s">
        <v>461</v>
      </c>
      <c r="B53" s="138" t="s">
        <v>527</v>
      </c>
      <c r="C53" s="138"/>
      <c r="D53" s="138"/>
      <c r="E53" s="138"/>
      <c r="F53" s="138"/>
      <c r="G53" s="124"/>
      <c r="H53" s="124"/>
      <c r="I53" s="255"/>
      <c r="J53" s="124"/>
      <c r="K53" s="106"/>
    </row>
    <row r="54" s="105" customFormat="1" ht="15.75" spans="1:11">
      <c r="A54" s="138" t="s">
        <v>528</v>
      </c>
      <c r="B54" s="232" t="s">
        <v>529</v>
      </c>
      <c r="C54" s="220"/>
      <c r="D54" s="220"/>
      <c r="E54" s="220"/>
      <c r="F54" s="220"/>
      <c r="G54" s="239"/>
      <c r="H54" s="239"/>
      <c r="I54" s="255"/>
      <c r="J54" s="124"/>
      <c r="K54" s="106"/>
    </row>
    <row r="55" s="105" customFormat="1" ht="15.75" spans="1:11">
      <c r="A55" s="138" t="s">
        <v>530</v>
      </c>
      <c r="B55" s="138" t="s">
        <v>531</v>
      </c>
      <c r="C55" s="138"/>
      <c r="D55" s="138"/>
      <c r="E55" s="138"/>
      <c r="F55" s="138"/>
      <c r="G55" s="124"/>
      <c r="H55" s="124"/>
      <c r="I55" s="255"/>
      <c r="J55" s="124"/>
      <c r="K55" s="106"/>
    </row>
    <row r="56" s="105" customFormat="1" ht="15.75" spans="1:11">
      <c r="A56" s="138" t="s">
        <v>532</v>
      </c>
      <c r="B56" s="138"/>
      <c r="C56" s="138"/>
      <c r="D56" s="138"/>
      <c r="E56" s="138"/>
      <c r="F56" s="138"/>
      <c r="G56" s="124"/>
      <c r="H56" s="124"/>
      <c r="I56" s="255"/>
      <c r="J56" s="124"/>
      <c r="K56" s="106"/>
    </row>
    <row r="57" s="105" customFormat="1" ht="15.75" spans="1:11">
      <c r="A57" s="138" t="s">
        <v>533</v>
      </c>
      <c r="B57" s="232"/>
      <c r="C57" s="232"/>
      <c r="D57" s="232"/>
      <c r="E57" s="232"/>
      <c r="F57" s="232"/>
      <c r="G57" s="120"/>
      <c r="H57" s="120"/>
      <c r="I57" s="255"/>
      <c r="J57" s="124"/>
      <c r="K57" s="106"/>
    </row>
    <row r="58" s="105" customFormat="1" ht="63" customHeight="1" spans="1:11">
      <c r="A58" s="124"/>
      <c r="B58" s="120"/>
      <c r="C58" s="120"/>
      <c r="D58" s="120"/>
      <c r="E58" s="120"/>
      <c r="F58" s="120"/>
      <c r="G58" s="120"/>
      <c r="H58" s="120"/>
      <c r="I58" s="255"/>
      <c r="J58" s="124"/>
      <c r="K58" s="106"/>
    </row>
    <row r="59" s="105" customFormat="1" customHeight="1" spans="1:11">
      <c r="A59" s="193" t="s">
        <v>534</v>
      </c>
      <c r="B59" s="241"/>
      <c r="C59" s="241"/>
      <c r="D59" s="120"/>
      <c r="E59" s="120"/>
      <c r="F59" s="120"/>
      <c r="G59" s="120"/>
      <c r="H59" s="120"/>
      <c r="I59" s="255"/>
      <c r="J59" s="124"/>
      <c r="K59" s="106"/>
    </row>
    <row r="60" s="103" customFormat="1" ht="17.25" customHeight="1" spans="1:12">
      <c r="A60" s="373" t="s">
        <v>535</v>
      </c>
      <c r="B60" s="242"/>
      <c r="C60" s="242"/>
      <c r="D60" s="138"/>
      <c r="E60" s="138"/>
      <c r="F60" s="138"/>
      <c r="G60" s="374" t="s">
        <v>536</v>
      </c>
      <c r="H60" s="232"/>
      <c r="I60" s="232"/>
      <c r="J60" s="232"/>
      <c r="K60" s="111"/>
      <c r="L60" s="111"/>
    </row>
    <row r="61" s="103" customFormat="1" ht="19.5" customHeight="1" spans="1:11">
      <c r="A61" s="195" t="s">
        <v>537</v>
      </c>
      <c r="B61" s="242"/>
      <c r="C61" s="242"/>
      <c r="D61" s="138"/>
      <c r="E61" s="138"/>
      <c r="F61" s="138"/>
      <c r="G61" s="232"/>
      <c r="H61" s="232"/>
      <c r="I61" s="232"/>
      <c r="J61" s="232"/>
      <c r="K61" s="107"/>
    </row>
    <row r="62" s="103" customFormat="1" ht="19.5" customHeight="1" spans="1:10">
      <c r="A62" s="193" t="s">
        <v>538</v>
      </c>
      <c r="B62" s="242"/>
      <c r="C62" s="242"/>
      <c r="D62" s="138"/>
      <c r="E62" s="138"/>
      <c r="F62" s="138"/>
      <c r="G62" s="232" t="s">
        <v>539</v>
      </c>
      <c r="H62" s="232"/>
      <c r="I62" s="232"/>
      <c r="J62" s="232"/>
    </row>
    <row r="63" s="103" customFormat="1" ht="19.5" customHeight="1" spans="1:10">
      <c r="A63" s="193" t="s">
        <v>540</v>
      </c>
      <c r="B63" s="242"/>
      <c r="C63" s="242"/>
      <c r="D63" s="138"/>
      <c r="E63" s="138"/>
      <c r="F63" s="138"/>
      <c r="G63" s="138"/>
      <c r="H63" s="138"/>
      <c r="I63" s="243"/>
      <c r="J63" s="138"/>
    </row>
    <row r="64" s="103" customFormat="1" spans="1:10">
      <c r="A64" s="140"/>
      <c r="B64" s="111"/>
      <c r="C64" s="111"/>
      <c r="D64" s="111"/>
      <c r="E64" s="111"/>
      <c r="F64" s="111"/>
      <c r="G64" s="110"/>
      <c r="H64" s="110"/>
      <c r="I64" s="218"/>
      <c r="J64" s="110"/>
    </row>
  </sheetData>
  <mergeCells count="54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M17:N17"/>
    <mergeCell ref="H18:I18"/>
    <mergeCell ref="M18:N18"/>
    <mergeCell ref="H19:I19"/>
    <mergeCell ref="M19:N19"/>
    <mergeCell ref="H20:I20"/>
    <mergeCell ref="M20:N20"/>
    <mergeCell ref="H21:I21"/>
    <mergeCell ref="M21:N21"/>
    <mergeCell ref="H22:I22"/>
    <mergeCell ref="M22:N22"/>
    <mergeCell ref="H23:I23"/>
    <mergeCell ref="M23:N23"/>
    <mergeCell ref="H24:I24"/>
    <mergeCell ref="M24:N24"/>
    <mergeCell ref="H25:I25"/>
    <mergeCell ref="M25:N25"/>
    <mergeCell ref="H26:I26"/>
    <mergeCell ref="M26:N26"/>
    <mergeCell ref="H27:I27"/>
    <mergeCell ref="M27:N27"/>
    <mergeCell ref="H28:I28"/>
    <mergeCell ref="M28:N28"/>
    <mergeCell ref="H29:I29"/>
    <mergeCell ref="M29:N29"/>
    <mergeCell ref="C30:G30"/>
    <mergeCell ref="H30:I30"/>
    <mergeCell ref="C31:G31"/>
    <mergeCell ref="H31:I31"/>
    <mergeCell ref="C32:G32"/>
    <mergeCell ref="H32:I32"/>
    <mergeCell ref="C33:G33"/>
    <mergeCell ref="H33:I33"/>
    <mergeCell ref="C34:G34"/>
    <mergeCell ref="H34:I34"/>
    <mergeCell ref="H39:I39"/>
    <mergeCell ref="H40:I40"/>
    <mergeCell ref="H41:I41"/>
    <mergeCell ref="H43:I43"/>
    <mergeCell ref="B45:J45"/>
    <mergeCell ref="G60:J60"/>
    <mergeCell ref="G61:J61"/>
    <mergeCell ref="G62:J62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topLeftCell="A34" workbookViewId="0">
      <selection activeCell="N44" sqref="N44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18" customWidth="1"/>
    <col min="10" max="10" width="16.5714285714286" style="110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43"/>
      <c r="J2" s="220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43"/>
      <c r="J3" s="220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44"/>
      <c r="J4" s="245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246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227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222" t="s">
        <v>459</v>
      </c>
      <c r="C9" s="375" t="s">
        <v>674</v>
      </c>
      <c r="D9" s="121"/>
      <c r="E9" s="223"/>
      <c r="F9" s="224" t="s">
        <v>460</v>
      </c>
      <c r="G9" s="225"/>
      <c r="H9" s="222" t="s">
        <v>461</v>
      </c>
      <c r="I9" s="247"/>
      <c r="J9" s="227"/>
      <c r="L9" s="197"/>
    </row>
    <row r="10" s="103" customFormat="1" ht="15.75" spans="1:12">
      <c r="A10" s="125"/>
      <c r="B10" s="222" t="s">
        <v>649</v>
      </c>
      <c r="C10" s="222"/>
      <c r="D10" s="222"/>
      <c r="E10" s="222"/>
      <c r="F10" s="121" t="s">
        <v>463</v>
      </c>
      <c r="G10" s="121"/>
      <c r="H10" s="121"/>
      <c r="I10" s="121"/>
      <c r="J10" s="227"/>
      <c r="L10" s="19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47"/>
      <c r="J11" s="227"/>
    </row>
    <row r="12" s="103" customFormat="1" ht="15.75" customHeight="1" spans="1:10">
      <c r="A12" s="125"/>
      <c r="B12" s="222" t="s">
        <v>675</v>
      </c>
      <c r="C12" s="222"/>
      <c r="D12" s="222"/>
      <c r="E12" s="222"/>
      <c r="F12" s="222"/>
      <c r="G12" s="226" t="s">
        <v>651</v>
      </c>
      <c r="H12" s="226"/>
      <c r="I12" s="226"/>
      <c r="J12" s="226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248"/>
      <c r="J13" s="227"/>
    </row>
    <row r="14" s="104" customFormat="1" ht="25.5" customHeight="1" spans="1:11">
      <c r="A14" s="135" t="s">
        <v>467</v>
      </c>
      <c r="B14" s="229" t="s">
        <v>690</v>
      </c>
      <c r="C14" s="230" t="s">
        <v>468</v>
      </c>
      <c r="D14" s="230"/>
      <c r="E14" s="230"/>
      <c r="F14" s="230"/>
      <c r="G14" s="230"/>
      <c r="H14" s="230"/>
      <c r="I14" s="249" t="s">
        <v>469</v>
      </c>
      <c r="J14" s="250">
        <v>43160</v>
      </c>
      <c r="K14" s="179"/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43"/>
      <c r="J15" s="251"/>
    </row>
    <row r="16" s="103" customFormat="1" ht="27" customHeight="1" spans="1:10">
      <c r="A16" s="142" t="s">
        <v>1</v>
      </c>
      <c r="B16" s="142" t="s">
        <v>2</v>
      </c>
      <c r="C16" s="142"/>
      <c r="D16" s="233" t="s">
        <v>276</v>
      </c>
      <c r="E16" s="233"/>
      <c r="F16" s="233"/>
      <c r="G16" s="142"/>
      <c r="H16" s="370" t="s">
        <v>471</v>
      </c>
      <c r="I16" s="142"/>
      <c r="J16" s="142" t="s">
        <v>278</v>
      </c>
    </row>
    <row r="17" s="103" customFormat="1" ht="15" customHeight="1" spans="1:16">
      <c r="A17" s="145">
        <v>43150</v>
      </c>
      <c r="B17" s="145">
        <v>43152</v>
      </c>
      <c r="C17" s="234"/>
      <c r="D17" s="234" t="s">
        <v>691</v>
      </c>
      <c r="E17" s="234"/>
      <c r="F17" s="234"/>
      <c r="G17" s="234"/>
      <c r="H17" s="235">
        <v>1256106</v>
      </c>
      <c r="I17" s="235"/>
      <c r="J17" s="252">
        <v>64000</v>
      </c>
      <c r="O17" s="235"/>
      <c r="P17" s="235"/>
    </row>
    <row r="18" s="105" customFormat="1" ht="16.5" customHeight="1" spans="1:16">
      <c r="A18" s="145">
        <v>43150</v>
      </c>
      <c r="B18" s="145">
        <v>43153</v>
      </c>
      <c r="C18" s="124"/>
      <c r="D18" s="124" t="s">
        <v>692</v>
      </c>
      <c r="E18" s="124"/>
      <c r="F18" s="124"/>
      <c r="G18" s="124"/>
      <c r="H18" s="235">
        <v>1257415</v>
      </c>
      <c r="I18" s="235"/>
      <c r="J18" s="252">
        <v>70200</v>
      </c>
      <c r="O18" s="235"/>
      <c r="P18" s="235"/>
    </row>
    <row r="19" s="103" customFormat="1" ht="16.5" customHeight="1" spans="1:16">
      <c r="A19" s="145">
        <v>43151</v>
      </c>
      <c r="B19" s="145">
        <v>43153</v>
      </c>
      <c r="C19" s="124"/>
      <c r="D19" s="124" t="s">
        <v>693</v>
      </c>
      <c r="E19" s="124"/>
      <c r="F19" s="124"/>
      <c r="G19" s="124"/>
      <c r="H19" s="235">
        <v>1258463</v>
      </c>
      <c r="I19" s="235"/>
      <c r="J19" s="253">
        <v>62400</v>
      </c>
      <c r="O19" s="235"/>
      <c r="P19" s="235"/>
    </row>
    <row r="20" s="105" customFormat="1" ht="16.5" customHeight="1" spans="1:16">
      <c r="A20" s="145">
        <v>43150</v>
      </c>
      <c r="B20" s="145">
        <v>43153</v>
      </c>
      <c r="C20" s="124"/>
      <c r="D20" s="124" t="s">
        <v>694</v>
      </c>
      <c r="E20" s="124"/>
      <c r="F20" s="124"/>
      <c r="G20" s="124"/>
      <c r="H20" s="235">
        <v>1257414</v>
      </c>
      <c r="I20" s="235"/>
      <c r="J20" s="253">
        <v>46800</v>
      </c>
      <c r="O20" s="235"/>
      <c r="P20" s="235"/>
    </row>
    <row r="21" s="105" customFormat="1" ht="16.5" customHeight="1" spans="1:16">
      <c r="A21" s="145">
        <v>43152</v>
      </c>
      <c r="B21" s="145">
        <v>43154</v>
      </c>
      <c r="C21" s="124"/>
      <c r="D21" s="124" t="s">
        <v>695</v>
      </c>
      <c r="E21" s="124"/>
      <c r="F21" s="124"/>
      <c r="G21" s="124"/>
      <c r="H21" s="235">
        <v>1264849</v>
      </c>
      <c r="I21" s="235"/>
      <c r="J21" s="252">
        <v>30000</v>
      </c>
      <c r="O21" s="235"/>
      <c r="P21" s="235"/>
    </row>
    <row r="22" s="105" customFormat="1" ht="16.5" customHeight="1" spans="1:16">
      <c r="A22" s="150">
        <v>43154</v>
      </c>
      <c r="B22" s="150">
        <v>43157</v>
      </c>
      <c r="C22" s="124"/>
      <c r="D22" s="124" t="s">
        <v>696</v>
      </c>
      <c r="E22" s="124"/>
      <c r="F22" s="124"/>
      <c r="G22" s="124"/>
      <c r="H22" s="125">
        <v>1271670</v>
      </c>
      <c r="I22" s="125"/>
      <c r="J22" s="252">
        <v>85960</v>
      </c>
      <c r="O22" s="125"/>
      <c r="P22" s="125"/>
    </row>
    <row r="23" s="105" customFormat="1" ht="16.5" customHeight="1" spans="1:16">
      <c r="A23" s="145">
        <v>43156</v>
      </c>
      <c r="B23" s="150">
        <v>43157</v>
      </c>
      <c r="C23" s="124"/>
      <c r="D23" s="124" t="s">
        <v>697</v>
      </c>
      <c r="E23" s="124"/>
      <c r="F23" s="124"/>
      <c r="G23" s="124"/>
      <c r="H23" s="125">
        <v>1239285</v>
      </c>
      <c r="I23" s="125"/>
      <c r="J23" s="254">
        <v>10620</v>
      </c>
      <c r="O23" s="125"/>
      <c r="P23" s="125"/>
    </row>
    <row r="24" s="105" customFormat="1" ht="16.5" customHeight="1" spans="1:16">
      <c r="A24" s="150">
        <v>43158</v>
      </c>
      <c r="B24" s="150">
        <v>43159</v>
      </c>
      <c r="C24" s="124"/>
      <c r="D24" s="124" t="s">
        <v>698</v>
      </c>
      <c r="E24" s="124"/>
      <c r="F24" s="124"/>
      <c r="G24" s="124"/>
      <c r="H24" s="125">
        <v>1277364</v>
      </c>
      <c r="I24" s="125"/>
      <c r="J24" s="252">
        <v>5490</v>
      </c>
      <c r="O24" s="125"/>
      <c r="P24" s="125"/>
    </row>
    <row r="25" s="105" customFormat="1" ht="16.5" customHeight="1" spans="1:10">
      <c r="A25" s="150"/>
      <c r="B25" s="150"/>
      <c r="C25" s="124"/>
      <c r="D25" s="124"/>
      <c r="E25" s="124"/>
      <c r="F25" s="124"/>
      <c r="G25" s="124"/>
      <c r="H25" s="125"/>
      <c r="I25" s="125"/>
      <c r="J25" s="252"/>
    </row>
    <row r="26" s="109" customFormat="1" ht="15" spans="1:10">
      <c r="A26" s="157"/>
      <c r="B26" s="145"/>
      <c r="C26" s="120"/>
      <c r="D26" s="120"/>
      <c r="E26" s="120"/>
      <c r="F26" s="120"/>
      <c r="G26" s="120"/>
      <c r="H26" s="237" t="s">
        <v>278</v>
      </c>
      <c r="I26" s="237"/>
      <c r="J26" s="258">
        <f>SUM(J17:J25)/1.07</f>
        <v>350906.542056075</v>
      </c>
    </row>
    <row r="27" s="109" customFormat="1" ht="15" spans="1:10">
      <c r="A27" s="157"/>
      <c r="B27" s="238"/>
      <c r="C27" s="120"/>
      <c r="D27" s="120"/>
      <c r="E27" s="120"/>
      <c r="F27" s="120"/>
      <c r="G27" s="120"/>
      <c r="H27" s="371" t="s">
        <v>516</v>
      </c>
      <c r="I27" s="237"/>
      <c r="J27" s="258">
        <f>J26*7%</f>
        <v>24563.4579439252</v>
      </c>
    </row>
    <row r="28" s="109" customFormat="1" ht="15" spans="1:10">
      <c r="A28" s="157"/>
      <c r="B28" s="120"/>
      <c r="C28" s="120"/>
      <c r="D28" s="120"/>
      <c r="E28" s="120"/>
      <c r="F28" s="120"/>
      <c r="G28" s="120"/>
      <c r="H28" s="237" t="s">
        <v>517</v>
      </c>
      <c r="I28" s="237"/>
      <c r="J28" s="259">
        <v>0</v>
      </c>
    </row>
    <row r="29" s="109" customFormat="1" ht="10.5" customHeight="1" spans="1:10">
      <c r="A29" s="157"/>
      <c r="B29" s="120"/>
      <c r="C29" s="120"/>
      <c r="D29" s="120"/>
      <c r="E29" s="120"/>
      <c r="F29" s="120"/>
      <c r="G29" s="120"/>
      <c r="H29" s="237"/>
      <c r="I29" s="255"/>
      <c r="J29" s="252"/>
    </row>
    <row r="30" s="109" customFormat="1" ht="15.75" spans="1:11">
      <c r="A30" s="157"/>
      <c r="B30" s="124"/>
      <c r="C30" s="124"/>
      <c r="D30" s="124"/>
      <c r="E30" s="124"/>
      <c r="F30" s="124"/>
      <c r="G30" s="124"/>
      <c r="H30" s="237" t="s">
        <v>518</v>
      </c>
      <c r="I30" s="237"/>
      <c r="J30" s="260">
        <f>SUM(J26:J29)</f>
        <v>375470</v>
      </c>
      <c r="K30" s="190" t="s">
        <v>699</v>
      </c>
    </row>
    <row r="31" s="105" customFormat="1" ht="16.5" spans="1:10">
      <c r="A31" s="157"/>
      <c r="B31" s="239"/>
      <c r="C31" s="239"/>
      <c r="D31" s="239"/>
      <c r="E31" s="239"/>
      <c r="F31" s="239"/>
      <c r="G31" s="239"/>
      <c r="H31" s="239"/>
      <c r="I31" s="255"/>
      <c r="J31" s="261"/>
    </row>
    <row r="32" ht="15.75" spans="1:10">
      <c r="A32" s="138"/>
      <c r="B32" s="231"/>
      <c r="C32" s="231"/>
      <c r="D32" s="231"/>
      <c r="E32" s="231"/>
      <c r="F32" s="232"/>
      <c r="G32" s="231"/>
      <c r="H32" s="231"/>
      <c r="I32" s="243"/>
      <c r="J32" s="251"/>
    </row>
    <row r="33" ht="15.75" spans="1:10">
      <c r="A33" s="142" t="s">
        <v>1</v>
      </c>
      <c r="B33" s="142" t="s">
        <v>2</v>
      </c>
      <c r="C33" s="142"/>
      <c r="D33" s="233" t="s">
        <v>276</v>
      </c>
      <c r="E33" s="233"/>
      <c r="F33" s="233"/>
      <c r="G33" s="142"/>
      <c r="H33" s="370" t="s">
        <v>471</v>
      </c>
      <c r="I33" s="142"/>
      <c r="J33" s="142" t="s">
        <v>278</v>
      </c>
    </row>
    <row r="34" ht="15" spans="1:16">
      <c r="A34" s="145">
        <v>43158</v>
      </c>
      <c r="B34" s="145">
        <v>43160</v>
      </c>
      <c r="C34" s="234"/>
      <c r="D34" s="234" t="s">
        <v>700</v>
      </c>
      <c r="E34" s="234"/>
      <c r="F34" s="234"/>
      <c r="G34" s="234"/>
      <c r="H34" s="235">
        <v>1277782</v>
      </c>
      <c r="I34" s="235"/>
      <c r="J34" s="252">
        <v>12540</v>
      </c>
      <c r="O34" s="235"/>
      <c r="P34" s="235"/>
    </row>
    <row r="35" ht="15" spans="1:16">
      <c r="A35" s="145">
        <v>43159</v>
      </c>
      <c r="B35" s="145">
        <v>43160</v>
      </c>
      <c r="C35" s="124"/>
      <c r="D35" s="124" t="s">
        <v>701</v>
      </c>
      <c r="E35" s="124"/>
      <c r="F35" s="124"/>
      <c r="G35" s="124"/>
      <c r="H35" s="235">
        <v>1276790</v>
      </c>
      <c r="I35" s="235"/>
      <c r="J35" s="252">
        <v>10000</v>
      </c>
      <c r="O35" s="235"/>
      <c r="P35" s="235"/>
    </row>
    <row r="36" ht="15" spans="1:16">
      <c r="A36" s="145">
        <v>43158</v>
      </c>
      <c r="B36" s="145">
        <v>43160</v>
      </c>
      <c r="C36" s="124"/>
      <c r="D36" s="124" t="s">
        <v>702</v>
      </c>
      <c r="E36" s="124"/>
      <c r="F36" s="124"/>
      <c r="G36" s="124"/>
      <c r="H36" s="235">
        <v>1270409</v>
      </c>
      <c r="I36" s="235"/>
      <c r="J36" s="253">
        <v>13900</v>
      </c>
      <c r="O36" s="235"/>
      <c r="P36" s="235"/>
    </row>
    <row r="37" ht="15" spans="1:16">
      <c r="A37" s="145">
        <v>43159</v>
      </c>
      <c r="B37" s="145">
        <v>43160</v>
      </c>
      <c r="C37" s="124"/>
      <c r="D37" s="124" t="s">
        <v>703</v>
      </c>
      <c r="E37" s="124"/>
      <c r="F37" s="124"/>
      <c r="G37" s="124"/>
      <c r="H37" s="235">
        <v>1268760</v>
      </c>
      <c r="I37" s="235"/>
      <c r="J37" s="253">
        <v>5100</v>
      </c>
      <c r="O37" s="235"/>
      <c r="P37" s="235"/>
    </row>
    <row r="38" ht="15" spans="1:16">
      <c r="A38" s="145">
        <v>43159</v>
      </c>
      <c r="B38" s="145">
        <v>43160</v>
      </c>
      <c r="C38" s="124"/>
      <c r="D38" s="124" t="s">
        <v>703</v>
      </c>
      <c r="E38" s="124"/>
      <c r="F38" s="124"/>
      <c r="G38" s="124"/>
      <c r="H38" s="235">
        <v>1268753</v>
      </c>
      <c r="I38" s="235"/>
      <c r="J38" s="252">
        <v>5100</v>
      </c>
      <c r="O38" s="235"/>
      <c r="P38" s="235"/>
    </row>
    <row r="39" ht="15" spans="1:16">
      <c r="A39" s="150">
        <v>43159</v>
      </c>
      <c r="B39" s="150">
        <v>43160</v>
      </c>
      <c r="C39" s="124"/>
      <c r="D39" s="124" t="s">
        <v>703</v>
      </c>
      <c r="E39" s="124"/>
      <c r="F39" s="124"/>
      <c r="G39" s="124"/>
      <c r="H39" s="125">
        <v>1268763</v>
      </c>
      <c r="I39" s="125"/>
      <c r="J39" s="252">
        <v>5100</v>
      </c>
      <c r="O39" s="125"/>
      <c r="P39" s="125"/>
    </row>
    <row r="40" ht="15" spans="1:16">
      <c r="A40" s="145">
        <v>43158</v>
      </c>
      <c r="B40" s="150">
        <v>43161</v>
      </c>
      <c r="C40" s="124"/>
      <c r="D40" s="124" t="s">
        <v>704</v>
      </c>
      <c r="E40" s="124"/>
      <c r="F40" s="124"/>
      <c r="G40" s="124"/>
      <c r="H40" s="125">
        <v>1276864</v>
      </c>
      <c r="I40" s="125"/>
      <c r="J40" s="254">
        <v>18810</v>
      </c>
      <c r="O40" s="125"/>
      <c r="P40" s="125"/>
    </row>
    <row r="41" ht="15" spans="1:16">
      <c r="A41" s="150">
        <v>43160</v>
      </c>
      <c r="B41" s="150">
        <v>43161</v>
      </c>
      <c r="C41" s="124"/>
      <c r="D41" s="124" t="s">
        <v>703</v>
      </c>
      <c r="E41" s="124"/>
      <c r="F41" s="124"/>
      <c r="G41" s="124"/>
      <c r="H41" s="125">
        <v>1268761</v>
      </c>
      <c r="I41" s="125"/>
      <c r="J41" s="252">
        <v>5100</v>
      </c>
      <c r="O41" s="125"/>
      <c r="P41" s="125"/>
    </row>
    <row r="42" ht="15" spans="1:16">
      <c r="A42" s="150">
        <v>43160</v>
      </c>
      <c r="B42" s="150">
        <v>43161</v>
      </c>
      <c r="C42" s="124"/>
      <c r="D42" s="124" t="s">
        <v>703</v>
      </c>
      <c r="E42" s="124"/>
      <c r="F42" s="124"/>
      <c r="G42" s="124"/>
      <c r="H42" s="125">
        <v>1268771</v>
      </c>
      <c r="I42" s="125"/>
      <c r="J42" s="252">
        <v>5100</v>
      </c>
      <c r="O42" s="125"/>
      <c r="P42" s="125"/>
    </row>
    <row r="43" ht="15" spans="1:16">
      <c r="A43" s="150">
        <v>43160</v>
      </c>
      <c r="B43" s="150">
        <v>43161</v>
      </c>
      <c r="C43" s="124"/>
      <c r="D43" s="124" t="s">
        <v>703</v>
      </c>
      <c r="E43" s="124"/>
      <c r="F43" s="124"/>
      <c r="G43" s="124"/>
      <c r="H43" s="125">
        <v>1268754</v>
      </c>
      <c r="I43" s="125"/>
      <c r="J43" s="252">
        <v>5100</v>
      </c>
      <c r="O43" s="125"/>
      <c r="P43" s="125"/>
    </row>
    <row r="44" ht="15" spans="1:16">
      <c r="A44" s="150">
        <v>43159</v>
      </c>
      <c r="B44" s="150">
        <v>43162</v>
      </c>
      <c r="C44" s="124"/>
      <c r="D44" s="124" t="s">
        <v>705</v>
      </c>
      <c r="E44" s="124"/>
      <c r="F44" s="124"/>
      <c r="G44" s="124"/>
      <c r="H44" s="125">
        <v>1275771</v>
      </c>
      <c r="I44" s="125"/>
      <c r="J44" s="252">
        <v>19020</v>
      </c>
      <c r="O44" s="125"/>
      <c r="P44" s="125"/>
    </row>
    <row r="45" ht="15" spans="1:16">
      <c r="A45" s="150">
        <v>43159</v>
      </c>
      <c r="B45" s="150">
        <v>43162</v>
      </c>
      <c r="C45" s="124"/>
      <c r="D45" s="124" t="s">
        <v>706</v>
      </c>
      <c r="E45" s="124"/>
      <c r="F45" s="124"/>
      <c r="G45" s="124"/>
      <c r="H45" s="125">
        <v>1275769</v>
      </c>
      <c r="I45" s="125"/>
      <c r="J45" s="252">
        <v>58860</v>
      </c>
      <c r="O45" s="125"/>
      <c r="P45" s="125"/>
    </row>
    <row r="46" ht="15" spans="1:16">
      <c r="A46" s="150">
        <v>43162</v>
      </c>
      <c r="B46" s="150">
        <v>43163</v>
      </c>
      <c r="C46" s="124"/>
      <c r="D46" s="124" t="s">
        <v>707</v>
      </c>
      <c r="E46" s="124"/>
      <c r="F46" s="124"/>
      <c r="G46" s="124"/>
      <c r="H46" s="125">
        <v>1280010</v>
      </c>
      <c r="I46" s="125"/>
      <c r="J46" s="252">
        <v>8160</v>
      </c>
      <c r="O46" s="125"/>
      <c r="P46" s="125"/>
    </row>
    <row r="47" ht="15" spans="1:16">
      <c r="A47" s="150">
        <v>43160</v>
      </c>
      <c r="B47" s="151">
        <v>43164</v>
      </c>
      <c r="C47" s="124"/>
      <c r="D47" s="124" t="s">
        <v>708</v>
      </c>
      <c r="E47" s="124"/>
      <c r="F47" s="124"/>
      <c r="G47" s="124"/>
      <c r="H47" s="125">
        <v>1278445</v>
      </c>
      <c r="I47" s="125"/>
      <c r="J47" s="252">
        <v>126000</v>
      </c>
      <c r="O47" s="125"/>
      <c r="P47" s="125"/>
    </row>
    <row r="48" ht="15" spans="1:17">
      <c r="A48" s="150">
        <v>43162</v>
      </c>
      <c r="B48" s="151">
        <v>43164</v>
      </c>
      <c r="C48" s="236"/>
      <c r="D48" s="216" t="s">
        <v>709</v>
      </c>
      <c r="E48" s="236"/>
      <c r="F48" s="236"/>
      <c r="G48" s="236"/>
      <c r="H48" s="156"/>
      <c r="I48" s="188">
        <v>1279079</v>
      </c>
      <c r="J48" s="182">
        <v>7400</v>
      </c>
      <c r="P48" s="207"/>
      <c r="Q48" s="207"/>
    </row>
    <row r="49" ht="15" spans="1:17">
      <c r="A49" s="217"/>
      <c r="B49" s="154"/>
      <c r="C49" s="236"/>
      <c r="D49" s="216"/>
      <c r="E49" s="236"/>
      <c r="F49" s="236"/>
      <c r="G49" s="236"/>
      <c r="H49" s="156"/>
      <c r="I49" s="256"/>
      <c r="J49" s="257"/>
      <c r="P49" s="207"/>
      <c r="Q49" s="207"/>
    </row>
    <row r="50" ht="15" spans="1:17">
      <c r="A50" s="157"/>
      <c r="B50" s="145"/>
      <c r="C50" s="120"/>
      <c r="D50" s="120"/>
      <c r="E50" s="120"/>
      <c r="F50" s="120"/>
      <c r="G50" s="120"/>
      <c r="H50" s="237" t="s">
        <v>278</v>
      </c>
      <c r="I50" s="237"/>
      <c r="J50" s="258">
        <f>SUM(J34:J48)/1.07</f>
        <v>285317.757009346</v>
      </c>
      <c r="P50" s="207"/>
      <c r="Q50" s="207"/>
    </row>
    <row r="51" ht="15" spans="1:17">
      <c r="A51" s="157"/>
      <c r="B51" s="238"/>
      <c r="C51" s="120"/>
      <c r="D51" s="120"/>
      <c r="E51" s="120"/>
      <c r="F51" s="120"/>
      <c r="G51" s="120"/>
      <c r="H51" s="371" t="s">
        <v>516</v>
      </c>
      <c r="I51" s="237"/>
      <c r="J51" s="258">
        <f>J50*7%</f>
        <v>19972.2429906542</v>
      </c>
      <c r="P51" s="207"/>
      <c r="Q51" s="207"/>
    </row>
    <row r="52" ht="15" spans="1:17">
      <c r="A52" s="157"/>
      <c r="B52" s="120"/>
      <c r="C52" s="120"/>
      <c r="D52" s="120"/>
      <c r="E52" s="120"/>
      <c r="F52" s="120"/>
      <c r="G52" s="120"/>
      <c r="H52" s="237" t="s">
        <v>517</v>
      </c>
      <c r="I52" s="237"/>
      <c r="J52" s="259">
        <v>0</v>
      </c>
      <c r="P52" s="207"/>
      <c r="Q52" s="207"/>
    </row>
    <row r="53" ht="15" spans="1:17">
      <c r="A53" s="157"/>
      <c r="B53" s="120"/>
      <c r="C53" s="120"/>
      <c r="D53" s="120"/>
      <c r="E53" s="120"/>
      <c r="F53" s="120"/>
      <c r="G53" s="120"/>
      <c r="H53" s="237"/>
      <c r="I53" s="255"/>
      <c r="J53" s="252"/>
      <c r="P53" s="207"/>
      <c r="Q53" s="207"/>
    </row>
    <row r="54" ht="15.75" spans="1:17">
      <c r="A54" s="157"/>
      <c r="B54" s="124"/>
      <c r="C54" s="124"/>
      <c r="D54" s="124"/>
      <c r="E54" s="124"/>
      <c r="F54" s="124"/>
      <c r="G54" s="124"/>
      <c r="H54" s="237" t="s">
        <v>518</v>
      </c>
      <c r="I54" s="237"/>
      <c r="J54" s="260">
        <f>SUM(J50:J53)</f>
        <v>305290</v>
      </c>
      <c r="K54" s="190" t="s">
        <v>699</v>
      </c>
      <c r="P54" s="207"/>
      <c r="Q54" s="207"/>
    </row>
    <row r="55" ht="15.75" spans="1:17">
      <c r="A55" s="157"/>
      <c r="B55" s="239"/>
      <c r="C55" s="239"/>
      <c r="D55" s="239"/>
      <c r="E55" s="239"/>
      <c r="F55" s="239"/>
      <c r="G55" s="239"/>
      <c r="H55" s="239"/>
      <c r="I55" s="255"/>
      <c r="J55" s="261"/>
      <c r="P55" s="207"/>
      <c r="Q55" s="207"/>
    </row>
  </sheetData>
  <mergeCells count="64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O17:P17"/>
    <mergeCell ref="H18:I18"/>
    <mergeCell ref="O18:P18"/>
    <mergeCell ref="H19:I19"/>
    <mergeCell ref="O19:P19"/>
    <mergeCell ref="H20:I20"/>
    <mergeCell ref="O20:P20"/>
    <mergeCell ref="H21:I21"/>
    <mergeCell ref="O21:P21"/>
    <mergeCell ref="H22:I22"/>
    <mergeCell ref="O22:P22"/>
    <mergeCell ref="H23:I23"/>
    <mergeCell ref="O23:P23"/>
    <mergeCell ref="H24:I24"/>
    <mergeCell ref="O24:P24"/>
    <mergeCell ref="H25:I25"/>
    <mergeCell ref="H26:I26"/>
    <mergeCell ref="H27:I27"/>
    <mergeCell ref="H28:I28"/>
    <mergeCell ref="H30:I30"/>
    <mergeCell ref="H33:I33"/>
    <mergeCell ref="H34:I34"/>
    <mergeCell ref="O34:P34"/>
    <mergeCell ref="H35:I35"/>
    <mergeCell ref="O35:P35"/>
    <mergeCell ref="H36:I36"/>
    <mergeCell ref="O36:P36"/>
    <mergeCell ref="H37:I37"/>
    <mergeCell ref="O37:P37"/>
    <mergeCell ref="H38:I38"/>
    <mergeCell ref="O38:P38"/>
    <mergeCell ref="H39:I39"/>
    <mergeCell ref="O39:P39"/>
    <mergeCell ref="H40:I40"/>
    <mergeCell ref="O40:P40"/>
    <mergeCell ref="H41:I41"/>
    <mergeCell ref="O41:P41"/>
    <mergeCell ref="H42:I42"/>
    <mergeCell ref="O42:P42"/>
    <mergeCell ref="H43:I43"/>
    <mergeCell ref="O43:P43"/>
    <mergeCell ref="H44:I44"/>
    <mergeCell ref="O44:P44"/>
    <mergeCell ref="H45:I45"/>
    <mergeCell ref="O45:P45"/>
    <mergeCell ref="H46:I46"/>
    <mergeCell ref="O46:P46"/>
    <mergeCell ref="H47:I47"/>
    <mergeCell ref="O47:P47"/>
    <mergeCell ref="H50:I50"/>
    <mergeCell ref="H51:I51"/>
    <mergeCell ref="H52:I52"/>
    <mergeCell ref="H54:I54"/>
  </mergeCells>
  <conditionalFormatting sqref="H34:I47">
    <cfRule type="duplicateValues" dxfId="0" priority="1"/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opLeftCell="A13" workbookViewId="0">
      <selection activeCell="J38" sqref="J38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18" customWidth="1"/>
    <col min="10" max="10" width="16.5714285714286" style="110" customWidth="1"/>
    <col min="11" max="14" width="9.14285714285714" style="103"/>
    <col min="15" max="15" width="9.57142857142857" style="103"/>
    <col min="16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43"/>
      <c r="J2" s="220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43"/>
      <c r="J3" s="220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44"/>
      <c r="J4" s="245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246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227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222" t="s">
        <v>459</v>
      </c>
      <c r="C9" s="375" t="s">
        <v>674</v>
      </c>
      <c r="D9" s="121"/>
      <c r="E9" s="223"/>
      <c r="F9" s="224" t="s">
        <v>460</v>
      </c>
      <c r="G9" s="225"/>
      <c r="H9" s="222" t="s">
        <v>461</v>
      </c>
      <c r="I9" s="247"/>
      <c r="J9" s="227"/>
      <c r="L9" s="197"/>
    </row>
    <row r="10" s="103" customFormat="1" ht="15.75" spans="1:12">
      <c r="A10" s="125"/>
      <c r="B10" s="222" t="s">
        <v>649</v>
      </c>
      <c r="C10" s="222"/>
      <c r="D10" s="222"/>
      <c r="E10" s="222"/>
      <c r="F10" s="121" t="s">
        <v>463</v>
      </c>
      <c r="G10" s="121"/>
      <c r="H10" s="121"/>
      <c r="I10" s="121"/>
      <c r="J10" s="227"/>
      <c r="L10" s="19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47"/>
      <c r="J11" s="227"/>
    </row>
    <row r="12" s="103" customFormat="1" ht="15.75" customHeight="1" spans="1:10">
      <c r="A12" s="125"/>
      <c r="B12" s="222" t="s">
        <v>675</v>
      </c>
      <c r="C12" s="222"/>
      <c r="D12" s="222"/>
      <c r="E12" s="222"/>
      <c r="F12" s="222"/>
      <c r="G12" s="226" t="s">
        <v>651</v>
      </c>
      <c r="H12" s="226"/>
      <c r="I12" s="226"/>
      <c r="J12" s="226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248"/>
      <c r="J13" s="227"/>
    </row>
    <row r="14" s="104" customFormat="1" ht="25.5" customHeight="1" spans="1:11">
      <c r="A14" s="135" t="s">
        <v>467</v>
      </c>
      <c r="B14" s="229" t="s">
        <v>710</v>
      </c>
      <c r="C14" s="230" t="s">
        <v>468</v>
      </c>
      <c r="D14" s="230"/>
      <c r="E14" s="230"/>
      <c r="F14" s="230"/>
      <c r="G14" s="230"/>
      <c r="H14" s="230"/>
      <c r="I14" s="249" t="s">
        <v>469</v>
      </c>
      <c r="J14" s="250">
        <v>43182</v>
      </c>
      <c r="K14" s="179"/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43"/>
      <c r="J15" s="251"/>
    </row>
    <row r="16" s="103" customFormat="1" ht="27" customHeight="1" spans="1:10">
      <c r="A16" s="142" t="s">
        <v>1</v>
      </c>
      <c r="B16" s="142" t="s">
        <v>2</v>
      </c>
      <c r="C16" s="142"/>
      <c r="D16" s="233" t="s">
        <v>276</v>
      </c>
      <c r="E16" s="233"/>
      <c r="F16" s="233"/>
      <c r="G16" s="142"/>
      <c r="H16" s="370" t="s">
        <v>471</v>
      </c>
      <c r="I16" s="142"/>
      <c r="J16" s="142" t="s">
        <v>278</v>
      </c>
    </row>
    <row r="17" s="103" customFormat="1" ht="15" customHeight="1" spans="1:16">
      <c r="A17" s="145">
        <v>43165</v>
      </c>
      <c r="B17" s="145">
        <v>43167</v>
      </c>
      <c r="C17" s="234"/>
      <c r="D17" s="234" t="s">
        <v>711</v>
      </c>
      <c r="E17" s="234"/>
      <c r="F17" s="234"/>
      <c r="G17" s="234"/>
      <c r="H17" s="235">
        <v>1277406</v>
      </c>
      <c r="I17" s="235"/>
      <c r="J17" s="252">
        <v>10000</v>
      </c>
      <c r="O17" s="235"/>
      <c r="P17" s="235"/>
    </row>
    <row r="18" s="105" customFormat="1" ht="16.5" customHeight="1" spans="1:16">
      <c r="A18" s="145">
        <v>43170</v>
      </c>
      <c r="B18" s="145">
        <v>43160</v>
      </c>
      <c r="C18" s="124"/>
      <c r="D18" s="124" t="s">
        <v>712</v>
      </c>
      <c r="E18" s="124"/>
      <c r="F18" s="124"/>
      <c r="G18" s="124"/>
      <c r="H18" s="235">
        <v>1277357</v>
      </c>
      <c r="I18" s="235"/>
      <c r="J18" s="252">
        <v>9000</v>
      </c>
      <c r="O18" s="235"/>
      <c r="P18" s="235"/>
    </row>
    <row r="19" s="103" customFormat="1" ht="16.5" customHeight="1" spans="1:16">
      <c r="A19" s="145">
        <v>43170</v>
      </c>
      <c r="B19" s="145">
        <v>43172</v>
      </c>
      <c r="C19" s="124"/>
      <c r="D19" s="124" t="s">
        <v>713</v>
      </c>
      <c r="E19" s="124"/>
      <c r="F19" s="124"/>
      <c r="G19" s="124"/>
      <c r="H19" s="235">
        <v>1282677</v>
      </c>
      <c r="I19" s="235"/>
      <c r="J19" s="253">
        <v>8160</v>
      </c>
      <c r="O19" s="235"/>
      <c r="P19" s="235"/>
    </row>
    <row r="20" s="105" customFormat="1" ht="16.5" customHeight="1" spans="1:16">
      <c r="A20" s="145">
        <v>1280913</v>
      </c>
      <c r="B20" s="145">
        <v>43172</v>
      </c>
      <c r="C20" s="124"/>
      <c r="D20" s="124" t="s">
        <v>714</v>
      </c>
      <c r="E20" s="124"/>
      <c r="F20" s="124"/>
      <c r="G20" s="124"/>
      <c r="H20" s="235">
        <v>1280913</v>
      </c>
      <c r="I20" s="235"/>
      <c r="J20" s="253">
        <v>10980</v>
      </c>
      <c r="O20" s="235"/>
      <c r="P20" s="235"/>
    </row>
    <row r="21" s="105" customFormat="1" ht="16.5" customHeight="1" spans="1:16">
      <c r="A21" s="145">
        <v>43171</v>
      </c>
      <c r="B21" s="145">
        <v>43173</v>
      </c>
      <c r="C21" s="124"/>
      <c r="D21" s="124" t="s">
        <v>715</v>
      </c>
      <c r="E21" s="124"/>
      <c r="F21" s="124"/>
      <c r="G21" s="124"/>
      <c r="H21" s="235">
        <v>1278255</v>
      </c>
      <c r="I21" s="235"/>
      <c r="J21" s="252">
        <v>9000</v>
      </c>
      <c r="O21" s="235"/>
      <c r="P21" s="235"/>
    </row>
    <row r="22" s="105" customFormat="1" ht="16.5" customHeight="1" spans="1:16">
      <c r="A22" s="150">
        <v>43173</v>
      </c>
      <c r="B22" s="150">
        <v>43174</v>
      </c>
      <c r="C22" s="124"/>
      <c r="D22" s="124" t="s">
        <v>716</v>
      </c>
      <c r="E22" s="124"/>
      <c r="F22" s="124"/>
      <c r="G22" s="124"/>
      <c r="H22" s="125">
        <v>1280965</v>
      </c>
      <c r="I22" s="125"/>
      <c r="J22" s="252">
        <v>3700</v>
      </c>
      <c r="O22" s="125"/>
      <c r="P22" s="125"/>
    </row>
    <row r="23" s="105" customFormat="1" ht="16.5" customHeight="1" spans="1:16">
      <c r="A23" s="145">
        <v>43173</v>
      </c>
      <c r="B23" s="150">
        <v>43174</v>
      </c>
      <c r="C23" s="124"/>
      <c r="D23" s="124" t="s">
        <v>717</v>
      </c>
      <c r="E23" s="124"/>
      <c r="F23" s="124"/>
      <c r="G23" s="124"/>
      <c r="H23" s="125">
        <v>1282412</v>
      </c>
      <c r="I23" s="125"/>
      <c r="J23" s="254">
        <v>4080</v>
      </c>
      <c r="O23" s="125"/>
      <c r="P23" s="125"/>
    </row>
    <row r="24" s="105" customFormat="1" ht="16.5" customHeight="1" spans="1:16">
      <c r="A24" s="150">
        <v>43172</v>
      </c>
      <c r="B24" s="150">
        <v>43174</v>
      </c>
      <c r="C24" s="124"/>
      <c r="D24" s="124" t="s">
        <v>718</v>
      </c>
      <c r="E24" s="124"/>
      <c r="F24" s="124"/>
      <c r="G24" s="124"/>
      <c r="H24" s="125">
        <v>1277529</v>
      </c>
      <c r="I24" s="125"/>
      <c r="J24" s="252">
        <v>12540</v>
      </c>
      <c r="O24" s="125"/>
      <c r="P24" s="125"/>
    </row>
    <row r="25" s="105" customFormat="1" ht="16.5" customHeight="1" spans="1:16">
      <c r="A25" s="150">
        <v>43176</v>
      </c>
      <c r="B25" s="150">
        <v>43178</v>
      </c>
      <c r="C25" s="124"/>
      <c r="D25" s="124" t="s">
        <v>719</v>
      </c>
      <c r="E25" s="124"/>
      <c r="F25" s="124"/>
      <c r="G25" s="124"/>
      <c r="H25" s="125">
        <v>1280599</v>
      </c>
      <c r="I25" s="125"/>
      <c r="J25" s="252">
        <v>16320</v>
      </c>
      <c r="O25" s="125"/>
      <c r="P25" s="125"/>
    </row>
    <row r="26" s="105" customFormat="1" ht="16.5" customHeight="1" spans="1:16">
      <c r="A26" s="150">
        <v>43177</v>
      </c>
      <c r="B26" s="150">
        <v>43178</v>
      </c>
      <c r="C26" s="124"/>
      <c r="D26" s="124" t="s">
        <v>720</v>
      </c>
      <c r="E26" s="124"/>
      <c r="F26" s="124"/>
      <c r="G26" s="124"/>
      <c r="H26" s="125">
        <v>1283352</v>
      </c>
      <c r="I26" s="125"/>
      <c r="J26" s="252">
        <v>4080</v>
      </c>
      <c r="O26" s="125"/>
      <c r="P26" s="125"/>
    </row>
    <row r="27" s="105" customFormat="1" ht="16.5" customHeight="1" spans="1:16">
      <c r="A27" s="150">
        <v>43178</v>
      </c>
      <c r="B27" s="150">
        <v>43179</v>
      </c>
      <c r="C27" s="124"/>
      <c r="D27" s="124" t="s">
        <v>720</v>
      </c>
      <c r="E27" s="124"/>
      <c r="F27" s="124"/>
      <c r="G27" s="124"/>
      <c r="H27" s="125">
        <v>1283353</v>
      </c>
      <c r="I27" s="125"/>
      <c r="J27" s="252">
        <v>4080</v>
      </c>
      <c r="O27" s="125"/>
      <c r="P27" s="125"/>
    </row>
    <row r="28" s="105" customFormat="1" ht="16.5" customHeight="1" spans="1:16">
      <c r="A28" s="150">
        <v>43178</v>
      </c>
      <c r="B28" s="150">
        <v>43180</v>
      </c>
      <c r="C28" s="124"/>
      <c r="D28" s="124" t="s">
        <v>721</v>
      </c>
      <c r="E28" s="124"/>
      <c r="F28" s="124"/>
      <c r="G28" s="124"/>
      <c r="H28" s="125">
        <v>1281194</v>
      </c>
      <c r="I28" s="125"/>
      <c r="J28" s="252">
        <v>12510</v>
      </c>
      <c r="O28" s="125"/>
      <c r="P28" s="125"/>
    </row>
    <row r="29" s="105" customFormat="1" ht="16.5" customHeight="1" spans="1:16">
      <c r="A29" s="150">
        <v>43180</v>
      </c>
      <c r="B29" s="150">
        <v>43181</v>
      </c>
      <c r="C29" s="124"/>
      <c r="D29" s="124" t="s">
        <v>638</v>
      </c>
      <c r="E29" s="124"/>
      <c r="F29" s="124"/>
      <c r="G29" s="124"/>
      <c r="H29" s="125">
        <v>1286807</v>
      </c>
      <c r="I29" s="125"/>
      <c r="J29" s="252">
        <v>24600</v>
      </c>
      <c r="O29" s="125"/>
      <c r="P29" s="125"/>
    </row>
    <row r="30" s="103" customFormat="1" ht="16.5" customHeight="1" spans="1:16">
      <c r="A30" s="150">
        <v>43180</v>
      </c>
      <c r="B30" s="151">
        <v>43181</v>
      </c>
      <c r="C30" s="124"/>
      <c r="D30" s="124" t="s">
        <v>722</v>
      </c>
      <c r="E30" s="124"/>
      <c r="F30" s="124"/>
      <c r="G30" s="124"/>
      <c r="H30" s="125">
        <v>1283597</v>
      </c>
      <c r="I30" s="125"/>
      <c r="J30" s="252">
        <v>13200</v>
      </c>
      <c r="O30" s="125"/>
      <c r="P30" s="125"/>
    </row>
    <row r="31" s="103" customFormat="1" ht="16.5" customHeight="1" spans="1:16">
      <c r="A31" s="150">
        <v>43184</v>
      </c>
      <c r="B31" s="150">
        <v>43185</v>
      </c>
      <c r="C31" s="124"/>
      <c r="D31" s="124" t="s">
        <v>723</v>
      </c>
      <c r="E31" s="124"/>
      <c r="F31" s="124"/>
      <c r="G31" s="124"/>
      <c r="H31" s="125">
        <v>1278735</v>
      </c>
      <c r="I31" s="125"/>
      <c r="J31" s="252">
        <v>4590</v>
      </c>
      <c r="O31" s="125"/>
      <c r="P31" s="125"/>
    </row>
    <row r="32" s="103" customFormat="1" ht="16.5" customHeight="1" spans="1:16">
      <c r="A32" s="150">
        <v>43184</v>
      </c>
      <c r="B32" s="145">
        <v>43185</v>
      </c>
      <c r="C32" s="124"/>
      <c r="D32" s="124" t="s">
        <v>724</v>
      </c>
      <c r="E32" s="124"/>
      <c r="F32" s="124"/>
      <c r="G32" s="124"/>
      <c r="H32" s="125">
        <v>1278736</v>
      </c>
      <c r="I32" s="125"/>
      <c r="J32" s="252">
        <v>5040</v>
      </c>
      <c r="O32" s="125"/>
      <c r="P32" s="125"/>
    </row>
    <row r="33" s="103" customFormat="1" ht="16.5" customHeight="1" spans="1:16">
      <c r="A33" s="150">
        <v>43184</v>
      </c>
      <c r="B33" s="145">
        <v>43185</v>
      </c>
      <c r="C33" s="124"/>
      <c r="D33" s="124" t="s">
        <v>724</v>
      </c>
      <c r="E33" s="124"/>
      <c r="F33" s="124"/>
      <c r="G33" s="124"/>
      <c r="H33" s="125">
        <v>1278734</v>
      </c>
      <c r="I33" s="125"/>
      <c r="J33" s="252">
        <v>4590</v>
      </c>
      <c r="O33" s="125"/>
      <c r="P33" s="125"/>
    </row>
    <row r="34" s="103" customFormat="1" ht="16.5" customHeight="1" spans="1:16">
      <c r="A34" s="150">
        <v>43184</v>
      </c>
      <c r="B34" s="145">
        <v>43185</v>
      </c>
      <c r="C34" s="124"/>
      <c r="D34" s="124" t="s">
        <v>725</v>
      </c>
      <c r="E34" s="124"/>
      <c r="F34" s="124"/>
      <c r="G34" s="124"/>
      <c r="H34" s="125">
        <v>1287942</v>
      </c>
      <c r="I34" s="125"/>
      <c r="J34" s="252">
        <v>4080</v>
      </c>
      <c r="O34" s="125"/>
      <c r="P34" s="125"/>
    </row>
    <row r="35" s="103" customFormat="1" ht="16.5" customHeight="1" spans="1:16">
      <c r="A35" s="150">
        <v>43184</v>
      </c>
      <c r="B35" s="145">
        <v>43186</v>
      </c>
      <c r="C35" s="124"/>
      <c r="D35" s="124" t="s">
        <v>726</v>
      </c>
      <c r="E35" s="124"/>
      <c r="F35" s="124"/>
      <c r="G35" s="124"/>
      <c r="H35" s="125"/>
      <c r="I35" s="120">
        <v>1283337</v>
      </c>
      <c r="J35" s="252">
        <v>8160</v>
      </c>
      <c r="O35" s="125"/>
      <c r="P35" s="125"/>
    </row>
    <row r="36" s="103" customFormat="1" ht="16.5" customHeight="1" spans="1:16">
      <c r="A36" s="150">
        <v>43185</v>
      </c>
      <c r="B36" s="145">
        <v>43186</v>
      </c>
      <c r="C36" s="124"/>
      <c r="D36" s="124" t="s">
        <v>727</v>
      </c>
      <c r="E36" s="124"/>
      <c r="F36" s="124"/>
      <c r="G36" s="124"/>
      <c r="H36" s="125"/>
      <c r="I36" s="255">
        <v>1288291</v>
      </c>
      <c r="J36" s="252">
        <v>11100</v>
      </c>
      <c r="O36" s="125"/>
      <c r="P36" s="125"/>
    </row>
    <row r="37" s="103" customFormat="1" ht="16.5" customHeight="1" spans="1:10">
      <c r="A37" s="150"/>
      <c r="B37" s="145"/>
      <c r="C37" s="157"/>
      <c r="D37" s="157"/>
      <c r="E37" s="157"/>
      <c r="F37" s="157"/>
      <c r="G37" s="157"/>
      <c r="H37" s="125"/>
      <c r="I37" s="255"/>
      <c r="J37" s="252"/>
    </row>
    <row r="38" s="108" customFormat="1" ht="16.5" customHeight="1" spans="1:10">
      <c r="A38" s="150"/>
      <c r="B38" s="151"/>
      <c r="C38" s="236"/>
      <c r="D38" s="216"/>
      <c r="E38" s="236"/>
      <c r="F38" s="236"/>
      <c r="G38" s="236"/>
      <c r="H38" s="156"/>
      <c r="I38" s="188"/>
      <c r="J38" s="182"/>
    </row>
    <row r="39" s="108" customFormat="1" ht="16.5" customHeight="1" spans="1:10">
      <c r="A39" s="217"/>
      <c r="B39" s="154"/>
      <c r="C39" s="236"/>
      <c r="D39" s="216"/>
      <c r="E39" s="236"/>
      <c r="F39" s="236"/>
      <c r="G39" s="236"/>
      <c r="H39" s="156"/>
      <c r="I39" s="256"/>
      <c r="J39" s="257"/>
    </row>
    <row r="40" s="109" customFormat="1" ht="15" spans="1:10">
      <c r="A40" s="157"/>
      <c r="B40" s="145"/>
      <c r="C40" s="120"/>
      <c r="D40" s="120"/>
      <c r="E40" s="120"/>
      <c r="F40" s="120"/>
      <c r="G40" s="120"/>
      <c r="H40" s="237" t="s">
        <v>278</v>
      </c>
      <c r="I40" s="237"/>
      <c r="J40" s="258">
        <f>SUM(J17:J38)/1.07</f>
        <v>168046.728971963</v>
      </c>
    </row>
    <row r="41" s="109" customFormat="1" ht="15" spans="1:10">
      <c r="A41" s="157"/>
      <c r="B41" s="238"/>
      <c r="C41" s="120"/>
      <c r="D41" s="120"/>
      <c r="E41" s="120"/>
      <c r="F41" s="120"/>
      <c r="G41" s="120"/>
      <c r="H41" s="371" t="s">
        <v>516</v>
      </c>
      <c r="I41" s="237"/>
      <c r="J41" s="258">
        <f>J40*7%</f>
        <v>11763.2710280374</v>
      </c>
    </row>
    <row r="42" s="109" customFormat="1" ht="15" spans="1:10">
      <c r="A42" s="157"/>
      <c r="B42" s="120"/>
      <c r="C42" s="120"/>
      <c r="D42" s="120"/>
      <c r="E42" s="120"/>
      <c r="F42" s="120"/>
      <c r="G42" s="120"/>
      <c r="H42" s="237" t="s">
        <v>517</v>
      </c>
      <c r="I42" s="237"/>
      <c r="J42" s="259">
        <v>0</v>
      </c>
    </row>
    <row r="43" s="109" customFormat="1" ht="10.5" customHeight="1" spans="1:10">
      <c r="A43" s="157"/>
      <c r="B43" s="120"/>
      <c r="C43" s="120"/>
      <c r="D43" s="120"/>
      <c r="E43" s="120"/>
      <c r="F43" s="120"/>
      <c r="G43" s="120"/>
      <c r="H43" s="237"/>
      <c r="I43" s="255"/>
      <c r="J43" s="252"/>
    </row>
    <row r="44" s="109" customFormat="1" ht="15.75" spans="1:10">
      <c r="A44" s="157"/>
      <c r="B44" s="124"/>
      <c r="C44" s="124"/>
      <c r="D44" s="124"/>
      <c r="E44" s="124"/>
      <c r="F44" s="124"/>
      <c r="G44" s="124"/>
      <c r="H44" s="237" t="s">
        <v>518</v>
      </c>
      <c r="I44" s="237"/>
      <c r="J44" s="260">
        <f>SUM(J40:J43)</f>
        <v>179810</v>
      </c>
    </row>
    <row r="45" s="105" customFormat="1" ht="16.5" spans="1:10">
      <c r="A45" s="157"/>
      <c r="B45" s="239"/>
      <c r="C45" s="239"/>
      <c r="D45" s="239"/>
      <c r="E45" s="239"/>
      <c r="F45" s="239"/>
      <c r="G45" s="239"/>
      <c r="H45" s="239"/>
      <c r="I45" s="255" t="s">
        <v>728</v>
      </c>
      <c r="J45" s="261">
        <v>37882.76</v>
      </c>
    </row>
    <row r="46" s="105" customFormat="1" ht="15.75" spans="1:11">
      <c r="A46" s="157"/>
      <c r="B46" s="239"/>
      <c r="C46" s="239"/>
      <c r="D46" s="239"/>
      <c r="E46" s="239"/>
      <c r="F46" s="239"/>
      <c r="G46" s="239"/>
      <c r="H46" s="239"/>
      <c r="I46" s="255"/>
      <c r="J46" s="261">
        <f>J44-J45</f>
        <v>141927.24</v>
      </c>
      <c r="K46" s="190" t="s">
        <v>729</v>
      </c>
    </row>
    <row r="47" s="105" customFormat="1" ht="15.75" spans="1:10">
      <c r="A47" s="162" t="s">
        <v>520</v>
      </c>
      <c r="B47" s="163" t="e">
        <f>[1]!BahtEng(J44)</f>
        <v>#NAME?</v>
      </c>
      <c r="C47" s="163"/>
      <c r="D47" s="163"/>
      <c r="E47" s="163"/>
      <c r="F47" s="163"/>
      <c r="G47" s="163"/>
      <c r="H47" s="163"/>
      <c r="I47" s="163"/>
      <c r="J47" s="163"/>
    </row>
    <row r="48" s="105" customFormat="1" ht="15.75" spans="1:10">
      <c r="A48" s="164" t="s">
        <v>521</v>
      </c>
      <c r="B48" s="240"/>
      <c r="C48" s="240"/>
      <c r="D48" s="240"/>
      <c r="E48" s="240"/>
      <c r="F48" s="240"/>
      <c r="G48" s="240"/>
      <c r="H48" s="240"/>
      <c r="I48" s="243"/>
      <c r="J48" s="262"/>
    </row>
    <row r="49" s="105" customFormat="1" ht="4.5" customHeight="1" spans="1:10">
      <c r="A49" s="164"/>
      <c r="B49" s="240"/>
      <c r="C49" s="240"/>
      <c r="D49" s="240"/>
      <c r="E49" s="240"/>
      <c r="F49" s="240"/>
      <c r="G49" s="240"/>
      <c r="H49" s="240"/>
      <c r="I49" s="243"/>
      <c r="J49" s="262"/>
    </row>
    <row r="50" s="105" customFormat="1" ht="15.75" spans="1:10">
      <c r="A50" s="372" t="s">
        <v>522</v>
      </c>
      <c r="B50" s="240"/>
      <c r="C50" s="240"/>
      <c r="D50" s="240"/>
      <c r="E50" s="240"/>
      <c r="F50" s="240"/>
      <c r="G50" s="240"/>
      <c r="H50" s="240"/>
      <c r="I50" s="243"/>
      <c r="J50" s="262"/>
    </row>
    <row r="51" s="105" customFormat="1" ht="15.75" spans="1:10">
      <c r="A51" s="164" t="s">
        <v>523</v>
      </c>
      <c r="B51" s="240"/>
      <c r="C51" s="240"/>
      <c r="D51" s="240"/>
      <c r="E51" s="240"/>
      <c r="F51" s="240"/>
      <c r="G51" s="240"/>
      <c r="H51" s="240"/>
      <c r="I51" s="243"/>
      <c r="J51" s="262"/>
    </row>
    <row r="52" s="105" customFormat="1" ht="6.75" customHeight="1" spans="1:10">
      <c r="A52" s="164"/>
      <c r="B52" s="240"/>
      <c r="C52" s="240"/>
      <c r="D52" s="240"/>
      <c r="E52" s="240"/>
      <c r="F52" s="240"/>
      <c r="G52" s="240"/>
      <c r="H52" s="240"/>
      <c r="I52" s="243"/>
      <c r="J52" s="262"/>
    </row>
    <row r="53" s="105" customFormat="1" ht="15.75" spans="1:11">
      <c r="A53" s="166" t="s">
        <v>524</v>
      </c>
      <c r="B53" s="138"/>
      <c r="C53" s="138"/>
      <c r="D53" s="138"/>
      <c r="E53" s="138"/>
      <c r="F53" s="138"/>
      <c r="G53" s="138"/>
      <c r="H53" s="138"/>
      <c r="I53" s="243"/>
      <c r="J53" s="263"/>
      <c r="K53" s="106"/>
    </row>
    <row r="54" s="105" customFormat="1" ht="15.75" spans="1:11">
      <c r="A54" s="138" t="s">
        <v>525</v>
      </c>
      <c r="B54" s="232" t="s">
        <v>526</v>
      </c>
      <c r="C54" s="220"/>
      <c r="D54" s="220"/>
      <c r="E54" s="220"/>
      <c r="F54" s="220"/>
      <c r="G54" s="239"/>
      <c r="H54" s="239"/>
      <c r="I54" s="255"/>
      <c r="J54" s="124"/>
      <c r="K54" s="106"/>
    </row>
    <row r="55" s="105" customFormat="1" ht="15.75" spans="1:11">
      <c r="A55" s="138" t="s">
        <v>461</v>
      </c>
      <c r="B55" s="138" t="s">
        <v>527</v>
      </c>
      <c r="C55" s="138"/>
      <c r="D55" s="138"/>
      <c r="E55" s="138"/>
      <c r="F55" s="138"/>
      <c r="G55" s="124"/>
      <c r="H55" s="124"/>
      <c r="I55" s="255"/>
      <c r="J55" s="124"/>
      <c r="K55" s="106"/>
    </row>
    <row r="56" s="105" customFormat="1" ht="15.75" spans="1:11">
      <c r="A56" s="138" t="s">
        <v>528</v>
      </c>
      <c r="B56" s="232" t="s">
        <v>529</v>
      </c>
      <c r="C56" s="220"/>
      <c r="D56" s="220"/>
      <c r="E56" s="220"/>
      <c r="F56" s="220"/>
      <c r="G56" s="239"/>
      <c r="H56" s="239"/>
      <c r="I56" s="255"/>
      <c r="J56" s="124"/>
      <c r="K56" s="106"/>
    </row>
    <row r="57" s="105" customFormat="1" ht="15.75" spans="1:11">
      <c r="A57" s="138" t="s">
        <v>530</v>
      </c>
      <c r="B57" s="138" t="s">
        <v>531</v>
      </c>
      <c r="C57" s="138"/>
      <c r="D57" s="138"/>
      <c r="E57" s="138"/>
      <c r="F57" s="138"/>
      <c r="G57" s="124"/>
      <c r="H57" s="124"/>
      <c r="I57" s="255"/>
      <c r="J57" s="124"/>
      <c r="K57" s="106"/>
    </row>
    <row r="58" s="105" customFormat="1" ht="15.75" spans="1:11">
      <c r="A58" s="138" t="s">
        <v>532</v>
      </c>
      <c r="B58" s="138"/>
      <c r="C58" s="138"/>
      <c r="D58" s="138"/>
      <c r="E58" s="138"/>
      <c r="F58" s="138"/>
      <c r="G58" s="124"/>
      <c r="H58" s="124"/>
      <c r="I58" s="255"/>
      <c r="J58" s="124"/>
      <c r="K58" s="106"/>
    </row>
    <row r="59" s="105" customFormat="1" ht="15.75" spans="1:11">
      <c r="A59" s="138" t="s">
        <v>533</v>
      </c>
      <c r="B59" s="232"/>
      <c r="C59" s="232"/>
      <c r="D59" s="232"/>
      <c r="E59" s="232"/>
      <c r="F59" s="232"/>
      <c r="G59" s="120"/>
      <c r="H59" s="120"/>
      <c r="I59" s="255"/>
      <c r="J59" s="124"/>
      <c r="K59" s="106"/>
    </row>
    <row r="60" s="105" customFormat="1" ht="63" customHeight="1" spans="1:11">
      <c r="A60" s="124"/>
      <c r="B60" s="120"/>
      <c r="C60" s="120"/>
      <c r="D60" s="120"/>
      <c r="E60" s="120"/>
      <c r="F60" s="120"/>
      <c r="G60" s="120"/>
      <c r="H60" s="120"/>
      <c r="I60" s="255"/>
      <c r="J60" s="124"/>
      <c r="K60" s="106"/>
    </row>
    <row r="61" s="105" customFormat="1" customHeight="1" spans="1:11">
      <c r="A61" s="193" t="s">
        <v>534</v>
      </c>
      <c r="B61" s="241"/>
      <c r="C61" s="241"/>
      <c r="D61" s="120"/>
      <c r="E61" s="120"/>
      <c r="F61" s="120"/>
      <c r="G61" s="120"/>
      <c r="H61" s="120"/>
      <c r="I61" s="255"/>
      <c r="J61" s="124"/>
      <c r="K61" s="106"/>
    </row>
    <row r="62" s="103" customFormat="1" ht="17.25" customHeight="1" spans="1:12">
      <c r="A62" s="373" t="s">
        <v>535</v>
      </c>
      <c r="B62" s="242"/>
      <c r="C62" s="242"/>
      <c r="D62" s="138"/>
      <c r="E62" s="138"/>
      <c r="F62" s="138"/>
      <c r="G62" s="374" t="s">
        <v>536</v>
      </c>
      <c r="H62" s="232"/>
      <c r="I62" s="232"/>
      <c r="J62" s="232"/>
      <c r="K62" s="111"/>
      <c r="L62" s="111"/>
    </row>
    <row r="63" s="103" customFormat="1" ht="19.5" customHeight="1" spans="1:11">
      <c r="A63" s="195" t="s">
        <v>537</v>
      </c>
      <c r="B63" s="242"/>
      <c r="C63" s="242"/>
      <c r="D63" s="138"/>
      <c r="E63" s="138"/>
      <c r="F63" s="138"/>
      <c r="G63" s="232"/>
      <c r="H63" s="232"/>
      <c r="I63" s="232"/>
      <c r="J63" s="232"/>
      <c r="K63" s="107"/>
    </row>
    <row r="64" s="103" customFormat="1" ht="19.5" customHeight="1" spans="1:10">
      <c r="A64" s="193" t="s">
        <v>538</v>
      </c>
      <c r="B64" s="242"/>
      <c r="C64" s="242"/>
      <c r="D64" s="138"/>
      <c r="E64" s="138"/>
      <c r="F64" s="138"/>
      <c r="G64" s="232" t="s">
        <v>539</v>
      </c>
      <c r="H64" s="232"/>
      <c r="I64" s="232"/>
      <c r="J64" s="232"/>
    </row>
    <row r="65" s="103" customFormat="1" ht="19.5" customHeight="1" spans="1:10">
      <c r="A65" s="193" t="s">
        <v>540</v>
      </c>
      <c r="B65" s="242"/>
      <c r="C65" s="242"/>
      <c r="D65" s="138"/>
      <c r="E65" s="138"/>
      <c r="F65" s="138"/>
      <c r="G65" s="138"/>
      <c r="H65" s="138"/>
      <c r="I65" s="243"/>
      <c r="J65" s="138"/>
    </row>
    <row r="66" s="103" customFormat="1" spans="1:10">
      <c r="A66" s="140"/>
      <c r="B66" s="111"/>
      <c r="C66" s="111"/>
      <c r="D66" s="111"/>
      <c r="E66" s="111"/>
      <c r="F66" s="111"/>
      <c r="G66" s="110"/>
      <c r="H66" s="110"/>
      <c r="I66" s="218"/>
      <c r="J66" s="110"/>
    </row>
  </sheetData>
  <mergeCells count="56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O17:P17"/>
    <mergeCell ref="H18:I18"/>
    <mergeCell ref="O18:P18"/>
    <mergeCell ref="H19:I19"/>
    <mergeCell ref="O19:P19"/>
    <mergeCell ref="H20:I20"/>
    <mergeCell ref="O20:P20"/>
    <mergeCell ref="H21:I21"/>
    <mergeCell ref="O21:P21"/>
    <mergeCell ref="H22:I22"/>
    <mergeCell ref="O22:P22"/>
    <mergeCell ref="H23:I23"/>
    <mergeCell ref="O23:P23"/>
    <mergeCell ref="H24:I24"/>
    <mergeCell ref="O24:P24"/>
    <mergeCell ref="H25:I25"/>
    <mergeCell ref="O25:P25"/>
    <mergeCell ref="H26:I26"/>
    <mergeCell ref="O26:P26"/>
    <mergeCell ref="H27:I27"/>
    <mergeCell ref="O27:P27"/>
    <mergeCell ref="H28:I28"/>
    <mergeCell ref="O28:P28"/>
    <mergeCell ref="H29:I29"/>
    <mergeCell ref="O29:P29"/>
    <mergeCell ref="H30:I30"/>
    <mergeCell ref="O30:P30"/>
    <mergeCell ref="H31:I31"/>
    <mergeCell ref="O31:P31"/>
    <mergeCell ref="H32:I32"/>
    <mergeCell ref="O32:P32"/>
    <mergeCell ref="H33:I33"/>
    <mergeCell ref="O33:P33"/>
    <mergeCell ref="H34:I34"/>
    <mergeCell ref="O34:P34"/>
    <mergeCell ref="O35:P35"/>
    <mergeCell ref="O36:P36"/>
    <mergeCell ref="H40:I40"/>
    <mergeCell ref="H41:I41"/>
    <mergeCell ref="H42:I42"/>
    <mergeCell ref="H44:I44"/>
    <mergeCell ref="B47:J47"/>
    <mergeCell ref="G62:J62"/>
    <mergeCell ref="G63:J63"/>
    <mergeCell ref="G64:J64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7" workbookViewId="0">
      <selection activeCell="M36" sqref="M36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18" customWidth="1"/>
    <col min="10" max="10" width="16.5714285714286" style="110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43"/>
      <c r="J2" s="220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43"/>
      <c r="J3" s="220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44"/>
      <c r="J4" s="245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246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227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222" t="s">
        <v>459</v>
      </c>
      <c r="C9" s="375" t="s">
        <v>674</v>
      </c>
      <c r="D9" s="121"/>
      <c r="E9" s="223"/>
      <c r="F9" s="224" t="s">
        <v>460</v>
      </c>
      <c r="G9" s="225"/>
      <c r="H9" s="222" t="s">
        <v>461</v>
      </c>
      <c r="I9" s="247"/>
      <c r="J9" s="227"/>
      <c r="L9" s="197"/>
    </row>
    <row r="10" s="103" customFormat="1" ht="15.75" spans="1:12">
      <c r="A10" s="125"/>
      <c r="B10" s="222" t="s">
        <v>649</v>
      </c>
      <c r="C10" s="222"/>
      <c r="D10" s="222"/>
      <c r="E10" s="222"/>
      <c r="F10" s="121" t="s">
        <v>463</v>
      </c>
      <c r="G10" s="121"/>
      <c r="H10" s="121"/>
      <c r="I10" s="121"/>
      <c r="J10" s="227"/>
      <c r="L10" s="19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47"/>
      <c r="J11" s="227"/>
    </row>
    <row r="12" s="103" customFormat="1" ht="15.75" customHeight="1" spans="1:10">
      <c r="A12" s="125"/>
      <c r="B12" s="222" t="s">
        <v>675</v>
      </c>
      <c r="C12" s="222"/>
      <c r="D12" s="222"/>
      <c r="E12" s="222"/>
      <c r="F12" s="222"/>
      <c r="G12" s="226" t="s">
        <v>651</v>
      </c>
      <c r="H12" s="226"/>
      <c r="I12" s="226"/>
      <c r="J12" s="226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248"/>
      <c r="J13" s="227"/>
    </row>
    <row r="14" s="104" customFormat="1" ht="25.5" customHeight="1" spans="1:11">
      <c r="A14" s="135" t="s">
        <v>467</v>
      </c>
      <c r="B14" s="229" t="s">
        <v>730</v>
      </c>
      <c r="C14" s="230" t="s">
        <v>468</v>
      </c>
      <c r="D14" s="230"/>
      <c r="E14" s="230"/>
      <c r="F14" s="230"/>
      <c r="G14" s="230"/>
      <c r="H14" s="230"/>
      <c r="I14" s="249" t="s">
        <v>469</v>
      </c>
      <c r="J14" s="250">
        <v>43191</v>
      </c>
      <c r="K14" s="179"/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43"/>
      <c r="J15" s="251"/>
    </row>
    <row r="16" s="103" customFormat="1" ht="27" customHeight="1" spans="1:10">
      <c r="A16" s="142" t="s">
        <v>1</v>
      </c>
      <c r="B16" s="142" t="s">
        <v>2</v>
      </c>
      <c r="C16" s="142"/>
      <c r="D16" s="233" t="s">
        <v>276</v>
      </c>
      <c r="E16" s="233"/>
      <c r="F16" s="233"/>
      <c r="G16" s="142"/>
      <c r="H16" s="370" t="s">
        <v>471</v>
      </c>
      <c r="I16" s="142"/>
      <c r="J16" s="142" t="s">
        <v>278</v>
      </c>
    </row>
    <row r="17" s="103" customFormat="1" ht="15" customHeight="1" spans="1:15">
      <c r="A17" s="145">
        <v>43186</v>
      </c>
      <c r="B17" s="145">
        <v>43187</v>
      </c>
      <c r="C17" s="234"/>
      <c r="D17" s="234" t="s">
        <v>731</v>
      </c>
      <c r="E17" s="234"/>
      <c r="F17" s="234"/>
      <c r="G17" s="234"/>
      <c r="H17" s="235">
        <v>1286386</v>
      </c>
      <c r="I17" s="235"/>
      <c r="J17" s="252">
        <v>6255</v>
      </c>
      <c r="N17" s="235"/>
      <c r="O17" s="235"/>
    </row>
    <row r="18" s="105" customFormat="1" ht="16.5" customHeight="1" spans="1:15">
      <c r="A18" s="145">
        <v>43186</v>
      </c>
      <c r="B18" s="145">
        <v>43187</v>
      </c>
      <c r="C18" s="124"/>
      <c r="D18" s="124" t="s">
        <v>732</v>
      </c>
      <c r="E18" s="124"/>
      <c r="F18" s="124"/>
      <c r="G18" s="124"/>
      <c r="H18" s="235">
        <v>1286388</v>
      </c>
      <c r="I18" s="235"/>
      <c r="J18" s="252">
        <v>4590</v>
      </c>
      <c r="N18" s="235"/>
      <c r="O18" s="235"/>
    </row>
    <row r="19" s="103" customFormat="1" ht="16.5" customHeight="1" spans="1:15">
      <c r="A19" s="145">
        <v>43185</v>
      </c>
      <c r="B19" s="145">
        <v>43187</v>
      </c>
      <c r="C19" s="124"/>
      <c r="D19" s="124" t="s">
        <v>733</v>
      </c>
      <c r="E19" s="124"/>
      <c r="F19" s="124"/>
      <c r="G19" s="124"/>
      <c r="H19" s="235">
        <v>1288142</v>
      </c>
      <c r="I19" s="235"/>
      <c r="J19" s="253">
        <v>8160</v>
      </c>
      <c r="N19" s="235"/>
      <c r="O19" s="235"/>
    </row>
    <row r="20" s="105" customFormat="1" ht="16.5" customHeight="1" spans="1:15">
      <c r="A20" s="145">
        <v>43186</v>
      </c>
      <c r="B20" s="145">
        <v>43187</v>
      </c>
      <c r="C20" s="124"/>
      <c r="D20" s="124" t="s">
        <v>734</v>
      </c>
      <c r="E20" s="124"/>
      <c r="F20" s="124"/>
      <c r="G20" s="124"/>
      <c r="H20" s="235">
        <v>1288572</v>
      </c>
      <c r="I20" s="235"/>
      <c r="J20" s="253">
        <v>5490</v>
      </c>
      <c r="N20" s="235"/>
      <c r="O20" s="235"/>
    </row>
    <row r="21" s="105" customFormat="1" ht="16.5" customHeight="1" spans="1:15">
      <c r="A21" s="145">
        <v>43184</v>
      </c>
      <c r="B21" s="145">
        <v>43188</v>
      </c>
      <c r="C21" s="124"/>
      <c r="D21" s="124" t="s">
        <v>735</v>
      </c>
      <c r="E21" s="124"/>
      <c r="F21" s="124"/>
      <c r="G21" s="124"/>
      <c r="H21" s="235">
        <v>1282933</v>
      </c>
      <c r="I21" s="235"/>
      <c r="J21" s="252">
        <v>48960</v>
      </c>
      <c r="N21" s="235"/>
      <c r="O21" s="235"/>
    </row>
    <row r="22" s="105" customFormat="1" ht="16.5" customHeight="1" spans="1:15">
      <c r="A22" s="150">
        <v>43185</v>
      </c>
      <c r="B22" s="150">
        <v>43188</v>
      </c>
      <c r="C22" s="124"/>
      <c r="D22" s="124" t="s">
        <v>736</v>
      </c>
      <c r="E22" s="124"/>
      <c r="F22" s="124"/>
      <c r="G22" s="124"/>
      <c r="H22" s="125">
        <v>1287711</v>
      </c>
      <c r="I22" s="125"/>
      <c r="J22" s="252">
        <v>12240</v>
      </c>
      <c r="N22" s="125"/>
      <c r="O22" s="125"/>
    </row>
    <row r="23" s="105" customFormat="1" ht="16.5" customHeight="1" spans="1:15">
      <c r="A23" s="145">
        <v>43186</v>
      </c>
      <c r="B23" s="150">
        <v>43188</v>
      </c>
      <c r="C23" s="124"/>
      <c r="D23" s="124" t="s">
        <v>737</v>
      </c>
      <c r="E23" s="124"/>
      <c r="F23" s="124"/>
      <c r="G23" s="124"/>
      <c r="H23" s="125">
        <v>1286485</v>
      </c>
      <c r="I23" s="125"/>
      <c r="J23" s="254">
        <v>8100</v>
      </c>
      <c r="N23" s="125"/>
      <c r="O23" s="125"/>
    </row>
    <row r="24" s="105" customFormat="1" ht="16.5" customHeight="1" spans="1:15">
      <c r="A24" s="150">
        <v>43187</v>
      </c>
      <c r="B24" s="150">
        <v>43188</v>
      </c>
      <c r="C24" s="124"/>
      <c r="D24" s="124" t="s">
        <v>738</v>
      </c>
      <c r="E24" s="124"/>
      <c r="F24" s="124"/>
      <c r="G24" s="124"/>
      <c r="H24" s="125">
        <v>1288953</v>
      </c>
      <c r="I24" s="125"/>
      <c r="J24" s="252">
        <v>6390</v>
      </c>
      <c r="N24" s="125"/>
      <c r="O24" s="125"/>
    </row>
    <row r="25" s="105" customFormat="1" ht="16.5" customHeight="1" spans="1:15">
      <c r="A25" s="150">
        <v>43186</v>
      </c>
      <c r="B25" s="150">
        <v>43188</v>
      </c>
      <c r="C25" s="124"/>
      <c r="D25" s="124" t="s">
        <v>739</v>
      </c>
      <c r="E25" s="124"/>
      <c r="F25" s="124"/>
      <c r="G25" s="124"/>
      <c r="H25" s="125">
        <v>1288126</v>
      </c>
      <c r="I25" s="125"/>
      <c r="J25" s="252">
        <v>9000</v>
      </c>
      <c r="N25" s="125"/>
      <c r="O25" s="125"/>
    </row>
    <row r="26" s="105" customFormat="1" ht="16.5" customHeight="1" spans="1:15">
      <c r="A26" s="150">
        <v>43186</v>
      </c>
      <c r="B26" s="150">
        <v>43188</v>
      </c>
      <c r="C26" s="124"/>
      <c r="D26" s="124" t="s">
        <v>740</v>
      </c>
      <c r="E26" s="124"/>
      <c r="F26" s="124"/>
      <c r="G26" s="124"/>
      <c r="H26" s="125">
        <v>1288624</v>
      </c>
      <c r="I26" s="125"/>
      <c r="J26" s="252">
        <v>7400</v>
      </c>
      <c r="N26" s="125"/>
      <c r="O26" s="125"/>
    </row>
    <row r="27" s="105" customFormat="1" ht="16.5" customHeight="1" spans="1:15">
      <c r="A27" s="150">
        <v>43186</v>
      </c>
      <c r="B27" s="150">
        <v>43188</v>
      </c>
      <c r="C27" s="124"/>
      <c r="D27" s="124" t="s">
        <v>741</v>
      </c>
      <c r="E27" s="124"/>
      <c r="F27" s="124"/>
      <c r="G27" s="124"/>
      <c r="H27" s="125">
        <v>1288623</v>
      </c>
      <c r="I27" s="125"/>
      <c r="J27" s="252">
        <v>14800</v>
      </c>
      <c r="N27" s="125"/>
      <c r="O27" s="125"/>
    </row>
    <row r="28" s="105" customFormat="1" ht="16.5" customHeight="1" spans="1:15">
      <c r="A28" s="150">
        <v>43188</v>
      </c>
      <c r="B28" s="150">
        <v>43189</v>
      </c>
      <c r="C28" s="124"/>
      <c r="D28" s="124" t="s">
        <v>742</v>
      </c>
      <c r="E28" s="124"/>
      <c r="F28" s="124"/>
      <c r="G28" s="124"/>
      <c r="H28" s="125">
        <v>1288580</v>
      </c>
      <c r="I28" s="125"/>
      <c r="J28" s="252">
        <v>4500</v>
      </c>
      <c r="N28" s="125"/>
      <c r="O28" s="125"/>
    </row>
    <row r="29" s="105" customFormat="1" ht="16.5" customHeight="1" spans="1:15">
      <c r="A29" s="150">
        <v>43188</v>
      </c>
      <c r="B29" s="150">
        <v>43189</v>
      </c>
      <c r="C29" s="124"/>
      <c r="D29" s="124" t="s">
        <v>743</v>
      </c>
      <c r="E29" s="124"/>
      <c r="F29" s="124"/>
      <c r="G29" s="124"/>
      <c r="H29" s="125">
        <v>1288672</v>
      </c>
      <c r="I29" s="125"/>
      <c r="J29" s="252">
        <v>12240</v>
      </c>
      <c r="N29" s="125"/>
      <c r="O29" s="125"/>
    </row>
    <row r="30" s="103" customFormat="1" ht="16.5" customHeight="1" spans="1:15">
      <c r="A30" s="150">
        <v>43186</v>
      </c>
      <c r="B30" s="151">
        <v>43189</v>
      </c>
      <c r="C30" s="124"/>
      <c r="D30" s="124" t="s">
        <v>744</v>
      </c>
      <c r="E30" s="124"/>
      <c r="F30" s="124"/>
      <c r="G30" s="124"/>
      <c r="H30" s="125">
        <v>1286377</v>
      </c>
      <c r="I30" s="125"/>
      <c r="J30" s="252">
        <v>12150</v>
      </c>
      <c r="N30" s="125"/>
      <c r="O30" s="125"/>
    </row>
    <row r="31" s="103" customFormat="1" ht="16.5" customHeight="1" spans="1:15">
      <c r="A31" s="150">
        <v>43187</v>
      </c>
      <c r="B31" s="150">
        <v>43189</v>
      </c>
      <c r="C31" s="124"/>
      <c r="D31" s="124" t="s">
        <v>745</v>
      </c>
      <c r="E31" s="124"/>
      <c r="F31" s="124"/>
      <c r="G31" s="124"/>
      <c r="H31" s="125">
        <v>1286853</v>
      </c>
      <c r="I31" s="125"/>
      <c r="J31" s="252">
        <v>9180</v>
      </c>
      <c r="N31" s="125"/>
      <c r="O31" s="125"/>
    </row>
    <row r="32" s="103" customFormat="1" ht="16.5" customHeight="1" spans="1:15">
      <c r="A32" s="150">
        <v>43188</v>
      </c>
      <c r="B32" s="145">
        <v>43190</v>
      </c>
      <c r="C32" s="124"/>
      <c r="D32" s="124" t="s">
        <v>746</v>
      </c>
      <c r="E32" s="124"/>
      <c r="F32" s="124"/>
      <c r="G32" s="124"/>
      <c r="H32" s="125">
        <v>1280605</v>
      </c>
      <c r="I32" s="125"/>
      <c r="J32" s="252">
        <v>16320</v>
      </c>
      <c r="N32" s="125"/>
      <c r="O32" s="125"/>
    </row>
    <row r="33" s="103" customFormat="1" ht="16.5" customHeight="1" spans="1:10">
      <c r="A33" s="150"/>
      <c r="B33" s="145"/>
      <c r="C33" s="124"/>
      <c r="D33" s="124"/>
      <c r="E33" s="124"/>
      <c r="F33" s="124"/>
      <c r="G33" s="124"/>
      <c r="H33" s="125"/>
      <c r="I33" s="125"/>
      <c r="J33" s="252"/>
    </row>
    <row r="34" s="103" customFormat="1" ht="16.5" customHeight="1" spans="1:10">
      <c r="A34" s="150"/>
      <c r="B34" s="145"/>
      <c r="C34" s="124"/>
      <c r="D34" s="124"/>
      <c r="E34" s="124"/>
      <c r="F34" s="124"/>
      <c r="G34" s="124"/>
      <c r="H34" s="125"/>
      <c r="I34" s="125"/>
      <c r="J34" s="252"/>
    </row>
    <row r="35" s="103" customFormat="1" ht="16.5" customHeight="1" spans="1:10">
      <c r="A35" s="150"/>
      <c r="B35" s="145"/>
      <c r="C35" s="124"/>
      <c r="D35" s="124"/>
      <c r="E35" s="124"/>
      <c r="F35" s="124"/>
      <c r="G35" s="124"/>
      <c r="H35" s="125"/>
      <c r="I35" s="120"/>
      <c r="J35" s="252"/>
    </row>
    <row r="36" s="103" customFormat="1" ht="16.5" customHeight="1" spans="1:10">
      <c r="A36" s="150"/>
      <c r="B36" s="145"/>
      <c r="C36" s="124"/>
      <c r="D36" s="124"/>
      <c r="E36" s="124"/>
      <c r="F36" s="124"/>
      <c r="G36" s="124"/>
      <c r="H36" s="125"/>
      <c r="I36" s="255"/>
      <c r="J36" s="252"/>
    </row>
    <row r="37" s="108" customFormat="1" ht="16.5" customHeight="1" spans="1:10">
      <c r="A37" s="153"/>
      <c r="B37" s="154"/>
      <c r="C37" s="236"/>
      <c r="D37" s="236"/>
      <c r="E37" s="236"/>
      <c r="F37" s="236"/>
      <c r="G37" s="236"/>
      <c r="H37" s="156"/>
      <c r="I37" s="256"/>
      <c r="J37" s="185"/>
    </row>
    <row r="38" s="108" customFormat="1" ht="16.5" customHeight="1" spans="1:10">
      <c r="A38" s="150"/>
      <c r="B38" s="151"/>
      <c r="C38" s="236"/>
      <c r="D38" s="216"/>
      <c r="E38" s="236"/>
      <c r="F38" s="236"/>
      <c r="G38" s="236"/>
      <c r="H38" s="156"/>
      <c r="I38" s="188"/>
      <c r="J38" s="182"/>
    </row>
    <row r="39" s="108" customFormat="1" ht="16.5" customHeight="1" spans="1:10">
      <c r="A39" s="217"/>
      <c r="B39" s="154"/>
      <c r="C39" s="236"/>
      <c r="D39" s="216"/>
      <c r="E39" s="236"/>
      <c r="F39" s="236"/>
      <c r="G39" s="236"/>
      <c r="H39" s="156"/>
      <c r="I39" s="256"/>
      <c r="J39" s="257"/>
    </row>
    <row r="40" s="109" customFormat="1" ht="15" spans="1:10">
      <c r="A40" s="157"/>
      <c r="B40" s="145"/>
      <c r="C40" s="120"/>
      <c r="D40" s="120"/>
      <c r="E40" s="120"/>
      <c r="F40" s="120"/>
      <c r="G40" s="120"/>
      <c r="H40" s="237" t="s">
        <v>278</v>
      </c>
      <c r="I40" s="237"/>
      <c r="J40" s="258">
        <f>SUM(J17:J38)/1.07</f>
        <v>173621.495327103</v>
      </c>
    </row>
    <row r="41" s="109" customFormat="1" ht="15" spans="1:10">
      <c r="A41" s="157"/>
      <c r="B41" s="238"/>
      <c r="C41" s="120"/>
      <c r="D41" s="120"/>
      <c r="E41" s="120"/>
      <c r="F41" s="120"/>
      <c r="G41" s="120"/>
      <c r="H41" s="371" t="s">
        <v>516</v>
      </c>
      <c r="I41" s="237"/>
      <c r="J41" s="258">
        <f>J40*7%</f>
        <v>12153.5046728972</v>
      </c>
    </row>
    <row r="42" s="109" customFormat="1" ht="15" spans="1:10">
      <c r="A42" s="157"/>
      <c r="B42" s="120"/>
      <c r="C42" s="120"/>
      <c r="D42" s="120"/>
      <c r="E42" s="120"/>
      <c r="F42" s="120"/>
      <c r="G42" s="120"/>
      <c r="H42" s="237" t="s">
        <v>517</v>
      </c>
      <c r="I42" s="237"/>
      <c r="J42" s="259">
        <v>0</v>
      </c>
    </row>
    <row r="43" s="109" customFormat="1" ht="10.5" customHeight="1" spans="1:10">
      <c r="A43" s="157"/>
      <c r="B43" s="120"/>
      <c r="C43" s="120"/>
      <c r="D43" s="120"/>
      <c r="E43" s="120"/>
      <c r="F43" s="120"/>
      <c r="G43" s="120"/>
      <c r="H43" s="237"/>
      <c r="I43" s="255"/>
      <c r="J43" s="252"/>
    </row>
    <row r="44" s="109" customFormat="1" ht="15.75" spans="1:11">
      <c r="A44" s="157"/>
      <c r="B44" s="124"/>
      <c r="C44" s="124"/>
      <c r="D44" s="124"/>
      <c r="E44" s="124"/>
      <c r="F44" s="124"/>
      <c r="G44" s="124"/>
      <c r="H44" s="237" t="s">
        <v>518</v>
      </c>
      <c r="I44" s="237"/>
      <c r="J44" s="260">
        <f>SUM(J40:J43)</f>
        <v>185775</v>
      </c>
      <c r="K44" s="190" t="s">
        <v>747</v>
      </c>
    </row>
    <row r="45" s="105" customFormat="1" ht="16.5" spans="1:10">
      <c r="A45" s="157"/>
      <c r="B45" s="239"/>
      <c r="C45" s="239"/>
      <c r="D45" s="239"/>
      <c r="E45" s="239"/>
      <c r="F45" s="239"/>
      <c r="G45" s="239"/>
      <c r="H45" s="239"/>
      <c r="I45" s="255"/>
      <c r="J45" s="261"/>
    </row>
    <row r="46" s="105" customFormat="1" ht="15.75" spans="1:10">
      <c r="A46" s="162" t="s">
        <v>520</v>
      </c>
      <c r="B46" s="163" t="e">
        <f>[1]!BahtEng(J44)</f>
        <v>#NAME?</v>
      </c>
      <c r="C46" s="163"/>
      <c r="D46" s="163"/>
      <c r="E46" s="163"/>
      <c r="F46" s="163"/>
      <c r="G46" s="163"/>
      <c r="H46" s="163"/>
      <c r="I46" s="163"/>
      <c r="J46" s="163"/>
    </row>
    <row r="47" s="105" customFormat="1" ht="15.75" spans="1:10">
      <c r="A47" s="164" t="s">
        <v>521</v>
      </c>
      <c r="B47" s="240"/>
      <c r="C47" s="240"/>
      <c r="D47" s="240"/>
      <c r="E47" s="240"/>
      <c r="F47" s="240"/>
      <c r="G47" s="240"/>
      <c r="H47" s="240"/>
      <c r="I47" s="243"/>
      <c r="J47" s="262"/>
    </row>
    <row r="48" s="105" customFormat="1" ht="4.5" customHeight="1" spans="1:10">
      <c r="A48" s="164"/>
      <c r="B48" s="240"/>
      <c r="C48" s="240"/>
      <c r="D48" s="240"/>
      <c r="E48" s="240"/>
      <c r="F48" s="240"/>
      <c r="G48" s="240"/>
      <c r="H48" s="240"/>
      <c r="I48" s="243"/>
      <c r="J48" s="262"/>
    </row>
    <row r="49" s="105" customFormat="1" ht="15.75" spans="1:10">
      <c r="A49" s="372" t="s">
        <v>522</v>
      </c>
      <c r="B49" s="240"/>
      <c r="C49" s="240"/>
      <c r="D49" s="240"/>
      <c r="E49" s="240"/>
      <c r="F49" s="240"/>
      <c r="G49" s="240"/>
      <c r="H49" s="240"/>
      <c r="I49" s="243"/>
      <c r="J49" s="262"/>
    </row>
    <row r="50" s="105" customFormat="1" ht="15.75" spans="1:10">
      <c r="A50" s="164" t="s">
        <v>523</v>
      </c>
      <c r="B50" s="240"/>
      <c r="C50" s="240"/>
      <c r="D50" s="240"/>
      <c r="E50" s="240"/>
      <c r="F50" s="240"/>
      <c r="G50" s="240"/>
      <c r="H50" s="240"/>
      <c r="I50" s="243"/>
      <c r="J50" s="262"/>
    </row>
    <row r="51" s="105" customFormat="1" ht="6.75" customHeight="1" spans="1:10">
      <c r="A51" s="164"/>
      <c r="B51" s="240"/>
      <c r="C51" s="240"/>
      <c r="D51" s="240"/>
      <c r="E51" s="240"/>
      <c r="F51" s="240"/>
      <c r="G51" s="240"/>
      <c r="H51" s="240"/>
      <c r="I51" s="243"/>
      <c r="J51" s="262"/>
    </row>
    <row r="52" s="105" customFormat="1" ht="15.75" spans="1:11">
      <c r="A52" s="166" t="s">
        <v>524</v>
      </c>
      <c r="B52" s="138"/>
      <c r="C52" s="138"/>
      <c r="D52" s="138"/>
      <c r="E52" s="138"/>
      <c r="F52" s="138"/>
      <c r="G52" s="138"/>
      <c r="H52" s="138"/>
      <c r="I52" s="243"/>
      <c r="J52" s="263"/>
      <c r="K52" s="106"/>
    </row>
    <row r="53" s="105" customFormat="1" ht="15.75" spans="1:11">
      <c r="A53" s="138" t="s">
        <v>525</v>
      </c>
      <c r="B53" s="232" t="s">
        <v>526</v>
      </c>
      <c r="C53" s="220"/>
      <c r="D53" s="220"/>
      <c r="E53" s="220"/>
      <c r="F53" s="220"/>
      <c r="G53" s="239"/>
      <c r="H53" s="239"/>
      <c r="I53" s="255"/>
      <c r="J53" s="124"/>
      <c r="K53" s="106"/>
    </row>
    <row r="54" s="105" customFormat="1" ht="15.75" spans="1:11">
      <c r="A54" s="138" t="s">
        <v>461</v>
      </c>
      <c r="B54" s="138" t="s">
        <v>527</v>
      </c>
      <c r="C54" s="138"/>
      <c r="D54" s="138"/>
      <c r="E54" s="138"/>
      <c r="F54" s="138"/>
      <c r="G54" s="124"/>
      <c r="H54" s="124"/>
      <c r="I54" s="255"/>
      <c r="J54" s="124"/>
      <c r="K54" s="106"/>
    </row>
    <row r="55" s="105" customFormat="1" ht="15.75" spans="1:11">
      <c r="A55" s="138" t="s">
        <v>528</v>
      </c>
      <c r="B55" s="232" t="s">
        <v>529</v>
      </c>
      <c r="C55" s="220"/>
      <c r="D55" s="220"/>
      <c r="E55" s="220"/>
      <c r="F55" s="220"/>
      <c r="G55" s="239"/>
      <c r="H55" s="239"/>
      <c r="I55" s="255"/>
      <c r="J55" s="124"/>
      <c r="K55" s="106"/>
    </row>
    <row r="56" s="105" customFormat="1" ht="15.75" spans="1:11">
      <c r="A56" s="138" t="s">
        <v>530</v>
      </c>
      <c r="B56" s="138" t="s">
        <v>531</v>
      </c>
      <c r="C56" s="138"/>
      <c r="D56" s="138"/>
      <c r="E56" s="138"/>
      <c r="F56" s="138"/>
      <c r="G56" s="124"/>
      <c r="H56" s="124"/>
      <c r="I56" s="255"/>
      <c r="J56" s="124"/>
      <c r="K56" s="106"/>
    </row>
    <row r="57" s="105" customFormat="1" ht="15.75" spans="1:11">
      <c r="A57" s="138" t="s">
        <v>532</v>
      </c>
      <c r="B57" s="138"/>
      <c r="C57" s="138"/>
      <c r="D57" s="138"/>
      <c r="E57" s="138"/>
      <c r="F57" s="138"/>
      <c r="G57" s="124"/>
      <c r="H57" s="124"/>
      <c r="I57" s="255"/>
      <c r="J57" s="124"/>
      <c r="K57" s="106"/>
    </row>
    <row r="58" s="105" customFormat="1" ht="15.75" spans="1:11">
      <c r="A58" s="138" t="s">
        <v>533</v>
      </c>
      <c r="B58" s="232"/>
      <c r="C58" s="232"/>
      <c r="D58" s="232"/>
      <c r="E58" s="232"/>
      <c r="F58" s="232"/>
      <c r="G58" s="120"/>
      <c r="H58" s="120"/>
      <c r="I58" s="255"/>
      <c r="J58" s="124"/>
      <c r="K58" s="106"/>
    </row>
    <row r="59" s="105" customFormat="1" ht="63" customHeight="1" spans="1:11">
      <c r="A59" s="124"/>
      <c r="B59" s="120"/>
      <c r="C59" s="120"/>
      <c r="D59" s="120"/>
      <c r="E59" s="120"/>
      <c r="F59" s="120"/>
      <c r="G59" s="120"/>
      <c r="H59" s="120"/>
      <c r="I59" s="255"/>
      <c r="J59" s="124"/>
      <c r="K59" s="106"/>
    </row>
    <row r="60" s="105" customFormat="1" customHeight="1" spans="1:11">
      <c r="A60" s="193" t="s">
        <v>534</v>
      </c>
      <c r="B60" s="241"/>
      <c r="C60" s="241"/>
      <c r="D60" s="120"/>
      <c r="E60" s="120"/>
      <c r="F60" s="120"/>
      <c r="G60" s="120"/>
      <c r="H60" s="120"/>
      <c r="I60" s="255"/>
      <c r="J60" s="124"/>
      <c r="K60" s="106"/>
    </row>
    <row r="61" s="103" customFormat="1" ht="17.25" customHeight="1" spans="1:12">
      <c r="A61" s="373" t="s">
        <v>535</v>
      </c>
      <c r="B61" s="242"/>
      <c r="C61" s="242"/>
      <c r="D61" s="138"/>
      <c r="E61" s="138"/>
      <c r="F61" s="138"/>
      <c r="G61" s="374" t="s">
        <v>536</v>
      </c>
      <c r="H61" s="232"/>
      <c r="I61" s="232"/>
      <c r="J61" s="232"/>
      <c r="K61" s="111"/>
      <c r="L61" s="111"/>
    </row>
    <row r="62" s="103" customFormat="1" ht="19.5" customHeight="1" spans="1:11">
      <c r="A62" s="195" t="s">
        <v>537</v>
      </c>
      <c r="B62" s="242"/>
      <c r="C62" s="242"/>
      <c r="D62" s="138"/>
      <c r="E62" s="138"/>
      <c r="F62" s="138"/>
      <c r="G62" s="232"/>
      <c r="H62" s="232"/>
      <c r="I62" s="232"/>
      <c r="J62" s="232"/>
      <c r="K62" s="107"/>
    </row>
    <row r="63" s="103" customFormat="1" ht="19.5" customHeight="1" spans="1:10">
      <c r="A63" s="193" t="s">
        <v>538</v>
      </c>
      <c r="B63" s="242"/>
      <c r="C63" s="242"/>
      <c r="D63" s="138"/>
      <c r="E63" s="138"/>
      <c r="F63" s="138"/>
      <c r="G63" s="232" t="s">
        <v>539</v>
      </c>
      <c r="H63" s="232"/>
      <c r="I63" s="232"/>
      <c r="J63" s="232"/>
    </row>
    <row r="64" s="103" customFormat="1" ht="19.5" customHeight="1" spans="1:10">
      <c r="A64" s="193" t="s">
        <v>540</v>
      </c>
      <c r="B64" s="242"/>
      <c r="C64" s="242"/>
      <c r="D64" s="138"/>
      <c r="E64" s="138"/>
      <c r="F64" s="138"/>
      <c r="G64" s="138"/>
      <c r="H64" s="138"/>
      <c r="I64" s="243"/>
      <c r="J64" s="138"/>
    </row>
    <row r="65" s="103" customFormat="1" spans="1:10">
      <c r="A65" s="140"/>
      <c r="B65" s="111"/>
      <c r="C65" s="111"/>
      <c r="D65" s="111"/>
      <c r="E65" s="111"/>
      <c r="F65" s="111"/>
      <c r="G65" s="110"/>
      <c r="H65" s="110"/>
      <c r="I65" s="218"/>
      <c r="J65" s="110"/>
    </row>
  </sheetData>
  <mergeCells count="52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N17:O17"/>
    <mergeCell ref="H18:I18"/>
    <mergeCell ref="N18:O18"/>
    <mergeCell ref="H19:I19"/>
    <mergeCell ref="N19:O19"/>
    <mergeCell ref="H20:I20"/>
    <mergeCell ref="N20:O20"/>
    <mergeCell ref="H21:I21"/>
    <mergeCell ref="N21:O21"/>
    <mergeCell ref="H22:I22"/>
    <mergeCell ref="N22:O22"/>
    <mergeCell ref="H23:I23"/>
    <mergeCell ref="N23:O23"/>
    <mergeCell ref="H24:I24"/>
    <mergeCell ref="N24:O24"/>
    <mergeCell ref="H25:I25"/>
    <mergeCell ref="N25:O25"/>
    <mergeCell ref="H26:I26"/>
    <mergeCell ref="N26:O26"/>
    <mergeCell ref="H27:I27"/>
    <mergeCell ref="N27:O27"/>
    <mergeCell ref="H28:I28"/>
    <mergeCell ref="N28:O28"/>
    <mergeCell ref="H29:I29"/>
    <mergeCell ref="N29:O29"/>
    <mergeCell ref="H30:I30"/>
    <mergeCell ref="N30:O30"/>
    <mergeCell ref="H31:I31"/>
    <mergeCell ref="N31:O31"/>
    <mergeCell ref="H32:I32"/>
    <mergeCell ref="N32:O32"/>
    <mergeCell ref="H33:I33"/>
    <mergeCell ref="H34:I34"/>
    <mergeCell ref="H40:I40"/>
    <mergeCell ref="H41:I41"/>
    <mergeCell ref="H42:I42"/>
    <mergeCell ref="H44:I44"/>
    <mergeCell ref="B46:J46"/>
    <mergeCell ref="G61:J61"/>
    <mergeCell ref="G62:J62"/>
    <mergeCell ref="G63:J63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"/>
  <sheetViews>
    <sheetView topLeftCell="A25" workbookViewId="0">
      <selection activeCell="K17" sqref="K17:S49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748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43208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9">
      <c r="A17" s="145">
        <v>43191</v>
      </c>
      <c r="B17" s="146">
        <v>43192</v>
      </c>
      <c r="C17" s="147"/>
      <c r="D17" s="147" t="s">
        <v>749</v>
      </c>
      <c r="E17" s="147"/>
      <c r="F17" s="147"/>
      <c r="G17" s="147"/>
      <c r="H17" s="148">
        <v>1290271</v>
      </c>
      <c r="I17" s="148"/>
      <c r="J17" s="182">
        <v>4200</v>
      </c>
      <c r="N17" s="148"/>
      <c r="O17" s="148"/>
      <c r="R17" s="207"/>
      <c r="S17" s="207"/>
    </row>
    <row r="18" s="105" customFormat="1" ht="16.5" customHeight="1" spans="1:19">
      <c r="A18" s="145">
        <v>43191</v>
      </c>
      <c r="B18" s="146">
        <v>43192</v>
      </c>
      <c r="C18" s="149"/>
      <c r="D18" s="149" t="s">
        <v>750</v>
      </c>
      <c r="E18" s="149"/>
      <c r="F18" s="149"/>
      <c r="G18" s="149"/>
      <c r="H18" s="148">
        <v>1290269</v>
      </c>
      <c r="I18" s="148"/>
      <c r="J18" s="182">
        <v>5200</v>
      </c>
      <c r="K18" s="103"/>
      <c r="L18" s="103"/>
      <c r="N18" s="148"/>
      <c r="O18" s="148"/>
      <c r="R18" s="207"/>
      <c r="S18" s="207"/>
    </row>
    <row r="19" s="103" customFormat="1" ht="16.5" customHeight="1" spans="1:19">
      <c r="A19" s="145">
        <v>43191</v>
      </c>
      <c r="B19" s="146">
        <v>43192</v>
      </c>
      <c r="C19" s="149"/>
      <c r="D19" s="149" t="s">
        <v>751</v>
      </c>
      <c r="E19" s="149"/>
      <c r="F19" s="149"/>
      <c r="G19" s="149"/>
      <c r="H19" s="148">
        <v>1289966</v>
      </c>
      <c r="I19" s="148"/>
      <c r="J19" s="183">
        <v>3800</v>
      </c>
      <c r="N19" s="148"/>
      <c r="O19" s="148"/>
      <c r="R19" s="207"/>
      <c r="S19" s="207"/>
    </row>
    <row r="20" s="105" customFormat="1" ht="16.5" customHeight="1" spans="1:19">
      <c r="A20" s="145">
        <v>43191</v>
      </c>
      <c r="B20" s="146">
        <v>43193</v>
      </c>
      <c r="C20" s="149"/>
      <c r="D20" s="149" t="s">
        <v>752</v>
      </c>
      <c r="E20" s="149"/>
      <c r="F20" s="149"/>
      <c r="G20" s="149"/>
      <c r="H20" s="148">
        <v>1274980</v>
      </c>
      <c r="I20" s="148"/>
      <c r="J20" s="183">
        <v>33600</v>
      </c>
      <c r="K20" s="103"/>
      <c r="L20" s="103"/>
      <c r="N20" s="148"/>
      <c r="O20" s="148"/>
      <c r="R20" s="207"/>
      <c r="S20" s="207"/>
    </row>
    <row r="21" s="105" customFormat="1" ht="16.5" customHeight="1" spans="1:19">
      <c r="A21" s="145">
        <v>43192</v>
      </c>
      <c r="B21" s="146">
        <v>43193</v>
      </c>
      <c r="C21" s="149"/>
      <c r="D21" s="149" t="s">
        <v>751</v>
      </c>
      <c r="E21" s="149"/>
      <c r="F21" s="149"/>
      <c r="G21" s="149"/>
      <c r="H21" s="148">
        <v>1289957</v>
      </c>
      <c r="I21" s="148"/>
      <c r="J21" s="182">
        <v>3800</v>
      </c>
      <c r="K21" s="103"/>
      <c r="L21" s="103"/>
      <c r="N21" s="148"/>
      <c r="O21" s="148"/>
      <c r="R21" s="207"/>
      <c r="S21" s="207"/>
    </row>
    <row r="22" s="105" customFormat="1" ht="16.5" customHeight="1" spans="1:19">
      <c r="A22" s="150">
        <v>43192</v>
      </c>
      <c r="B22" s="151">
        <v>43193</v>
      </c>
      <c r="C22" s="149"/>
      <c r="D22" s="149" t="s">
        <v>753</v>
      </c>
      <c r="E22" s="149"/>
      <c r="F22" s="149"/>
      <c r="G22" s="149"/>
      <c r="H22" s="152">
        <v>1281340</v>
      </c>
      <c r="I22" s="152"/>
      <c r="J22" s="182">
        <v>4080</v>
      </c>
      <c r="K22" s="103"/>
      <c r="L22" s="103"/>
      <c r="N22" s="152"/>
      <c r="O22" s="152"/>
      <c r="R22" s="207"/>
      <c r="S22" s="207"/>
    </row>
    <row r="23" s="105" customFormat="1" ht="16.5" customHeight="1" spans="1:19">
      <c r="A23" s="145">
        <v>43191</v>
      </c>
      <c r="B23" s="151">
        <v>43194</v>
      </c>
      <c r="C23" s="149"/>
      <c r="D23" s="149" t="s">
        <v>754</v>
      </c>
      <c r="E23" s="149"/>
      <c r="F23" s="149"/>
      <c r="G23" s="149"/>
      <c r="H23" s="152">
        <v>1290062</v>
      </c>
      <c r="I23" s="152"/>
      <c r="J23" s="184">
        <v>15600</v>
      </c>
      <c r="K23" s="103"/>
      <c r="L23" s="103"/>
      <c r="N23" s="152"/>
      <c r="O23" s="152"/>
      <c r="R23" s="207"/>
      <c r="S23" s="207"/>
    </row>
    <row r="24" s="105" customFormat="1" ht="16.5" customHeight="1" spans="1:19">
      <c r="A24" s="150">
        <v>43192</v>
      </c>
      <c r="B24" s="151">
        <v>43194</v>
      </c>
      <c r="C24" s="149"/>
      <c r="D24" s="149" t="s">
        <v>755</v>
      </c>
      <c r="E24" s="149"/>
      <c r="F24" s="149"/>
      <c r="G24" s="149"/>
      <c r="H24" s="152">
        <v>1280866</v>
      </c>
      <c r="I24" s="152"/>
      <c r="J24" s="182">
        <v>20160</v>
      </c>
      <c r="K24" s="103"/>
      <c r="L24" s="103"/>
      <c r="N24" s="152"/>
      <c r="O24" s="152"/>
      <c r="R24" s="207"/>
      <c r="S24" s="207"/>
    </row>
    <row r="25" s="105" customFormat="1" ht="16.5" customHeight="1" spans="1:19">
      <c r="A25" s="150">
        <v>43197</v>
      </c>
      <c r="B25" s="151">
        <v>43198</v>
      </c>
      <c r="C25" s="149"/>
      <c r="D25" s="149" t="s">
        <v>756</v>
      </c>
      <c r="E25" s="149"/>
      <c r="F25" s="149"/>
      <c r="G25" s="149"/>
      <c r="H25" s="152">
        <v>1289073</v>
      </c>
      <c r="I25" s="152"/>
      <c r="J25" s="182">
        <v>3800</v>
      </c>
      <c r="K25" s="103"/>
      <c r="L25" s="103"/>
      <c r="N25" s="152"/>
      <c r="O25" s="152"/>
      <c r="R25" s="207"/>
      <c r="S25" s="207"/>
    </row>
    <row r="26" s="105" customFormat="1" ht="16.5" customHeight="1" spans="1:19">
      <c r="A26" s="150">
        <v>43198</v>
      </c>
      <c r="B26" s="151">
        <v>43199</v>
      </c>
      <c r="C26" s="149"/>
      <c r="D26" s="149" t="s">
        <v>757</v>
      </c>
      <c r="E26" s="149"/>
      <c r="F26" s="149"/>
      <c r="G26" s="149"/>
      <c r="H26" s="152">
        <v>1281299</v>
      </c>
      <c r="I26" s="152"/>
      <c r="J26" s="182">
        <v>3700</v>
      </c>
      <c r="K26" s="103"/>
      <c r="L26" s="103"/>
      <c r="N26" s="152"/>
      <c r="O26" s="152"/>
      <c r="R26" s="207"/>
      <c r="S26" s="207"/>
    </row>
    <row r="27" s="105" customFormat="1" ht="16.5" customHeight="1" spans="1:19">
      <c r="A27" s="150">
        <v>43197</v>
      </c>
      <c r="B27" s="151">
        <v>43199</v>
      </c>
      <c r="C27" s="149"/>
      <c r="D27" s="149" t="s">
        <v>758</v>
      </c>
      <c r="E27" s="149"/>
      <c r="F27" s="149"/>
      <c r="G27" s="149"/>
      <c r="H27" s="152">
        <v>1291060</v>
      </c>
      <c r="I27" s="152"/>
      <c r="J27" s="182">
        <v>8200</v>
      </c>
      <c r="K27" s="103"/>
      <c r="L27" s="103"/>
      <c r="N27" s="152"/>
      <c r="O27" s="152"/>
      <c r="R27" s="207"/>
      <c r="S27" s="207"/>
    </row>
    <row r="28" s="105" customFormat="1" ht="16.5" customHeight="1" spans="1:19">
      <c r="A28" s="150">
        <v>43199</v>
      </c>
      <c r="B28" s="151">
        <v>43200</v>
      </c>
      <c r="C28" s="149"/>
      <c r="D28" s="149" t="s">
        <v>759</v>
      </c>
      <c r="E28" s="149"/>
      <c r="F28" s="149"/>
      <c r="G28" s="149"/>
      <c r="H28" s="152">
        <v>1292748</v>
      </c>
      <c r="I28" s="152"/>
      <c r="J28" s="182">
        <v>8000</v>
      </c>
      <c r="K28" s="103"/>
      <c r="L28" s="103"/>
      <c r="N28" s="152"/>
      <c r="O28" s="152"/>
      <c r="R28" s="207"/>
      <c r="S28" s="207"/>
    </row>
    <row r="29" s="105" customFormat="1" ht="16.5" customHeight="1" spans="1:19">
      <c r="A29" s="150">
        <v>43198</v>
      </c>
      <c r="B29" s="151">
        <v>43200</v>
      </c>
      <c r="C29" s="149"/>
      <c r="D29" s="149" t="s">
        <v>760</v>
      </c>
      <c r="E29" s="149"/>
      <c r="F29" s="149"/>
      <c r="G29" s="149"/>
      <c r="H29" s="152">
        <v>1288293</v>
      </c>
      <c r="I29" s="152"/>
      <c r="J29" s="182">
        <v>7600</v>
      </c>
      <c r="K29" s="103"/>
      <c r="L29" s="103"/>
      <c r="N29" s="152"/>
      <c r="O29" s="152"/>
      <c r="R29" s="207"/>
      <c r="S29" s="207"/>
    </row>
    <row r="30" s="103" customFormat="1" ht="16.5" customHeight="1" spans="1:19">
      <c r="A30" s="150">
        <v>43197</v>
      </c>
      <c r="B30" s="151">
        <v>43200</v>
      </c>
      <c r="C30" s="149"/>
      <c r="D30" s="149" t="s">
        <v>761</v>
      </c>
      <c r="E30" s="149"/>
      <c r="F30" s="149"/>
      <c r="G30" s="149"/>
      <c r="H30" s="152">
        <v>1291365</v>
      </c>
      <c r="I30" s="152"/>
      <c r="J30" s="182">
        <v>12200</v>
      </c>
      <c r="N30" s="152"/>
      <c r="O30" s="152"/>
      <c r="R30" s="207"/>
      <c r="S30" s="207"/>
    </row>
    <row r="31" s="103" customFormat="1" ht="16.5" customHeight="1" spans="1:19">
      <c r="A31" s="150">
        <v>43199</v>
      </c>
      <c r="B31" s="151">
        <v>43200</v>
      </c>
      <c r="C31" s="149"/>
      <c r="D31" s="149" t="s">
        <v>762</v>
      </c>
      <c r="E31" s="149"/>
      <c r="F31" s="149"/>
      <c r="G31" s="149"/>
      <c r="H31" s="152">
        <v>1292536</v>
      </c>
      <c r="I31" s="152"/>
      <c r="J31" s="182">
        <v>5000</v>
      </c>
      <c r="N31" s="152"/>
      <c r="O31" s="152"/>
      <c r="R31" s="207"/>
      <c r="S31" s="207"/>
    </row>
    <row r="32" s="103" customFormat="1" ht="16.5" customHeight="1" spans="1:19">
      <c r="A32" s="150">
        <v>43202</v>
      </c>
      <c r="B32" s="146">
        <v>43203</v>
      </c>
      <c r="C32" s="149"/>
      <c r="D32" s="149" t="s">
        <v>763</v>
      </c>
      <c r="E32" s="149"/>
      <c r="F32" s="149"/>
      <c r="G32" s="149"/>
      <c r="H32" s="152">
        <v>1292938</v>
      </c>
      <c r="I32" s="152"/>
      <c r="J32" s="182">
        <v>12000</v>
      </c>
      <c r="N32" s="152"/>
      <c r="O32" s="152"/>
      <c r="R32" s="207"/>
      <c r="S32" s="207"/>
    </row>
    <row r="33" s="103" customFormat="1" ht="16.5" customHeight="1" spans="1:19">
      <c r="A33" s="150">
        <v>43202</v>
      </c>
      <c r="B33" s="146">
        <v>43203</v>
      </c>
      <c r="C33" s="149"/>
      <c r="D33" s="149" t="s">
        <v>764</v>
      </c>
      <c r="E33" s="149"/>
      <c r="F33" s="149"/>
      <c r="G33" s="149"/>
      <c r="H33" s="152">
        <v>1291531</v>
      </c>
      <c r="I33" s="152"/>
      <c r="J33" s="182">
        <v>3600</v>
      </c>
      <c r="N33" s="152"/>
      <c r="O33" s="152"/>
      <c r="R33" s="207"/>
      <c r="S33" s="207"/>
    </row>
    <row r="34" s="103" customFormat="1" ht="16.5" customHeight="1" spans="1:19">
      <c r="A34" s="150">
        <v>43199</v>
      </c>
      <c r="B34" s="146">
        <v>43203</v>
      </c>
      <c r="C34" s="149"/>
      <c r="D34" s="149" t="s">
        <v>765</v>
      </c>
      <c r="E34" s="149"/>
      <c r="F34" s="149"/>
      <c r="G34" s="149"/>
      <c r="H34" s="152">
        <v>1292937</v>
      </c>
      <c r="I34" s="152"/>
      <c r="J34" s="182">
        <v>20000</v>
      </c>
      <c r="N34" s="152"/>
      <c r="O34" s="152"/>
      <c r="R34" s="207"/>
      <c r="S34" s="207"/>
    </row>
    <row r="35" s="103" customFormat="1" ht="16.5" customHeight="1" spans="1:19">
      <c r="A35" s="150">
        <v>43203</v>
      </c>
      <c r="B35" s="146">
        <v>43204</v>
      </c>
      <c r="C35" s="149"/>
      <c r="D35" s="149" t="s">
        <v>766</v>
      </c>
      <c r="E35" s="149"/>
      <c r="F35" s="149"/>
      <c r="G35" s="149"/>
      <c r="H35" s="152">
        <v>1294693</v>
      </c>
      <c r="I35" s="152"/>
      <c r="J35" s="182">
        <v>5600</v>
      </c>
      <c r="N35" s="152"/>
      <c r="O35" s="152"/>
      <c r="R35" s="207"/>
      <c r="S35" s="207"/>
    </row>
    <row r="36" s="103" customFormat="1" ht="16.5" customHeight="1" spans="1:19">
      <c r="A36" s="150">
        <v>43203</v>
      </c>
      <c r="B36" s="146">
        <v>43205</v>
      </c>
      <c r="C36" s="149"/>
      <c r="D36" s="149" t="s">
        <v>767</v>
      </c>
      <c r="E36" s="149"/>
      <c r="F36" s="149"/>
      <c r="G36" s="149"/>
      <c r="H36" s="152">
        <v>1280499</v>
      </c>
      <c r="I36" s="152"/>
      <c r="J36" s="182">
        <v>8160</v>
      </c>
      <c r="N36" s="152"/>
      <c r="O36" s="152"/>
      <c r="R36" s="207"/>
      <c r="S36" s="207"/>
    </row>
    <row r="37" s="108" customFormat="1" ht="16.5" customHeight="1" spans="1:19">
      <c r="A37" s="150">
        <v>43205</v>
      </c>
      <c r="B37" s="146">
        <v>43206</v>
      </c>
      <c r="C37" s="216"/>
      <c r="D37" s="216" t="s">
        <v>768</v>
      </c>
      <c r="E37" s="216"/>
      <c r="F37" s="216"/>
      <c r="G37" s="216"/>
      <c r="H37" s="152">
        <v>1293333</v>
      </c>
      <c r="I37" s="152"/>
      <c r="J37" s="198">
        <v>9500</v>
      </c>
      <c r="K37" s="103"/>
      <c r="L37" s="103"/>
      <c r="N37" s="152"/>
      <c r="O37" s="152"/>
      <c r="R37" s="207"/>
      <c r="S37" s="207"/>
    </row>
    <row r="38" s="108" customFormat="1" ht="16.5" customHeight="1" spans="1:19">
      <c r="A38" s="150">
        <v>43204</v>
      </c>
      <c r="B38" s="151">
        <v>43206</v>
      </c>
      <c r="C38" s="216"/>
      <c r="D38" s="216" t="s">
        <v>769</v>
      </c>
      <c r="E38" s="216"/>
      <c r="F38" s="216"/>
      <c r="G38" s="216"/>
      <c r="H38" s="152">
        <v>1295098</v>
      </c>
      <c r="I38" s="152"/>
      <c r="J38" s="182">
        <v>9600</v>
      </c>
      <c r="K38" s="103"/>
      <c r="L38" s="103"/>
      <c r="N38" s="152"/>
      <c r="O38" s="152"/>
      <c r="R38" s="207"/>
      <c r="S38" s="207"/>
    </row>
    <row r="39" s="108" customFormat="1" ht="16.5" customHeight="1" spans="1:19">
      <c r="A39" s="150">
        <v>43204</v>
      </c>
      <c r="B39" s="146">
        <v>43206</v>
      </c>
      <c r="C39" s="216"/>
      <c r="D39" s="216" t="s">
        <v>770</v>
      </c>
      <c r="E39" s="216"/>
      <c r="F39" s="216"/>
      <c r="G39" s="216"/>
      <c r="H39" s="152">
        <v>1293191</v>
      </c>
      <c r="I39" s="152"/>
      <c r="J39" s="182">
        <v>28800</v>
      </c>
      <c r="K39" s="103"/>
      <c r="L39" s="103"/>
      <c r="N39" s="152"/>
      <c r="O39" s="152"/>
      <c r="R39" s="207"/>
      <c r="S39" s="207"/>
    </row>
    <row r="40" s="103" customFormat="1" ht="16.5" customHeight="1" spans="1:19">
      <c r="A40" s="150">
        <v>43204</v>
      </c>
      <c r="B40" s="146">
        <v>43206</v>
      </c>
      <c r="C40" s="149"/>
      <c r="D40" s="149" t="s">
        <v>771</v>
      </c>
      <c r="E40" s="149"/>
      <c r="F40" s="149"/>
      <c r="G40" s="149"/>
      <c r="H40" s="152">
        <v>1294878</v>
      </c>
      <c r="I40" s="152"/>
      <c r="J40" s="182">
        <v>9000</v>
      </c>
      <c r="N40" s="152"/>
      <c r="O40" s="152"/>
      <c r="R40" s="207"/>
      <c r="S40" s="207"/>
    </row>
    <row r="41" s="103" customFormat="1" ht="16.5" customHeight="1" spans="1:19">
      <c r="A41" s="150">
        <v>43204</v>
      </c>
      <c r="B41" s="146">
        <v>43206</v>
      </c>
      <c r="C41" s="149"/>
      <c r="D41" s="149" t="s">
        <v>772</v>
      </c>
      <c r="E41" s="149"/>
      <c r="F41" s="149"/>
      <c r="G41" s="149"/>
      <c r="H41" s="152">
        <v>1294877</v>
      </c>
      <c r="I41" s="152"/>
      <c r="J41" s="182">
        <v>9000</v>
      </c>
      <c r="N41" s="152"/>
      <c r="O41" s="152"/>
      <c r="R41" s="207"/>
      <c r="S41" s="207"/>
    </row>
    <row r="42" s="103" customFormat="1" ht="16.5" customHeight="1" spans="1:19">
      <c r="A42" s="150">
        <v>43204</v>
      </c>
      <c r="B42" s="146">
        <v>43206</v>
      </c>
      <c r="C42" s="149"/>
      <c r="D42" s="149" t="s">
        <v>773</v>
      </c>
      <c r="E42" s="149"/>
      <c r="F42" s="149"/>
      <c r="G42" s="149"/>
      <c r="H42" s="152">
        <v>1292245</v>
      </c>
      <c r="I42" s="152"/>
      <c r="J42" s="182">
        <v>9600</v>
      </c>
      <c r="N42" s="152"/>
      <c r="O42" s="152"/>
      <c r="R42" s="207"/>
      <c r="S42" s="207"/>
    </row>
    <row r="43" s="103" customFormat="1" ht="16.5" customHeight="1" spans="1:19">
      <c r="A43" s="150">
        <v>43205</v>
      </c>
      <c r="B43" s="146">
        <v>43206</v>
      </c>
      <c r="C43" s="149"/>
      <c r="D43" s="149" t="s">
        <v>774</v>
      </c>
      <c r="E43" s="149"/>
      <c r="F43" s="149"/>
      <c r="G43" s="149"/>
      <c r="H43" s="152">
        <v>1283684</v>
      </c>
      <c r="I43" s="152"/>
      <c r="J43" s="182">
        <v>8160</v>
      </c>
      <c r="N43" s="152"/>
      <c r="O43" s="152"/>
      <c r="R43" s="207"/>
      <c r="S43" s="207"/>
    </row>
    <row r="44" s="108" customFormat="1" ht="16.5" customHeight="1" spans="1:19">
      <c r="A44" s="150">
        <v>43205</v>
      </c>
      <c r="B44" s="146">
        <v>43206</v>
      </c>
      <c r="C44" s="216"/>
      <c r="D44" s="216" t="s">
        <v>775</v>
      </c>
      <c r="E44" s="216"/>
      <c r="F44" s="216"/>
      <c r="G44" s="216"/>
      <c r="H44" s="152">
        <v>1294354</v>
      </c>
      <c r="I44" s="152"/>
      <c r="J44" s="198">
        <v>8000</v>
      </c>
      <c r="K44" s="103"/>
      <c r="L44" s="103"/>
      <c r="N44" s="152"/>
      <c r="O44" s="152"/>
      <c r="R44" s="207"/>
      <c r="S44" s="207"/>
    </row>
    <row r="45" s="108" customFormat="1" ht="16.5" customHeight="1" spans="1:19">
      <c r="A45" s="150">
        <v>43205</v>
      </c>
      <c r="B45" s="151">
        <v>43206</v>
      </c>
      <c r="C45" s="216"/>
      <c r="D45" s="216" t="s">
        <v>776</v>
      </c>
      <c r="E45" s="216"/>
      <c r="F45" s="216"/>
      <c r="G45" s="216"/>
      <c r="H45" s="152">
        <v>1295485</v>
      </c>
      <c r="I45" s="152"/>
      <c r="J45" s="182">
        <v>8600</v>
      </c>
      <c r="K45" s="103"/>
      <c r="L45" s="103"/>
      <c r="N45" s="152"/>
      <c r="O45" s="152"/>
      <c r="R45" s="207"/>
      <c r="S45" s="207"/>
    </row>
    <row r="46" s="108" customFormat="1" ht="16.5" customHeight="1" spans="1:19">
      <c r="A46" s="150">
        <v>43206</v>
      </c>
      <c r="B46" s="146">
        <v>43207</v>
      </c>
      <c r="C46" s="216"/>
      <c r="D46" s="216" t="s">
        <v>777</v>
      </c>
      <c r="E46" s="216"/>
      <c r="F46" s="216"/>
      <c r="G46" s="216"/>
      <c r="H46" s="152">
        <v>1295656</v>
      </c>
      <c r="I46" s="152"/>
      <c r="J46" s="182">
        <v>15000</v>
      </c>
      <c r="K46" s="103"/>
      <c r="L46" s="103"/>
      <c r="N46" s="152"/>
      <c r="O46" s="152"/>
      <c r="R46" s="207"/>
      <c r="S46" s="207"/>
    </row>
    <row r="47" s="108" customFormat="1" ht="16.5" customHeight="1" spans="1:19">
      <c r="A47" s="150">
        <v>43205</v>
      </c>
      <c r="B47" s="146">
        <v>43207</v>
      </c>
      <c r="C47" s="216"/>
      <c r="D47" s="216" t="s">
        <v>778</v>
      </c>
      <c r="E47" s="216"/>
      <c r="F47" s="216"/>
      <c r="G47" s="216"/>
      <c r="H47" s="152">
        <v>1295188</v>
      </c>
      <c r="I47" s="152"/>
      <c r="J47" s="182">
        <v>8000</v>
      </c>
      <c r="K47" s="103"/>
      <c r="L47" s="103"/>
      <c r="N47" s="152"/>
      <c r="O47" s="152"/>
      <c r="R47" s="207"/>
      <c r="S47" s="207"/>
    </row>
    <row r="48" s="108" customFormat="1" ht="16.5" customHeight="1" spans="1:15">
      <c r="A48" s="150">
        <v>43206</v>
      </c>
      <c r="B48" s="146">
        <v>43207</v>
      </c>
      <c r="C48" s="216"/>
      <c r="D48" s="216" t="s">
        <v>779</v>
      </c>
      <c r="E48" s="216"/>
      <c r="F48" s="216"/>
      <c r="G48" s="216"/>
      <c r="H48" s="152">
        <v>1295798</v>
      </c>
      <c r="I48" s="152"/>
      <c r="J48" s="182">
        <v>3600</v>
      </c>
      <c r="K48" s="103"/>
      <c r="L48" s="103"/>
      <c r="N48" s="152"/>
      <c r="O48" s="152"/>
    </row>
    <row r="49" s="108" customFormat="1" ht="16.5" customHeight="1" spans="1:15">
      <c r="A49" s="150">
        <v>43204</v>
      </c>
      <c r="B49" s="146">
        <v>43207</v>
      </c>
      <c r="C49" s="216"/>
      <c r="D49" s="216" t="s">
        <v>211</v>
      </c>
      <c r="E49" s="216"/>
      <c r="F49" s="216"/>
      <c r="G49" s="216"/>
      <c r="H49" s="152">
        <v>1292383</v>
      </c>
      <c r="I49" s="152"/>
      <c r="J49" s="182">
        <v>13600</v>
      </c>
      <c r="K49" s="103"/>
      <c r="L49" s="103"/>
      <c r="N49" s="152"/>
      <c r="O49" s="152"/>
    </row>
    <row r="50" s="108" customFormat="1" ht="16.5" customHeight="1" spans="1:10">
      <c r="A50" s="217"/>
      <c r="B50" s="146"/>
      <c r="C50" s="216"/>
      <c r="D50" s="216"/>
      <c r="E50" s="216"/>
      <c r="F50" s="216"/>
      <c r="G50" s="216"/>
      <c r="H50" s="152"/>
      <c r="I50" s="188"/>
      <c r="J50" s="182"/>
    </row>
    <row r="51" s="108" customFormat="1" ht="16.5" hidden="1" customHeight="1" spans="1:10">
      <c r="A51" s="217"/>
      <c r="B51" s="146"/>
      <c r="C51" s="216"/>
      <c r="D51" s="216"/>
      <c r="E51" s="216"/>
      <c r="F51" s="216"/>
      <c r="G51" s="216"/>
      <c r="H51" s="152"/>
      <c r="I51" s="188"/>
      <c r="J51" s="182"/>
    </row>
    <row r="52" s="108" customFormat="1" ht="16.5" hidden="1" customHeight="1" spans="1:10">
      <c r="A52" s="217"/>
      <c r="B52" s="146"/>
      <c r="C52" s="216"/>
      <c r="D52" s="216"/>
      <c r="E52" s="216"/>
      <c r="F52" s="216"/>
      <c r="G52" s="216"/>
      <c r="H52" s="152"/>
      <c r="I52" s="188"/>
      <c r="J52" s="182"/>
    </row>
    <row r="53" s="109" customFormat="1" ht="15" spans="1:10">
      <c r="A53" s="157"/>
      <c r="B53" s="146"/>
      <c r="C53" s="158"/>
      <c r="D53" s="158"/>
      <c r="E53" s="158"/>
      <c r="F53" s="158"/>
      <c r="G53" s="158"/>
      <c r="H53" s="159" t="s">
        <v>278</v>
      </c>
      <c r="I53" s="159"/>
      <c r="J53" s="186">
        <f>SUM(J17:J52)/1.07</f>
        <v>307252.336448598</v>
      </c>
    </row>
    <row r="54" s="109" customFormat="1" ht="15" spans="1:10">
      <c r="A54" s="157"/>
      <c r="B54" s="160"/>
      <c r="C54" s="158"/>
      <c r="D54" s="158"/>
      <c r="E54" s="158"/>
      <c r="F54" s="158"/>
      <c r="G54" s="158"/>
      <c r="H54" s="378" t="s">
        <v>516</v>
      </c>
      <c r="I54" s="159"/>
      <c r="J54" s="186">
        <f>J53*7%</f>
        <v>21507.6635514019</v>
      </c>
    </row>
    <row r="55" s="109" customFormat="1" ht="15" spans="1:10">
      <c r="A55" s="157"/>
      <c r="B55" s="158"/>
      <c r="C55" s="158"/>
      <c r="D55" s="158"/>
      <c r="E55" s="158"/>
      <c r="F55" s="158"/>
      <c r="G55" s="158"/>
      <c r="H55" s="159" t="s">
        <v>517</v>
      </c>
      <c r="I55" s="159"/>
      <c r="J55" s="187">
        <v>0</v>
      </c>
    </row>
    <row r="56" s="109" customFormat="1" ht="10.5" customHeight="1" spans="1:10">
      <c r="A56" s="157"/>
      <c r="B56" s="158"/>
      <c r="C56" s="158"/>
      <c r="D56" s="158"/>
      <c r="E56" s="158"/>
      <c r="F56" s="158"/>
      <c r="G56" s="158"/>
      <c r="H56" s="159"/>
      <c r="I56" s="188"/>
      <c r="J56" s="182"/>
    </row>
    <row r="57" s="109" customFormat="1" ht="15.75" spans="1:11">
      <c r="A57" s="157"/>
      <c r="B57" s="149"/>
      <c r="C57" s="149"/>
      <c r="D57" s="149"/>
      <c r="E57" s="149"/>
      <c r="F57" s="149"/>
      <c r="G57" s="149"/>
      <c r="H57" s="159" t="s">
        <v>518</v>
      </c>
      <c r="I57" s="159"/>
      <c r="J57" s="189">
        <f>SUM(J53:J56)</f>
        <v>328760</v>
      </c>
      <c r="K57" s="190" t="s">
        <v>780</v>
      </c>
    </row>
    <row r="58" s="105" customFormat="1" ht="16.5" spans="1:10">
      <c r="A58" s="157"/>
      <c r="B58" s="161"/>
      <c r="C58" s="161"/>
      <c r="D58" s="161"/>
      <c r="E58" s="161"/>
      <c r="F58" s="161"/>
      <c r="G58" s="161"/>
      <c r="H58" s="161"/>
      <c r="I58" s="188"/>
      <c r="J58" s="191"/>
    </row>
    <row r="59" s="105" customFormat="1" ht="15.75" spans="1:10">
      <c r="A59" s="162" t="s">
        <v>520</v>
      </c>
      <c r="B59" s="163" t="e">
        <f>[1]!BahtEng(J57)</f>
        <v>#NAME?</v>
      </c>
      <c r="C59" s="163"/>
      <c r="D59" s="163"/>
      <c r="E59" s="163"/>
      <c r="F59" s="163"/>
      <c r="G59" s="163"/>
      <c r="H59" s="163"/>
      <c r="I59" s="163"/>
      <c r="J59" s="163"/>
    </row>
    <row r="60" s="105" customFormat="1" ht="15.75" spans="1:10">
      <c r="A60" s="164" t="s">
        <v>521</v>
      </c>
      <c r="B60" s="165"/>
      <c r="C60" s="165"/>
      <c r="D60" s="165"/>
      <c r="E60" s="165"/>
      <c r="F60" s="165"/>
      <c r="G60" s="165"/>
      <c r="H60" s="165"/>
      <c r="I60" s="112"/>
      <c r="J60" s="107"/>
    </row>
    <row r="61" s="105" customFormat="1" ht="4.5" customHeight="1" spans="1:10">
      <c r="A61" s="164"/>
      <c r="B61" s="165"/>
      <c r="C61" s="165"/>
      <c r="D61" s="165"/>
      <c r="E61" s="165"/>
      <c r="F61" s="165"/>
      <c r="G61" s="165"/>
      <c r="H61" s="165"/>
      <c r="I61" s="112"/>
      <c r="J61" s="107"/>
    </row>
    <row r="62" s="105" customFormat="1" ht="15.75" spans="1:10">
      <c r="A62" s="372" t="s">
        <v>522</v>
      </c>
      <c r="B62" s="165"/>
      <c r="C62" s="165"/>
      <c r="D62" s="165"/>
      <c r="E62" s="165"/>
      <c r="F62" s="165"/>
      <c r="G62" s="165"/>
      <c r="H62" s="165"/>
      <c r="I62" s="112"/>
      <c r="J62" s="107"/>
    </row>
    <row r="63" s="105" customFormat="1" ht="15.75" spans="1:10">
      <c r="A63" s="164" t="s">
        <v>523</v>
      </c>
      <c r="B63" s="165"/>
      <c r="C63" s="165"/>
      <c r="D63" s="165"/>
      <c r="E63" s="165"/>
      <c r="F63" s="165"/>
      <c r="G63" s="165"/>
      <c r="H63" s="165"/>
      <c r="I63" s="112"/>
      <c r="J63" s="107"/>
    </row>
    <row r="64" s="105" customFormat="1" ht="6.75" customHeight="1" spans="1:10">
      <c r="A64" s="164"/>
      <c r="B64" s="165"/>
      <c r="C64" s="165"/>
      <c r="D64" s="165"/>
      <c r="E64" s="165"/>
      <c r="F64" s="165"/>
      <c r="G64" s="165"/>
      <c r="H64" s="165"/>
      <c r="I64" s="112"/>
      <c r="J64" s="107"/>
    </row>
    <row r="65" s="105" customFormat="1" ht="15.75" spans="1:11">
      <c r="A65" s="166" t="s">
        <v>524</v>
      </c>
      <c r="B65" s="111"/>
      <c r="C65" s="111"/>
      <c r="D65" s="111"/>
      <c r="E65" s="111"/>
      <c r="F65" s="111"/>
      <c r="G65" s="111"/>
      <c r="H65" s="111"/>
      <c r="I65" s="112"/>
      <c r="J65" s="192"/>
      <c r="K65" s="106"/>
    </row>
    <row r="66" s="105" customFormat="1" ht="15.75" spans="1:11">
      <c r="A66" s="138" t="s">
        <v>525</v>
      </c>
      <c r="B66" s="140" t="s">
        <v>526</v>
      </c>
      <c r="C66" s="116"/>
      <c r="D66" s="116"/>
      <c r="E66" s="116"/>
      <c r="F66" s="116"/>
      <c r="G66" s="161"/>
      <c r="H66" s="161"/>
      <c r="I66" s="188"/>
      <c r="J66" s="149"/>
      <c r="K66" s="106"/>
    </row>
    <row r="67" s="105" customFormat="1" ht="15.75" spans="1:11">
      <c r="A67" s="138" t="s">
        <v>461</v>
      </c>
      <c r="B67" s="111" t="s">
        <v>781</v>
      </c>
      <c r="C67" s="111"/>
      <c r="D67" s="111"/>
      <c r="E67" s="111"/>
      <c r="F67" s="111"/>
      <c r="G67" s="149"/>
      <c r="H67" s="149"/>
      <c r="I67" s="188"/>
      <c r="J67" s="149"/>
      <c r="K67" s="106"/>
    </row>
    <row r="68" s="105" customFormat="1" ht="15.75" spans="1:11">
      <c r="A68" s="138" t="s">
        <v>528</v>
      </c>
      <c r="B68" s="140" t="s">
        <v>529</v>
      </c>
      <c r="C68" s="116"/>
      <c r="D68" s="116"/>
      <c r="E68" s="116"/>
      <c r="F68" s="116"/>
      <c r="G68" s="161"/>
      <c r="H68" s="161"/>
      <c r="I68" s="188"/>
      <c r="J68" s="149"/>
      <c r="K68" s="106"/>
    </row>
    <row r="69" s="105" customFormat="1" ht="15.75" spans="1:11">
      <c r="A69" s="138" t="s">
        <v>530</v>
      </c>
      <c r="B69" s="111" t="s">
        <v>531</v>
      </c>
      <c r="C69" s="111"/>
      <c r="D69" s="111"/>
      <c r="E69" s="111"/>
      <c r="F69" s="111"/>
      <c r="G69" s="149"/>
      <c r="H69" s="149"/>
      <c r="I69" s="188"/>
      <c r="J69" s="149"/>
      <c r="K69" s="106"/>
    </row>
    <row r="70" s="105" customFormat="1" ht="15.75" spans="1:11">
      <c r="A70" s="138" t="s">
        <v>532</v>
      </c>
      <c r="B70" s="111"/>
      <c r="C70" s="111"/>
      <c r="D70" s="111"/>
      <c r="E70" s="111"/>
      <c r="F70" s="111"/>
      <c r="G70" s="149"/>
      <c r="H70" s="149"/>
      <c r="I70" s="188"/>
      <c r="J70" s="149"/>
      <c r="K70" s="106"/>
    </row>
    <row r="71" s="105" customFormat="1" ht="15.75" spans="1:11">
      <c r="A71" s="138" t="s">
        <v>533</v>
      </c>
      <c r="B71" s="140"/>
      <c r="C71" s="140"/>
      <c r="D71" s="140"/>
      <c r="E71" s="140"/>
      <c r="F71" s="140"/>
      <c r="G71" s="158"/>
      <c r="H71" s="158"/>
      <c r="I71" s="188"/>
      <c r="J71" s="149"/>
      <c r="K71" s="106"/>
    </row>
    <row r="72" s="105" customFormat="1" ht="63" customHeight="1" spans="1:11">
      <c r="A72" s="124"/>
      <c r="B72" s="158"/>
      <c r="C72" s="158"/>
      <c r="D72" s="158"/>
      <c r="E72" s="158"/>
      <c r="F72" s="158"/>
      <c r="G72" s="158"/>
      <c r="H72" s="158"/>
      <c r="I72" s="188"/>
      <c r="J72" s="149"/>
      <c r="K72" s="106"/>
    </row>
    <row r="73" s="105" customFormat="1" customHeight="1" spans="1:11">
      <c r="A73" s="193" t="s">
        <v>534</v>
      </c>
      <c r="B73" s="194"/>
      <c r="C73" s="194"/>
      <c r="D73" s="158"/>
      <c r="E73" s="158"/>
      <c r="F73" s="158"/>
      <c r="G73" s="158"/>
      <c r="H73" s="158"/>
      <c r="I73" s="188"/>
      <c r="J73" s="149"/>
      <c r="K73" s="106"/>
    </row>
    <row r="74" s="103" customFormat="1" ht="17.25" customHeight="1" spans="1:12">
      <c r="A74" s="373" t="s">
        <v>535</v>
      </c>
      <c r="B74" s="196"/>
      <c r="C74" s="196"/>
      <c r="D74" s="111"/>
      <c r="E74" s="111"/>
      <c r="F74" s="111"/>
      <c r="G74" s="379" t="s">
        <v>536</v>
      </c>
      <c r="H74" s="140"/>
      <c r="I74" s="140"/>
      <c r="J74" s="140"/>
      <c r="K74" s="111"/>
      <c r="L74" s="111"/>
    </row>
    <row r="75" s="103" customFormat="1" ht="19.5" customHeight="1" spans="1:11">
      <c r="A75" s="195" t="s">
        <v>537</v>
      </c>
      <c r="B75" s="196"/>
      <c r="C75" s="196"/>
      <c r="D75" s="111"/>
      <c r="E75" s="111"/>
      <c r="F75" s="111"/>
      <c r="G75" s="140"/>
      <c r="H75" s="140"/>
      <c r="I75" s="140"/>
      <c r="J75" s="140"/>
      <c r="K75" s="107"/>
    </row>
    <row r="76" s="103" customFormat="1" ht="19.5" customHeight="1" spans="1:10">
      <c r="A76" s="193" t="s">
        <v>538</v>
      </c>
      <c r="B76" s="196"/>
      <c r="C76" s="196"/>
      <c r="D76" s="111"/>
      <c r="E76" s="111"/>
      <c r="F76" s="111"/>
      <c r="G76" s="140" t="s">
        <v>539</v>
      </c>
      <c r="H76" s="140"/>
      <c r="I76" s="140"/>
      <c r="J76" s="140"/>
    </row>
    <row r="77" s="103" customFormat="1" ht="19.5" customHeight="1" spans="1:10">
      <c r="A77" s="193" t="s">
        <v>540</v>
      </c>
      <c r="B77" s="196"/>
      <c r="C77" s="196"/>
      <c r="D77" s="111"/>
      <c r="E77" s="111"/>
      <c r="F77" s="111"/>
      <c r="G77" s="111"/>
      <c r="H77" s="111"/>
      <c r="I77" s="112"/>
      <c r="J77" s="111"/>
    </row>
    <row r="78" s="103" customFormat="1" spans="1:10">
      <c r="A78" s="140"/>
      <c r="B78" s="111"/>
      <c r="C78" s="111"/>
      <c r="D78" s="111"/>
      <c r="E78" s="111"/>
      <c r="F78" s="111"/>
      <c r="G78" s="111"/>
      <c r="H78" s="111"/>
      <c r="I78" s="112"/>
      <c r="J78" s="111"/>
    </row>
  </sheetData>
  <mergeCells count="84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N17:O17"/>
    <mergeCell ref="H18:I18"/>
    <mergeCell ref="N18:O18"/>
    <mergeCell ref="H19:I19"/>
    <mergeCell ref="N19:O19"/>
    <mergeCell ref="H20:I20"/>
    <mergeCell ref="N20:O20"/>
    <mergeCell ref="H21:I21"/>
    <mergeCell ref="N21:O21"/>
    <mergeCell ref="H22:I22"/>
    <mergeCell ref="N22:O22"/>
    <mergeCell ref="H23:I23"/>
    <mergeCell ref="N23:O23"/>
    <mergeCell ref="H24:I24"/>
    <mergeCell ref="N24:O24"/>
    <mergeCell ref="H25:I25"/>
    <mergeCell ref="N25:O25"/>
    <mergeCell ref="H26:I26"/>
    <mergeCell ref="N26:O26"/>
    <mergeCell ref="H27:I27"/>
    <mergeCell ref="N27:O27"/>
    <mergeCell ref="H28:I28"/>
    <mergeCell ref="N28:O28"/>
    <mergeCell ref="H29:I29"/>
    <mergeCell ref="N29:O29"/>
    <mergeCell ref="H30:I30"/>
    <mergeCell ref="N30:O30"/>
    <mergeCell ref="H31:I31"/>
    <mergeCell ref="N31:O31"/>
    <mergeCell ref="H32:I32"/>
    <mergeCell ref="N32:O32"/>
    <mergeCell ref="H33:I33"/>
    <mergeCell ref="N33:O33"/>
    <mergeCell ref="H34:I34"/>
    <mergeCell ref="N34:O34"/>
    <mergeCell ref="H35:I35"/>
    <mergeCell ref="N35:O35"/>
    <mergeCell ref="H36:I36"/>
    <mergeCell ref="N36:O36"/>
    <mergeCell ref="H37:I37"/>
    <mergeCell ref="N37:O37"/>
    <mergeCell ref="H38:I38"/>
    <mergeCell ref="N38:O38"/>
    <mergeCell ref="H39:I39"/>
    <mergeCell ref="N39:O39"/>
    <mergeCell ref="H40:I40"/>
    <mergeCell ref="N40:O40"/>
    <mergeCell ref="H41:I41"/>
    <mergeCell ref="N41:O41"/>
    <mergeCell ref="H42:I42"/>
    <mergeCell ref="N42:O42"/>
    <mergeCell ref="H43:I43"/>
    <mergeCell ref="N43:O43"/>
    <mergeCell ref="H44:I44"/>
    <mergeCell ref="N44:O44"/>
    <mergeCell ref="H45:I45"/>
    <mergeCell ref="N45:O45"/>
    <mergeCell ref="H46:I46"/>
    <mergeCell ref="N46:O46"/>
    <mergeCell ref="H47:I47"/>
    <mergeCell ref="N47:O47"/>
    <mergeCell ref="H48:I48"/>
    <mergeCell ref="N48:O48"/>
    <mergeCell ref="H49:I49"/>
    <mergeCell ref="N49:O49"/>
    <mergeCell ref="H53:I53"/>
    <mergeCell ref="H54:I54"/>
    <mergeCell ref="H55:I55"/>
    <mergeCell ref="H57:I57"/>
    <mergeCell ref="B59:J59"/>
    <mergeCell ref="G74:J74"/>
    <mergeCell ref="G75:J75"/>
    <mergeCell ref="G76:J76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topLeftCell="A19" workbookViewId="0">
      <selection activeCell="O17" sqref="O17:Q30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782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43214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6">
      <c r="A17" s="145">
        <v>43206</v>
      </c>
      <c r="B17" s="146">
        <v>43208</v>
      </c>
      <c r="C17" s="147"/>
      <c r="D17" s="147" t="s">
        <v>783</v>
      </c>
      <c r="E17" s="147"/>
      <c r="F17" s="147"/>
      <c r="G17" s="147"/>
      <c r="H17" s="148">
        <v>1296056</v>
      </c>
      <c r="I17" s="148"/>
      <c r="J17" s="182">
        <v>20000</v>
      </c>
      <c r="O17" s="148"/>
      <c r="P17" s="148"/>
    </row>
    <row r="18" s="105" customFormat="1" ht="16.5" customHeight="1" spans="1:16">
      <c r="A18" s="145">
        <v>43206</v>
      </c>
      <c r="B18" s="146">
        <v>43208</v>
      </c>
      <c r="C18" s="149"/>
      <c r="D18" s="149" t="s">
        <v>784</v>
      </c>
      <c r="E18" s="149"/>
      <c r="F18" s="149"/>
      <c r="G18" s="149"/>
      <c r="H18" s="148">
        <v>1290579</v>
      </c>
      <c r="I18" s="148"/>
      <c r="J18" s="182">
        <v>10000</v>
      </c>
      <c r="O18" s="148"/>
      <c r="P18" s="148"/>
    </row>
    <row r="19" s="103" customFormat="1" ht="16.5" customHeight="1" spans="1:16">
      <c r="A19" s="145">
        <v>43206</v>
      </c>
      <c r="B19" s="146">
        <v>43208</v>
      </c>
      <c r="C19" s="149"/>
      <c r="D19" s="149" t="s">
        <v>785</v>
      </c>
      <c r="E19" s="149"/>
      <c r="F19" s="149"/>
      <c r="G19" s="149"/>
      <c r="H19" s="148">
        <v>1296059</v>
      </c>
      <c r="I19" s="148"/>
      <c r="J19" s="183">
        <v>18400</v>
      </c>
      <c r="O19" s="148"/>
      <c r="P19" s="148"/>
    </row>
    <row r="20" s="105" customFormat="1" ht="16.5" customHeight="1" spans="1:16">
      <c r="A20" s="145">
        <v>43207</v>
      </c>
      <c r="B20" s="146">
        <v>43208</v>
      </c>
      <c r="C20" s="149"/>
      <c r="D20" s="149" t="s">
        <v>778</v>
      </c>
      <c r="E20" s="149"/>
      <c r="F20" s="149"/>
      <c r="G20" s="149"/>
      <c r="H20" s="148">
        <v>1295809</v>
      </c>
      <c r="I20" s="148"/>
      <c r="J20" s="183">
        <v>3600</v>
      </c>
      <c r="O20" s="148"/>
      <c r="P20" s="148"/>
    </row>
    <row r="21" s="105" customFormat="1" ht="16.5" customHeight="1" spans="1:16">
      <c r="A21" s="145">
        <v>43205</v>
      </c>
      <c r="B21" s="146">
        <v>43208</v>
      </c>
      <c r="C21" s="149"/>
      <c r="D21" s="149" t="s">
        <v>786</v>
      </c>
      <c r="E21" s="149"/>
      <c r="F21" s="149"/>
      <c r="G21" s="149"/>
      <c r="H21" s="148">
        <v>1292042</v>
      </c>
      <c r="I21" s="148"/>
      <c r="J21" s="182">
        <v>12000</v>
      </c>
      <c r="O21" s="148"/>
      <c r="P21" s="148"/>
    </row>
    <row r="22" s="105" customFormat="1" ht="16.5" customHeight="1" spans="1:16">
      <c r="A22" s="150">
        <v>43206</v>
      </c>
      <c r="B22" s="151">
        <v>43209</v>
      </c>
      <c r="C22" s="149"/>
      <c r="D22" s="149" t="s">
        <v>787</v>
      </c>
      <c r="E22" s="149"/>
      <c r="F22" s="149"/>
      <c r="G22" s="149"/>
      <c r="H22" s="152">
        <v>1296060</v>
      </c>
      <c r="I22" s="152"/>
      <c r="J22" s="182">
        <v>13800</v>
      </c>
      <c r="O22" s="152"/>
      <c r="P22" s="152"/>
    </row>
    <row r="23" s="105" customFormat="1" ht="16.5" customHeight="1" spans="1:16">
      <c r="A23" s="145">
        <v>43207</v>
      </c>
      <c r="B23" s="151">
        <v>43209</v>
      </c>
      <c r="C23" s="149"/>
      <c r="D23" s="149" t="s">
        <v>788</v>
      </c>
      <c r="E23" s="149"/>
      <c r="F23" s="149"/>
      <c r="G23" s="149"/>
      <c r="H23" s="152">
        <v>1293881</v>
      </c>
      <c r="I23" s="152"/>
      <c r="J23" s="184">
        <v>7200</v>
      </c>
      <c r="O23" s="152"/>
      <c r="P23" s="152"/>
    </row>
    <row r="24" s="105" customFormat="1" ht="16.5" customHeight="1" spans="1:16">
      <c r="A24" s="150">
        <v>43209</v>
      </c>
      <c r="B24" s="151">
        <v>43210</v>
      </c>
      <c r="C24" s="149"/>
      <c r="D24" s="149" t="s">
        <v>789</v>
      </c>
      <c r="E24" s="149"/>
      <c r="F24" s="149"/>
      <c r="G24" s="149"/>
      <c r="H24" s="152">
        <v>1297213</v>
      </c>
      <c r="I24" s="152"/>
      <c r="J24" s="182">
        <v>6000</v>
      </c>
      <c r="O24" s="152"/>
      <c r="P24" s="152"/>
    </row>
    <row r="25" s="105" customFormat="1" ht="16.5" customHeight="1" spans="1:16">
      <c r="A25" s="150">
        <v>43208</v>
      </c>
      <c r="B25" s="151">
        <v>43210</v>
      </c>
      <c r="C25" s="149"/>
      <c r="D25" s="149" t="s">
        <v>790</v>
      </c>
      <c r="E25" s="149"/>
      <c r="F25" s="149"/>
      <c r="G25" s="149"/>
      <c r="H25" s="152">
        <v>1291729</v>
      </c>
      <c r="I25" s="152"/>
      <c r="J25" s="182">
        <v>19000</v>
      </c>
      <c r="O25" s="152"/>
      <c r="P25" s="152"/>
    </row>
    <row r="26" s="105" customFormat="1" ht="16.5" customHeight="1" spans="1:16">
      <c r="A26" s="150">
        <v>43209</v>
      </c>
      <c r="B26" s="151">
        <v>43211</v>
      </c>
      <c r="C26" s="149"/>
      <c r="D26" s="149" t="s">
        <v>791</v>
      </c>
      <c r="E26" s="149"/>
      <c r="F26" s="149"/>
      <c r="G26" s="149"/>
      <c r="H26" s="152">
        <v>1287679</v>
      </c>
      <c r="I26" s="152"/>
      <c r="J26" s="182">
        <v>8400</v>
      </c>
      <c r="O26" s="152"/>
      <c r="P26" s="152"/>
    </row>
    <row r="27" s="105" customFormat="1" ht="16.5" customHeight="1" spans="1:16">
      <c r="A27" s="150">
        <v>43209</v>
      </c>
      <c r="B27" s="151">
        <v>43212</v>
      </c>
      <c r="C27" s="149"/>
      <c r="D27" s="149" t="s">
        <v>792</v>
      </c>
      <c r="E27" s="149"/>
      <c r="F27" s="149"/>
      <c r="G27" s="149"/>
      <c r="H27" s="152">
        <v>1291386</v>
      </c>
      <c r="I27" s="152"/>
      <c r="J27" s="182">
        <v>12000</v>
      </c>
      <c r="O27" s="152"/>
      <c r="P27" s="152"/>
    </row>
    <row r="28" s="105" customFormat="1" ht="16.5" customHeight="1" spans="1:16">
      <c r="A28" s="150">
        <v>43209</v>
      </c>
      <c r="B28" s="151">
        <v>43212</v>
      </c>
      <c r="C28" s="149"/>
      <c r="D28" s="149" t="s">
        <v>793</v>
      </c>
      <c r="E28" s="149"/>
      <c r="F28" s="149"/>
      <c r="G28" s="149"/>
      <c r="H28" s="152">
        <v>1290672</v>
      </c>
      <c r="I28" s="152"/>
      <c r="J28" s="182">
        <v>24000</v>
      </c>
      <c r="O28" s="152"/>
      <c r="P28" s="152"/>
    </row>
    <row r="29" s="105" customFormat="1" ht="16.5" customHeight="1" spans="1:10">
      <c r="A29" s="150"/>
      <c r="B29" s="151"/>
      <c r="C29" s="149"/>
      <c r="D29" s="149"/>
      <c r="E29" s="149"/>
      <c r="F29" s="149"/>
      <c r="G29" s="149"/>
      <c r="H29" s="152"/>
      <c r="I29" s="152"/>
      <c r="J29" s="182"/>
    </row>
    <row r="30" s="103" customFormat="1" ht="16.5" customHeight="1" spans="1:10">
      <c r="A30" s="150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144299.065420561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10100.9345794393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154400</v>
      </c>
      <c r="K37" s="190" t="s">
        <v>794</v>
      </c>
    </row>
    <row r="38" s="105" customFormat="1" ht="16.5" spans="1:10">
      <c r="A38" s="157"/>
      <c r="B38" s="161"/>
      <c r="C38" s="161"/>
      <c r="D38" s="161"/>
      <c r="E38" s="161"/>
      <c r="F38" s="161"/>
      <c r="G38" s="161"/>
      <c r="H38" s="161"/>
      <c r="I38" s="188"/>
      <c r="J38" s="191"/>
    </row>
    <row r="39" s="105" customFormat="1" ht="15.75" spans="1:10">
      <c r="A39" s="162" t="s">
        <v>520</v>
      </c>
      <c r="B39" s="163" t="e">
        <f>[1]!BahtEng(J37)</f>
        <v>#NAME?</v>
      </c>
      <c r="C39" s="163"/>
      <c r="D39" s="163"/>
      <c r="E39" s="163"/>
      <c r="F39" s="163"/>
      <c r="G39" s="163"/>
      <c r="H39" s="163"/>
      <c r="I39" s="163"/>
      <c r="J39" s="163"/>
    </row>
    <row r="40" s="105" customFormat="1" ht="15.75" spans="1:10">
      <c r="A40" s="164" t="s">
        <v>521</v>
      </c>
      <c r="B40" s="165"/>
      <c r="C40" s="165"/>
      <c r="D40" s="165"/>
      <c r="E40" s="165"/>
      <c r="F40" s="165"/>
      <c r="G40" s="165"/>
      <c r="H40" s="165"/>
      <c r="I40" s="112"/>
      <c r="J40" s="107"/>
    </row>
    <row r="41" s="105" customFormat="1" ht="4.5" customHeight="1" spans="1:10">
      <c r="A41" s="164"/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15.75" spans="1:10">
      <c r="A42" s="372" t="s">
        <v>522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164" t="s">
        <v>523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6.75" customHeight="1" spans="1:10">
      <c r="A44" s="164"/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1">
      <c r="A45" s="166" t="s">
        <v>524</v>
      </c>
      <c r="B45" s="111"/>
      <c r="C45" s="111"/>
      <c r="D45" s="111"/>
      <c r="E45" s="111"/>
      <c r="F45" s="111"/>
      <c r="G45" s="111"/>
      <c r="H45" s="111"/>
      <c r="I45" s="112"/>
      <c r="J45" s="192"/>
      <c r="K45" s="106"/>
    </row>
    <row r="46" s="105" customFormat="1" ht="15.75" spans="1:11">
      <c r="A46" s="138" t="s">
        <v>525</v>
      </c>
      <c r="B46" s="140" t="s">
        <v>526</v>
      </c>
      <c r="C46" s="116"/>
      <c r="D46" s="116"/>
      <c r="E46" s="116"/>
      <c r="F46" s="116"/>
      <c r="G46" s="161"/>
      <c r="H46" s="161"/>
      <c r="I46" s="188"/>
      <c r="J46" s="149"/>
      <c r="K46" s="106"/>
    </row>
    <row r="47" s="105" customFormat="1" ht="15.75" spans="1:11">
      <c r="A47" s="138" t="s">
        <v>461</v>
      </c>
      <c r="B47" s="111" t="s">
        <v>781</v>
      </c>
      <c r="C47" s="111"/>
      <c r="D47" s="111"/>
      <c r="E47" s="111"/>
      <c r="F47" s="111"/>
      <c r="G47" s="149"/>
      <c r="H47" s="149"/>
      <c r="I47" s="188"/>
      <c r="J47" s="149"/>
      <c r="K47" s="106"/>
    </row>
    <row r="48" s="105" customFormat="1" ht="15.75" spans="1:11">
      <c r="A48" s="138" t="s">
        <v>528</v>
      </c>
      <c r="B48" s="140" t="s">
        <v>529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530</v>
      </c>
      <c r="B49" s="111" t="s">
        <v>531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532</v>
      </c>
      <c r="B50" s="111"/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533</v>
      </c>
      <c r="B51" s="140"/>
      <c r="C51" s="140"/>
      <c r="D51" s="140"/>
      <c r="E51" s="140"/>
      <c r="F51" s="140"/>
      <c r="G51" s="158"/>
      <c r="H51" s="158"/>
      <c r="I51" s="188"/>
      <c r="J51" s="149"/>
      <c r="K51" s="106"/>
    </row>
    <row r="52" s="105" customFormat="1" ht="63" customHeight="1" spans="1:11">
      <c r="A52" s="124"/>
      <c r="B52" s="158"/>
      <c r="C52" s="158"/>
      <c r="D52" s="158"/>
      <c r="E52" s="158"/>
      <c r="F52" s="158"/>
      <c r="G52" s="158"/>
      <c r="H52" s="158"/>
      <c r="I52" s="188"/>
      <c r="J52" s="149"/>
      <c r="K52" s="106"/>
    </row>
    <row r="53" s="105" customFormat="1" customHeight="1" spans="1:11">
      <c r="A53" s="193" t="s">
        <v>534</v>
      </c>
      <c r="B53" s="194"/>
      <c r="C53" s="194"/>
      <c r="D53" s="158"/>
      <c r="E53" s="158"/>
      <c r="F53" s="158"/>
      <c r="G53" s="158"/>
      <c r="H53" s="158"/>
      <c r="I53" s="188"/>
      <c r="J53" s="149"/>
      <c r="K53" s="106"/>
    </row>
    <row r="54" s="103" customFormat="1" ht="17.25" customHeight="1" spans="1:12">
      <c r="A54" s="373" t="s">
        <v>535</v>
      </c>
      <c r="B54" s="196"/>
      <c r="C54" s="196"/>
      <c r="D54" s="111"/>
      <c r="E54" s="111"/>
      <c r="F54" s="111"/>
      <c r="G54" s="379" t="s">
        <v>536</v>
      </c>
      <c r="H54" s="140"/>
      <c r="I54" s="140"/>
      <c r="J54" s="140"/>
      <c r="K54" s="111"/>
      <c r="L54" s="111"/>
    </row>
    <row r="55" s="103" customFormat="1" ht="19.5" customHeight="1" spans="1:11">
      <c r="A55" s="195" t="s">
        <v>537</v>
      </c>
      <c r="B55" s="196"/>
      <c r="C55" s="196"/>
      <c r="D55" s="111"/>
      <c r="E55" s="111"/>
      <c r="F55" s="111"/>
      <c r="G55" s="140"/>
      <c r="H55" s="140"/>
      <c r="I55" s="140"/>
      <c r="J55" s="140"/>
      <c r="K55" s="107"/>
    </row>
    <row r="56" s="103" customFormat="1" ht="19.5" customHeight="1" spans="1:10">
      <c r="A56" s="193" t="s">
        <v>538</v>
      </c>
      <c r="B56" s="196"/>
      <c r="C56" s="196"/>
      <c r="D56" s="111"/>
      <c r="E56" s="111"/>
      <c r="F56" s="111"/>
      <c r="G56" s="140" t="s">
        <v>539</v>
      </c>
      <c r="H56" s="140"/>
      <c r="I56" s="140"/>
      <c r="J56" s="140"/>
    </row>
    <row r="57" s="103" customFormat="1" ht="19.5" customHeight="1" spans="1:10">
      <c r="A57" s="193" t="s">
        <v>540</v>
      </c>
      <c r="B57" s="196"/>
      <c r="C57" s="196"/>
      <c r="D57" s="111"/>
      <c r="E57" s="111"/>
      <c r="F57" s="111"/>
      <c r="G57" s="111"/>
      <c r="H57" s="111"/>
      <c r="I57" s="112"/>
      <c r="J57" s="111"/>
    </row>
    <row r="58" s="103" customFormat="1" spans="1:10">
      <c r="A58" s="140"/>
      <c r="B58" s="111"/>
      <c r="C58" s="111"/>
      <c r="D58" s="111"/>
      <c r="E58" s="111"/>
      <c r="F58" s="111"/>
      <c r="G58" s="111"/>
      <c r="H58" s="111"/>
      <c r="I58" s="112"/>
      <c r="J58" s="111"/>
    </row>
  </sheetData>
  <mergeCells count="46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O17:P17"/>
    <mergeCell ref="H18:I18"/>
    <mergeCell ref="O18:P18"/>
    <mergeCell ref="H19:I19"/>
    <mergeCell ref="O19:P19"/>
    <mergeCell ref="H20:I20"/>
    <mergeCell ref="O20:P20"/>
    <mergeCell ref="H21:I21"/>
    <mergeCell ref="O21:P21"/>
    <mergeCell ref="H22:I22"/>
    <mergeCell ref="O22:P22"/>
    <mergeCell ref="H23:I23"/>
    <mergeCell ref="O23:P23"/>
    <mergeCell ref="H24:I24"/>
    <mergeCell ref="O24:P24"/>
    <mergeCell ref="H25:I25"/>
    <mergeCell ref="O25:P25"/>
    <mergeCell ref="H26:I26"/>
    <mergeCell ref="O26:P26"/>
    <mergeCell ref="H27:I27"/>
    <mergeCell ref="O27:P27"/>
    <mergeCell ref="H28:I28"/>
    <mergeCell ref="O28:P28"/>
    <mergeCell ref="H29:I29"/>
    <mergeCell ref="H30:I30"/>
    <mergeCell ref="H31:I31"/>
    <mergeCell ref="H32:I32"/>
    <mergeCell ref="H33:I33"/>
    <mergeCell ref="H34:I34"/>
    <mergeCell ref="H35:I35"/>
    <mergeCell ref="H37:I37"/>
    <mergeCell ref="B39:J39"/>
    <mergeCell ref="G54:J54"/>
    <mergeCell ref="G55:J55"/>
    <mergeCell ref="G56:J56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opLeftCell="A13" workbookViewId="0">
      <selection activeCell="M24" sqref="M24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1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2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</row>
    <row r="6" s="103" customFormat="1" ht="15.75" spans="1:12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</row>
    <row r="7" s="103" customFormat="1" ht="15.75" customHeight="1" spans="1:12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</row>
    <row r="8" s="103" customFormat="1" ht="15.75" customHeight="1" spans="1:12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795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43221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0">
      <c r="A17" s="145">
        <v>43212</v>
      </c>
      <c r="B17" s="146">
        <v>43214</v>
      </c>
      <c r="C17" s="147"/>
      <c r="D17" s="147" t="s">
        <v>796</v>
      </c>
      <c r="E17" s="147"/>
      <c r="F17" s="147"/>
      <c r="G17" s="147"/>
      <c r="H17" s="148">
        <v>1298230</v>
      </c>
      <c r="I17" s="148"/>
      <c r="J17" s="182">
        <v>14000</v>
      </c>
    </row>
    <row r="18" s="105" customFormat="1" ht="16.5" customHeight="1" spans="1:10">
      <c r="A18" s="145">
        <v>43213</v>
      </c>
      <c r="B18" s="146">
        <v>43215</v>
      </c>
      <c r="C18" s="149"/>
      <c r="D18" s="149" t="s">
        <v>797</v>
      </c>
      <c r="E18" s="149"/>
      <c r="F18" s="149"/>
      <c r="G18" s="149"/>
      <c r="H18" s="148">
        <v>1298326</v>
      </c>
      <c r="I18" s="148"/>
      <c r="J18" s="182">
        <v>6000</v>
      </c>
    </row>
    <row r="19" s="103" customFormat="1" ht="16.5" customHeight="1" spans="1:10">
      <c r="A19" s="145">
        <v>43214</v>
      </c>
      <c r="B19" s="146">
        <v>43215</v>
      </c>
      <c r="C19" s="149"/>
      <c r="D19" s="149" t="s">
        <v>798</v>
      </c>
      <c r="E19" s="149"/>
      <c r="F19" s="149"/>
      <c r="G19" s="149"/>
      <c r="H19" s="148">
        <v>1299141</v>
      </c>
      <c r="I19" s="148"/>
      <c r="J19" s="183">
        <v>9000</v>
      </c>
    </row>
    <row r="20" s="105" customFormat="1" ht="16.5" customHeight="1" spans="1:10">
      <c r="A20" s="145">
        <v>43214</v>
      </c>
      <c r="B20" s="146">
        <v>43215</v>
      </c>
      <c r="C20" s="149"/>
      <c r="D20" s="149" t="s">
        <v>799</v>
      </c>
      <c r="E20" s="149"/>
      <c r="F20" s="149"/>
      <c r="G20" s="149"/>
      <c r="H20" s="148">
        <v>1298012</v>
      </c>
      <c r="I20" s="148"/>
      <c r="J20" s="183">
        <v>6000</v>
      </c>
    </row>
    <row r="21" s="105" customFormat="1" ht="16.5" customHeight="1" spans="1:10">
      <c r="A21" s="145">
        <v>43214</v>
      </c>
      <c r="B21" s="146">
        <v>43215</v>
      </c>
      <c r="C21" s="149"/>
      <c r="D21" s="149" t="s">
        <v>800</v>
      </c>
      <c r="E21" s="149"/>
      <c r="F21" s="149"/>
      <c r="G21" s="149"/>
      <c r="H21" s="148">
        <v>1298988</v>
      </c>
      <c r="I21" s="148"/>
      <c r="J21" s="182">
        <v>7000</v>
      </c>
    </row>
    <row r="22" s="105" customFormat="1" ht="16.5" customHeight="1" spans="1:10">
      <c r="A22" s="150">
        <v>43214</v>
      </c>
      <c r="B22" s="151">
        <v>43215</v>
      </c>
      <c r="C22" s="149"/>
      <c r="D22" s="149" t="s">
        <v>801</v>
      </c>
      <c r="E22" s="149"/>
      <c r="F22" s="149"/>
      <c r="G22" s="149"/>
      <c r="H22" s="152">
        <v>1298912</v>
      </c>
      <c r="I22" s="152"/>
      <c r="J22" s="182">
        <v>3000</v>
      </c>
    </row>
    <row r="23" s="105" customFormat="1" ht="16.5" customHeight="1" spans="1:10">
      <c r="A23" s="145">
        <v>43219</v>
      </c>
      <c r="B23" s="151">
        <v>43220</v>
      </c>
      <c r="C23" s="149"/>
      <c r="D23" s="149" t="s">
        <v>802</v>
      </c>
      <c r="E23" s="149"/>
      <c r="F23" s="149"/>
      <c r="G23" s="149"/>
      <c r="H23" s="152">
        <v>1291818</v>
      </c>
      <c r="I23" s="152"/>
      <c r="J23" s="184">
        <v>8400</v>
      </c>
    </row>
    <row r="24" s="105" customFormat="1" ht="16.5" customHeight="1" spans="1:10">
      <c r="A24" s="150">
        <v>43218</v>
      </c>
      <c r="B24" s="151">
        <v>43220</v>
      </c>
      <c r="C24" s="149"/>
      <c r="D24" s="149" t="s">
        <v>803</v>
      </c>
      <c r="E24" s="149"/>
      <c r="F24" s="149"/>
      <c r="G24" s="149"/>
      <c r="H24" s="152">
        <v>1289274</v>
      </c>
      <c r="I24" s="152"/>
      <c r="J24" s="182">
        <v>8400</v>
      </c>
    </row>
    <row r="25" s="105" customFormat="1" ht="16.5" customHeight="1" spans="1:10">
      <c r="A25" s="150">
        <v>43219</v>
      </c>
      <c r="B25" s="151">
        <v>43220</v>
      </c>
      <c r="C25" s="149"/>
      <c r="D25" s="149" t="s">
        <v>804</v>
      </c>
      <c r="E25" s="149"/>
      <c r="F25" s="149"/>
      <c r="G25" s="149"/>
      <c r="H25" s="152">
        <v>1287749</v>
      </c>
      <c r="I25" s="152"/>
      <c r="J25" s="182">
        <v>4200</v>
      </c>
    </row>
    <row r="26" s="105" customFormat="1" ht="16.5" customHeight="1" spans="1:10">
      <c r="A26" s="150"/>
      <c r="B26" s="151"/>
      <c r="C26" s="149"/>
      <c r="D26" s="149"/>
      <c r="E26" s="149"/>
      <c r="F26" s="149"/>
      <c r="G26" s="149"/>
      <c r="H26" s="152"/>
      <c r="I26" s="152"/>
      <c r="J26" s="182"/>
    </row>
    <row r="27" s="105" customFormat="1" ht="16.5" customHeight="1" spans="1:10">
      <c r="A27" s="150"/>
      <c r="B27" s="151"/>
      <c r="C27" s="149"/>
      <c r="D27" s="149"/>
      <c r="E27" s="149"/>
      <c r="F27" s="149"/>
      <c r="G27" s="149"/>
      <c r="H27" s="152"/>
      <c r="I27" s="152"/>
      <c r="J27" s="182"/>
    </row>
    <row r="28" s="105" customFormat="1" ht="16.5" customHeight="1" spans="1:10">
      <c r="A28" s="150"/>
      <c r="B28" s="151"/>
      <c r="C28" s="149"/>
      <c r="D28" s="149"/>
      <c r="E28" s="149"/>
      <c r="F28" s="149"/>
      <c r="G28" s="149"/>
      <c r="H28" s="152"/>
      <c r="I28" s="152"/>
      <c r="J28" s="182"/>
    </row>
    <row r="29" s="105" customFormat="1" ht="16.5" customHeight="1" spans="1:10">
      <c r="A29" s="150"/>
      <c r="B29" s="151"/>
      <c r="C29" s="149"/>
      <c r="D29" s="149"/>
      <c r="E29" s="149"/>
      <c r="F29" s="149"/>
      <c r="G29" s="149"/>
      <c r="H29" s="152"/>
      <c r="I29" s="152"/>
      <c r="J29" s="182"/>
    </row>
    <row r="30" s="103" customFormat="1" ht="16.5" customHeight="1" spans="1:10">
      <c r="A30" s="150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61682.2429906542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4317.75700934579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66000</v>
      </c>
      <c r="K37" s="215" t="s">
        <v>805</v>
      </c>
    </row>
    <row r="38" s="105" customFormat="1" ht="16.5" spans="1:10">
      <c r="A38" s="157"/>
      <c r="B38" s="161"/>
      <c r="C38" s="161"/>
      <c r="D38" s="161"/>
      <c r="E38" s="161"/>
      <c r="F38" s="161"/>
      <c r="G38" s="161"/>
      <c r="H38" s="161"/>
      <c r="I38" s="188"/>
      <c r="J38" s="191"/>
    </row>
    <row r="39" s="105" customFormat="1" ht="15.75" spans="1:10">
      <c r="A39" s="162" t="s">
        <v>520</v>
      </c>
      <c r="B39" s="163" t="e">
        <f>[1]!BahtEng(J37)</f>
        <v>#NAME?</v>
      </c>
      <c r="C39" s="163"/>
      <c r="D39" s="163"/>
      <c r="E39" s="163"/>
      <c r="F39" s="163"/>
      <c r="G39" s="163"/>
      <c r="H39" s="163"/>
      <c r="I39" s="163"/>
      <c r="J39" s="163"/>
    </row>
    <row r="40" s="105" customFormat="1" ht="15.75" spans="1:10">
      <c r="A40" s="164" t="s">
        <v>521</v>
      </c>
      <c r="B40" s="165"/>
      <c r="C40" s="165"/>
      <c r="D40" s="165"/>
      <c r="E40" s="165"/>
      <c r="F40" s="165"/>
      <c r="G40" s="165"/>
      <c r="H40" s="165"/>
      <c r="I40" s="112"/>
      <c r="J40" s="107"/>
    </row>
    <row r="41" s="105" customFormat="1" ht="4.5" customHeight="1" spans="1:10">
      <c r="A41" s="164"/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15.75" spans="1:10">
      <c r="A42" s="372" t="s">
        <v>522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164" t="s">
        <v>523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6.75" customHeight="1" spans="1:10">
      <c r="A44" s="164"/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1">
      <c r="A45" s="166" t="s">
        <v>524</v>
      </c>
      <c r="B45" s="111"/>
      <c r="C45" s="111"/>
      <c r="D45" s="111"/>
      <c r="E45" s="111"/>
      <c r="F45" s="111"/>
      <c r="G45" s="111"/>
      <c r="H45" s="111"/>
      <c r="I45" s="112"/>
      <c r="J45" s="192"/>
      <c r="K45" s="106"/>
    </row>
    <row r="46" s="105" customFormat="1" ht="15.75" spans="1:11">
      <c r="A46" s="138" t="s">
        <v>525</v>
      </c>
      <c r="B46" s="140" t="s">
        <v>526</v>
      </c>
      <c r="C46" s="116"/>
      <c r="D46" s="116"/>
      <c r="E46" s="116"/>
      <c r="F46" s="116"/>
      <c r="G46" s="161"/>
      <c r="H46" s="161"/>
      <c r="I46" s="188"/>
      <c r="J46" s="149"/>
      <c r="K46" s="106"/>
    </row>
    <row r="47" s="105" customFormat="1" ht="15.75" spans="1:11">
      <c r="A47" s="138" t="s">
        <v>461</v>
      </c>
      <c r="B47" s="111" t="s">
        <v>781</v>
      </c>
      <c r="C47" s="111"/>
      <c r="D47" s="111"/>
      <c r="E47" s="111"/>
      <c r="F47" s="111"/>
      <c r="G47" s="149"/>
      <c r="H47" s="149"/>
      <c r="I47" s="188"/>
      <c r="J47" s="149"/>
      <c r="K47" s="106"/>
    </row>
    <row r="48" s="105" customFormat="1" ht="15.75" spans="1:11">
      <c r="A48" s="138" t="s">
        <v>528</v>
      </c>
      <c r="B48" s="140" t="s">
        <v>529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530</v>
      </c>
      <c r="B49" s="111" t="s">
        <v>531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532</v>
      </c>
      <c r="B50" s="111"/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533</v>
      </c>
      <c r="B51" s="140"/>
      <c r="C51" s="140"/>
      <c r="D51" s="140"/>
      <c r="E51" s="140"/>
      <c r="F51" s="140"/>
      <c r="G51" s="158"/>
      <c r="H51" s="158"/>
      <c r="I51" s="188"/>
      <c r="J51" s="149"/>
      <c r="K51" s="106"/>
    </row>
    <row r="52" s="105" customFormat="1" ht="63" customHeight="1" spans="1:11">
      <c r="A52" s="124"/>
      <c r="B52" s="158"/>
      <c r="C52" s="158"/>
      <c r="D52" s="158"/>
      <c r="E52" s="158"/>
      <c r="F52" s="158"/>
      <c r="G52" s="158"/>
      <c r="H52" s="158"/>
      <c r="I52" s="188"/>
      <c r="J52" s="149"/>
      <c r="K52" s="106"/>
    </row>
    <row r="53" s="105" customFormat="1" customHeight="1" spans="1:11">
      <c r="A53" s="193" t="s">
        <v>534</v>
      </c>
      <c r="B53" s="194"/>
      <c r="C53" s="194"/>
      <c r="D53" s="158"/>
      <c r="E53" s="158"/>
      <c r="F53" s="158"/>
      <c r="G53" s="158"/>
      <c r="H53" s="158"/>
      <c r="I53" s="188"/>
      <c r="J53" s="149"/>
      <c r="K53" s="106"/>
    </row>
    <row r="54" s="103" customFormat="1" ht="17.25" customHeight="1" spans="1:12">
      <c r="A54" s="373" t="s">
        <v>535</v>
      </c>
      <c r="B54" s="196"/>
      <c r="C54" s="196"/>
      <c r="D54" s="111"/>
      <c r="E54" s="111"/>
      <c r="F54" s="111"/>
      <c r="G54" s="379" t="s">
        <v>536</v>
      </c>
      <c r="H54" s="140"/>
      <c r="I54" s="140"/>
      <c r="J54" s="140"/>
      <c r="K54" s="111"/>
      <c r="L54" s="111"/>
    </row>
    <row r="55" s="103" customFormat="1" ht="19.5" customHeight="1" spans="1:11">
      <c r="A55" s="195" t="s">
        <v>537</v>
      </c>
      <c r="B55" s="196"/>
      <c r="C55" s="196"/>
      <c r="D55" s="111"/>
      <c r="E55" s="111"/>
      <c r="F55" s="111"/>
      <c r="G55" s="140"/>
      <c r="H55" s="140"/>
      <c r="I55" s="140"/>
      <c r="J55" s="140"/>
      <c r="K55" s="107"/>
    </row>
    <row r="56" s="103" customFormat="1" ht="19.5" customHeight="1" spans="1:10">
      <c r="A56" s="193" t="s">
        <v>538</v>
      </c>
      <c r="B56" s="196"/>
      <c r="C56" s="196"/>
      <c r="D56" s="111"/>
      <c r="E56" s="111"/>
      <c r="F56" s="111"/>
      <c r="G56" s="140" t="s">
        <v>539</v>
      </c>
      <c r="H56" s="140"/>
      <c r="I56" s="140"/>
      <c r="J56" s="140"/>
    </row>
    <row r="57" s="103" customFormat="1" ht="19.5" customHeight="1" spans="1:10">
      <c r="A57" s="193" t="s">
        <v>540</v>
      </c>
      <c r="B57" s="196"/>
      <c r="C57" s="196"/>
      <c r="D57" s="111"/>
      <c r="E57" s="111"/>
      <c r="F57" s="111"/>
      <c r="G57" s="111"/>
      <c r="H57" s="111"/>
      <c r="I57" s="112"/>
      <c r="J57" s="111"/>
    </row>
    <row r="58" s="103" customFormat="1" spans="1:10">
      <c r="A58" s="140"/>
      <c r="B58" s="111"/>
      <c r="C58" s="111"/>
      <c r="D58" s="111"/>
      <c r="E58" s="111"/>
      <c r="F58" s="111"/>
      <c r="G58" s="111"/>
      <c r="H58" s="111"/>
      <c r="I58" s="112"/>
      <c r="J58" s="111"/>
    </row>
  </sheetData>
  <mergeCells count="34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B39:J39"/>
    <mergeCell ref="G54:J54"/>
    <mergeCell ref="G55:J55"/>
    <mergeCell ref="G56:J5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workbookViewId="0">
      <selection activeCell="K37" sqref="K37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806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43224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4">
      <c r="A17" s="145">
        <v>43219</v>
      </c>
      <c r="B17" s="146">
        <v>43221</v>
      </c>
      <c r="C17" s="147"/>
      <c r="D17" s="147" t="s">
        <v>807</v>
      </c>
      <c r="E17" s="147"/>
      <c r="F17" s="147"/>
      <c r="G17" s="147"/>
      <c r="H17" s="148">
        <v>1273454</v>
      </c>
      <c r="I17" s="148"/>
      <c r="J17" s="182">
        <v>12380</v>
      </c>
      <c r="M17" s="148"/>
      <c r="N17" s="148"/>
    </row>
    <row r="18" s="105" customFormat="1" ht="16.5" customHeight="1" spans="1:14">
      <c r="A18" s="145">
        <v>43221</v>
      </c>
      <c r="B18" s="146">
        <v>43222</v>
      </c>
      <c r="C18" s="149"/>
      <c r="D18" s="149" t="s">
        <v>808</v>
      </c>
      <c r="E18" s="149"/>
      <c r="F18" s="149"/>
      <c r="G18" s="149"/>
      <c r="H18" s="148">
        <v>1287976</v>
      </c>
      <c r="I18" s="148"/>
      <c r="J18" s="182">
        <v>4200</v>
      </c>
      <c r="M18" s="148"/>
      <c r="N18" s="148"/>
    </row>
    <row r="19" s="103" customFormat="1" ht="16.5" customHeight="1" spans="1:14">
      <c r="A19" s="145">
        <v>43221</v>
      </c>
      <c r="B19" s="146">
        <v>43222</v>
      </c>
      <c r="C19" s="149"/>
      <c r="D19" s="149" t="s">
        <v>809</v>
      </c>
      <c r="E19" s="149"/>
      <c r="F19" s="149"/>
      <c r="G19" s="149"/>
      <c r="H19" s="148">
        <v>1301780</v>
      </c>
      <c r="I19" s="148"/>
      <c r="J19" s="183">
        <v>4600</v>
      </c>
      <c r="M19" s="210"/>
      <c r="N19" s="148"/>
    </row>
    <row r="20" s="105" customFormat="1" ht="16.5" customHeight="1" spans="1:14">
      <c r="A20" s="145">
        <v>43220</v>
      </c>
      <c r="B20" s="146">
        <v>43223</v>
      </c>
      <c r="C20" s="149"/>
      <c r="D20" s="149" t="s">
        <v>810</v>
      </c>
      <c r="E20" s="149"/>
      <c r="F20" s="149"/>
      <c r="G20" s="149"/>
      <c r="H20" s="148">
        <v>1292076</v>
      </c>
      <c r="I20" s="148"/>
      <c r="J20" s="183">
        <v>126000</v>
      </c>
      <c r="M20" s="148"/>
      <c r="N20" s="148"/>
    </row>
    <row r="21" s="105" customFormat="1" ht="16.5" customHeight="1" spans="1:14">
      <c r="A21" s="145">
        <v>43220</v>
      </c>
      <c r="B21" s="146">
        <v>43223</v>
      </c>
      <c r="C21" s="149"/>
      <c r="D21" s="149" t="s">
        <v>811</v>
      </c>
      <c r="E21" s="149"/>
      <c r="F21" s="149"/>
      <c r="G21" s="149"/>
      <c r="H21" s="148">
        <v>1299395</v>
      </c>
      <c r="I21" s="148"/>
      <c r="J21" s="182">
        <v>28800</v>
      </c>
      <c r="M21" s="148"/>
      <c r="N21" s="148"/>
    </row>
    <row r="22" s="105" customFormat="1" ht="16.5" customHeight="1" spans="1:10">
      <c r="A22" s="150"/>
      <c r="B22" s="151"/>
      <c r="C22" s="149"/>
      <c r="D22" s="149"/>
      <c r="E22" s="149"/>
      <c r="F22" s="149"/>
      <c r="G22" s="149"/>
      <c r="H22" s="152"/>
      <c r="I22" s="152"/>
      <c r="J22" s="182"/>
    </row>
    <row r="23" s="105" customFormat="1" ht="16.5" customHeight="1" spans="1:10">
      <c r="A23" s="145"/>
      <c r="B23" s="151"/>
      <c r="C23" s="149"/>
      <c r="D23" s="149"/>
      <c r="E23" s="149"/>
      <c r="F23" s="149"/>
      <c r="G23" s="149"/>
      <c r="H23" s="152"/>
      <c r="I23" s="152"/>
      <c r="J23" s="184"/>
    </row>
    <row r="24" s="105" customFormat="1" ht="16.5" customHeight="1" spans="1:10">
      <c r="A24" s="150"/>
      <c r="B24" s="151"/>
      <c r="C24" s="149"/>
      <c r="D24" s="149"/>
      <c r="E24" s="149"/>
      <c r="F24" s="149"/>
      <c r="G24" s="149"/>
      <c r="H24" s="152"/>
      <c r="I24" s="152"/>
      <c r="J24" s="182"/>
    </row>
    <row r="25" s="105" customFormat="1" ht="16.5" customHeight="1" spans="1:10">
      <c r="A25" s="150"/>
      <c r="B25" s="151"/>
      <c r="C25" s="149"/>
      <c r="D25" s="149"/>
      <c r="E25" s="149"/>
      <c r="F25" s="149"/>
      <c r="G25" s="149"/>
      <c r="H25" s="152"/>
      <c r="I25" s="152"/>
      <c r="J25" s="182"/>
    </row>
    <row r="26" s="105" customFormat="1" ht="16.5" customHeight="1" spans="1:10">
      <c r="A26" s="150"/>
      <c r="B26" s="151"/>
      <c r="C26" s="149"/>
      <c r="D26" s="149"/>
      <c r="E26" s="149"/>
      <c r="F26" s="149"/>
      <c r="G26" s="149"/>
      <c r="H26" s="152"/>
      <c r="I26" s="152"/>
      <c r="J26" s="182"/>
    </row>
    <row r="27" s="105" customFormat="1" ht="16.5" customHeight="1" spans="1:10">
      <c r="A27" s="150"/>
      <c r="B27" s="151"/>
      <c r="C27" s="149"/>
      <c r="D27" s="149"/>
      <c r="E27" s="149"/>
      <c r="F27" s="149"/>
      <c r="G27" s="149"/>
      <c r="H27" s="152"/>
      <c r="I27" s="152"/>
      <c r="J27" s="182"/>
    </row>
    <row r="28" s="105" customFormat="1" ht="16.5" customHeight="1" spans="1:10">
      <c r="A28" s="150"/>
      <c r="B28" s="151"/>
      <c r="C28" s="149"/>
      <c r="D28" s="149"/>
      <c r="E28" s="149"/>
      <c r="F28" s="149"/>
      <c r="G28" s="149"/>
      <c r="H28" s="152"/>
      <c r="I28" s="152"/>
      <c r="J28" s="182"/>
    </row>
    <row r="29" s="105" customFormat="1" ht="16.5" customHeight="1" spans="1:10">
      <c r="A29" s="150"/>
      <c r="B29" s="151"/>
      <c r="C29" s="149"/>
      <c r="D29" s="149"/>
      <c r="E29" s="149"/>
      <c r="F29" s="149"/>
      <c r="G29" s="149"/>
      <c r="H29" s="152"/>
      <c r="I29" s="152"/>
      <c r="J29" s="182"/>
    </row>
    <row r="30" s="103" customFormat="1" ht="16.5" customHeight="1" spans="1:10">
      <c r="A30" s="150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164467.289719626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11512.7102803738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175980</v>
      </c>
      <c r="K37" s="190" t="s">
        <v>812</v>
      </c>
    </row>
    <row r="38" s="105" customFormat="1" ht="16.5" spans="1:10">
      <c r="A38" s="157"/>
      <c r="B38" s="161"/>
      <c r="C38" s="161"/>
      <c r="D38" s="161"/>
      <c r="E38" s="161"/>
      <c r="F38" s="161"/>
      <c r="G38" s="161"/>
      <c r="H38" s="161"/>
      <c r="I38" s="188"/>
      <c r="J38" s="191"/>
    </row>
    <row r="39" s="105" customFormat="1" ht="15.75" spans="1:10">
      <c r="A39" s="162" t="s">
        <v>520</v>
      </c>
      <c r="B39" s="163" t="e">
        <f>[1]!BahtEng(J37)</f>
        <v>#NAME?</v>
      </c>
      <c r="C39" s="163"/>
      <c r="D39" s="163"/>
      <c r="E39" s="163"/>
      <c r="F39" s="163"/>
      <c r="G39" s="163"/>
      <c r="H39" s="163"/>
      <c r="I39" s="163"/>
      <c r="J39" s="163"/>
    </row>
    <row r="40" s="105" customFormat="1" ht="15.75" spans="1:10">
      <c r="A40" s="164" t="s">
        <v>521</v>
      </c>
      <c r="B40" s="165"/>
      <c r="C40" s="165"/>
      <c r="D40" s="165"/>
      <c r="E40" s="165"/>
      <c r="F40" s="165"/>
      <c r="G40" s="165"/>
      <c r="H40" s="165"/>
      <c r="I40" s="112"/>
      <c r="J40" s="107"/>
    </row>
    <row r="41" s="105" customFormat="1" ht="4.5" customHeight="1" spans="1:10">
      <c r="A41" s="164"/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15.75" spans="1:10">
      <c r="A42" s="372" t="s">
        <v>522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164" t="s">
        <v>523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6.75" customHeight="1" spans="1:10">
      <c r="A44" s="164"/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1">
      <c r="A45" s="166" t="s">
        <v>524</v>
      </c>
      <c r="B45" s="111"/>
      <c r="C45" s="111"/>
      <c r="D45" s="111"/>
      <c r="E45" s="111"/>
      <c r="F45" s="111"/>
      <c r="G45" s="111"/>
      <c r="H45" s="111"/>
      <c r="I45" s="112"/>
      <c r="J45" s="192"/>
      <c r="K45" s="106"/>
    </row>
    <row r="46" s="105" customFormat="1" ht="15.75" spans="1:11">
      <c r="A46" s="138" t="s">
        <v>525</v>
      </c>
      <c r="B46" s="140" t="s">
        <v>526</v>
      </c>
      <c r="C46" s="116"/>
      <c r="D46" s="116"/>
      <c r="E46" s="116"/>
      <c r="F46" s="116"/>
      <c r="G46" s="161"/>
      <c r="H46" s="161"/>
      <c r="I46" s="188"/>
      <c r="J46" s="149"/>
      <c r="K46" s="106"/>
    </row>
    <row r="47" s="105" customFormat="1" ht="15.75" spans="1:11">
      <c r="A47" s="138" t="s">
        <v>461</v>
      </c>
      <c r="B47" s="111" t="s">
        <v>781</v>
      </c>
      <c r="C47" s="111"/>
      <c r="D47" s="111"/>
      <c r="E47" s="111"/>
      <c r="F47" s="111"/>
      <c r="G47" s="149"/>
      <c r="H47" s="149"/>
      <c r="I47" s="188"/>
      <c r="J47" s="149"/>
      <c r="K47" s="106"/>
    </row>
    <row r="48" s="105" customFormat="1" ht="15.75" spans="1:11">
      <c r="A48" s="138" t="s">
        <v>528</v>
      </c>
      <c r="B48" s="140" t="s">
        <v>529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530</v>
      </c>
      <c r="B49" s="111" t="s">
        <v>531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532</v>
      </c>
      <c r="B50" s="111"/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533</v>
      </c>
      <c r="B51" s="140"/>
      <c r="C51" s="140"/>
      <c r="D51" s="140"/>
      <c r="E51" s="140"/>
      <c r="F51" s="140"/>
      <c r="G51" s="158"/>
      <c r="H51" s="158"/>
      <c r="I51" s="188"/>
      <c r="J51" s="149"/>
      <c r="K51" s="106"/>
    </row>
    <row r="52" s="105" customFormat="1" ht="63" customHeight="1" spans="1:11">
      <c r="A52" s="124"/>
      <c r="B52" s="158"/>
      <c r="C52" s="158"/>
      <c r="D52" s="158"/>
      <c r="E52" s="158"/>
      <c r="F52" s="158"/>
      <c r="G52" s="158"/>
      <c r="H52" s="158"/>
      <c r="I52" s="188"/>
      <c r="J52" s="149"/>
      <c r="K52" s="106"/>
    </row>
    <row r="53" s="105" customFormat="1" customHeight="1" spans="1:11">
      <c r="A53" s="193" t="s">
        <v>534</v>
      </c>
      <c r="B53" s="194"/>
      <c r="C53" s="194"/>
      <c r="D53" s="158"/>
      <c r="E53" s="158"/>
      <c r="F53" s="158"/>
      <c r="G53" s="158"/>
      <c r="H53" s="158"/>
      <c r="I53" s="188"/>
      <c r="J53" s="149"/>
      <c r="K53" s="106"/>
    </row>
    <row r="54" s="103" customFormat="1" ht="17.25" customHeight="1" spans="1:12">
      <c r="A54" s="373" t="s">
        <v>535</v>
      </c>
      <c r="B54" s="196"/>
      <c r="C54" s="196"/>
      <c r="D54" s="111"/>
      <c r="E54" s="111"/>
      <c r="F54" s="111"/>
      <c r="G54" s="379" t="s">
        <v>536</v>
      </c>
      <c r="H54" s="140"/>
      <c r="I54" s="140"/>
      <c r="J54" s="140"/>
      <c r="K54" s="111"/>
      <c r="L54" s="111"/>
    </row>
    <row r="55" s="103" customFormat="1" ht="19.5" customHeight="1" spans="1:11">
      <c r="A55" s="195" t="s">
        <v>537</v>
      </c>
      <c r="B55" s="196"/>
      <c r="C55" s="196"/>
      <c r="D55" s="111"/>
      <c r="E55" s="111"/>
      <c r="F55" s="111"/>
      <c r="G55" s="140"/>
      <c r="H55" s="140"/>
      <c r="I55" s="140"/>
      <c r="J55" s="140"/>
      <c r="K55" s="107"/>
    </row>
    <row r="56" s="103" customFormat="1" ht="19.5" customHeight="1" spans="1:10">
      <c r="A56" s="193" t="s">
        <v>538</v>
      </c>
      <c r="B56" s="196"/>
      <c r="C56" s="196"/>
      <c r="D56" s="111"/>
      <c r="E56" s="111"/>
      <c r="F56" s="111"/>
      <c r="G56" s="140" t="s">
        <v>539</v>
      </c>
      <c r="H56" s="140"/>
      <c r="I56" s="140"/>
      <c r="J56" s="140"/>
    </row>
    <row r="57" s="103" customFormat="1" ht="19.5" customHeight="1" spans="1:10">
      <c r="A57" s="193" t="s">
        <v>540</v>
      </c>
      <c r="B57" s="196"/>
      <c r="C57" s="196"/>
      <c r="D57" s="111"/>
      <c r="E57" s="111"/>
      <c r="F57" s="111"/>
      <c r="G57" s="111"/>
      <c r="H57" s="111"/>
      <c r="I57" s="112"/>
      <c r="J57" s="111"/>
    </row>
    <row r="58" s="103" customFormat="1" spans="1:10">
      <c r="A58" s="140"/>
      <c r="B58" s="111"/>
      <c r="C58" s="111"/>
      <c r="D58" s="111"/>
      <c r="E58" s="111"/>
      <c r="F58" s="111"/>
      <c r="G58" s="111"/>
      <c r="H58" s="111"/>
      <c r="I58" s="112"/>
      <c r="J58" s="111"/>
    </row>
  </sheetData>
  <mergeCells count="39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M17:N17"/>
    <mergeCell ref="H18:I18"/>
    <mergeCell ref="M18:N18"/>
    <mergeCell ref="H19:I19"/>
    <mergeCell ref="M19:N19"/>
    <mergeCell ref="H20:I20"/>
    <mergeCell ref="M20:N20"/>
    <mergeCell ref="H21:I21"/>
    <mergeCell ref="M21:N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B39:J39"/>
    <mergeCell ref="G54:J54"/>
    <mergeCell ref="G55:J55"/>
    <mergeCell ref="G56:J56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workbookViewId="0">
      <selection activeCell="N1" sqref="N$1:Q$1048576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>
        <v>43231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43234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5">
      <c r="A17" s="145">
        <v>43222</v>
      </c>
      <c r="B17" s="146">
        <v>43224</v>
      </c>
      <c r="C17" s="147"/>
      <c r="D17" s="147" t="s">
        <v>808</v>
      </c>
      <c r="E17" s="147"/>
      <c r="F17" s="147"/>
      <c r="G17" s="147"/>
      <c r="H17" s="148">
        <v>1287948</v>
      </c>
      <c r="I17" s="148"/>
      <c r="J17" s="182">
        <v>7600</v>
      </c>
      <c r="N17" s="148"/>
      <c r="O17" s="148"/>
    </row>
    <row r="18" s="105" customFormat="1" ht="16.5" customHeight="1" spans="1:15">
      <c r="A18" s="145">
        <v>43223</v>
      </c>
      <c r="B18" s="146">
        <v>43226</v>
      </c>
      <c r="C18" s="149"/>
      <c r="D18" s="149" t="s">
        <v>813</v>
      </c>
      <c r="E18" s="149"/>
      <c r="F18" s="149"/>
      <c r="G18" s="149"/>
      <c r="H18" s="148">
        <v>1292129</v>
      </c>
      <c r="I18" s="148"/>
      <c r="J18" s="182">
        <v>11400</v>
      </c>
      <c r="N18" s="148"/>
      <c r="O18" s="148"/>
    </row>
    <row r="19" s="103" customFormat="1" ht="16.5" customHeight="1" spans="1:15">
      <c r="A19" s="145">
        <v>43224</v>
      </c>
      <c r="B19" s="146">
        <v>43227</v>
      </c>
      <c r="C19" s="149"/>
      <c r="D19" s="149" t="s">
        <v>814</v>
      </c>
      <c r="E19" s="149"/>
      <c r="F19" s="149"/>
      <c r="G19" s="149"/>
      <c r="H19" s="148">
        <v>1292162</v>
      </c>
      <c r="I19" s="148"/>
      <c r="J19" s="183">
        <v>11400</v>
      </c>
      <c r="N19" s="148"/>
      <c r="O19" s="148"/>
    </row>
    <row r="20" s="105" customFormat="1" ht="16.5" customHeight="1" spans="1:15">
      <c r="A20" s="145">
        <v>43227</v>
      </c>
      <c r="B20" s="146">
        <v>43228</v>
      </c>
      <c r="C20" s="149"/>
      <c r="D20" s="149" t="s">
        <v>815</v>
      </c>
      <c r="E20" s="149"/>
      <c r="F20" s="149"/>
      <c r="G20" s="149"/>
      <c r="H20" s="148">
        <v>1303831</v>
      </c>
      <c r="I20" s="148"/>
      <c r="J20" s="183">
        <v>4600</v>
      </c>
      <c r="N20" s="148"/>
      <c r="O20" s="148"/>
    </row>
    <row r="21" s="105" customFormat="1" ht="16.5" customHeight="1" spans="1:15">
      <c r="A21" s="145">
        <v>43227</v>
      </c>
      <c r="B21" s="146">
        <v>43228</v>
      </c>
      <c r="C21" s="149"/>
      <c r="D21" s="149" t="s">
        <v>816</v>
      </c>
      <c r="E21" s="149"/>
      <c r="F21" s="149"/>
      <c r="G21" s="149"/>
      <c r="H21" s="148">
        <v>1303880</v>
      </c>
      <c r="I21" s="148"/>
      <c r="J21" s="182">
        <v>3600</v>
      </c>
      <c r="N21" s="148"/>
      <c r="O21" s="148"/>
    </row>
    <row r="22" s="105" customFormat="1" ht="16.5" customHeight="1" spans="1:15">
      <c r="A22" s="150">
        <v>43226</v>
      </c>
      <c r="B22" s="151">
        <v>43229</v>
      </c>
      <c r="C22" s="149"/>
      <c r="D22" s="149" t="s">
        <v>817</v>
      </c>
      <c r="E22" s="149"/>
      <c r="F22" s="149"/>
      <c r="G22" s="149"/>
      <c r="H22" s="152">
        <v>1300252</v>
      </c>
      <c r="I22" s="152"/>
      <c r="J22" s="182">
        <v>11400</v>
      </c>
      <c r="N22" s="152"/>
      <c r="O22" s="152"/>
    </row>
    <row r="23" s="105" customFormat="1" ht="16.5" customHeight="1" spans="1:15">
      <c r="A23" s="145">
        <v>43228</v>
      </c>
      <c r="B23" s="151">
        <v>43229</v>
      </c>
      <c r="C23" s="149"/>
      <c r="D23" s="149" t="s">
        <v>816</v>
      </c>
      <c r="E23" s="149"/>
      <c r="F23" s="149"/>
      <c r="G23" s="149"/>
      <c r="H23" s="152">
        <v>1304325</v>
      </c>
      <c r="I23" s="152"/>
      <c r="J23" s="184">
        <v>4000</v>
      </c>
      <c r="N23" s="152"/>
      <c r="O23" s="152"/>
    </row>
    <row r="24" s="105" customFormat="1" ht="16.5" customHeight="1" spans="1:15">
      <c r="A24" s="150">
        <v>43228</v>
      </c>
      <c r="B24" s="151">
        <v>43229</v>
      </c>
      <c r="C24" s="149"/>
      <c r="D24" s="149" t="s">
        <v>818</v>
      </c>
      <c r="E24" s="149"/>
      <c r="F24" s="149"/>
      <c r="G24" s="149"/>
      <c r="H24" s="152">
        <v>1293237</v>
      </c>
      <c r="I24" s="152"/>
      <c r="J24" s="182">
        <v>6480</v>
      </c>
      <c r="N24" s="152"/>
      <c r="O24" s="152"/>
    </row>
    <row r="25" s="105" customFormat="1" ht="16.5" customHeight="1" spans="1:15">
      <c r="A25" s="150">
        <v>43228</v>
      </c>
      <c r="B25" s="151">
        <v>43229</v>
      </c>
      <c r="C25" s="149"/>
      <c r="D25" s="149" t="s">
        <v>819</v>
      </c>
      <c r="E25" s="149"/>
      <c r="F25" s="149"/>
      <c r="G25" s="149"/>
      <c r="H25" s="152">
        <v>1303693</v>
      </c>
      <c r="I25" s="152"/>
      <c r="J25" s="182">
        <v>7200</v>
      </c>
      <c r="N25" s="152"/>
      <c r="O25" s="152"/>
    </row>
    <row r="26" s="105" customFormat="1" ht="16.5" customHeight="1" spans="1:15">
      <c r="A26" s="150">
        <v>43228</v>
      </c>
      <c r="B26" s="151">
        <v>43230</v>
      </c>
      <c r="C26" s="149"/>
      <c r="D26" s="149" t="s">
        <v>820</v>
      </c>
      <c r="E26" s="149"/>
      <c r="F26" s="149"/>
      <c r="G26" s="149"/>
      <c r="H26" s="152">
        <v>1304222</v>
      </c>
      <c r="I26" s="152"/>
      <c r="J26" s="182">
        <v>8000</v>
      </c>
      <c r="N26" s="152"/>
      <c r="O26" s="152"/>
    </row>
    <row r="27" s="105" customFormat="1" ht="16.5" customHeight="1" spans="1:15">
      <c r="A27" s="150">
        <v>43230</v>
      </c>
      <c r="B27" s="151">
        <v>43231</v>
      </c>
      <c r="C27" s="149"/>
      <c r="D27" s="149" t="s">
        <v>821</v>
      </c>
      <c r="E27" s="149"/>
      <c r="F27" s="149"/>
      <c r="G27" s="149"/>
      <c r="H27" s="152">
        <v>1305267</v>
      </c>
      <c r="I27" s="152"/>
      <c r="J27" s="182">
        <v>6300</v>
      </c>
      <c r="N27" s="152"/>
      <c r="O27" s="152"/>
    </row>
    <row r="28" s="105" customFormat="1" ht="16.5" customHeight="1" spans="1:15">
      <c r="A28" s="150">
        <v>43230</v>
      </c>
      <c r="B28" s="151">
        <v>43231</v>
      </c>
      <c r="C28" s="149"/>
      <c r="D28" s="149" t="s">
        <v>822</v>
      </c>
      <c r="E28" s="149"/>
      <c r="F28" s="149"/>
      <c r="G28" s="149"/>
      <c r="H28" s="152">
        <v>1305275</v>
      </c>
      <c r="I28" s="152"/>
      <c r="J28" s="182">
        <v>6300</v>
      </c>
      <c r="N28" s="152"/>
      <c r="O28" s="152"/>
    </row>
    <row r="29" s="105" customFormat="1" ht="16.5" customHeight="1" spans="1:15">
      <c r="A29" s="150">
        <v>43228</v>
      </c>
      <c r="B29" s="151">
        <v>43232</v>
      </c>
      <c r="C29" s="149"/>
      <c r="D29" s="149" t="s">
        <v>823</v>
      </c>
      <c r="E29" s="149"/>
      <c r="F29" s="149"/>
      <c r="G29" s="149"/>
      <c r="H29" s="152">
        <v>1301514</v>
      </c>
      <c r="I29" s="152"/>
      <c r="J29" s="182">
        <v>15200</v>
      </c>
      <c r="N29" s="152"/>
      <c r="O29" s="152"/>
    </row>
    <row r="30" s="103" customFormat="1" ht="16.5" customHeight="1" spans="1:10">
      <c r="A30" s="150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96710.2803738318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6769.71962616822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103480</v>
      </c>
      <c r="K37" s="190" t="s">
        <v>824</v>
      </c>
    </row>
    <row r="38" s="105" customFormat="1" ht="16.5" spans="1:10">
      <c r="A38" s="157"/>
      <c r="B38" s="161"/>
      <c r="C38" s="161"/>
      <c r="D38" s="161"/>
      <c r="E38" s="161"/>
      <c r="F38" s="161"/>
      <c r="G38" s="161"/>
      <c r="H38" s="161"/>
      <c r="I38" s="188"/>
      <c r="J38" s="191"/>
    </row>
    <row r="39" s="105" customFormat="1" ht="15.75" spans="1:10">
      <c r="A39" s="162" t="s">
        <v>520</v>
      </c>
      <c r="B39" s="163" t="e">
        <f>[2]!BahtEng(J37)</f>
        <v>#NAME?</v>
      </c>
      <c r="C39" s="163"/>
      <c r="D39" s="163"/>
      <c r="E39" s="163"/>
      <c r="F39" s="163"/>
      <c r="G39" s="163"/>
      <c r="H39" s="163"/>
      <c r="I39" s="163"/>
      <c r="J39" s="163"/>
    </row>
    <row r="40" s="105" customFormat="1" ht="15.75" spans="1:10">
      <c r="A40" s="164" t="s">
        <v>521</v>
      </c>
      <c r="B40" s="165"/>
      <c r="C40" s="165"/>
      <c r="D40" s="165"/>
      <c r="E40" s="165"/>
      <c r="F40" s="165"/>
      <c r="G40" s="165"/>
      <c r="H40" s="165"/>
      <c r="I40" s="112"/>
      <c r="J40" s="107"/>
    </row>
    <row r="41" s="105" customFormat="1" ht="4.5" customHeight="1" spans="1:10">
      <c r="A41" s="164"/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15.75" spans="1:10">
      <c r="A42" s="372" t="s">
        <v>522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164" t="s">
        <v>523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6.75" customHeight="1" spans="1:10">
      <c r="A44" s="164"/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1">
      <c r="A45" s="166" t="s">
        <v>524</v>
      </c>
      <c r="B45" s="111"/>
      <c r="C45" s="111"/>
      <c r="D45" s="111"/>
      <c r="E45" s="111"/>
      <c r="F45" s="111"/>
      <c r="G45" s="111"/>
      <c r="H45" s="111"/>
      <c r="I45" s="112"/>
      <c r="J45" s="192"/>
      <c r="K45" s="106"/>
    </row>
    <row r="46" s="105" customFormat="1" ht="15.75" spans="1:11">
      <c r="A46" s="138" t="s">
        <v>525</v>
      </c>
      <c r="B46" s="140" t="s">
        <v>526</v>
      </c>
      <c r="C46" s="116"/>
      <c r="D46" s="116"/>
      <c r="E46" s="116"/>
      <c r="F46" s="116"/>
      <c r="G46" s="161"/>
      <c r="H46" s="161"/>
      <c r="I46" s="188"/>
      <c r="J46" s="149"/>
      <c r="K46" s="106"/>
    </row>
    <row r="47" s="105" customFormat="1" ht="15.75" spans="1:11">
      <c r="A47" s="138" t="s">
        <v>461</v>
      </c>
      <c r="B47" s="111" t="s">
        <v>781</v>
      </c>
      <c r="C47" s="111"/>
      <c r="D47" s="111"/>
      <c r="E47" s="111"/>
      <c r="F47" s="111"/>
      <c r="G47" s="149"/>
      <c r="H47" s="149"/>
      <c r="I47" s="188"/>
      <c r="J47" s="149"/>
      <c r="K47" s="106"/>
    </row>
    <row r="48" s="105" customFormat="1" ht="15.75" spans="1:11">
      <c r="A48" s="138" t="s">
        <v>528</v>
      </c>
      <c r="B48" s="140" t="s">
        <v>529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530</v>
      </c>
      <c r="B49" s="111" t="s">
        <v>531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532</v>
      </c>
      <c r="B50" s="111"/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533</v>
      </c>
      <c r="B51" s="140"/>
      <c r="C51" s="140"/>
      <c r="D51" s="140"/>
      <c r="E51" s="140"/>
      <c r="F51" s="140"/>
      <c r="G51" s="158"/>
      <c r="H51" s="158"/>
      <c r="I51" s="188"/>
      <c r="J51" s="149"/>
      <c r="K51" s="106"/>
    </row>
    <row r="52" s="105" customFormat="1" ht="63" customHeight="1" spans="1:11">
      <c r="A52" s="124"/>
      <c r="B52" s="158"/>
      <c r="C52" s="158"/>
      <c r="D52" s="158"/>
      <c r="E52" s="158"/>
      <c r="F52" s="158"/>
      <c r="G52" s="158"/>
      <c r="H52" s="158"/>
      <c r="I52" s="188"/>
      <c r="J52" s="149"/>
      <c r="K52" s="106"/>
    </row>
    <row r="53" s="105" customFormat="1" customHeight="1" spans="1:11">
      <c r="A53" s="193" t="s">
        <v>534</v>
      </c>
      <c r="B53" s="194"/>
      <c r="C53" s="194"/>
      <c r="D53" s="158"/>
      <c r="E53" s="158"/>
      <c r="F53" s="158"/>
      <c r="G53" s="158"/>
      <c r="H53" s="158"/>
      <c r="I53" s="188"/>
      <c r="J53" s="149"/>
      <c r="K53" s="106"/>
    </row>
    <row r="54" s="103" customFormat="1" ht="17.25" customHeight="1" spans="1:12">
      <c r="A54" s="373" t="s">
        <v>535</v>
      </c>
      <c r="B54" s="196"/>
      <c r="C54" s="196"/>
      <c r="D54" s="111"/>
      <c r="E54" s="111"/>
      <c r="F54" s="111"/>
      <c r="G54" s="379" t="s">
        <v>536</v>
      </c>
      <c r="H54" s="140"/>
      <c r="I54" s="140"/>
      <c r="J54" s="140"/>
      <c r="K54" s="111"/>
      <c r="L54" s="111"/>
    </row>
    <row r="55" s="103" customFormat="1" ht="19.5" customHeight="1" spans="1:11">
      <c r="A55" s="195" t="s">
        <v>537</v>
      </c>
      <c r="B55" s="196"/>
      <c r="C55" s="196"/>
      <c r="D55" s="111"/>
      <c r="E55" s="111"/>
      <c r="F55" s="111"/>
      <c r="G55" s="140"/>
      <c r="H55" s="140"/>
      <c r="I55" s="140"/>
      <c r="J55" s="140"/>
      <c r="K55" s="107"/>
    </row>
    <row r="56" s="103" customFormat="1" ht="19.5" customHeight="1" spans="1:10">
      <c r="A56" s="193" t="s">
        <v>538</v>
      </c>
      <c r="B56" s="196"/>
      <c r="C56" s="196"/>
      <c r="D56" s="111"/>
      <c r="E56" s="111"/>
      <c r="F56" s="111"/>
      <c r="G56" s="140" t="s">
        <v>539</v>
      </c>
      <c r="H56" s="140"/>
      <c r="I56" s="140"/>
      <c r="J56" s="140"/>
    </row>
    <row r="57" s="103" customFormat="1" ht="19.5" customHeight="1" spans="1:10">
      <c r="A57" s="193" t="s">
        <v>540</v>
      </c>
      <c r="B57" s="196"/>
      <c r="C57" s="196"/>
      <c r="D57" s="111"/>
      <c r="E57" s="111"/>
      <c r="F57" s="111"/>
      <c r="G57" s="111"/>
      <c r="H57" s="111"/>
      <c r="I57" s="112"/>
      <c r="J57" s="111"/>
    </row>
    <row r="58" s="103" customFormat="1" spans="1:10">
      <c r="A58" s="140"/>
      <c r="B58" s="111"/>
      <c r="C58" s="111"/>
      <c r="D58" s="111"/>
      <c r="E58" s="111"/>
      <c r="F58" s="111"/>
      <c r="G58" s="111"/>
      <c r="H58" s="111"/>
      <c r="I58" s="112"/>
      <c r="J58" s="111"/>
    </row>
  </sheetData>
  <mergeCells count="47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N17:O17"/>
    <mergeCell ref="H18:I18"/>
    <mergeCell ref="N18:O18"/>
    <mergeCell ref="H19:I19"/>
    <mergeCell ref="N19:O19"/>
    <mergeCell ref="H20:I20"/>
    <mergeCell ref="N20:O20"/>
    <mergeCell ref="H21:I21"/>
    <mergeCell ref="N21:O21"/>
    <mergeCell ref="H22:I22"/>
    <mergeCell ref="N22:O22"/>
    <mergeCell ref="H23:I23"/>
    <mergeCell ref="N23:O23"/>
    <mergeCell ref="H24:I24"/>
    <mergeCell ref="N24:O24"/>
    <mergeCell ref="H25:I25"/>
    <mergeCell ref="N25:O25"/>
    <mergeCell ref="H26:I26"/>
    <mergeCell ref="N26:O26"/>
    <mergeCell ref="H27:I27"/>
    <mergeCell ref="N27:O27"/>
    <mergeCell ref="H28:I28"/>
    <mergeCell ref="N28:O28"/>
    <mergeCell ref="H29:I29"/>
    <mergeCell ref="N29:O29"/>
    <mergeCell ref="H30:I30"/>
    <mergeCell ref="H31:I31"/>
    <mergeCell ref="H32:I32"/>
    <mergeCell ref="H33:I33"/>
    <mergeCell ref="H34:I34"/>
    <mergeCell ref="H35:I35"/>
    <mergeCell ref="H37:I37"/>
    <mergeCell ref="B39:J39"/>
    <mergeCell ref="G54:J54"/>
    <mergeCell ref="G55:J55"/>
    <mergeCell ref="G56:J56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"/>
  <sheetViews>
    <sheetView topLeftCell="A10" workbookViewId="0">
      <selection activeCell="P17" sqref="P17:S28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825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43241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7">
      <c r="A17" s="145">
        <v>43233</v>
      </c>
      <c r="B17" s="146">
        <v>43234</v>
      </c>
      <c r="C17" s="147"/>
      <c r="D17" s="147" t="s">
        <v>826</v>
      </c>
      <c r="E17" s="147"/>
      <c r="F17" s="147"/>
      <c r="G17" s="147"/>
      <c r="H17" s="148">
        <v>1306319</v>
      </c>
      <c r="I17" s="148"/>
      <c r="J17" s="182">
        <v>8000</v>
      </c>
      <c r="P17" s="148"/>
      <c r="Q17" s="148"/>
    </row>
    <row r="18" s="105" customFormat="1" ht="16.5" customHeight="1" spans="1:17">
      <c r="A18" s="145">
        <v>43234</v>
      </c>
      <c r="B18" s="146">
        <v>43236</v>
      </c>
      <c r="C18" s="149"/>
      <c r="D18" s="149" t="s">
        <v>827</v>
      </c>
      <c r="E18" s="149"/>
      <c r="F18" s="149"/>
      <c r="G18" s="149"/>
      <c r="H18" s="148">
        <v>1304329</v>
      </c>
      <c r="I18" s="148"/>
      <c r="J18" s="182">
        <v>7600</v>
      </c>
      <c r="P18" s="148"/>
      <c r="Q18" s="148"/>
    </row>
    <row r="19" s="103" customFormat="1" ht="16.5" customHeight="1" spans="1:17">
      <c r="A19" s="145">
        <v>43236</v>
      </c>
      <c r="B19" s="146">
        <v>43237</v>
      </c>
      <c r="C19" s="149"/>
      <c r="D19" s="149" t="s">
        <v>828</v>
      </c>
      <c r="E19" s="149"/>
      <c r="F19" s="149"/>
      <c r="G19" s="149"/>
      <c r="H19" s="148">
        <v>1307592</v>
      </c>
      <c r="I19" s="148"/>
      <c r="J19" s="183">
        <v>3600</v>
      </c>
      <c r="P19" s="148"/>
      <c r="Q19" s="148"/>
    </row>
    <row r="20" s="105" customFormat="1" ht="16.5" customHeight="1" spans="1:17">
      <c r="A20" s="145">
        <v>43236</v>
      </c>
      <c r="B20" s="146">
        <v>43237</v>
      </c>
      <c r="C20" s="149"/>
      <c r="D20" s="149" t="s">
        <v>829</v>
      </c>
      <c r="E20" s="149"/>
      <c r="F20" s="149"/>
      <c r="G20" s="149"/>
      <c r="H20" s="148">
        <v>1307832</v>
      </c>
      <c r="I20" s="148"/>
      <c r="J20" s="183">
        <v>3600</v>
      </c>
      <c r="P20" s="148"/>
      <c r="Q20" s="148"/>
    </row>
    <row r="21" s="105" customFormat="1" ht="16.5" customHeight="1" spans="1:17">
      <c r="A21" s="145">
        <v>43235</v>
      </c>
      <c r="B21" s="146">
        <v>43238</v>
      </c>
      <c r="C21" s="149"/>
      <c r="D21" s="149" t="s">
        <v>830</v>
      </c>
      <c r="E21" s="149"/>
      <c r="F21" s="149"/>
      <c r="G21" s="149"/>
      <c r="H21" s="148">
        <v>1298995</v>
      </c>
      <c r="I21" s="148"/>
      <c r="J21" s="182">
        <v>45600</v>
      </c>
      <c r="P21" s="148"/>
      <c r="Q21" s="148"/>
    </row>
    <row r="22" s="105" customFormat="1" ht="16.5" customHeight="1" spans="1:17">
      <c r="A22" s="150">
        <v>43236</v>
      </c>
      <c r="B22" s="151">
        <v>43238</v>
      </c>
      <c r="C22" s="149"/>
      <c r="D22" s="149" t="s">
        <v>831</v>
      </c>
      <c r="E22" s="149"/>
      <c r="F22" s="149"/>
      <c r="G22" s="149"/>
      <c r="H22" s="152">
        <v>1306091</v>
      </c>
      <c r="I22" s="152"/>
      <c r="J22" s="182">
        <v>6400</v>
      </c>
      <c r="P22" s="152"/>
      <c r="Q22" s="152"/>
    </row>
    <row r="23" s="105" customFormat="1" ht="16.5" customHeight="1" spans="1:17">
      <c r="A23" s="145">
        <v>43236</v>
      </c>
      <c r="B23" s="151">
        <v>43239</v>
      </c>
      <c r="C23" s="149"/>
      <c r="D23" s="149" t="s">
        <v>832</v>
      </c>
      <c r="E23" s="149"/>
      <c r="F23" s="149"/>
      <c r="G23" s="149"/>
      <c r="H23" s="152">
        <v>1299384</v>
      </c>
      <c r="I23" s="152"/>
      <c r="J23" s="184">
        <v>11400</v>
      </c>
      <c r="P23" s="152"/>
      <c r="Q23" s="152"/>
    </row>
    <row r="24" s="105" customFormat="1" ht="16.5" customHeight="1" spans="1:17">
      <c r="A24" s="150">
        <v>43239</v>
      </c>
      <c r="B24" s="151">
        <v>43240</v>
      </c>
      <c r="C24" s="149"/>
      <c r="D24" s="149" t="s">
        <v>833</v>
      </c>
      <c r="E24" s="149"/>
      <c r="F24" s="149"/>
      <c r="G24" s="149"/>
      <c r="H24" s="152">
        <v>1309144</v>
      </c>
      <c r="I24" s="152"/>
      <c r="J24" s="182">
        <v>11400</v>
      </c>
      <c r="P24" s="152"/>
      <c r="Q24" s="152"/>
    </row>
    <row r="25" s="105" customFormat="1" ht="16.5" customHeight="1" spans="1:17">
      <c r="A25" s="150">
        <v>43239</v>
      </c>
      <c r="B25" s="151">
        <v>43240</v>
      </c>
      <c r="C25" s="149"/>
      <c r="D25" s="149" t="s">
        <v>834</v>
      </c>
      <c r="E25" s="149"/>
      <c r="F25" s="149"/>
      <c r="G25" s="149"/>
      <c r="H25" s="152">
        <v>1309041</v>
      </c>
      <c r="I25" s="152"/>
      <c r="J25" s="182">
        <v>3800</v>
      </c>
      <c r="P25" s="152"/>
      <c r="Q25" s="152"/>
    </row>
    <row r="26" s="105" customFormat="1" ht="16.5" customHeight="1" spans="1:17">
      <c r="A26" s="150">
        <v>43237</v>
      </c>
      <c r="B26" s="151">
        <v>43240</v>
      </c>
      <c r="C26" s="149"/>
      <c r="D26" s="149" t="s">
        <v>835</v>
      </c>
      <c r="E26" s="149"/>
      <c r="F26" s="149"/>
      <c r="G26" s="149"/>
      <c r="H26" s="152">
        <v>1305167</v>
      </c>
      <c r="I26" s="152"/>
      <c r="J26" s="182">
        <v>9600</v>
      </c>
      <c r="P26" s="152"/>
      <c r="Q26" s="152"/>
    </row>
    <row r="27" s="105" customFormat="1" ht="16.5" customHeight="1" spans="1:17">
      <c r="A27" s="150">
        <v>43237</v>
      </c>
      <c r="B27" s="151">
        <v>43240</v>
      </c>
      <c r="C27" s="149"/>
      <c r="D27" s="149" t="s">
        <v>836</v>
      </c>
      <c r="E27" s="149"/>
      <c r="F27" s="149"/>
      <c r="G27" s="149"/>
      <c r="H27" s="152">
        <v>1302613</v>
      </c>
      <c r="I27" s="152"/>
      <c r="J27" s="182">
        <v>11400</v>
      </c>
      <c r="P27" s="152"/>
      <c r="Q27" s="152"/>
    </row>
    <row r="28" s="105" customFormat="1" ht="16.5" customHeight="1" spans="1:10">
      <c r="A28" s="150"/>
      <c r="B28" s="151"/>
      <c r="C28" s="149"/>
      <c r="D28" s="149"/>
      <c r="E28" s="149"/>
      <c r="F28" s="149"/>
      <c r="G28" s="149"/>
      <c r="H28" s="152"/>
      <c r="I28" s="152"/>
      <c r="J28" s="182"/>
    </row>
    <row r="29" s="105" customFormat="1" ht="16.5" customHeight="1" spans="1:10">
      <c r="A29" s="150"/>
      <c r="B29" s="151"/>
      <c r="C29" s="149"/>
      <c r="D29" s="149"/>
      <c r="E29" s="149"/>
      <c r="F29" s="149"/>
      <c r="G29" s="149"/>
      <c r="H29" s="152"/>
      <c r="I29" s="152"/>
      <c r="J29" s="182"/>
    </row>
    <row r="30" s="103" customFormat="1" ht="16.5" customHeight="1" spans="1:10">
      <c r="A30" s="150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114392.523364486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8007.47663551402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122400</v>
      </c>
      <c r="K37" s="190" t="s">
        <v>837</v>
      </c>
    </row>
    <row r="38" s="211" customFormat="1" ht="15.75" spans="1:10">
      <c r="A38" s="157"/>
      <c r="B38" s="212"/>
      <c r="C38" s="212"/>
      <c r="D38" s="212"/>
      <c r="E38" s="212"/>
      <c r="F38" s="212"/>
      <c r="G38" s="212"/>
      <c r="H38" s="213"/>
      <c r="I38" s="188" t="s">
        <v>838</v>
      </c>
      <c r="J38" s="191">
        <v>23338.92</v>
      </c>
    </row>
    <row r="39" s="105" customFormat="1" ht="15.75" spans="1:10">
      <c r="A39" s="157"/>
      <c r="B39" s="161"/>
      <c r="C39" s="161"/>
      <c r="D39" s="161"/>
      <c r="E39" s="161"/>
      <c r="F39" s="161"/>
      <c r="G39" s="161"/>
      <c r="H39" s="161"/>
      <c r="I39" s="214" t="s">
        <v>839</v>
      </c>
      <c r="J39" s="105">
        <f>J37-J38</f>
        <v>99061.08</v>
      </c>
    </row>
    <row r="40" s="105" customFormat="1" ht="15.75" spans="1:10">
      <c r="A40" s="162" t="s">
        <v>520</v>
      </c>
      <c r="B40" s="163" t="e">
        <f>[2]!BahtEng(J37)</f>
        <v>#NAME?</v>
      </c>
      <c r="C40" s="163"/>
      <c r="D40" s="163"/>
      <c r="E40" s="163"/>
      <c r="F40" s="163"/>
      <c r="G40" s="163"/>
      <c r="H40" s="163"/>
      <c r="I40" s="163"/>
      <c r="J40" s="163"/>
    </row>
    <row r="41" s="105" customFormat="1" ht="15.75" spans="1:10">
      <c r="A41" s="164" t="s">
        <v>521</v>
      </c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4.5" customHeight="1" spans="1:10">
      <c r="A42" s="164"/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372" t="s">
        <v>522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15.75" spans="1:10">
      <c r="A44" s="164" t="s">
        <v>523</v>
      </c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6.75" customHeight="1" spans="1:10">
      <c r="A45" s="164"/>
      <c r="B45" s="165"/>
      <c r="C45" s="165"/>
      <c r="D45" s="165"/>
      <c r="E45" s="165"/>
      <c r="F45" s="165"/>
      <c r="G45" s="165"/>
      <c r="H45" s="165"/>
      <c r="I45" s="112"/>
      <c r="J45" s="107"/>
    </row>
    <row r="46" s="105" customFormat="1" ht="15.75" spans="1:11">
      <c r="A46" s="166" t="s">
        <v>524</v>
      </c>
      <c r="B46" s="111"/>
      <c r="C46" s="111"/>
      <c r="D46" s="111"/>
      <c r="E46" s="111"/>
      <c r="F46" s="111"/>
      <c r="G46" s="111"/>
      <c r="H46" s="111"/>
      <c r="I46" s="112"/>
      <c r="J46" s="192"/>
      <c r="K46" s="106"/>
    </row>
    <row r="47" s="105" customFormat="1" ht="15.75" spans="1:11">
      <c r="A47" s="138" t="s">
        <v>525</v>
      </c>
      <c r="B47" s="140" t="s">
        <v>526</v>
      </c>
      <c r="C47" s="116"/>
      <c r="D47" s="116"/>
      <c r="E47" s="116"/>
      <c r="F47" s="116"/>
      <c r="G47" s="161"/>
      <c r="H47" s="161"/>
      <c r="I47" s="188"/>
      <c r="J47" s="149"/>
      <c r="K47" s="106"/>
    </row>
    <row r="48" s="105" customFormat="1" ht="15.75" spans="1:11">
      <c r="A48" s="138" t="s">
        <v>461</v>
      </c>
      <c r="B48" s="111" t="s">
        <v>781</v>
      </c>
      <c r="C48" s="111"/>
      <c r="D48" s="111"/>
      <c r="E48" s="111"/>
      <c r="F48" s="111"/>
      <c r="G48" s="149"/>
      <c r="H48" s="149"/>
      <c r="I48" s="188"/>
      <c r="J48" s="149"/>
      <c r="K48" s="106"/>
    </row>
    <row r="49" s="105" customFormat="1" ht="15.75" spans="1:11">
      <c r="A49" s="138" t="s">
        <v>528</v>
      </c>
      <c r="B49" s="140" t="s">
        <v>529</v>
      </c>
      <c r="C49" s="116"/>
      <c r="D49" s="116"/>
      <c r="E49" s="116"/>
      <c r="F49" s="116"/>
      <c r="G49" s="161"/>
      <c r="H49" s="161"/>
      <c r="I49" s="188"/>
      <c r="J49" s="149"/>
      <c r="K49" s="106"/>
    </row>
    <row r="50" s="105" customFormat="1" ht="15.75" spans="1:11">
      <c r="A50" s="138" t="s">
        <v>530</v>
      </c>
      <c r="B50" s="111" t="s">
        <v>531</v>
      </c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532</v>
      </c>
      <c r="B51" s="111"/>
      <c r="C51" s="111"/>
      <c r="D51" s="111"/>
      <c r="E51" s="111"/>
      <c r="F51" s="111"/>
      <c r="G51" s="149"/>
      <c r="H51" s="149"/>
      <c r="I51" s="188"/>
      <c r="J51" s="149"/>
      <c r="K51" s="106"/>
    </row>
    <row r="52" s="105" customFormat="1" ht="15.75" spans="1:11">
      <c r="A52" s="138" t="s">
        <v>533</v>
      </c>
      <c r="B52" s="140"/>
      <c r="C52" s="140"/>
      <c r="D52" s="140"/>
      <c r="E52" s="140"/>
      <c r="F52" s="140"/>
      <c r="G52" s="158"/>
      <c r="H52" s="158"/>
      <c r="I52" s="188"/>
      <c r="J52" s="149"/>
      <c r="K52" s="106"/>
    </row>
    <row r="53" s="105" customFormat="1" ht="63" customHeight="1" spans="1:11">
      <c r="A53" s="124"/>
      <c r="B53" s="158"/>
      <c r="C53" s="158"/>
      <c r="D53" s="158"/>
      <c r="E53" s="158"/>
      <c r="F53" s="158"/>
      <c r="G53" s="158"/>
      <c r="H53" s="158"/>
      <c r="I53" s="188"/>
      <c r="J53" s="149"/>
      <c r="K53" s="106"/>
    </row>
    <row r="54" s="105" customFormat="1" customHeight="1" spans="1:11">
      <c r="A54" s="193" t="s">
        <v>534</v>
      </c>
      <c r="B54" s="194"/>
      <c r="C54" s="194"/>
      <c r="D54" s="158"/>
      <c r="E54" s="158"/>
      <c r="F54" s="158"/>
      <c r="G54" s="158"/>
      <c r="H54" s="158"/>
      <c r="I54" s="188"/>
      <c r="J54" s="149"/>
      <c r="K54" s="106"/>
    </row>
    <row r="55" s="103" customFormat="1" ht="17.25" customHeight="1" spans="1:12">
      <c r="A55" s="373" t="s">
        <v>535</v>
      </c>
      <c r="B55" s="196"/>
      <c r="C55" s="196"/>
      <c r="D55" s="111"/>
      <c r="E55" s="111"/>
      <c r="F55" s="111"/>
      <c r="G55" s="379" t="s">
        <v>536</v>
      </c>
      <c r="H55" s="140"/>
      <c r="I55" s="140"/>
      <c r="J55" s="140"/>
      <c r="K55" s="111"/>
      <c r="L55" s="111"/>
    </row>
    <row r="56" s="103" customFormat="1" ht="19.5" customHeight="1" spans="1:11">
      <c r="A56" s="195" t="s">
        <v>537</v>
      </c>
      <c r="B56" s="196"/>
      <c r="C56" s="196"/>
      <c r="D56" s="111"/>
      <c r="E56" s="111"/>
      <c r="F56" s="111"/>
      <c r="G56" s="140"/>
      <c r="H56" s="140"/>
      <c r="I56" s="140"/>
      <c r="J56" s="140"/>
      <c r="K56" s="107"/>
    </row>
    <row r="57" s="103" customFormat="1" ht="19.5" customHeight="1" spans="1:10">
      <c r="A57" s="193" t="s">
        <v>538</v>
      </c>
      <c r="B57" s="196"/>
      <c r="C57" s="196"/>
      <c r="D57" s="111"/>
      <c r="E57" s="111"/>
      <c r="F57" s="111"/>
      <c r="G57" s="140" t="s">
        <v>539</v>
      </c>
      <c r="H57" s="140"/>
      <c r="I57" s="140"/>
      <c r="J57" s="140"/>
    </row>
    <row r="58" s="103" customFormat="1" ht="19.5" customHeight="1" spans="1:10">
      <c r="A58" s="193" t="s">
        <v>540</v>
      </c>
      <c r="B58" s="196"/>
      <c r="C58" s="196"/>
      <c r="D58" s="111"/>
      <c r="E58" s="111"/>
      <c r="F58" s="111"/>
      <c r="G58" s="111"/>
      <c r="H58" s="111"/>
      <c r="I58" s="112"/>
      <c r="J58" s="111"/>
    </row>
    <row r="59" s="103" customFormat="1" spans="1:10">
      <c r="A59" s="140"/>
      <c r="B59" s="111"/>
      <c r="C59" s="111"/>
      <c r="D59" s="111"/>
      <c r="E59" s="111"/>
      <c r="F59" s="111"/>
      <c r="G59" s="111"/>
      <c r="H59" s="111"/>
      <c r="I59" s="112"/>
      <c r="J59" s="111"/>
    </row>
  </sheetData>
  <mergeCells count="45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P17:Q17"/>
    <mergeCell ref="H18:I18"/>
    <mergeCell ref="P18:Q18"/>
    <mergeCell ref="H19:I19"/>
    <mergeCell ref="P19:Q19"/>
    <mergeCell ref="H20:I20"/>
    <mergeCell ref="P20:Q20"/>
    <mergeCell ref="H21:I21"/>
    <mergeCell ref="P21:Q21"/>
    <mergeCell ref="H22:I22"/>
    <mergeCell ref="P22:Q22"/>
    <mergeCell ref="H23:I23"/>
    <mergeCell ref="P23:Q23"/>
    <mergeCell ref="H24:I24"/>
    <mergeCell ref="P24:Q24"/>
    <mergeCell ref="H25:I25"/>
    <mergeCell ref="P25:Q25"/>
    <mergeCell ref="H26:I26"/>
    <mergeCell ref="P26:Q26"/>
    <mergeCell ref="H27:I27"/>
    <mergeCell ref="P27:Q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B40:J40"/>
    <mergeCell ref="G55:J55"/>
    <mergeCell ref="G56:J56"/>
    <mergeCell ref="G57:J57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46" workbookViewId="0">
      <selection activeCell="J70" sqref="J70"/>
    </sheetView>
  </sheetViews>
  <sheetFormatPr defaultColWidth="9.14285714285714" defaultRowHeight="15"/>
  <cols>
    <col min="1" max="1" width="14.1428571428571" style="327" customWidth="1"/>
    <col min="2" max="3" width="13" style="327" customWidth="1"/>
    <col min="4" max="4" width="17.7142857142857" style="327" customWidth="1"/>
    <col min="5" max="5" width="28.1428571428571" style="327" customWidth="1"/>
    <col min="6" max="7" width="6.57142857142857" style="327" customWidth="1"/>
    <col min="8" max="8" width="6.28571428571429" style="327" customWidth="1"/>
    <col min="9" max="9" width="6.57142857142857" style="327" customWidth="1"/>
    <col min="10" max="10" width="16.4285714285714" style="327" customWidth="1"/>
    <col min="11" max="16384" width="9.14285714285714" style="327"/>
  </cols>
  <sheetData>
    <row r="1" ht="16.5" spans="1:10">
      <c r="A1" s="328" t="s">
        <v>0</v>
      </c>
      <c r="B1" s="329" t="s">
        <v>1</v>
      </c>
      <c r="C1" s="328" t="s">
        <v>2</v>
      </c>
      <c r="D1" s="330" t="s">
        <v>3</v>
      </c>
      <c r="E1" s="330" t="s">
        <v>4</v>
      </c>
      <c r="F1" s="331" t="s">
        <v>5</v>
      </c>
      <c r="G1" s="332"/>
      <c r="H1" s="332"/>
      <c r="I1" s="345"/>
      <c r="J1" s="346" t="s">
        <v>6</v>
      </c>
    </row>
    <row r="2" ht="16.5" spans="1:10">
      <c r="A2" s="333"/>
      <c r="B2" s="334"/>
      <c r="C2" s="333"/>
      <c r="D2" s="335"/>
      <c r="E2" s="335"/>
      <c r="F2" s="336" t="s">
        <v>7</v>
      </c>
      <c r="G2" s="336" t="s">
        <v>8</v>
      </c>
      <c r="H2" s="336" t="s">
        <v>9</v>
      </c>
      <c r="I2" s="336" t="s">
        <v>10</v>
      </c>
      <c r="J2" s="347"/>
    </row>
    <row r="3" ht="16.5" spans="1:10">
      <c r="A3" s="337" t="s">
        <v>124</v>
      </c>
      <c r="B3" s="338" t="s">
        <v>125</v>
      </c>
      <c r="C3" s="338" t="s">
        <v>126</v>
      </c>
      <c r="D3" s="339">
        <v>1198359</v>
      </c>
      <c r="E3" s="337" t="s">
        <v>127</v>
      </c>
      <c r="F3" s="340"/>
      <c r="G3" s="338" t="s">
        <v>15</v>
      </c>
      <c r="H3" s="340"/>
      <c r="I3" s="340"/>
      <c r="J3" s="348">
        <v>3870</v>
      </c>
    </row>
    <row r="4" ht="16.5" spans="1:10">
      <c r="A4" s="337" t="s">
        <v>128</v>
      </c>
      <c r="B4" s="338" t="s">
        <v>125</v>
      </c>
      <c r="C4" s="338" t="s">
        <v>126</v>
      </c>
      <c r="D4" s="339">
        <v>1198984</v>
      </c>
      <c r="E4" s="337" t="s">
        <v>129</v>
      </c>
      <c r="F4" s="338" t="s">
        <v>15</v>
      </c>
      <c r="G4" s="340"/>
      <c r="H4" s="340"/>
      <c r="I4" s="340"/>
      <c r="J4" s="348">
        <v>4860</v>
      </c>
    </row>
    <row r="5" ht="16.5" spans="1:10">
      <c r="A5" s="337" t="s">
        <v>130</v>
      </c>
      <c r="B5" s="338" t="s">
        <v>131</v>
      </c>
      <c r="C5" s="338" t="s">
        <v>132</v>
      </c>
      <c r="D5" s="339">
        <v>1198075</v>
      </c>
      <c r="E5" s="337" t="s">
        <v>133</v>
      </c>
      <c r="F5" s="340"/>
      <c r="G5" s="338" t="s">
        <v>82</v>
      </c>
      <c r="H5" s="340"/>
      <c r="I5" s="340"/>
      <c r="J5" s="348">
        <v>23220</v>
      </c>
    </row>
    <row r="6" ht="16.5" spans="1:10">
      <c r="A6" s="337" t="s">
        <v>134</v>
      </c>
      <c r="B6" s="338" t="s">
        <v>125</v>
      </c>
      <c r="C6" s="338" t="s">
        <v>132</v>
      </c>
      <c r="D6" s="339">
        <v>1194789</v>
      </c>
      <c r="E6" s="337" t="s">
        <v>135</v>
      </c>
      <c r="F6" s="338" t="s">
        <v>15</v>
      </c>
      <c r="G6" s="340"/>
      <c r="H6" s="340"/>
      <c r="I6" s="340"/>
      <c r="J6" s="348">
        <v>9720</v>
      </c>
    </row>
    <row r="7" ht="16.5" spans="1:10">
      <c r="A7" s="337" t="s">
        <v>136</v>
      </c>
      <c r="B7" s="338" t="s">
        <v>125</v>
      </c>
      <c r="C7" s="338" t="s">
        <v>132</v>
      </c>
      <c r="D7" s="339">
        <v>1201709</v>
      </c>
      <c r="E7" s="337" t="s">
        <v>137</v>
      </c>
      <c r="F7" s="338" t="s">
        <v>15</v>
      </c>
      <c r="G7" s="340"/>
      <c r="H7" s="340"/>
      <c r="I7" s="340"/>
      <c r="J7" s="348">
        <v>9720</v>
      </c>
    </row>
    <row r="8" ht="16.5" spans="1:10">
      <c r="A8" s="337" t="s">
        <v>138</v>
      </c>
      <c r="B8" s="338" t="s">
        <v>126</v>
      </c>
      <c r="C8" s="338" t="s">
        <v>139</v>
      </c>
      <c r="D8" s="339">
        <v>1202207</v>
      </c>
      <c r="E8" s="337" t="s">
        <v>140</v>
      </c>
      <c r="F8" s="338" t="s">
        <v>15</v>
      </c>
      <c r="G8" s="340"/>
      <c r="H8" s="340"/>
      <c r="I8" s="340"/>
      <c r="J8" s="348">
        <v>7020</v>
      </c>
    </row>
    <row r="9" ht="16.5" spans="1:10">
      <c r="A9" s="337" t="s">
        <v>141</v>
      </c>
      <c r="B9" s="338" t="s">
        <v>132</v>
      </c>
      <c r="C9" s="338" t="s">
        <v>142</v>
      </c>
      <c r="D9" s="339">
        <v>1197876</v>
      </c>
      <c r="E9" s="337" t="s">
        <v>143</v>
      </c>
      <c r="F9" s="340"/>
      <c r="G9" s="340"/>
      <c r="H9" s="340"/>
      <c r="I9" s="338" t="s">
        <v>15</v>
      </c>
      <c r="J9" s="348">
        <v>9990</v>
      </c>
    </row>
    <row r="10" ht="16.5" spans="1:10">
      <c r="A10" s="337" t="s">
        <v>144</v>
      </c>
      <c r="B10" s="338" t="s">
        <v>145</v>
      </c>
      <c r="C10" s="338" t="s">
        <v>146</v>
      </c>
      <c r="D10" s="339">
        <v>1200820</v>
      </c>
      <c r="E10" s="337" t="s">
        <v>147</v>
      </c>
      <c r="F10" s="340"/>
      <c r="G10" s="340"/>
      <c r="H10" s="340"/>
      <c r="I10" s="338" t="s">
        <v>15</v>
      </c>
      <c r="J10" s="348">
        <v>10170</v>
      </c>
    </row>
    <row r="11" ht="16.5" spans="1:10">
      <c r="A11" s="337" t="s">
        <v>148</v>
      </c>
      <c r="B11" s="338" t="s">
        <v>145</v>
      </c>
      <c r="C11" s="338" t="s">
        <v>146</v>
      </c>
      <c r="D11" s="339">
        <v>1202996</v>
      </c>
      <c r="E11" s="337" t="s">
        <v>149</v>
      </c>
      <c r="F11" s="340"/>
      <c r="G11" s="338" t="s">
        <v>15</v>
      </c>
      <c r="H11" s="340"/>
      <c r="I11" s="340"/>
      <c r="J11" s="348">
        <v>3870</v>
      </c>
    </row>
    <row r="12" ht="16.5" spans="1:10">
      <c r="A12" s="337" t="s">
        <v>150</v>
      </c>
      <c r="B12" s="338" t="s">
        <v>145</v>
      </c>
      <c r="C12" s="338" t="s">
        <v>146</v>
      </c>
      <c r="D12" s="339">
        <v>1204398</v>
      </c>
      <c r="E12" s="337" t="s">
        <v>151</v>
      </c>
      <c r="F12" s="340"/>
      <c r="G12" s="338" t="s">
        <v>15</v>
      </c>
      <c r="H12" s="340"/>
      <c r="I12" s="340"/>
      <c r="J12" s="348">
        <v>3870</v>
      </c>
    </row>
    <row r="13" ht="16.5" spans="1:10">
      <c r="A13" s="337" t="s">
        <v>152</v>
      </c>
      <c r="B13" s="338" t="s">
        <v>145</v>
      </c>
      <c r="C13" s="338" t="s">
        <v>146</v>
      </c>
      <c r="D13" s="339">
        <v>1201494</v>
      </c>
      <c r="E13" s="337" t="s">
        <v>153</v>
      </c>
      <c r="F13" s="340"/>
      <c r="G13" s="338" t="s">
        <v>15</v>
      </c>
      <c r="H13" s="340"/>
      <c r="I13" s="340"/>
      <c r="J13" s="348">
        <v>3510</v>
      </c>
    </row>
    <row r="14" ht="16.5" spans="1:10">
      <c r="A14" s="337" t="s">
        <v>154</v>
      </c>
      <c r="B14" s="338" t="s">
        <v>145</v>
      </c>
      <c r="C14" s="338" t="s">
        <v>155</v>
      </c>
      <c r="D14" s="339">
        <v>1202603</v>
      </c>
      <c r="E14" s="337" t="s">
        <v>156</v>
      </c>
      <c r="F14" s="340"/>
      <c r="G14" s="338" t="s">
        <v>15</v>
      </c>
      <c r="H14" s="340"/>
      <c r="I14" s="340"/>
      <c r="J14" s="348">
        <v>7740</v>
      </c>
    </row>
    <row r="15" ht="16.5" spans="1:10">
      <c r="A15" s="337" t="s">
        <v>157</v>
      </c>
      <c r="B15" s="338" t="s">
        <v>158</v>
      </c>
      <c r="C15" s="338" t="s">
        <v>159</v>
      </c>
      <c r="D15" s="339">
        <v>1198048</v>
      </c>
      <c r="E15" s="337" t="s">
        <v>160</v>
      </c>
      <c r="F15" s="340"/>
      <c r="G15" s="340"/>
      <c r="H15" s="340"/>
      <c r="I15" s="338" t="s">
        <v>15</v>
      </c>
      <c r="J15" s="348">
        <v>8820</v>
      </c>
    </row>
    <row r="16" ht="16.5" spans="1:10">
      <c r="A16" s="337" t="s">
        <v>161</v>
      </c>
      <c r="B16" s="338" t="s">
        <v>155</v>
      </c>
      <c r="C16" s="338" t="s">
        <v>159</v>
      </c>
      <c r="D16" s="339">
        <v>1201666</v>
      </c>
      <c r="E16" s="337" t="s">
        <v>162</v>
      </c>
      <c r="F16" s="340"/>
      <c r="G16" s="340"/>
      <c r="H16" s="340"/>
      <c r="I16" s="338" t="s">
        <v>15</v>
      </c>
      <c r="J16" s="348">
        <v>4410</v>
      </c>
    </row>
    <row r="17" ht="16.5" spans="1:10">
      <c r="A17" s="337" t="s">
        <v>163</v>
      </c>
      <c r="B17" s="338" t="s">
        <v>155</v>
      </c>
      <c r="C17" s="338" t="s">
        <v>159</v>
      </c>
      <c r="D17" s="339">
        <v>1203612</v>
      </c>
      <c r="E17" s="337" t="s">
        <v>164</v>
      </c>
      <c r="F17" s="338" t="s">
        <v>15</v>
      </c>
      <c r="G17" s="340"/>
      <c r="H17" s="340"/>
      <c r="I17" s="340"/>
      <c r="J17" s="348">
        <v>5220</v>
      </c>
    </row>
    <row r="18" ht="16.5" spans="1:10">
      <c r="A18" s="337" t="s">
        <v>165</v>
      </c>
      <c r="B18" s="338" t="s">
        <v>146</v>
      </c>
      <c r="C18" s="338" t="s">
        <v>159</v>
      </c>
      <c r="D18" s="339">
        <v>1203087</v>
      </c>
      <c r="E18" s="337" t="s">
        <v>166</v>
      </c>
      <c r="F18" s="338" t="s">
        <v>15</v>
      </c>
      <c r="G18" s="340"/>
      <c r="H18" s="340"/>
      <c r="I18" s="340"/>
      <c r="J18" s="348">
        <v>10440</v>
      </c>
    </row>
    <row r="19" ht="16.5" spans="1:10">
      <c r="A19" s="337" t="s">
        <v>167</v>
      </c>
      <c r="B19" s="338" t="s">
        <v>146</v>
      </c>
      <c r="C19" s="338" t="s">
        <v>168</v>
      </c>
      <c r="D19" s="339">
        <v>1200809</v>
      </c>
      <c r="E19" s="337" t="s">
        <v>147</v>
      </c>
      <c r="F19" s="340"/>
      <c r="G19" s="340"/>
      <c r="H19" s="340"/>
      <c r="I19" s="338" t="s">
        <v>15</v>
      </c>
      <c r="J19" s="348">
        <v>30510</v>
      </c>
    </row>
    <row r="20" ht="16.5" spans="1:10">
      <c r="A20" s="337" t="s">
        <v>169</v>
      </c>
      <c r="B20" s="338" t="s">
        <v>155</v>
      </c>
      <c r="C20" s="338" t="s">
        <v>168</v>
      </c>
      <c r="D20" s="339">
        <v>1194251</v>
      </c>
      <c r="E20" s="337" t="s">
        <v>170</v>
      </c>
      <c r="F20" s="340"/>
      <c r="G20" s="340"/>
      <c r="H20" s="340"/>
      <c r="I20" s="338" t="s">
        <v>15</v>
      </c>
      <c r="J20" s="348">
        <v>12870</v>
      </c>
    </row>
    <row r="21" ht="16.5" spans="1:10">
      <c r="A21" s="337" t="s">
        <v>171</v>
      </c>
      <c r="B21" s="338" t="s">
        <v>146</v>
      </c>
      <c r="C21" s="338" t="s">
        <v>168</v>
      </c>
      <c r="D21" s="339">
        <v>1195685</v>
      </c>
      <c r="E21" s="337" t="s">
        <v>172</v>
      </c>
      <c r="F21" s="340"/>
      <c r="G21" s="338" t="s">
        <v>173</v>
      </c>
      <c r="H21" s="340"/>
      <c r="I21" s="340"/>
      <c r="J21" s="348">
        <v>46440</v>
      </c>
    </row>
    <row r="22" ht="16.5" spans="1:10">
      <c r="A22" s="337" t="s">
        <v>174</v>
      </c>
      <c r="B22" s="338" t="s">
        <v>146</v>
      </c>
      <c r="C22" s="338" t="s">
        <v>168</v>
      </c>
      <c r="D22" s="339">
        <v>1202527</v>
      </c>
      <c r="E22" s="337" t="s">
        <v>175</v>
      </c>
      <c r="F22" s="340"/>
      <c r="G22" s="340"/>
      <c r="H22" s="340"/>
      <c r="I22" s="338" t="s">
        <v>82</v>
      </c>
      <c r="J22" s="348">
        <v>28620</v>
      </c>
    </row>
    <row r="23" ht="16.5" spans="1:10">
      <c r="A23" s="337" t="s">
        <v>176</v>
      </c>
      <c r="B23" s="338" t="s">
        <v>155</v>
      </c>
      <c r="C23" s="338" t="s">
        <v>168</v>
      </c>
      <c r="D23" s="339">
        <v>1200302</v>
      </c>
      <c r="E23" s="337" t="s">
        <v>177</v>
      </c>
      <c r="F23" s="340"/>
      <c r="G23" s="338" t="s">
        <v>15</v>
      </c>
      <c r="H23" s="340"/>
      <c r="I23" s="340"/>
      <c r="J23" s="348">
        <v>7740</v>
      </c>
    </row>
    <row r="24" ht="16.5" spans="1:10">
      <c r="A24" s="337" t="s">
        <v>178</v>
      </c>
      <c r="B24" s="338" t="s">
        <v>155</v>
      </c>
      <c r="C24" s="338" t="s">
        <v>168</v>
      </c>
      <c r="D24" s="339">
        <v>1200303</v>
      </c>
      <c r="E24" s="337" t="s">
        <v>179</v>
      </c>
      <c r="F24" s="338" t="s">
        <v>15</v>
      </c>
      <c r="G24" s="340"/>
      <c r="H24" s="340"/>
      <c r="I24" s="340"/>
      <c r="J24" s="348">
        <v>10440</v>
      </c>
    </row>
    <row r="25" ht="16.5" spans="1:10">
      <c r="A25" s="337" t="s">
        <v>180</v>
      </c>
      <c r="B25" s="338" t="s">
        <v>168</v>
      </c>
      <c r="C25" s="338" t="s">
        <v>181</v>
      </c>
      <c r="D25" s="339">
        <v>1205693</v>
      </c>
      <c r="E25" s="337" t="s">
        <v>182</v>
      </c>
      <c r="F25" s="340"/>
      <c r="G25" s="338" t="s">
        <v>15</v>
      </c>
      <c r="H25" s="340"/>
      <c r="I25" s="340"/>
      <c r="J25" s="348">
        <v>4320</v>
      </c>
    </row>
    <row r="26" ht="16.5" spans="1:10">
      <c r="A26" s="337" t="s">
        <v>183</v>
      </c>
      <c r="B26" s="338" t="s">
        <v>168</v>
      </c>
      <c r="C26" s="338" t="s">
        <v>184</v>
      </c>
      <c r="D26" s="339">
        <v>1204629</v>
      </c>
      <c r="E26" s="337" t="s">
        <v>185</v>
      </c>
      <c r="F26" s="340"/>
      <c r="G26" s="340"/>
      <c r="H26" s="338" t="s">
        <v>15</v>
      </c>
      <c r="I26" s="340"/>
      <c r="J26" s="348">
        <v>9540</v>
      </c>
    </row>
    <row r="27" ht="16.5" spans="1:10">
      <c r="A27" s="337" t="s">
        <v>186</v>
      </c>
      <c r="B27" s="338" t="s">
        <v>181</v>
      </c>
      <c r="C27" s="338" t="s">
        <v>184</v>
      </c>
      <c r="D27" s="339">
        <v>1206151</v>
      </c>
      <c r="E27" s="337" t="s">
        <v>187</v>
      </c>
      <c r="F27" s="340"/>
      <c r="G27" s="338" t="s">
        <v>15</v>
      </c>
      <c r="H27" s="340"/>
      <c r="I27" s="340"/>
      <c r="J27" s="348">
        <v>3960</v>
      </c>
    </row>
    <row r="28" ht="16.5" spans="1:10">
      <c r="A28" s="337" t="s">
        <v>188</v>
      </c>
      <c r="B28" s="338" t="s">
        <v>181</v>
      </c>
      <c r="C28" s="338" t="s">
        <v>184</v>
      </c>
      <c r="D28" s="339">
        <v>1205985</v>
      </c>
      <c r="E28" s="337" t="s">
        <v>189</v>
      </c>
      <c r="F28" s="340"/>
      <c r="G28" s="340"/>
      <c r="H28" s="340"/>
      <c r="I28" s="338" t="s">
        <v>15</v>
      </c>
      <c r="J28" s="348">
        <v>5220</v>
      </c>
    </row>
    <row r="29" ht="16.5" spans="1:10">
      <c r="A29" s="337" t="s">
        <v>190</v>
      </c>
      <c r="B29" s="338" t="s">
        <v>181</v>
      </c>
      <c r="C29" s="338" t="s">
        <v>184</v>
      </c>
      <c r="D29" s="339">
        <v>1206086</v>
      </c>
      <c r="E29" s="337" t="s">
        <v>182</v>
      </c>
      <c r="F29" s="340"/>
      <c r="G29" s="338" t="s">
        <v>15</v>
      </c>
      <c r="H29" s="340"/>
      <c r="I29" s="340"/>
      <c r="J29" s="348">
        <v>4320</v>
      </c>
    </row>
    <row r="30" ht="16.5" spans="1:10">
      <c r="A30" s="337" t="s">
        <v>191</v>
      </c>
      <c r="B30" s="338" t="s">
        <v>181</v>
      </c>
      <c r="C30" s="338" t="s">
        <v>184</v>
      </c>
      <c r="D30" s="339">
        <v>1206134</v>
      </c>
      <c r="E30" s="337" t="s">
        <v>192</v>
      </c>
      <c r="F30" s="340"/>
      <c r="G30" s="340"/>
      <c r="H30" s="340"/>
      <c r="I30" s="338" t="s">
        <v>15</v>
      </c>
      <c r="J30" s="348">
        <v>5220</v>
      </c>
    </row>
    <row r="31" ht="16.5" spans="1:10">
      <c r="A31" s="337" t="s">
        <v>193</v>
      </c>
      <c r="B31" s="338" t="s">
        <v>181</v>
      </c>
      <c r="C31" s="338" t="s">
        <v>184</v>
      </c>
      <c r="D31" s="339">
        <v>1205767</v>
      </c>
      <c r="E31" s="337" t="s">
        <v>194</v>
      </c>
      <c r="F31" s="340"/>
      <c r="G31" s="340"/>
      <c r="H31" s="340"/>
      <c r="I31" s="338" t="s">
        <v>15</v>
      </c>
      <c r="J31" s="348">
        <v>5220</v>
      </c>
    </row>
    <row r="32" ht="16.5" spans="1:10">
      <c r="A32" s="337" t="s">
        <v>195</v>
      </c>
      <c r="B32" s="338" t="s">
        <v>159</v>
      </c>
      <c r="C32" s="338" t="s">
        <v>184</v>
      </c>
      <c r="D32" s="339">
        <v>1205222</v>
      </c>
      <c r="E32" s="337" t="s">
        <v>196</v>
      </c>
      <c r="F32" s="340"/>
      <c r="G32" s="338" t="s">
        <v>15</v>
      </c>
      <c r="H32" s="340"/>
      <c r="I32" s="340"/>
      <c r="J32" s="348">
        <v>12510</v>
      </c>
    </row>
    <row r="33" ht="16.5" spans="1:10">
      <c r="A33" s="337" t="s">
        <v>197</v>
      </c>
      <c r="B33" s="338" t="s">
        <v>168</v>
      </c>
      <c r="C33" s="338" t="s">
        <v>198</v>
      </c>
      <c r="D33" s="339">
        <v>1204373</v>
      </c>
      <c r="E33" s="337" t="s">
        <v>199</v>
      </c>
      <c r="F33" s="340"/>
      <c r="G33" s="340"/>
      <c r="H33" s="340"/>
      <c r="I33" s="338" t="s">
        <v>15</v>
      </c>
      <c r="J33" s="348">
        <v>76050</v>
      </c>
    </row>
    <row r="34" ht="16.5" spans="1:10">
      <c r="A34" s="337" t="s">
        <v>200</v>
      </c>
      <c r="B34" s="338" t="s">
        <v>184</v>
      </c>
      <c r="C34" s="338" t="s">
        <v>198</v>
      </c>
      <c r="D34" s="339">
        <v>1205678</v>
      </c>
      <c r="E34" s="337" t="s">
        <v>185</v>
      </c>
      <c r="F34" s="340"/>
      <c r="G34" s="340"/>
      <c r="H34" s="338" t="s">
        <v>15</v>
      </c>
      <c r="I34" s="340"/>
      <c r="J34" s="348">
        <v>4320</v>
      </c>
    </row>
    <row r="35" ht="16.5" spans="1:10">
      <c r="A35" s="337" t="s">
        <v>201</v>
      </c>
      <c r="B35" s="338" t="s">
        <v>198</v>
      </c>
      <c r="C35" s="338" t="s">
        <v>202</v>
      </c>
      <c r="D35" s="339">
        <v>1202959</v>
      </c>
      <c r="E35" s="337" t="s">
        <v>203</v>
      </c>
      <c r="F35" s="340"/>
      <c r="G35" s="340"/>
      <c r="H35" s="340"/>
      <c r="I35" s="338" t="s">
        <v>15</v>
      </c>
      <c r="J35" s="348">
        <v>14310</v>
      </c>
    </row>
    <row r="36" ht="16.5" spans="1:10">
      <c r="A36" s="337" t="s">
        <v>204</v>
      </c>
      <c r="B36" s="338" t="s">
        <v>184</v>
      </c>
      <c r="C36" s="338" t="s">
        <v>205</v>
      </c>
      <c r="D36" s="339">
        <v>1192577</v>
      </c>
      <c r="E36" s="337" t="s">
        <v>206</v>
      </c>
      <c r="F36" s="340"/>
      <c r="G36" s="340"/>
      <c r="H36" s="338" t="s">
        <v>15</v>
      </c>
      <c r="I36" s="340"/>
      <c r="J36" s="348">
        <v>12960</v>
      </c>
    </row>
    <row r="37" ht="16.5" spans="1:10">
      <c r="A37" s="337" t="s">
        <v>207</v>
      </c>
      <c r="B37" s="338" t="s">
        <v>198</v>
      </c>
      <c r="C37" s="338" t="s">
        <v>205</v>
      </c>
      <c r="D37" s="339">
        <v>1187264</v>
      </c>
      <c r="E37" s="337" t="s">
        <v>208</v>
      </c>
      <c r="F37" s="340"/>
      <c r="G37" s="340"/>
      <c r="H37" s="340"/>
      <c r="I37" s="338" t="s">
        <v>15</v>
      </c>
      <c r="J37" s="348">
        <v>19080</v>
      </c>
    </row>
    <row r="38" ht="16.5" spans="1:10">
      <c r="A38" s="337" t="s">
        <v>209</v>
      </c>
      <c r="B38" s="338" t="s">
        <v>202</v>
      </c>
      <c r="C38" s="338" t="s">
        <v>210</v>
      </c>
      <c r="D38" s="339">
        <v>1184360</v>
      </c>
      <c r="E38" s="337" t="s">
        <v>211</v>
      </c>
      <c r="F38" s="338" t="s">
        <v>82</v>
      </c>
      <c r="G38" s="340"/>
      <c r="H38" s="340"/>
      <c r="I38" s="340"/>
      <c r="J38" s="348">
        <v>20880</v>
      </c>
    </row>
    <row r="39" ht="16.5" spans="1:10">
      <c r="A39" s="337" t="s">
        <v>212</v>
      </c>
      <c r="B39" s="338" t="s">
        <v>202</v>
      </c>
      <c r="C39" s="338" t="s">
        <v>213</v>
      </c>
      <c r="D39" s="339">
        <v>1192226</v>
      </c>
      <c r="E39" s="337" t="s">
        <v>214</v>
      </c>
      <c r="F39" s="340"/>
      <c r="G39" s="338" t="s">
        <v>15</v>
      </c>
      <c r="H39" s="340"/>
      <c r="I39" s="340"/>
      <c r="J39" s="348">
        <v>16605</v>
      </c>
    </row>
    <row r="40" ht="16.5" spans="1:10">
      <c r="A40" s="337" t="s">
        <v>215</v>
      </c>
      <c r="B40" s="338" t="s">
        <v>210</v>
      </c>
      <c r="C40" s="338" t="s">
        <v>216</v>
      </c>
      <c r="D40" s="339">
        <v>1187211</v>
      </c>
      <c r="E40" s="337" t="s">
        <v>217</v>
      </c>
      <c r="F40" s="340"/>
      <c r="G40" s="338" t="s">
        <v>15</v>
      </c>
      <c r="H40" s="340"/>
      <c r="I40" s="340"/>
      <c r="J40" s="348">
        <v>12510</v>
      </c>
    </row>
    <row r="41" ht="32.25" spans="1:10">
      <c r="A41" s="337" t="s">
        <v>218</v>
      </c>
      <c r="B41" s="338" t="s">
        <v>210</v>
      </c>
      <c r="C41" s="338" t="s">
        <v>216</v>
      </c>
      <c r="D41" s="339">
        <v>1187221</v>
      </c>
      <c r="E41" s="341" t="s">
        <v>219</v>
      </c>
      <c r="F41" s="340"/>
      <c r="G41" s="338" t="s">
        <v>15</v>
      </c>
      <c r="H41" s="340"/>
      <c r="I41" s="340"/>
      <c r="J41" s="348">
        <v>25020</v>
      </c>
    </row>
    <row r="42" ht="16.5" spans="1:10">
      <c r="A42" s="337" t="s">
        <v>220</v>
      </c>
      <c r="B42" s="338" t="s">
        <v>210</v>
      </c>
      <c r="C42" s="338" t="s">
        <v>221</v>
      </c>
      <c r="D42" s="339">
        <v>1186694</v>
      </c>
      <c r="E42" s="337" t="s">
        <v>222</v>
      </c>
      <c r="F42" s="340"/>
      <c r="G42" s="338" t="s">
        <v>15</v>
      </c>
      <c r="H42" s="340"/>
      <c r="I42" s="340"/>
      <c r="J42" s="348">
        <v>16380</v>
      </c>
    </row>
    <row r="43" ht="16.5" spans="1:10">
      <c r="A43" s="337" t="s">
        <v>223</v>
      </c>
      <c r="B43" s="338" t="s">
        <v>216</v>
      </c>
      <c r="C43" s="338" t="s">
        <v>224</v>
      </c>
      <c r="D43" s="339">
        <v>1208252</v>
      </c>
      <c r="E43" s="337" t="s">
        <v>225</v>
      </c>
      <c r="F43" s="340"/>
      <c r="G43" s="338" t="s">
        <v>82</v>
      </c>
      <c r="H43" s="340"/>
      <c r="I43" s="340"/>
      <c r="J43" s="348">
        <v>15480</v>
      </c>
    </row>
    <row r="44" ht="16.5" spans="1:10">
      <c r="A44" s="337" t="s">
        <v>226</v>
      </c>
      <c r="B44" s="338" t="s">
        <v>216</v>
      </c>
      <c r="C44" s="338" t="s">
        <v>224</v>
      </c>
      <c r="D44" s="339">
        <v>1207487</v>
      </c>
      <c r="E44" s="337" t="s">
        <v>227</v>
      </c>
      <c r="F44" s="338" t="s">
        <v>15</v>
      </c>
      <c r="G44" s="340"/>
      <c r="H44" s="340"/>
      <c r="I44" s="340"/>
      <c r="J44" s="348">
        <v>10440</v>
      </c>
    </row>
    <row r="45" ht="16.5" spans="1:10">
      <c r="A45" s="337" t="s">
        <v>228</v>
      </c>
      <c r="B45" s="338" t="s">
        <v>224</v>
      </c>
      <c r="C45" s="338" t="s">
        <v>229</v>
      </c>
      <c r="D45" s="339">
        <v>1210216</v>
      </c>
      <c r="E45" s="337" t="s">
        <v>230</v>
      </c>
      <c r="F45" s="340"/>
      <c r="G45" s="338" t="s">
        <v>15</v>
      </c>
      <c r="H45" s="340"/>
      <c r="I45" s="340"/>
      <c r="J45" s="348">
        <v>3510</v>
      </c>
    </row>
    <row r="46" ht="16.5" spans="1:10">
      <c r="A46" s="337" t="s">
        <v>231</v>
      </c>
      <c r="B46" s="338" t="s">
        <v>221</v>
      </c>
      <c r="C46" s="338" t="s">
        <v>229</v>
      </c>
      <c r="D46" s="339">
        <v>1207544</v>
      </c>
      <c r="E46" s="337" t="s">
        <v>232</v>
      </c>
      <c r="F46" s="340"/>
      <c r="G46" s="338" t="s">
        <v>82</v>
      </c>
      <c r="H46" s="340"/>
      <c r="I46" s="340"/>
      <c r="J46" s="348">
        <v>15480</v>
      </c>
    </row>
    <row r="47" ht="16.5" spans="1:10">
      <c r="A47" s="337" t="s">
        <v>233</v>
      </c>
      <c r="B47" s="338" t="s">
        <v>221</v>
      </c>
      <c r="C47" s="338" t="s">
        <v>229</v>
      </c>
      <c r="D47" s="339">
        <v>1207104</v>
      </c>
      <c r="E47" s="337" t="s">
        <v>234</v>
      </c>
      <c r="F47" s="340"/>
      <c r="G47" s="338" t="s">
        <v>15</v>
      </c>
      <c r="H47" s="340"/>
      <c r="I47" s="340"/>
      <c r="J47" s="348">
        <v>7740</v>
      </c>
    </row>
    <row r="48" ht="16.5" spans="1:10">
      <c r="A48" s="337" t="s">
        <v>235</v>
      </c>
      <c r="B48" s="338" t="s">
        <v>224</v>
      </c>
      <c r="C48" s="338" t="s">
        <v>229</v>
      </c>
      <c r="D48" s="339">
        <v>1207830</v>
      </c>
      <c r="E48" s="337" t="s">
        <v>236</v>
      </c>
      <c r="F48" s="340"/>
      <c r="G48" s="340"/>
      <c r="H48" s="340"/>
      <c r="I48" s="338" t="s">
        <v>15</v>
      </c>
      <c r="J48" s="348">
        <v>4770</v>
      </c>
    </row>
    <row r="49" ht="16.5" spans="1:10">
      <c r="A49" s="337" t="s">
        <v>237</v>
      </c>
      <c r="B49" s="338" t="s">
        <v>216</v>
      </c>
      <c r="C49" s="338" t="s">
        <v>229</v>
      </c>
      <c r="D49" s="339">
        <v>1195936</v>
      </c>
      <c r="E49" s="337" t="s">
        <v>238</v>
      </c>
      <c r="F49" s="340"/>
      <c r="G49" s="340"/>
      <c r="H49" s="340"/>
      <c r="I49" s="338" t="s">
        <v>15</v>
      </c>
      <c r="J49" s="348">
        <v>14310</v>
      </c>
    </row>
    <row r="50" ht="16.5" spans="1:10">
      <c r="A50" s="337" t="s">
        <v>239</v>
      </c>
      <c r="B50" s="338" t="s">
        <v>224</v>
      </c>
      <c r="C50" s="338" t="s">
        <v>229</v>
      </c>
      <c r="D50" s="339">
        <v>1210433</v>
      </c>
      <c r="E50" s="337" t="s">
        <v>240</v>
      </c>
      <c r="F50" s="340"/>
      <c r="G50" s="338" t="s">
        <v>15</v>
      </c>
      <c r="H50" s="340"/>
      <c r="I50" s="340"/>
      <c r="J50" s="348">
        <v>3510</v>
      </c>
    </row>
    <row r="51" ht="16.5" spans="1:10">
      <c r="A51" s="337" t="s">
        <v>241</v>
      </c>
      <c r="B51" s="338" t="s">
        <v>216</v>
      </c>
      <c r="C51" s="338" t="s">
        <v>242</v>
      </c>
      <c r="D51" s="339">
        <v>1196236</v>
      </c>
      <c r="E51" s="337" t="s">
        <v>243</v>
      </c>
      <c r="F51" s="340"/>
      <c r="G51" s="338" t="s">
        <v>244</v>
      </c>
      <c r="H51" s="340"/>
      <c r="I51" s="340"/>
      <c r="J51" s="348">
        <v>77400</v>
      </c>
    </row>
    <row r="52" ht="16.5" spans="1:10">
      <c r="A52" s="337" t="s">
        <v>245</v>
      </c>
      <c r="B52" s="338" t="s">
        <v>221</v>
      </c>
      <c r="C52" s="338" t="s">
        <v>242</v>
      </c>
      <c r="D52" s="339">
        <v>1193738</v>
      </c>
      <c r="E52" s="337" t="s">
        <v>246</v>
      </c>
      <c r="F52" s="340"/>
      <c r="G52" s="338" t="s">
        <v>82</v>
      </c>
      <c r="H52" s="340"/>
      <c r="I52" s="340"/>
      <c r="J52" s="348">
        <v>23220</v>
      </c>
    </row>
    <row r="53" ht="16.5" spans="1:10">
      <c r="A53" s="337" t="s">
        <v>247</v>
      </c>
      <c r="B53" s="338" t="s">
        <v>224</v>
      </c>
      <c r="C53" s="338" t="s">
        <v>242</v>
      </c>
      <c r="D53" s="339">
        <v>1201534</v>
      </c>
      <c r="E53" s="337" t="s">
        <v>248</v>
      </c>
      <c r="F53" s="340"/>
      <c r="G53" s="338" t="s">
        <v>15</v>
      </c>
      <c r="H53" s="340"/>
      <c r="I53" s="340"/>
      <c r="J53" s="348">
        <v>7020</v>
      </c>
    </row>
    <row r="54" ht="16.5" spans="1:10">
      <c r="A54" s="337" t="s">
        <v>249</v>
      </c>
      <c r="B54" s="338" t="s">
        <v>221</v>
      </c>
      <c r="C54" s="338" t="s">
        <v>242</v>
      </c>
      <c r="D54" s="339">
        <v>1202438</v>
      </c>
      <c r="E54" s="337" t="s">
        <v>250</v>
      </c>
      <c r="F54" s="340"/>
      <c r="G54" s="340"/>
      <c r="H54" s="340"/>
      <c r="I54" s="338" t="s">
        <v>15</v>
      </c>
      <c r="J54" s="348">
        <v>13230</v>
      </c>
    </row>
    <row r="55" ht="16.5" spans="1:10">
      <c r="A55" s="337" t="s">
        <v>251</v>
      </c>
      <c r="B55" s="338" t="s">
        <v>224</v>
      </c>
      <c r="C55" s="338" t="s">
        <v>242</v>
      </c>
      <c r="D55" s="339">
        <v>1197061</v>
      </c>
      <c r="E55" s="337" t="s">
        <v>252</v>
      </c>
      <c r="F55" s="340"/>
      <c r="G55" s="340"/>
      <c r="H55" s="340"/>
      <c r="I55" s="338" t="s">
        <v>15</v>
      </c>
      <c r="J55" s="348">
        <v>9540</v>
      </c>
    </row>
    <row r="56" ht="16.5" spans="1:10">
      <c r="A56" s="337" t="s">
        <v>253</v>
      </c>
      <c r="B56" s="338" t="s">
        <v>229</v>
      </c>
      <c r="C56" s="338" t="s">
        <v>254</v>
      </c>
      <c r="D56" s="339">
        <v>1183272</v>
      </c>
      <c r="E56" s="337" t="s">
        <v>255</v>
      </c>
      <c r="F56" s="340"/>
      <c r="G56" s="338" t="s">
        <v>15</v>
      </c>
      <c r="H56" s="340"/>
      <c r="I56" s="340"/>
      <c r="J56" s="348">
        <v>7020</v>
      </c>
    </row>
    <row r="57" ht="16.5" spans="1:10">
      <c r="A57" s="337" t="s">
        <v>256</v>
      </c>
      <c r="B57" s="338" t="s">
        <v>221</v>
      </c>
      <c r="C57" s="338" t="s">
        <v>254</v>
      </c>
      <c r="D57" s="339">
        <v>1196381</v>
      </c>
      <c r="E57" s="337" t="s">
        <v>257</v>
      </c>
      <c r="F57" s="340"/>
      <c r="G57" s="340"/>
      <c r="H57" s="340"/>
      <c r="I57" s="338" t="s">
        <v>15</v>
      </c>
      <c r="J57" s="348">
        <v>19080</v>
      </c>
    </row>
    <row r="58" ht="16.5" spans="1:10">
      <c r="A58" s="337" t="s">
        <v>258</v>
      </c>
      <c r="B58" s="338" t="s">
        <v>229</v>
      </c>
      <c r="C58" s="338" t="s">
        <v>254</v>
      </c>
      <c r="D58" s="339">
        <v>1207515</v>
      </c>
      <c r="E58" s="337" t="s">
        <v>259</v>
      </c>
      <c r="F58" s="340"/>
      <c r="G58" s="340"/>
      <c r="H58" s="338" t="s">
        <v>38</v>
      </c>
      <c r="I58" s="340"/>
      <c r="J58" s="348">
        <v>31800</v>
      </c>
    </row>
    <row r="59" ht="16.5" spans="1:10">
      <c r="A59" s="337" t="s">
        <v>260</v>
      </c>
      <c r="B59" s="338" t="s">
        <v>254</v>
      </c>
      <c r="C59" s="338" t="s">
        <v>261</v>
      </c>
      <c r="D59" s="339">
        <v>1192512</v>
      </c>
      <c r="E59" s="337" t="s">
        <v>262</v>
      </c>
      <c r="F59" s="340"/>
      <c r="G59" s="340"/>
      <c r="H59" s="340"/>
      <c r="I59" s="338" t="s">
        <v>244</v>
      </c>
      <c r="J59" s="348">
        <v>26100</v>
      </c>
    </row>
    <row r="60" ht="16.5" spans="1:10">
      <c r="A60" s="337" t="s">
        <v>263</v>
      </c>
      <c r="B60" s="338" t="s">
        <v>261</v>
      </c>
      <c r="C60" s="338" t="s">
        <v>264</v>
      </c>
      <c r="D60" s="339">
        <v>1204189</v>
      </c>
      <c r="E60" s="337" t="s">
        <v>265</v>
      </c>
      <c r="F60" s="340"/>
      <c r="G60" s="340"/>
      <c r="H60" s="340"/>
      <c r="I60" s="338" t="s">
        <v>173</v>
      </c>
      <c r="J60" s="348">
        <v>20880</v>
      </c>
    </row>
    <row r="61" ht="16.5" spans="1:10">
      <c r="A61" s="337" t="s">
        <v>266</v>
      </c>
      <c r="B61" s="338" t="s">
        <v>254</v>
      </c>
      <c r="C61" s="338" t="s">
        <v>267</v>
      </c>
      <c r="D61" s="339">
        <v>1203889</v>
      </c>
      <c r="E61" s="337" t="s">
        <v>268</v>
      </c>
      <c r="F61" s="340"/>
      <c r="G61" s="338" t="s">
        <v>15</v>
      </c>
      <c r="H61" s="340"/>
      <c r="I61" s="340"/>
      <c r="J61" s="348">
        <v>16380</v>
      </c>
    </row>
    <row r="62" ht="16.5" spans="1:10">
      <c r="A62" s="337" t="s">
        <v>269</v>
      </c>
      <c r="B62" s="338" t="s">
        <v>261</v>
      </c>
      <c r="C62" s="338" t="s">
        <v>267</v>
      </c>
      <c r="D62" s="339">
        <v>1201376</v>
      </c>
      <c r="E62" s="337" t="s">
        <v>270</v>
      </c>
      <c r="F62" s="340"/>
      <c r="G62" s="340"/>
      <c r="H62" s="340"/>
      <c r="I62" s="338" t="s">
        <v>15</v>
      </c>
      <c r="J62" s="348">
        <v>9270</v>
      </c>
    </row>
    <row r="63" ht="16.5" spans="1:10">
      <c r="A63" s="337" t="s">
        <v>271</v>
      </c>
      <c r="B63" s="338" t="s">
        <v>261</v>
      </c>
      <c r="C63" s="338" t="s">
        <v>267</v>
      </c>
      <c r="D63" s="339">
        <v>1204884</v>
      </c>
      <c r="E63" s="337" t="s">
        <v>272</v>
      </c>
      <c r="F63" s="340"/>
      <c r="G63" s="340"/>
      <c r="H63" s="340"/>
      <c r="I63" s="338" t="s">
        <v>15</v>
      </c>
      <c r="J63" s="348">
        <v>9990</v>
      </c>
    </row>
    <row r="64" ht="15.75" spans="1:10">
      <c r="A64" s="340"/>
      <c r="B64" s="342"/>
      <c r="C64" s="340"/>
      <c r="D64" s="343"/>
      <c r="E64" s="344"/>
      <c r="F64" s="340"/>
      <c r="G64" s="340"/>
      <c r="H64" s="340"/>
      <c r="I64" s="340" t="s">
        <v>122</v>
      </c>
      <c r="J64" s="349">
        <f>SUM(J3:J63)</f>
        <v>877665</v>
      </c>
    </row>
    <row r="65" ht="15.75" spans="1:10">
      <c r="A65" s="340"/>
      <c r="B65" s="342"/>
      <c r="C65" s="340"/>
      <c r="D65" s="343"/>
      <c r="E65" s="344"/>
      <c r="F65" s="340"/>
      <c r="G65" s="340"/>
      <c r="H65" s="340"/>
      <c r="I65" s="350" t="s">
        <v>273</v>
      </c>
      <c r="J65" s="349">
        <v>26528.68</v>
      </c>
    </row>
    <row r="66" ht="15.75" spans="1:11">
      <c r="A66" s="340"/>
      <c r="B66" s="342"/>
      <c r="C66" s="340"/>
      <c r="D66" s="343"/>
      <c r="E66" s="344"/>
      <c r="F66" s="340"/>
      <c r="G66" s="340"/>
      <c r="H66" s="340"/>
      <c r="I66" s="350" t="s">
        <v>274</v>
      </c>
      <c r="J66" s="349">
        <f>J64-J65</f>
        <v>851136.32</v>
      </c>
      <c r="K66" s="327" t="s">
        <v>275</v>
      </c>
    </row>
  </sheetData>
  <mergeCells count="7">
    <mergeCell ref="F1:I1"/>
    <mergeCell ref="A1:A2"/>
    <mergeCell ref="B1:B2"/>
    <mergeCell ref="C1:C2"/>
    <mergeCell ref="D1:D2"/>
    <mergeCell ref="E1:E2"/>
    <mergeCell ref="J1:J2"/>
  </mergeCells>
  <conditionalFormatting sqref="D3:D63">
    <cfRule type="duplicateValues" dxfId="0" priority="1"/>
  </conditionalFormatting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workbookViewId="0">
      <selection activeCell="N17" sqref="N17:P24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>
        <v>44357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43243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5">
      <c r="A17" s="145">
        <v>43240</v>
      </c>
      <c r="B17" s="146">
        <v>43241</v>
      </c>
      <c r="C17" s="147"/>
      <c r="D17" s="147" t="s">
        <v>840</v>
      </c>
      <c r="E17" s="147"/>
      <c r="F17" s="147"/>
      <c r="G17" s="147"/>
      <c r="H17" s="148">
        <v>1309350</v>
      </c>
      <c r="I17" s="148"/>
      <c r="J17" s="182">
        <v>3800</v>
      </c>
      <c r="N17" s="148"/>
      <c r="O17" s="148"/>
    </row>
    <row r="18" s="105" customFormat="1" ht="16.5" customHeight="1" spans="1:15">
      <c r="A18" s="145">
        <v>43239</v>
      </c>
      <c r="B18" s="146">
        <v>43241</v>
      </c>
      <c r="C18" s="149"/>
      <c r="D18" s="149" t="s">
        <v>841</v>
      </c>
      <c r="E18" s="149"/>
      <c r="F18" s="149"/>
      <c r="G18" s="149"/>
      <c r="H18" s="148">
        <v>1306990</v>
      </c>
      <c r="I18" s="148"/>
      <c r="J18" s="182">
        <v>11700</v>
      </c>
      <c r="N18" s="148"/>
      <c r="O18" s="148"/>
    </row>
    <row r="19" s="103" customFormat="1" ht="16.5" customHeight="1" spans="1:15">
      <c r="A19" s="145">
        <v>43241</v>
      </c>
      <c r="B19" s="146">
        <v>43242</v>
      </c>
      <c r="C19" s="149"/>
      <c r="D19" s="149" t="s">
        <v>842</v>
      </c>
      <c r="E19" s="149"/>
      <c r="F19" s="149"/>
      <c r="G19" s="149"/>
      <c r="H19" s="148">
        <v>1298996</v>
      </c>
      <c r="I19" s="148"/>
      <c r="J19" s="183">
        <v>6850</v>
      </c>
      <c r="N19" s="210"/>
      <c r="O19" s="148"/>
    </row>
    <row r="20" s="105" customFormat="1" ht="16.5" customHeight="1" spans="1:15">
      <c r="A20" s="145">
        <v>43241</v>
      </c>
      <c r="B20" s="146">
        <v>43242</v>
      </c>
      <c r="C20" s="149"/>
      <c r="D20" s="149" t="s">
        <v>843</v>
      </c>
      <c r="E20" s="149"/>
      <c r="F20" s="149"/>
      <c r="G20" s="149"/>
      <c r="H20" s="148">
        <v>1301828</v>
      </c>
      <c r="I20" s="148"/>
      <c r="J20" s="183">
        <v>6850</v>
      </c>
      <c r="N20" s="148"/>
      <c r="O20" s="148"/>
    </row>
    <row r="21" s="105" customFormat="1" ht="16.5" customHeight="1" spans="1:15">
      <c r="A21" s="145">
        <v>43240</v>
      </c>
      <c r="B21" s="146">
        <v>43242</v>
      </c>
      <c r="C21" s="149"/>
      <c r="D21" s="149" t="s">
        <v>844</v>
      </c>
      <c r="E21" s="149"/>
      <c r="F21" s="149"/>
      <c r="G21" s="149"/>
      <c r="H21" s="148">
        <v>1306962</v>
      </c>
      <c r="I21" s="148"/>
      <c r="J21" s="182">
        <v>8000</v>
      </c>
      <c r="N21" s="148"/>
      <c r="O21" s="148"/>
    </row>
    <row r="22" s="105" customFormat="1" ht="16.5" customHeight="1" spans="1:15">
      <c r="A22" s="150">
        <v>43241</v>
      </c>
      <c r="B22" s="151">
        <v>43242</v>
      </c>
      <c r="C22" s="149"/>
      <c r="D22" s="149" t="s">
        <v>845</v>
      </c>
      <c r="E22" s="149"/>
      <c r="F22" s="149"/>
      <c r="G22" s="149"/>
      <c r="H22" s="152">
        <v>1309688</v>
      </c>
      <c r="I22" s="152"/>
      <c r="J22" s="182">
        <v>15000</v>
      </c>
      <c r="N22" s="152"/>
      <c r="O22" s="152"/>
    </row>
    <row r="23" s="105" customFormat="1" ht="16.5" customHeight="1" spans="1:15">
      <c r="A23" s="145">
        <v>43240</v>
      </c>
      <c r="B23" s="151">
        <v>43242</v>
      </c>
      <c r="C23" s="149"/>
      <c r="D23" s="149" t="s">
        <v>846</v>
      </c>
      <c r="E23" s="149"/>
      <c r="F23" s="149"/>
      <c r="G23" s="149"/>
      <c r="H23" s="152">
        <v>1296193</v>
      </c>
      <c r="I23" s="152"/>
      <c r="J23" s="184">
        <v>8400</v>
      </c>
      <c r="N23" s="201"/>
      <c r="O23" s="152"/>
    </row>
    <row r="24" s="105" customFormat="1" ht="16.5" customHeight="1" spans="1:10">
      <c r="A24" s="150"/>
      <c r="B24" s="151"/>
      <c r="C24" s="149"/>
      <c r="D24" s="149"/>
      <c r="E24" s="149"/>
      <c r="F24" s="149"/>
      <c r="G24" s="149"/>
      <c r="H24" s="152" t="s">
        <v>847</v>
      </c>
      <c r="I24" s="152"/>
      <c r="J24" s="182"/>
    </row>
    <row r="25" s="105" customFormat="1" ht="16.5" customHeight="1" spans="1:10">
      <c r="A25" s="150"/>
      <c r="B25" s="151"/>
      <c r="C25" s="149"/>
      <c r="D25" s="149"/>
      <c r="E25" s="149"/>
      <c r="F25" s="149"/>
      <c r="G25" s="149"/>
      <c r="H25" s="152"/>
      <c r="I25" s="152"/>
      <c r="J25" s="182"/>
    </row>
    <row r="26" s="105" customFormat="1" ht="16.5" customHeight="1" spans="1:10">
      <c r="A26" s="150"/>
      <c r="B26" s="151"/>
      <c r="C26" s="149"/>
      <c r="D26" s="149"/>
      <c r="E26" s="149"/>
      <c r="F26" s="149"/>
      <c r="G26" s="149"/>
      <c r="H26" s="152"/>
      <c r="I26" s="152"/>
      <c r="J26" s="182"/>
    </row>
    <row r="27" s="105" customFormat="1" ht="16.5" customHeight="1" spans="1:10">
      <c r="A27" s="150"/>
      <c r="B27" s="151"/>
      <c r="C27" s="149"/>
      <c r="D27" s="149"/>
      <c r="E27" s="149"/>
      <c r="F27" s="149"/>
      <c r="G27" s="149"/>
      <c r="H27" s="152"/>
      <c r="I27" s="152"/>
      <c r="J27" s="182"/>
    </row>
    <row r="28" s="209" customFormat="1" ht="16.5" customHeight="1" spans="1:10">
      <c r="A28" s="153"/>
      <c r="B28" s="153"/>
      <c r="C28" s="155"/>
      <c r="D28" s="155"/>
      <c r="E28" s="155"/>
      <c r="F28" s="155"/>
      <c r="G28" s="155"/>
      <c r="H28" s="156"/>
      <c r="I28" s="156"/>
      <c r="J28" s="185"/>
    </row>
    <row r="29" s="105" customFormat="1" ht="16.5" customHeight="1" spans="1:10">
      <c r="A29" s="150"/>
      <c r="B29" s="151"/>
      <c r="C29" s="149"/>
      <c r="D29" s="149"/>
      <c r="E29" s="149"/>
      <c r="F29" s="149"/>
      <c r="G29" s="149"/>
      <c r="H29" s="152"/>
      <c r="I29" s="152"/>
      <c r="J29" s="182"/>
    </row>
    <row r="30" s="103" customFormat="1" ht="16.5" customHeight="1" spans="1:10">
      <c r="A30" s="150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56635.5140186916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3964.48598130841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60600</v>
      </c>
      <c r="K37" s="109" t="s">
        <v>848</v>
      </c>
    </row>
    <row r="38" s="105" customFormat="1" ht="16.5" spans="1:10">
      <c r="A38" s="157"/>
      <c r="B38" s="161"/>
      <c r="C38" s="161"/>
      <c r="D38" s="161"/>
      <c r="E38" s="161"/>
      <c r="F38" s="161"/>
      <c r="G38" s="161"/>
      <c r="H38" s="161"/>
      <c r="I38" s="188"/>
      <c r="J38" s="191"/>
    </row>
    <row r="39" s="105" customFormat="1" ht="15.75" spans="1:10">
      <c r="A39" s="162" t="s">
        <v>520</v>
      </c>
      <c r="B39" s="163" t="e">
        <f>[2]!BahtEng(J37)</f>
        <v>#NAME?</v>
      </c>
      <c r="C39" s="163"/>
      <c r="D39" s="163"/>
      <c r="E39" s="163"/>
      <c r="F39" s="163"/>
      <c r="G39" s="163"/>
      <c r="H39" s="163"/>
      <c r="I39" s="163"/>
      <c r="J39" s="163"/>
    </row>
    <row r="40" s="105" customFormat="1" ht="15.75" spans="1:10">
      <c r="A40" s="164" t="s">
        <v>521</v>
      </c>
      <c r="B40" s="165"/>
      <c r="C40" s="165"/>
      <c r="D40" s="165"/>
      <c r="E40" s="165"/>
      <c r="F40" s="165"/>
      <c r="G40" s="165"/>
      <c r="H40" s="165"/>
      <c r="I40" s="112"/>
      <c r="J40" s="107"/>
    </row>
    <row r="41" s="105" customFormat="1" ht="4.5" customHeight="1" spans="1:10">
      <c r="A41" s="164"/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15.75" spans="1:10">
      <c r="A42" s="372" t="s">
        <v>522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164" t="s">
        <v>523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6.75" customHeight="1" spans="1:10">
      <c r="A44" s="164"/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1">
      <c r="A45" s="166" t="s">
        <v>524</v>
      </c>
      <c r="B45" s="111"/>
      <c r="C45" s="111"/>
      <c r="D45" s="111"/>
      <c r="E45" s="111"/>
      <c r="F45" s="111"/>
      <c r="G45" s="111"/>
      <c r="H45" s="111"/>
      <c r="I45" s="112"/>
      <c r="J45" s="192"/>
      <c r="K45" s="106"/>
    </row>
    <row r="46" s="105" customFormat="1" ht="15.75" spans="1:11">
      <c r="A46" s="138" t="s">
        <v>525</v>
      </c>
      <c r="B46" s="140" t="s">
        <v>526</v>
      </c>
      <c r="C46" s="116"/>
      <c r="D46" s="116"/>
      <c r="E46" s="116"/>
      <c r="F46" s="116"/>
      <c r="G46" s="161"/>
      <c r="H46" s="161"/>
      <c r="I46" s="188"/>
      <c r="J46" s="149"/>
      <c r="K46" s="106"/>
    </row>
    <row r="47" s="105" customFormat="1" ht="15.75" spans="1:11">
      <c r="A47" s="138" t="s">
        <v>461</v>
      </c>
      <c r="B47" s="111" t="s">
        <v>781</v>
      </c>
      <c r="C47" s="111"/>
      <c r="D47" s="111"/>
      <c r="E47" s="111"/>
      <c r="F47" s="111"/>
      <c r="G47" s="149"/>
      <c r="H47" s="149"/>
      <c r="I47" s="188"/>
      <c r="J47" s="149"/>
      <c r="K47" s="106"/>
    </row>
    <row r="48" s="105" customFormat="1" ht="15.75" spans="1:11">
      <c r="A48" s="138" t="s">
        <v>528</v>
      </c>
      <c r="B48" s="140" t="s">
        <v>529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530</v>
      </c>
      <c r="B49" s="111" t="s">
        <v>531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532</v>
      </c>
      <c r="B50" s="111"/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533</v>
      </c>
      <c r="B51" s="140"/>
      <c r="C51" s="140"/>
      <c r="D51" s="140"/>
      <c r="E51" s="140"/>
      <c r="F51" s="140"/>
      <c r="G51" s="158"/>
      <c r="H51" s="158"/>
      <c r="I51" s="188"/>
      <c r="J51" s="149"/>
      <c r="K51" s="106"/>
    </row>
    <row r="52" s="105" customFormat="1" ht="63" customHeight="1" spans="1:11">
      <c r="A52" s="124"/>
      <c r="B52" s="158"/>
      <c r="C52" s="158"/>
      <c r="D52" s="158"/>
      <c r="E52" s="158"/>
      <c r="F52" s="158"/>
      <c r="G52" s="158"/>
      <c r="H52" s="158"/>
      <c r="I52" s="188"/>
      <c r="J52" s="149"/>
      <c r="K52" s="106"/>
    </row>
    <row r="53" s="105" customFormat="1" customHeight="1" spans="1:11">
      <c r="A53" s="193" t="s">
        <v>534</v>
      </c>
      <c r="B53" s="194"/>
      <c r="C53" s="194"/>
      <c r="D53" s="158"/>
      <c r="E53" s="158"/>
      <c r="F53" s="158"/>
      <c r="G53" s="158"/>
      <c r="H53" s="158"/>
      <c r="I53" s="188"/>
      <c r="J53" s="149"/>
      <c r="K53" s="106"/>
    </row>
    <row r="54" s="103" customFormat="1" ht="17.25" customHeight="1" spans="1:12">
      <c r="A54" s="373" t="s">
        <v>535</v>
      </c>
      <c r="B54" s="196"/>
      <c r="C54" s="196"/>
      <c r="D54" s="111"/>
      <c r="E54" s="111"/>
      <c r="F54" s="111"/>
      <c r="G54" s="379" t="s">
        <v>536</v>
      </c>
      <c r="H54" s="140"/>
      <c r="I54" s="140"/>
      <c r="J54" s="140"/>
      <c r="K54" s="111"/>
      <c r="L54" s="111"/>
    </row>
    <row r="55" s="103" customFormat="1" ht="19.5" customHeight="1" spans="1:11">
      <c r="A55" s="195" t="s">
        <v>537</v>
      </c>
      <c r="B55" s="196"/>
      <c r="C55" s="196"/>
      <c r="D55" s="111"/>
      <c r="E55" s="111"/>
      <c r="F55" s="111"/>
      <c r="G55" s="140"/>
      <c r="H55" s="140"/>
      <c r="I55" s="140"/>
      <c r="J55" s="140"/>
      <c r="K55" s="107"/>
    </row>
    <row r="56" s="103" customFormat="1" ht="19.5" customHeight="1" spans="1:10">
      <c r="A56" s="193" t="s">
        <v>538</v>
      </c>
      <c r="B56" s="196"/>
      <c r="C56" s="196"/>
      <c r="D56" s="111"/>
      <c r="E56" s="111"/>
      <c r="F56" s="111"/>
      <c r="G56" s="140" t="s">
        <v>539</v>
      </c>
      <c r="H56" s="140"/>
      <c r="I56" s="140"/>
      <c r="J56" s="140"/>
    </row>
    <row r="57" s="103" customFormat="1" ht="19.5" customHeight="1" spans="1:10">
      <c r="A57" s="193" t="s">
        <v>540</v>
      </c>
      <c r="B57" s="196"/>
      <c r="C57" s="196"/>
      <c r="D57" s="111"/>
      <c r="E57" s="111"/>
      <c r="F57" s="111"/>
      <c r="G57" s="111"/>
      <c r="H57" s="111"/>
      <c r="I57" s="112"/>
      <c r="J57" s="111"/>
    </row>
    <row r="58" s="103" customFormat="1" spans="1:10">
      <c r="A58" s="140"/>
      <c r="B58" s="111"/>
      <c r="C58" s="111"/>
      <c r="D58" s="111"/>
      <c r="E58" s="111"/>
      <c r="F58" s="111"/>
      <c r="G58" s="111"/>
      <c r="H58" s="111"/>
      <c r="I58" s="112"/>
      <c r="J58" s="111"/>
    </row>
  </sheetData>
  <mergeCells count="41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N17:O17"/>
    <mergeCell ref="H18:I18"/>
    <mergeCell ref="N18:O18"/>
    <mergeCell ref="H19:I19"/>
    <mergeCell ref="N19:O19"/>
    <mergeCell ref="H20:I20"/>
    <mergeCell ref="N20:O20"/>
    <mergeCell ref="H21:I21"/>
    <mergeCell ref="N21:O21"/>
    <mergeCell ref="H22:I22"/>
    <mergeCell ref="N22:O22"/>
    <mergeCell ref="H23:I23"/>
    <mergeCell ref="N23:O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B39:J39"/>
    <mergeCell ref="G54:J54"/>
    <mergeCell ref="G55:J55"/>
    <mergeCell ref="G56:J56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opLeftCell="A4" workbookViewId="0">
      <selection activeCell="O27" sqref="O27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1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2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</row>
    <row r="6" s="103" customFormat="1" ht="15.75" spans="1:12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</row>
    <row r="7" s="103" customFormat="1" ht="15.75" customHeight="1" spans="1:12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</row>
    <row r="8" s="103" customFormat="1" ht="15.75" customHeight="1" spans="1:12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849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43250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0">
      <c r="A17" s="145">
        <v>43241</v>
      </c>
      <c r="B17" s="146">
        <v>43243</v>
      </c>
      <c r="C17" s="147"/>
      <c r="D17" s="147" t="s">
        <v>850</v>
      </c>
      <c r="E17" s="147"/>
      <c r="F17" s="147"/>
      <c r="G17" s="147"/>
      <c r="H17" s="148">
        <v>1307906</v>
      </c>
      <c r="I17" s="148"/>
      <c r="J17" s="182">
        <v>6400</v>
      </c>
    </row>
    <row r="18" s="105" customFormat="1" ht="16.5" customHeight="1" spans="1:10">
      <c r="A18" s="145">
        <v>43242</v>
      </c>
      <c r="B18" s="146">
        <v>43243</v>
      </c>
      <c r="C18" s="149"/>
      <c r="D18" s="149" t="s">
        <v>851</v>
      </c>
      <c r="E18" s="149"/>
      <c r="F18" s="149"/>
      <c r="G18" s="149"/>
      <c r="H18" s="148">
        <v>1310054</v>
      </c>
      <c r="I18" s="148"/>
      <c r="J18" s="182">
        <v>3800</v>
      </c>
    </row>
    <row r="19" s="103" customFormat="1" ht="16.5" customHeight="1" spans="1:10">
      <c r="A19" s="145">
        <v>43242</v>
      </c>
      <c r="B19" s="146">
        <v>43244</v>
      </c>
      <c r="C19" s="149"/>
      <c r="D19" s="149" t="s">
        <v>852</v>
      </c>
      <c r="E19" s="149"/>
      <c r="F19" s="149"/>
      <c r="G19" s="149"/>
      <c r="H19" s="148">
        <v>1304063</v>
      </c>
      <c r="I19" s="148"/>
      <c r="J19" s="183">
        <v>7600</v>
      </c>
    </row>
    <row r="20" s="105" customFormat="1" ht="16.5" customHeight="1" spans="1:10">
      <c r="A20" s="145">
        <v>43241</v>
      </c>
      <c r="B20" s="146">
        <v>43245</v>
      </c>
      <c r="C20" s="149"/>
      <c r="D20" s="149" t="s">
        <v>853</v>
      </c>
      <c r="E20" s="149"/>
      <c r="F20" s="149"/>
      <c r="G20" s="149"/>
      <c r="H20" s="148">
        <v>1309944</v>
      </c>
      <c r="I20" s="148"/>
      <c r="J20" s="183">
        <v>12800</v>
      </c>
    </row>
    <row r="21" s="105" customFormat="1" ht="16.5" customHeight="1" spans="1:10">
      <c r="A21" s="145">
        <v>43244</v>
      </c>
      <c r="B21" s="146">
        <v>43245</v>
      </c>
      <c r="C21" s="149"/>
      <c r="D21" s="149" t="s">
        <v>854</v>
      </c>
      <c r="E21" s="149"/>
      <c r="F21" s="149"/>
      <c r="G21" s="149"/>
      <c r="H21" s="148">
        <v>1302428</v>
      </c>
      <c r="I21" s="148"/>
      <c r="J21" s="182">
        <v>4000</v>
      </c>
    </row>
    <row r="22" s="105" customFormat="1" ht="16.5" customHeight="1" spans="1:10">
      <c r="A22" s="150">
        <v>43243</v>
      </c>
      <c r="B22" s="151">
        <v>43245</v>
      </c>
      <c r="C22" s="149"/>
      <c r="D22" s="149" t="s">
        <v>855</v>
      </c>
      <c r="E22" s="149"/>
      <c r="F22" s="149"/>
      <c r="G22" s="149"/>
      <c r="H22" s="152">
        <v>1310128</v>
      </c>
      <c r="I22" s="152"/>
      <c r="J22" s="182">
        <v>16800</v>
      </c>
    </row>
    <row r="23" s="105" customFormat="1" ht="16.5" customHeight="1" spans="1:10">
      <c r="A23" s="145">
        <v>43243</v>
      </c>
      <c r="B23" s="151">
        <v>43245</v>
      </c>
      <c r="C23" s="149"/>
      <c r="D23" s="149" t="s">
        <v>856</v>
      </c>
      <c r="E23" s="149"/>
      <c r="F23" s="149"/>
      <c r="G23" s="149"/>
      <c r="H23" s="152">
        <v>1309972</v>
      </c>
      <c r="I23" s="152"/>
      <c r="J23" s="184">
        <v>6400</v>
      </c>
    </row>
    <row r="24" s="105" customFormat="1" ht="16.5" customHeight="1" spans="1:10">
      <c r="A24" s="150">
        <v>43245</v>
      </c>
      <c r="B24" s="151">
        <v>43246</v>
      </c>
      <c r="C24" s="149"/>
      <c r="D24" s="149" t="s">
        <v>853</v>
      </c>
      <c r="E24" s="149"/>
      <c r="F24" s="149"/>
      <c r="G24" s="149"/>
      <c r="H24" s="152">
        <v>1311715</v>
      </c>
      <c r="I24" s="152"/>
      <c r="J24" s="182">
        <v>3600</v>
      </c>
    </row>
    <row r="25" s="105" customFormat="1" ht="16.5" customHeight="1" spans="1:10">
      <c r="A25" s="150">
        <v>43245</v>
      </c>
      <c r="B25" s="151">
        <v>43246</v>
      </c>
      <c r="C25" s="149"/>
      <c r="D25" s="149" t="s">
        <v>857</v>
      </c>
      <c r="E25" s="149"/>
      <c r="F25" s="149"/>
      <c r="G25" s="149"/>
      <c r="H25" s="152">
        <v>1311485</v>
      </c>
      <c r="I25" s="152"/>
      <c r="J25" s="182">
        <v>4600</v>
      </c>
    </row>
    <row r="26" s="105" customFormat="1" ht="16.5" customHeight="1" spans="1:10">
      <c r="A26" s="150">
        <v>43246</v>
      </c>
      <c r="B26" s="151">
        <v>43247</v>
      </c>
      <c r="C26" s="149"/>
      <c r="D26" s="149" t="s">
        <v>858</v>
      </c>
      <c r="E26" s="149"/>
      <c r="F26" s="149"/>
      <c r="G26" s="149"/>
      <c r="H26" s="152">
        <v>1312068</v>
      </c>
      <c r="I26" s="152"/>
      <c r="J26" s="182">
        <v>5000</v>
      </c>
    </row>
    <row r="27" s="106" customFormat="1" ht="16.5" customHeight="1" spans="1:10">
      <c r="A27" s="151">
        <v>43246</v>
      </c>
      <c r="B27" s="151">
        <v>43247</v>
      </c>
      <c r="C27" s="149"/>
      <c r="D27" s="149" t="s">
        <v>859</v>
      </c>
      <c r="E27" s="149"/>
      <c r="F27" s="149"/>
      <c r="G27" s="149"/>
      <c r="H27" s="152">
        <v>1312204</v>
      </c>
      <c r="I27" s="152"/>
      <c r="J27" s="182">
        <v>5000</v>
      </c>
    </row>
    <row r="28" s="106" customFormat="1" ht="16.5" customHeight="1" spans="1:10">
      <c r="A28" s="151">
        <v>43247</v>
      </c>
      <c r="B28" s="151">
        <v>43248</v>
      </c>
      <c r="C28" s="149"/>
      <c r="D28" s="149" t="s">
        <v>860</v>
      </c>
      <c r="E28" s="149"/>
      <c r="F28" s="149"/>
      <c r="G28" s="149"/>
      <c r="H28" s="152">
        <v>1302808</v>
      </c>
      <c r="I28" s="152"/>
      <c r="J28" s="198">
        <v>4000</v>
      </c>
    </row>
    <row r="29" s="106" customFormat="1" ht="16.5" customHeight="1" spans="1:10">
      <c r="A29" s="151">
        <v>43245</v>
      </c>
      <c r="B29" s="151">
        <v>43248</v>
      </c>
      <c r="C29" s="149"/>
      <c r="D29" s="149" t="s">
        <v>861</v>
      </c>
      <c r="E29" s="149"/>
      <c r="F29" s="149"/>
      <c r="G29" s="149"/>
      <c r="H29" s="152">
        <v>1311526</v>
      </c>
      <c r="I29" s="152"/>
      <c r="J29" s="182">
        <v>12600</v>
      </c>
    </row>
    <row r="30" s="107" customFormat="1" ht="16.5" customHeight="1" spans="1:10">
      <c r="A30" s="151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86542.0560747664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6057.94392523365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92600</v>
      </c>
      <c r="K37" s="208" t="s">
        <v>862</v>
      </c>
    </row>
    <row r="38" s="105" customFormat="1" ht="16.5" spans="1:10">
      <c r="A38" s="157"/>
      <c r="B38" s="161"/>
      <c r="C38" s="161"/>
      <c r="D38" s="161"/>
      <c r="E38" s="161"/>
      <c r="F38" s="161"/>
      <c r="G38" s="161"/>
      <c r="H38" s="161"/>
      <c r="I38" s="188"/>
      <c r="J38" s="191"/>
    </row>
    <row r="39" s="105" customFormat="1" ht="15.75" spans="1:10">
      <c r="A39" s="162" t="s">
        <v>520</v>
      </c>
      <c r="B39" s="163" t="e">
        <f>[2]!BahtEng(J37)</f>
        <v>#NAME?</v>
      </c>
      <c r="C39" s="163"/>
      <c r="D39" s="163"/>
      <c r="E39" s="163"/>
      <c r="F39" s="163"/>
      <c r="G39" s="163"/>
      <c r="H39" s="163"/>
      <c r="I39" s="163"/>
      <c r="J39" s="163"/>
    </row>
    <row r="40" s="105" customFormat="1" ht="15.75" spans="1:10">
      <c r="A40" s="164" t="s">
        <v>521</v>
      </c>
      <c r="B40" s="165"/>
      <c r="C40" s="165"/>
      <c r="D40" s="165"/>
      <c r="E40" s="165"/>
      <c r="F40" s="165"/>
      <c r="G40" s="165"/>
      <c r="H40" s="165"/>
      <c r="I40" s="112"/>
      <c r="J40" s="107"/>
    </row>
    <row r="41" s="105" customFormat="1" ht="4.5" customHeight="1" spans="1:10">
      <c r="A41" s="164"/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15.75" spans="1:10">
      <c r="A42" s="372" t="s">
        <v>522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164" t="s">
        <v>523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6.75" customHeight="1" spans="1:10">
      <c r="A44" s="164"/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1">
      <c r="A45" s="166" t="s">
        <v>524</v>
      </c>
      <c r="B45" s="111"/>
      <c r="C45" s="111"/>
      <c r="D45" s="111"/>
      <c r="E45" s="111"/>
      <c r="F45" s="111"/>
      <c r="G45" s="111"/>
      <c r="H45" s="111"/>
      <c r="I45" s="112"/>
      <c r="J45" s="192"/>
      <c r="K45" s="106"/>
    </row>
    <row r="46" s="105" customFormat="1" ht="15.75" spans="1:11">
      <c r="A46" s="138" t="s">
        <v>525</v>
      </c>
      <c r="B46" s="140" t="s">
        <v>526</v>
      </c>
      <c r="C46" s="116"/>
      <c r="D46" s="116"/>
      <c r="E46" s="116"/>
      <c r="F46" s="116"/>
      <c r="G46" s="161"/>
      <c r="H46" s="161"/>
      <c r="I46" s="188"/>
      <c r="J46" s="149"/>
      <c r="K46" s="106"/>
    </row>
    <row r="47" s="105" customFormat="1" ht="15.75" spans="1:11">
      <c r="A47" s="138" t="s">
        <v>461</v>
      </c>
      <c r="B47" s="111" t="s">
        <v>781</v>
      </c>
      <c r="C47" s="111"/>
      <c r="D47" s="111"/>
      <c r="E47" s="111"/>
      <c r="F47" s="111"/>
      <c r="G47" s="149"/>
      <c r="H47" s="149"/>
      <c r="I47" s="188"/>
      <c r="J47" s="149"/>
      <c r="K47" s="106"/>
    </row>
    <row r="48" s="105" customFormat="1" ht="15.75" spans="1:11">
      <c r="A48" s="138" t="s">
        <v>528</v>
      </c>
      <c r="B48" s="140" t="s">
        <v>529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530</v>
      </c>
      <c r="B49" s="111" t="s">
        <v>531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532</v>
      </c>
      <c r="B50" s="111"/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533</v>
      </c>
      <c r="B51" s="140"/>
      <c r="C51" s="140"/>
      <c r="D51" s="140"/>
      <c r="E51" s="140"/>
      <c r="F51" s="140"/>
      <c r="G51" s="158"/>
      <c r="H51" s="158"/>
      <c r="I51" s="188"/>
      <c r="J51" s="149"/>
      <c r="K51" s="106"/>
    </row>
    <row r="52" s="105" customFormat="1" ht="63" customHeight="1" spans="1:11">
      <c r="A52" s="124"/>
      <c r="B52" s="158"/>
      <c r="C52" s="158"/>
      <c r="D52" s="158"/>
      <c r="E52" s="158"/>
      <c r="F52" s="158"/>
      <c r="G52" s="158"/>
      <c r="H52" s="158"/>
      <c r="I52" s="188"/>
      <c r="J52" s="149"/>
      <c r="K52" s="106"/>
    </row>
    <row r="53" s="105" customFormat="1" customHeight="1" spans="1:11">
      <c r="A53" s="193" t="s">
        <v>534</v>
      </c>
      <c r="B53" s="194"/>
      <c r="C53" s="194"/>
      <c r="D53" s="158"/>
      <c r="E53" s="158"/>
      <c r="F53" s="158"/>
      <c r="G53" s="158"/>
      <c r="H53" s="158"/>
      <c r="I53" s="188"/>
      <c r="J53" s="149"/>
      <c r="K53" s="106"/>
    </row>
    <row r="54" s="103" customFormat="1" ht="17.25" customHeight="1" spans="1:12">
      <c r="A54" s="373" t="s">
        <v>535</v>
      </c>
      <c r="B54" s="196"/>
      <c r="C54" s="196"/>
      <c r="D54" s="111"/>
      <c r="E54" s="111"/>
      <c r="F54" s="111"/>
      <c r="G54" s="379" t="s">
        <v>536</v>
      </c>
      <c r="H54" s="140"/>
      <c r="I54" s="140"/>
      <c r="J54" s="140"/>
      <c r="K54" s="111"/>
      <c r="L54" s="111"/>
    </row>
    <row r="55" s="103" customFormat="1" ht="19.5" customHeight="1" spans="1:11">
      <c r="A55" s="195" t="s">
        <v>537</v>
      </c>
      <c r="B55" s="196"/>
      <c r="C55" s="196"/>
      <c r="D55" s="111"/>
      <c r="E55" s="111"/>
      <c r="F55" s="111"/>
      <c r="G55" s="140"/>
      <c r="H55" s="140"/>
      <c r="I55" s="140"/>
      <c r="J55" s="140"/>
      <c r="K55" s="107"/>
    </row>
    <row r="56" s="103" customFormat="1" ht="19.5" customHeight="1" spans="1:10">
      <c r="A56" s="193" t="s">
        <v>538</v>
      </c>
      <c r="B56" s="196"/>
      <c r="C56" s="196"/>
      <c r="D56" s="111"/>
      <c r="E56" s="111"/>
      <c r="F56" s="111"/>
      <c r="G56" s="140" t="s">
        <v>539</v>
      </c>
      <c r="H56" s="140"/>
      <c r="I56" s="140"/>
      <c r="J56" s="140"/>
    </row>
    <row r="57" s="103" customFormat="1" ht="19.5" customHeight="1" spans="1:10">
      <c r="A57" s="193" t="s">
        <v>863</v>
      </c>
      <c r="B57" s="196"/>
      <c r="C57" s="196"/>
      <c r="D57" s="111"/>
      <c r="E57" s="111"/>
      <c r="F57" s="111"/>
      <c r="G57" s="111"/>
      <c r="H57" s="111"/>
      <c r="I57" s="112"/>
      <c r="J57" s="111"/>
    </row>
    <row r="58" s="103" customFormat="1" spans="1:10">
      <c r="A58" s="140"/>
      <c r="B58" s="111"/>
      <c r="C58" s="111"/>
      <c r="D58" s="111"/>
      <c r="E58" s="111"/>
      <c r="F58" s="111"/>
      <c r="G58" s="111"/>
      <c r="H58" s="111"/>
      <c r="I58" s="112"/>
      <c r="J58" s="111"/>
    </row>
  </sheetData>
  <mergeCells count="34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B39:J39"/>
    <mergeCell ref="G54:J54"/>
    <mergeCell ref="G55:J55"/>
    <mergeCell ref="G56:J56"/>
  </mergeCell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workbookViewId="0">
      <selection activeCell="R35" sqref="R35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864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43257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6">
      <c r="A17" s="145">
        <v>43248</v>
      </c>
      <c r="B17" s="146">
        <v>43250</v>
      </c>
      <c r="C17" s="147"/>
      <c r="D17" s="147" t="s">
        <v>865</v>
      </c>
      <c r="E17" s="147"/>
      <c r="F17" s="147"/>
      <c r="G17" s="147"/>
      <c r="H17" s="148">
        <v>1306446</v>
      </c>
      <c r="I17" s="148"/>
      <c r="J17" s="182">
        <v>8000</v>
      </c>
      <c r="M17" s="207"/>
      <c r="N17" s="207"/>
      <c r="O17" s="148"/>
      <c r="P17" s="148"/>
    </row>
    <row r="18" s="105" customFormat="1" ht="16.5" customHeight="1" spans="1:16">
      <c r="A18" s="145">
        <v>43247</v>
      </c>
      <c r="B18" s="146">
        <v>43250</v>
      </c>
      <c r="C18" s="149"/>
      <c r="D18" s="149" t="s">
        <v>866</v>
      </c>
      <c r="E18" s="149"/>
      <c r="F18" s="149"/>
      <c r="G18" s="149"/>
      <c r="H18" s="148">
        <v>1311409</v>
      </c>
      <c r="I18" s="148"/>
      <c r="J18" s="182">
        <v>11400</v>
      </c>
      <c r="K18" s="103"/>
      <c r="M18" s="207"/>
      <c r="N18" s="207"/>
      <c r="O18" s="148"/>
      <c r="P18" s="148"/>
    </row>
    <row r="19" s="103" customFormat="1" ht="16.5" customHeight="1" spans="1:16">
      <c r="A19" s="145">
        <v>43249</v>
      </c>
      <c r="B19" s="146">
        <v>43252</v>
      </c>
      <c r="C19" s="149"/>
      <c r="D19" s="149" t="s">
        <v>867</v>
      </c>
      <c r="E19" s="149"/>
      <c r="F19" s="149"/>
      <c r="G19" s="149"/>
      <c r="H19" s="148">
        <v>1306305</v>
      </c>
      <c r="I19" s="148"/>
      <c r="J19" s="183">
        <v>11400</v>
      </c>
      <c r="M19" s="207"/>
      <c r="N19" s="207"/>
      <c r="O19" s="148"/>
      <c r="P19" s="148"/>
    </row>
    <row r="20" s="105" customFormat="1" ht="16.5" customHeight="1" spans="1:16">
      <c r="A20" s="145">
        <v>43252</v>
      </c>
      <c r="B20" s="146">
        <v>43253</v>
      </c>
      <c r="C20" s="149"/>
      <c r="D20" s="149" t="s">
        <v>868</v>
      </c>
      <c r="E20" s="149"/>
      <c r="F20" s="149"/>
      <c r="G20" s="149"/>
      <c r="H20" s="148">
        <v>1314822</v>
      </c>
      <c r="I20" s="148"/>
      <c r="J20" s="183">
        <v>4000</v>
      </c>
      <c r="K20" s="103"/>
      <c r="M20" s="207"/>
      <c r="N20" s="207"/>
      <c r="O20" s="148"/>
      <c r="P20" s="148"/>
    </row>
    <row r="21" s="105" customFormat="1" ht="16.5" customHeight="1" spans="1:16">
      <c r="A21" s="145">
        <v>43253</v>
      </c>
      <c r="B21" s="146">
        <v>43254</v>
      </c>
      <c r="C21" s="149"/>
      <c r="D21" s="149" t="s">
        <v>869</v>
      </c>
      <c r="E21" s="149"/>
      <c r="F21" s="149"/>
      <c r="G21" s="149"/>
      <c r="H21" s="148">
        <v>1298705</v>
      </c>
      <c r="I21" s="148"/>
      <c r="J21" s="182">
        <v>4000</v>
      </c>
      <c r="K21" s="103"/>
      <c r="M21" s="207"/>
      <c r="N21" s="207"/>
      <c r="O21" s="148"/>
      <c r="P21" s="148"/>
    </row>
    <row r="22" s="105" customFormat="1" ht="16.5" customHeight="1" spans="1:16">
      <c r="A22" s="150">
        <v>43254</v>
      </c>
      <c r="B22" s="151">
        <v>43255</v>
      </c>
      <c r="C22" s="149"/>
      <c r="D22" s="149" t="s">
        <v>870</v>
      </c>
      <c r="E22" s="149"/>
      <c r="F22" s="149"/>
      <c r="G22" s="149"/>
      <c r="H22" s="152">
        <v>1315671</v>
      </c>
      <c r="I22" s="152"/>
      <c r="J22" s="182">
        <v>12000</v>
      </c>
      <c r="K22" s="103"/>
      <c r="M22" s="207"/>
      <c r="N22" s="207"/>
      <c r="O22" s="152"/>
      <c r="P22" s="152"/>
    </row>
    <row r="23" s="105" customFormat="1" ht="16.5" customHeight="1" spans="1:16">
      <c r="A23" s="145">
        <v>43253</v>
      </c>
      <c r="B23" s="151">
        <v>43254</v>
      </c>
      <c r="C23" s="149"/>
      <c r="D23" s="149" t="s">
        <v>871</v>
      </c>
      <c r="E23" s="149"/>
      <c r="F23" s="149"/>
      <c r="G23" s="149"/>
      <c r="H23" s="152">
        <v>1313670</v>
      </c>
      <c r="I23" s="152"/>
      <c r="J23" s="184">
        <v>5000</v>
      </c>
      <c r="K23" s="103"/>
      <c r="M23" s="207"/>
      <c r="N23" s="207"/>
      <c r="O23" s="152"/>
      <c r="P23" s="152"/>
    </row>
    <row r="24" s="105" customFormat="1" ht="16.5" customHeight="1" spans="1:16">
      <c r="A24" s="150">
        <v>43254</v>
      </c>
      <c r="B24" s="151">
        <v>43256</v>
      </c>
      <c r="C24" s="149"/>
      <c r="D24" s="149" t="s">
        <v>872</v>
      </c>
      <c r="E24" s="149"/>
      <c r="F24" s="149"/>
      <c r="G24" s="149"/>
      <c r="H24" s="152">
        <v>1312355</v>
      </c>
      <c r="I24" s="152"/>
      <c r="J24" s="182">
        <v>6400</v>
      </c>
      <c r="K24" s="103"/>
      <c r="M24" s="207"/>
      <c r="N24" s="207"/>
      <c r="O24" s="152"/>
      <c r="P24" s="152"/>
    </row>
    <row r="25" s="105" customFormat="1" ht="16.5" customHeight="1" spans="1:16">
      <c r="A25" s="150">
        <v>43255</v>
      </c>
      <c r="B25" s="151">
        <v>43256</v>
      </c>
      <c r="C25" s="149"/>
      <c r="D25" s="149" t="s">
        <v>870</v>
      </c>
      <c r="E25" s="149"/>
      <c r="F25" s="149"/>
      <c r="G25" s="149"/>
      <c r="H25" s="152">
        <v>1316083</v>
      </c>
      <c r="I25" s="152"/>
      <c r="J25" s="182">
        <v>12000</v>
      </c>
      <c r="K25" s="103"/>
      <c r="M25" s="207"/>
      <c r="N25" s="207"/>
      <c r="O25" s="152"/>
      <c r="P25" s="152"/>
    </row>
    <row r="26" s="105" customFormat="1" ht="16.5" customHeight="1" spans="1:16">
      <c r="A26" s="150">
        <v>43253</v>
      </c>
      <c r="B26" s="151">
        <v>43256</v>
      </c>
      <c r="C26" s="149"/>
      <c r="D26" s="149" t="s">
        <v>873</v>
      </c>
      <c r="E26" s="149"/>
      <c r="F26" s="149"/>
      <c r="G26" s="149"/>
      <c r="H26" s="152">
        <v>1306839</v>
      </c>
      <c r="I26" s="152"/>
      <c r="J26" s="182">
        <v>11400</v>
      </c>
      <c r="K26" s="103"/>
      <c r="M26" s="207"/>
      <c r="N26" s="207"/>
      <c r="O26" s="152"/>
      <c r="P26" s="152"/>
    </row>
    <row r="27" s="106" customFormat="1" ht="16.5" customHeight="1" spans="1:16">
      <c r="A27" s="151">
        <v>43253</v>
      </c>
      <c r="B27" s="151">
        <v>43256</v>
      </c>
      <c r="C27" s="149"/>
      <c r="D27" s="149" t="s">
        <v>874</v>
      </c>
      <c r="E27" s="149"/>
      <c r="F27" s="149"/>
      <c r="G27" s="149"/>
      <c r="H27" s="152">
        <v>1312076</v>
      </c>
      <c r="I27" s="152"/>
      <c r="J27" s="182">
        <v>15150</v>
      </c>
      <c r="K27" s="103"/>
      <c r="M27" s="207"/>
      <c r="N27" s="207"/>
      <c r="O27" s="152"/>
      <c r="P27" s="152"/>
    </row>
    <row r="28" s="106" customFormat="1" ht="16.5" customHeight="1" spans="1:10">
      <c r="A28" s="151"/>
      <c r="B28" s="151"/>
      <c r="C28" s="149"/>
      <c r="D28" s="149"/>
      <c r="E28" s="149"/>
      <c r="F28" s="149"/>
      <c r="G28" s="149"/>
      <c r="H28" s="152"/>
      <c r="I28" s="152"/>
      <c r="J28" s="198"/>
    </row>
    <row r="29" s="106" customFormat="1" ht="16.5" customHeight="1" spans="1:10">
      <c r="A29" s="151"/>
      <c r="B29" s="151"/>
      <c r="C29" s="149"/>
      <c r="D29" s="149"/>
      <c r="E29" s="149"/>
      <c r="F29" s="149"/>
      <c r="G29" s="149"/>
      <c r="H29" s="152"/>
      <c r="I29" s="152"/>
      <c r="J29" s="182"/>
    </row>
    <row r="30" s="107" customFormat="1" ht="16.5" customHeight="1" spans="1:10">
      <c r="A30" s="151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94158.8785046729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6591.1214953271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100750</v>
      </c>
      <c r="K37" s="109" t="s">
        <v>875</v>
      </c>
    </row>
    <row r="38" s="105" customFormat="1" ht="16.5" spans="1:10">
      <c r="A38" s="157"/>
      <c r="B38" s="161"/>
      <c r="C38" s="161"/>
      <c r="D38" s="161"/>
      <c r="E38" s="161"/>
      <c r="F38" s="161"/>
      <c r="G38" s="161"/>
      <c r="H38" s="161"/>
      <c r="I38" s="188"/>
      <c r="J38" s="191"/>
    </row>
    <row r="39" s="105" customFormat="1" ht="15.75" spans="1:10">
      <c r="A39" s="162" t="s">
        <v>520</v>
      </c>
      <c r="B39" s="163" t="e">
        <f>[2]!BahtEng(J37)</f>
        <v>#NAME?</v>
      </c>
      <c r="C39" s="163"/>
      <c r="D39" s="163"/>
      <c r="E39" s="163"/>
      <c r="F39" s="163"/>
      <c r="G39" s="163"/>
      <c r="H39" s="163"/>
      <c r="I39" s="163"/>
      <c r="J39" s="163"/>
    </row>
    <row r="40" s="105" customFormat="1" ht="15.75" spans="1:10">
      <c r="A40" s="164" t="s">
        <v>521</v>
      </c>
      <c r="B40" s="165"/>
      <c r="C40" s="165"/>
      <c r="D40" s="165"/>
      <c r="E40" s="165"/>
      <c r="F40" s="165"/>
      <c r="G40" s="165"/>
      <c r="H40" s="165"/>
      <c r="I40" s="112"/>
      <c r="J40" s="107"/>
    </row>
    <row r="41" s="105" customFormat="1" ht="4.5" customHeight="1" spans="1:10">
      <c r="A41" s="164"/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15.75" spans="1:10">
      <c r="A42" s="372" t="s">
        <v>522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164" t="s">
        <v>523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6.75" customHeight="1" spans="1:10">
      <c r="A44" s="164"/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1">
      <c r="A45" s="166" t="s">
        <v>524</v>
      </c>
      <c r="B45" s="111"/>
      <c r="C45" s="111"/>
      <c r="D45" s="111"/>
      <c r="E45" s="111"/>
      <c r="F45" s="111"/>
      <c r="G45" s="111"/>
      <c r="H45" s="111"/>
      <c r="I45" s="112"/>
      <c r="J45" s="192"/>
      <c r="K45" s="106"/>
    </row>
    <row r="46" s="105" customFormat="1" ht="15.75" spans="1:11">
      <c r="A46" s="138" t="s">
        <v>525</v>
      </c>
      <c r="B46" s="140" t="s">
        <v>526</v>
      </c>
      <c r="C46" s="116"/>
      <c r="D46" s="116"/>
      <c r="E46" s="116"/>
      <c r="F46" s="116"/>
      <c r="G46" s="161"/>
      <c r="H46" s="161"/>
      <c r="I46" s="188"/>
      <c r="J46" s="149"/>
      <c r="K46" s="106"/>
    </row>
    <row r="47" s="105" customFormat="1" ht="15.75" spans="1:11">
      <c r="A47" s="138" t="s">
        <v>461</v>
      </c>
      <c r="B47" s="111" t="s">
        <v>781</v>
      </c>
      <c r="C47" s="111"/>
      <c r="D47" s="111"/>
      <c r="E47" s="111"/>
      <c r="F47" s="111"/>
      <c r="G47" s="149"/>
      <c r="H47" s="149"/>
      <c r="I47" s="188"/>
      <c r="J47" s="149"/>
      <c r="K47" s="106"/>
    </row>
    <row r="48" s="105" customFormat="1" ht="15.75" spans="1:11">
      <c r="A48" s="138" t="s">
        <v>528</v>
      </c>
      <c r="B48" s="140" t="s">
        <v>529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530</v>
      </c>
      <c r="B49" s="111" t="s">
        <v>531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532</v>
      </c>
      <c r="B50" s="111"/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533</v>
      </c>
      <c r="B51" s="140"/>
      <c r="C51" s="140"/>
      <c r="D51" s="140"/>
      <c r="E51" s="140"/>
      <c r="F51" s="140"/>
      <c r="G51" s="158"/>
      <c r="H51" s="158"/>
      <c r="I51" s="188"/>
      <c r="J51" s="149"/>
      <c r="K51" s="106"/>
    </row>
    <row r="52" s="105" customFormat="1" ht="63" customHeight="1" spans="1:11">
      <c r="A52" s="124"/>
      <c r="B52" s="158"/>
      <c r="C52" s="158"/>
      <c r="D52" s="158"/>
      <c r="E52" s="158"/>
      <c r="F52" s="158"/>
      <c r="G52" s="158"/>
      <c r="H52" s="158"/>
      <c r="I52" s="188"/>
      <c r="J52" s="149"/>
      <c r="K52" s="106"/>
    </row>
    <row r="53" s="105" customFormat="1" customHeight="1" spans="1:11">
      <c r="A53" s="193" t="s">
        <v>534</v>
      </c>
      <c r="B53" s="194"/>
      <c r="C53" s="194"/>
      <c r="D53" s="158"/>
      <c r="E53" s="158"/>
      <c r="F53" s="158"/>
      <c r="G53" s="158"/>
      <c r="H53" s="158"/>
      <c r="I53" s="188"/>
      <c r="J53" s="149"/>
      <c r="K53" s="106"/>
    </row>
    <row r="54" s="103" customFormat="1" ht="17.25" customHeight="1" spans="1:12">
      <c r="A54" s="373" t="s">
        <v>535</v>
      </c>
      <c r="B54" s="196"/>
      <c r="C54" s="196"/>
      <c r="D54" s="111"/>
      <c r="E54" s="111"/>
      <c r="F54" s="111"/>
      <c r="G54" s="379" t="s">
        <v>536</v>
      </c>
      <c r="H54" s="140"/>
      <c r="I54" s="140"/>
      <c r="J54" s="140"/>
      <c r="K54" s="111"/>
      <c r="L54" s="111"/>
    </row>
    <row r="55" s="103" customFormat="1" ht="19.5" customHeight="1" spans="1:11">
      <c r="A55" s="195" t="s">
        <v>537</v>
      </c>
      <c r="B55" s="196"/>
      <c r="C55" s="196"/>
      <c r="D55" s="111"/>
      <c r="E55" s="111"/>
      <c r="F55" s="111"/>
      <c r="G55" s="140"/>
      <c r="H55" s="140"/>
      <c r="I55" s="140"/>
      <c r="J55" s="140"/>
      <c r="K55" s="107"/>
    </row>
    <row r="56" s="103" customFormat="1" ht="19.5" customHeight="1" spans="1:10">
      <c r="A56" s="193" t="s">
        <v>538</v>
      </c>
      <c r="B56" s="196"/>
      <c r="C56" s="196"/>
      <c r="D56" s="111"/>
      <c r="E56" s="111"/>
      <c r="F56" s="111"/>
      <c r="G56" s="140" t="s">
        <v>539</v>
      </c>
      <c r="H56" s="140"/>
      <c r="I56" s="140"/>
      <c r="J56" s="140"/>
    </row>
    <row r="57" s="103" customFormat="1" ht="19.5" customHeight="1" spans="1:10">
      <c r="A57" s="193" t="s">
        <v>863</v>
      </c>
      <c r="B57" s="196"/>
      <c r="C57" s="196"/>
      <c r="D57" s="111"/>
      <c r="E57" s="111"/>
      <c r="F57" s="111"/>
      <c r="G57" s="111"/>
      <c r="H57" s="111"/>
      <c r="I57" s="112"/>
      <c r="J57" s="111"/>
    </row>
    <row r="58" s="103" customFormat="1" spans="1:10">
      <c r="A58" s="140"/>
      <c r="B58" s="111"/>
      <c r="C58" s="111"/>
      <c r="D58" s="111"/>
      <c r="E58" s="111"/>
      <c r="F58" s="111"/>
      <c r="G58" s="111"/>
      <c r="H58" s="111"/>
      <c r="I58" s="112"/>
      <c r="J58" s="111"/>
    </row>
  </sheetData>
  <mergeCells count="45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O17:P17"/>
    <mergeCell ref="H18:I18"/>
    <mergeCell ref="O18:P18"/>
    <mergeCell ref="H19:I19"/>
    <mergeCell ref="O19:P19"/>
    <mergeCell ref="H20:I20"/>
    <mergeCell ref="O20:P20"/>
    <mergeCell ref="H21:I21"/>
    <mergeCell ref="O21:P21"/>
    <mergeCell ref="H22:I22"/>
    <mergeCell ref="O22:P22"/>
    <mergeCell ref="H23:I23"/>
    <mergeCell ref="O23:P23"/>
    <mergeCell ref="H24:I24"/>
    <mergeCell ref="O24:P24"/>
    <mergeCell ref="H25:I25"/>
    <mergeCell ref="O25:P25"/>
    <mergeCell ref="H26:I26"/>
    <mergeCell ref="O26:P26"/>
    <mergeCell ref="H27:I27"/>
    <mergeCell ref="O27:P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B39:J39"/>
    <mergeCell ref="G54:J54"/>
    <mergeCell ref="G55:J55"/>
    <mergeCell ref="G56:J56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opLeftCell="A13" workbookViewId="0">
      <selection activeCell="R36" sqref="R36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1" width="11.8571428571429" style="103"/>
    <col min="12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876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43265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5">
      <c r="A17" s="145">
        <v>43254</v>
      </c>
      <c r="B17" s="146">
        <v>43258</v>
      </c>
      <c r="C17" s="147"/>
      <c r="D17" s="147" t="s">
        <v>877</v>
      </c>
      <c r="E17" s="147"/>
      <c r="F17" s="147"/>
      <c r="G17" s="147"/>
      <c r="H17" s="148">
        <v>1305787</v>
      </c>
      <c r="I17" s="148"/>
      <c r="J17" s="182">
        <v>18600</v>
      </c>
      <c r="N17" s="148"/>
      <c r="O17" s="148"/>
    </row>
    <row r="18" s="105" customFormat="1" ht="16.5" customHeight="1" spans="1:15">
      <c r="A18" s="145">
        <v>43254</v>
      </c>
      <c r="B18" s="146">
        <v>43259</v>
      </c>
      <c r="C18" s="149"/>
      <c r="D18" s="149" t="s">
        <v>878</v>
      </c>
      <c r="E18" s="149"/>
      <c r="F18" s="149"/>
      <c r="G18" s="149"/>
      <c r="H18" s="148">
        <v>1305800</v>
      </c>
      <c r="I18" s="148"/>
      <c r="J18" s="182">
        <v>21000</v>
      </c>
      <c r="N18" s="148"/>
      <c r="O18" s="148"/>
    </row>
    <row r="19" s="103" customFormat="1" ht="16.5" customHeight="1" spans="1:15">
      <c r="A19" s="145">
        <v>43259</v>
      </c>
      <c r="B19" s="146">
        <v>43260</v>
      </c>
      <c r="C19" s="149"/>
      <c r="D19" s="149" t="s">
        <v>879</v>
      </c>
      <c r="E19" s="149"/>
      <c r="F19" s="149"/>
      <c r="G19" s="149"/>
      <c r="H19" s="148">
        <v>1317882</v>
      </c>
      <c r="I19" s="148"/>
      <c r="J19" s="183">
        <v>4000</v>
      </c>
      <c r="N19" s="148"/>
      <c r="O19" s="148"/>
    </row>
    <row r="20" s="105" customFormat="1" ht="16.5" customHeight="1" spans="1:15">
      <c r="A20" s="145">
        <v>43258</v>
      </c>
      <c r="B20" s="146">
        <v>43261</v>
      </c>
      <c r="C20" s="149"/>
      <c r="D20" s="149" t="s">
        <v>880</v>
      </c>
      <c r="E20" s="149"/>
      <c r="F20" s="149"/>
      <c r="G20" s="149"/>
      <c r="H20" s="148">
        <v>1302400</v>
      </c>
      <c r="I20" s="148"/>
      <c r="J20" s="183">
        <v>14400</v>
      </c>
      <c r="N20" s="148"/>
      <c r="O20" s="148"/>
    </row>
    <row r="21" s="105" customFormat="1" ht="16.5" customHeight="1" spans="1:15">
      <c r="A21" s="145">
        <v>43260</v>
      </c>
      <c r="B21" s="146">
        <v>43262</v>
      </c>
      <c r="C21" s="149"/>
      <c r="D21" s="149" t="s">
        <v>881</v>
      </c>
      <c r="E21" s="149"/>
      <c r="F21" s="149"/>
      <c r="G21" s="149"/>
      <c r="H21" s="148">
        <v>1318444</v>
      </c>
      <c r="I21" s="148"/>
      <c r="J21" s="182">
        <v>16200</v>
      </c>
      <c r="N21" s="148"/>
      <c r="O21" s="148"/>
    </row>
    <row r="22" s="105" customFormat="1" ht="16.5" customHeight="1" spans="1:15">
      <c r="A22" s="150">
        <v>43260</v>
      </c>
      <c r="B22" s="151">
        <v>43263</v>
      </c>
      <c r="C22" s="149"/>
      <c r="D22" s="149" t="s">
        <v>882</v>
      </c>
      <c r="E22" s="149"/>
      <c r="F22" s="149"/>
      <c r="G22" s="149"/>
      <c r="H22" s="152">
        <v>1310458</v>
      </c>
      <c r="I22" s="152"/>
      <c r="J22" s="182">
        <v>11400</v>
      </c>
      <c r="N22" s="152"/>
      <c r="O22" s="152"/>
    </row>
    <row r="23" s="105" customFormat="1" ht="16.5" customHeight="1" spans="1:15">
      <c r="A23" s="145">
        <v>43261</v>
      </c>
      <c r="B23" s="151">
        <v>43263</v>
      </c>
      <c r="C23" s="149"/>
      <c r="D23" s="149" t="s">
        <v>883</v>
      </c>
      <c r="E23" s="149"/>
      <c r="F23" s="149"/>
      <c r="G23" s="149"/>
      <c r="H23" s="152">
        <v>1307331</v>
      </c>
      <c r="I23" s="152"/>
      <c r="J23" s="184">
        <v>10000</v>
      </c>
      <c r="N23" s="152"/>
      <c r="O23" s="152"/>
    </row>
    <row r="24" s="105" customFormat="1" ht="16.5" customHeight="1" spans="1:15">
      <c r="A24" s="150">
        <v>43261</v>
      </c>
      <c r="B24" s="151">
        <v>43263</v>
      </c>
      <c r="C24" s="149"/>
      <c r="D24" s="149" t="s">
        <v>884</v>
      </c>
      <c r="E24" s="149"/>
      <c r="F24" s="149"/>
      <c r="G24" s="149"/>
      <c r="H24" s="152">
        <v>1307244</v>
      </c>
      <c r="I24" s="152"/>
      <c r="J24" s="182">
        <v>12800</v>
      </c>
      <c r="N24" s="152"/>
      <c r="O24" s="152"/>
    </row>
    <row r="25" s="105" customFormat="1" ht="16.5" customHeight="1" spans="1:15">
      <c r="A25" s="150">
        <v>43263</v>
      </c>
      <c r="B25" s="151">
        <v>43264</v>
      </c>
      <c r="C25" s="149"/>
      <c r="D25" s="149" t="s">
        <v>885</v>
      </c>
      <c r="E25" s="149"/>
      <c r="F25" s="149"/>
      <c r="G25" s="149"/>
      <c r="H25" s="152">
        <v>1320211</v>
      </c>
      <c r="I25" s="152"/>
      <c r="J25" s="182">
        <v>4000</v>
      </c>
      <c r="N25" s="152"/>
      <c r="O25" s="152"/>
    </row>
    <row r="26" s="105" customFormat="1" ht="16.5" customHeight="1" spans="1:10">
      <c r="A26" s="150"/>
      <c r="B26" s="151"/>
      <c r="C26" s="149"/>
      <c r="D26" s="149"/>
      <c r="E26" s="149"/>
      <c r="F26" s="149"/>
      <c r="G26" s="149"/>
      <c r="H26" s="152"/>
      <c r="I26" s="152"/>
      <c r="J26" s="182"/>
    </row>
    <row r="27" s="106" customFormat="1" ht="16.5" customHeight="1" spans="1:10">
      <c r="A27" s="151"/>
      <c r="B27" s="151"/>
      <c r="C27" s="149"/>
      <c r="D27" s="149"/>
      <c r="E27" s="149"/>
      <c r="F27" s="149"/>
      <c r="G27" s="149"/>
      <c r="H27" s="152"/>
      <c r="I27" s="152"/>
      <c r="J27" s="182"/>
    </row>
    <row r="28" s="106" customFormat="1" ht="16.5" customHeight="1" spans="1:10">
      <c r="A28" s="151"/>
      <c r="B28" s="151"/>
      <c r="C28" s="149"/>
      <c r="D28" s="149"/>
      <c r="E28" s="149"/>
      <c r="F28" s="149"/>
      <c r="G28" s="149"/>
      <c r="H28" s="152"/>
      <c r="I28" s="152"/>
      <c r="J28" s="198"/>
    </row>
    <row r="29" s="106" customFormat="1" ht="16.5" customHeight="1" spans="1:10">
      <c r="A29" s="151"/>
      <c r="B29" s="151"/>
      <c r="C29" s="149"/>
      <c r="D29" s="149"/>
      <c r="E29" s="149"/>
      <c r="F29" s="149"/>
      <c r="G29" s="149"/>
      <c r="H29" s="152"/>
      <c r="I29" s="152"/>
      <c r="J29" s="182"/>
    </row>
    <row r="30" s="107" customFormat="1" ht="16.5" customHeight="1" spans="1:10">
      <c r="A30" s="151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105046.728971963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7353.27102803738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0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112400</v>
      </c>
    </row>
    <row r="38" s="105" customFormat="1" ht="16.5" spans="1:11">
      <c r="A38" s="157"/>
      <c r="B38" s="161"/>
      <c r="C38" s="161"/>
      <c r="D38" s="161"/>
      <c r="E38" s="161"/>
      <c r="F38" s="161"/>
      <c r="G38" s="161"/>
      <c r="H38" s="161"/>
      <c r="I38" s="188" t="s">
        <v>886</v>
      </c>
      <c r="J38" s="191">
        <v>18267.21</v>
      </c>
      <c r="K38" s="206"/>
    </row>
    <row r="39" s="105" customFormat="1" ht="15.75" spans="1:11">
      <c r="A39" s="199"/>
      <c r="B39" s="200"/>
      <c r="C39" s="200"/>
      <c r="D39" s="200"/>
      <c r="E39" s="200"/>
      <c r="F39" s="200"/>
      <c r="G39" s="200"/>
      <c r="H39" s="200"/>
      <c r="I39" s="203" t="s">
        <v>274</v>
      </c>
      <c r="J39" s="204">
        <f>J37-J38</f>
        <v>94132.79</v>
      </c>
      <c r="K39" s="109" t="s">
        <v>887</v>
      </c>
    </row>
    <row r="40" s="105" customFormat="1" ht="15.75" spans="1:10">
      <c r="A40" s="162" t="s">
        <v>520</v>
      </c>
      <c r="B40" s="163" t="e">
        <f>[2]!BahtEng(J37)</f>
        <v>#NAME?</v>
      </c>
      <c r="C40" s="163"/>
      <c r="D40" s="163"/>
      <c r="E40" s="163"/>
      <c r="F40" s="163"/>
      <c r="G40" s="163"/>
      <c r="H40" s="163"/>
      <c r="I40" s="163"/>
      <c r="J40" s="163"/>
    </row>
    <row r="41" s="105" customFormat="1" ht="15.75" spans="1:10">
      <c r="A41" s="164" t="s">
        <v>521</v>
      </c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4.5" customHeight="1" spans="1:10">
      <c r="A42" s="164"/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372" t="s">
        <v>522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15.75" spans="1:10">
      <c r="A44" s="164" t="s">
        <v>523</v>
      </c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6.75" customHeight="1" spans="1:10">
      <c r="A45" s="164"/>
      <c r="B45" s="165"/>
      <c r="C45" s="165"/>
      <c r="D45" s="165"/>
      <c r="E45" s="165"/>
      <c r="F45" s="165"/>
      <c r="G45" s="165"/>
      <c r="H45" s="165"/>
      <c r="I45" s="112"/>
      <c r="J45" s="107"/>
    </row>
    <row r="46" s="105" customFormat="1" ht="15.75" spans="1:11">
      <c r="A46" s="166" t="s">
        <v>524</v>
      </c>
      <c r="B46" s="111"/>
      <c r="C46" s="111"/>
      <c r="D46" s="111"/>
      <c r="E46" s="111"/>
      <c r="F46" s="111"/>
      <c r="G46" s="111"/>
      <c r="H46" s="111"/>
      <c r="I46" s="112"/>
      <c r="J46" s="192"/>
      <c r="K46" s="106"/>
    </row>
    <row r="47" s="105" customFormat="1" ht="15.75" spans="1:11">
      <c r="A47" s="138" t="s">
        <v>525</v>
      </c>
      <c r="B47" s="140" t="s">
        <v>526</v>
      </c>
      <c r="C47" s="116"/>
      <c r="D47" s="116"/>
      <c r="E47" s="116"/>
      <c r="F47" s="116"/>
      <c r="G47" s="161"/>
      <c r="H47" s="161"/>
      <c r="I47" s="188"/>
      <c r="J47" s="149"/>
      <c r="K47" s="106"/>
    </row>
    <row r="48" s="105" customFormat="1" ht="15.75" spans="1:11">
      <c r="A48" s="138" t="s">
        <v>461</v>
      </c>
      <c r="B48" s="111" t="s">
        <v>781</v>
      </c>
      <c r="C48" s="111"/>
      <c r="D48" s="111"/>
      <c r="E48" s="111"/>
      <c r="F48" s="111"/>
      <c r="G48" s="149"/>
      <c r="H48" s="149"/>
      <c r="I48" s="188"/>
      <c r="J48" s="149"/>
      <c r="K48" s="106"/>
    </row>
    <row r="49" s="105" customFormat="1" ht="15.75" spans="1:11">
      <c r="A49" s="138" t="s">
        <v>528</v>
      </c>
      <c r="B49" s="140" t="s">
        <v>529</v>
      </c>
      <c r="C49" s="116"/>
      <c r="D49" s="116"/>
      <c r="E49" s="116"/>
      <c r="F49" s="116"/>
      <c r="G49" s="161"/>
      <c r="H49" s="161"/>
      <c r="I49" s="188"/>
      <c r="J49" s="149"/>
      <c r="K49" s="106"/>
    </row>
    <row r="50" s="105" customFormat="1" ht="15.75" spans="1:11">
      <c r="A50" s="138" t="s">
        <v>530</v>
      </c>
      <c r="B50" s="111" t="s">
        <v>531</v>
      </c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532</v>
      </c>
      <c r="B51" s="111"/>
      <c r="C51" s="111"/>
      <c r="D51" s="111"/>
      <c r="E51" s="111"/>
      <c r="F51" s="111"/>
      <c r="G51" s="149"/>
      <c r="H51" s="149"/>
      <c r="I51" s="188"/>
      <c r="J51" s="149"/>
      <c r="K51" s="106"/>
    </row>
    <row r="52" s="105" customFormat="1" ht="15.75" spans="1:11">
      <c r="A52" s="138" t="s">
        <v>533</v>
      </c>
      <c r="B52" s="140"/>
      <c r="C52" s="140"/>
      <c r="D52" s="140"/>
      <c r="E52" s="140"/>
      <c r="F52" s="140"/>
      <c r="G52" s="158"/>
      <c r="H52" s="158"/>
      <c r="I52" s="188"/>
      <c r="J52" s="149"/>
      <c r="K52" s="106"/>
    </row>
    <row r="53" s="105" customFormat="1" ht="63" customHeight="1" spans="1:11">
      <c r="A53" s="124"/>
      <c r="B53" s="158"/>
      <c r="C53" s="158"/>
      <c r="D53" s="158"/>
      <c r="E53" s="158"/>
      <c r="F53" s="158"/>
      <c r="G53" s="158"/>
      <c r="H53" s="158"/>
      <c r="I53" s="188"/>
      <c r="J53" s="149"/>
      <c r="K53" s="106"/>
    </row>
    <row r="54" s="105" customFormat="1" customHeight="1" spans="1:11">
      <c r="A54" s="193" t="s">
        <v>534</v>
      </c>
      <c r="B54" s="194"/>
      <c r="C54" s="194"/>
      <c r="D54" s="158"/>
      <c r="E54" s="158"/>
      <c r="F54" s="158"/>
      <c r="G54" s="158"/>
      <c r="H54" s="158"/>
      <c r="I54" s="188"/>
      <c r="J54" s="149"/>
      <c r="K54" s="106"/>
    </row>
    <row r="55" s="103" customFormat="1" ht="17.25" customHeight="1" spans="1:12">
      <c r="A55" s="373" t="s">
        <v>535</v>
      </c>
      <c r="B55" s="196"/>
      <c r="C55" s="196"/>
      <c r="D55" s="111"/>
      <c r="E55" s="111"/>
      <c r="F55" s="111"/>
      <c r="G55" s="379" t="s">
        <v>536</v>
      </c>
      <c r="H55" s="140"/>
      <c r="I55" s="140"/>
      <c r="J55" s="140"/>
      <c r="K55" s="111"/>
      <c r="L55" s="111"/>
    </row>
    <row r="56" s="103" customFormat="1" ht="19.5" customHeight="1" spans="1:11">
      <c r="A56" s="195" t="s">
        <v>537</v>
      </c>
      <c r="B56" s="196"/>
      <c r="C56" s="196"/>
      <c r="D56" s="111"/>
      <c r="E56" s="111"/>
      <c r="F56" s="111"/>
      <c r="G56" s="140"/>
      <c r="H56" s="140"/>
      <c r="I56" s="140"/>
      <c r="J56" s="140"/>
      <c r="K56" s="107"/>
    </row>
    <row r="57" s="103" customFormat="1" ht="19.5" customHeight="1" spans="1:10">
      <c r="A57" s="193" t="s">
        <v>538</v>
      </c>
      <c r="B57" s="196"/>
      <c r="C57" s="196"/>
      <c r="D57" s="111"/>
      <c r="E57" s="111"/>
      <c r="F57" s="111"/>
      <c r="G57" s="140" t="s">
        <v>539</v>
      </c>
      <c r="H57" s="140"/>
      <c r="I57" s="140"/>
      <c r="J57" s="140"/>
    </row>
    <row r="58" s="103" customFormat="1" ht="19.5" customHeight="1" spans="1:10">
      <c r="A58" s="193" t="s">
        <v>863</v>
      </c>
      <c r="B58" s="196"/>
      <c r="C58" s="196"/>
      <c r="D58" s="111"/>
      <c r="E58" s="111"/>
      <c r="F58" s="111"/>
      <c r="G58" s="111"/>
      <c r="H58" s="111"/>
      <c r="I58" s="112"/>
      <c r="J58" s="111"/>
    </row>
    <row r="59" s="103" customFormat="1" spans="1:10">
      <c r="A59" s="140"/>
      <c r="B59" s="111"/>
      <c r="C59" s="111"/>
      <c r="D59" s="111"/>
      <c r="E59" s="111"/>
      <c r="F59" s="111"/>
      <c r="G59" s="111"/>
      <c r="H59" s="111"/>
      <c r="I59" s="112"/>
      <c r="J59" s="111"/>
    </row>
  </sheetData>
  <mergeCells count="43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N17:O17"/>
    <mergeCell ref="H18:I18"/>
    <mergeCell ref="N18:O18"/>
    <mergeCell ref="H19:I19"/>
    <mergeCell ref="N19:O19"/>
    <mergeCell ref="H20:I20"/>
    <mergeCell ref="N20:O20"/>
    <mergeCell ref="H21:I21"/>
    <mergeCell ref="N21:O21"/>
    <mergeCell ref="H22:I22"/>
    <mergeCell ref="N22:O22"/>
    <mergeCell ref="H23:I23"/>
    <mergeCell ref="N23:O23"/>
    <mergeCell ref="H24:I24"/>
    <mergeCell ref="N24:O24"/>
    <mergeCell ref="H25:I25"/>
    <mergeCell ref="N25:O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B40:J40"/>
    <mergeCell ref="G55:J55"/>
    <mergeCell ref="G56:J56"/>
    <mergeCell ref="G57:J57"/>
  </mergeCells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workbookViewId="0">
      <selection activeCell="N17" sqref="N17:P28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888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43277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5">
      <c r="A17" s="145">
        <v>43263</v>
      </c>
      <c r="B17" s="146">
        <v>43265</v>
      </c>
      <c r="C17" s="147"/>
      <c r="D17" s="147" t="s">
        <v>889</v>
      </c>
      <c r="E17" s="147"/>
      <c r="F17" s="147"/>
      <c r="G17" s="147"/>
      <c r="H17" s="148">
        <v>1303079</v>
      </c>
      <c r="I17" s="148"/>
      <c r="J17" s="182">
        <v>30000</v>
      </c>
      <c r="N17" s="148"/>
      <c r="O17" s="148"/>
    </row>
    <row r="18" s="105" customFormat="1" ht="16.5" customHeight="1" spans="1:15">
      <c r="A18" s="145">
        <v>43264</v>
      </c>
      <c r="B18" s="146">
        <v>43266</v>
      </c>
      <c r="C18" s="149"/>
      <c r="D18" s="149" t="s">
        <v>890</v>
      </c>
      <c r="E18" s="149"/>
      <c r="F18" s="149"/>
      <c r="G18" s="149"/>
      <c r="H18" s="148">
        <v>1308848</v>
      </c>
      <c r="I18" s="148"/>
      <c r="J18" s="182">
        <v>8000</v>
      </c>
      <c r="N18" s="148"/>
      <c r="O18" s="148"/>
    </row>
    <row r="19" s="103" customFormat="1" ht="16.5" customHeight="1" spans="1:15">
      <c r="A19" s="145">
        <v>43266</v>
      </c>
      <c r="B19" s="146">
        <v>43267</v>
      </c>
      <c r="C19" s="149"/>
      <c r="D19" s="149" t="s">
        <v>891</v>
      </c>
      <c r="E19" s="149"/>
      <c r="F19" s="149"/>
      <c r="G19" s="149"/>
      <c r="H19" s="148">
        <v>1312245</v>
      </c>
      <c r="I19" s="148"/>
      <c r="J19" s="183">
        <v>3600</v>
      </c>
      <c r="N19" s="205"/>
      <c r="O19" s="148"/>
    </row>
    <row r="20" s="105" customFormat="1" ht="16.5" customHeight="1" spans="1:15">
      <c r="A20" s="145">
        <v>43266</v>
      </c>
      <c r="B20" s="146">
        <v>43268</v>
      </c>
      <c r="C20" s="149"/>
      <c r="D20" s="149" t="s">
        <v>892</v>
      </c>
      <c r="E20" s="149"/>
      <c r="F20" s="149"/>
      <c r="G20" s="149"/>
      <c r="H20" s="148">
        <v>1315926</v>
      </c>
      <c r="I20" s="148"/>
      <c r="J20" s="183">
        <v>8000</v>
      </c>
      <c r="N20" s="148"/>
      <c r="O20" s="148"/>
    </row>
    <row r="21" s="105" customFormat="1" ht="16.5" customHeight="1" spans="1:15">
      <c r="A21" s="145">
        <v>43266</v>
      </c>
      <c r="B21" s="146">
        <v>43268</v>
      </c>
      <c r="C21" s="149"/>
      <c r="D21" s="149" t="s">
        <v>893</v>
      </c>
      <c r="E21" s="149"/>
      <c r="F21" s="149"/>
      <c r="G21" s="149"/>
      <c r="H21" s="148">
        <v>1315930</v>
      </c>
      <c r="I21" s="148"/>
      <c r="J21" s="182">
        <v>16000</v>
      </c>
      <c r="N21" s="148"/>
      <c r="O21" s="148"/>
    </row>
    <row r="22" s="105" customFormat="1" ht="16.5" customHeight="1" spans="1:15">
      <c r="A22" s="150">
        <v>43269</v>
      </c>
      <c r="B22" s="151">
        <v>43270</v>
      </c>
      <c r="C22" s="149"/>
      <c r="D22" s="149" t="s">
        <v>894</v>
      </c>
      <c r="E22" s="149"/>
      <c r="F22" s="149"/>
      <c r="G22" s="149"/>
      <c r="H22" s="152">
        <v>1322815</v>
      </c>
      <c r="I22" s="152"/>
      <c r="J22" s="182">
        <v>5000</v>
      </c>
      <c r="N22" s="152"/>
      <c r="O22" s="152"/>
    </row>
    <row r="23" s="105" customFormat="1" ht="16.5" customHeight="1" spans="1:15">
      <c r="A23" s="145">
        <v>43269</v>
      </c>
      <c r="B23" s="151">
        <v>43271</v>
      </c>
      <c r="C23" s="149"/>
      <c r="D23" s="149" t="s">
        <v>895</v>
      </c>
      <c r="E23" s="149"/>
      <c r="F23" s="149"/>
      <c r="G23" s="149"/>
      <c r="H23" s="152">
        <v>1322720</v>
      </c>
      <c r="I23" s="152"/>
      <c r="J23" s="184">
        <v>8400</v>
      </c>
      <c r="N23" s="152"/>
      <c r="O23" s="152"/>
    </row>
    <row r="24" s="105" customFormat="1" ht="16.5" customHeight="1" spans="1:15">
      <c r="A24" s="150">
        <v>43268</v>
      </c>
      <c r="B24" s="151">
        <v>43271</v>
      </c>
      <c r="C24" s="149"/>
      <c r="D24" s="149" t="s">
        <v>896</v>
      </c>
      <c r="E24" s="149"/>
      <c r="F24" s="149"/>
      <c r="G24" s="149"/>
      <c r="H24" s="152">
        <v>1311102</v>
      </c>
      <c r="I24" s="152"/>
      <c r="J24" s="182">
        <v>14400</v>
      </c>
      <c r="N24" s="152"/>
      <c r="O24" s="152"/>
    </row>
    <row r="25" s="105" customFormat="1" ht="16.5" customHeight="1" spans="1:15">
      <c r="A25" s="150">
        <v>43271</v>
      </c>
      <c r="B25" s="151">
        <v>43272</v>
      </c>
      <c r="C25" s="149"/>
      <c r="D25" s="149" t="s">
        <v>665</v>
      </c>
      <c r="E25" s="149"/>
      <c r="F25" s="149"/>
      <c r="G25" s="149"/>
      <c r="H25" s="152">
        <v>1316508</v>
      </c>
      <c r="I25" s="152"/>
      <c r="J25" s="182">
        <v>5000</v>
      </c>
      <c r="N25" s="152"/>
      <c r="O25" s="152"/>
    </row>
    <row r="26" s="106" customFormat="1" ht="16.5" customHeight="1" spans="1:15">
      <c r="A26" s="151">
        <v>43270</v>
      </c>
      <c r="B26" s="151">
        <v>43273</v>
      </c>
      <c r="C26" s="149"/>
      <c r="D26" s="149" t="s">
        <v>897</v>
      </c>
      <c r="E26" s="149"/>
      <c r="F26" s="149"/>
      <c r="G26" s="149"/>
      <c r="H26" s="152">
        <v>1304299</v>
      </c>
      <c r="I26" s="152"/>
      <c r="J26" s="198">
        <v>19440</v>
      </c>
      <c r="N26" s="152"/>
      <c r="O26" s="152"/>
    </row>
    <row r="27" s="106" customFormat="1" ht="16.5" customHeight="1" spans="1:15">
      <c r="A27" s="151">
        <v>43270</v>
      </c>
      <c r="B27" s="151">
        <v>43273</v>
      </c>
      <c r="C27" s="149"/>
      <c r="D27" s="149" t="s">
        <v>898</v>
      </c>
      <c r="E27" s="149"/>
      <c r="F27" s="149"/>
      <c r="G27" s="149"/>
      <c r="H27" s="152">
        <v>1290079</v>
      </c>
      <c r="I27" s="152"/>
      <c r="J27" s="182">
        <v>11400</v>
      </c>
      <c r="N27" s="152"/>
      <c r="O27" s="152"/>
    </row>
    <row r="28" s="106" customFormat="1" ht="16.5" customHeight="1" spans="1:15">
      <c r="A28" s="151">
        <v>43274</v>
      </c>
      <c r="B28" s="151">
        <v>43276</v>
      </c>
      <c r="C28" s="149"/>
      <c r="D28" s="149" t="s">
        <v>899</v>
      </c>
      <c r="E28" s="149"/>
      <c r="F28" s="149"/>
      <c r="G28" s="149"/>
      <c r="H28" s="152">
        <v>1291606</v>
      </c>
      <c r="I28" s="152"/>
      <c r="J28" s="198">
        <v>16800</v>
      </c>
      <c r="N28" s="152"/>
      <c r="O28" s="152"/>
    </row>
    <row r="29" s="106" customFormat="1" ht="16.5" customHeight="1" spans="1:10">
      <c r="A29" s="151"/>
      <c r="B29" s="151"/>
      <c r="C29" s="149"/>
      <c r="D29" s="149"/>
      <c r="E29" s="149"/>
      <c r="F29" s="149"/>
      <c r="G29" s="149"/>
      <c r="H29" s="152"/>
      <c r="I29" s="152"/>
      <c r="J29" s="182"/>
    </row>
    <row r="30" s="107" customFormat="1" ht="16.5" customHeight="1" spans="1:10">
      <c r="A30" s="151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136485.981308411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9554.01869158878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146040</v>
      </c>
      <c r="K37" s="190" t="s">
        <v>900</v>
      </c>
    </row>
    <row r="38" s="105" customFormat="1" ht="16.5" spans="1:10">
      <c r="A38" s="157"/>
      <c r="B38" s="161"/>
      <c r="C38" s="161"/>
      <c r="D38" s="161"/>
      <c r="E38" s="161"/>
      <c r="F38" s="161"/>
      <c r="G38" s="161"/>
      <c r="H38" s="161"/>
      <c r="I38" s="188"/>
      <c r="J38" s="191"/>
    </row>
    <row r="39" s="105" customFormat="1" ht="15.75" spans="1:10">
      <c r="A39" s="162" t="s">
        <v>520</v>
      </c>
      <c r="B39" s="163" t="e">
        <f>[2]!BahtEng(J37)</f>
        <v>#NAME?</v>
      </c>
      <c r="C39" s="163"/>
      <c r="D39" s="163"/>
      <c r="E39" s="163"/>
      <c r="F39" s="163"/>
      <c r="G39" s="163"/>
      <c r="H39" s="163"/>
      <c r="I39" s="163"/>
      <c r="J39" s="163"/>
    </row>
    <row r="40" s="105" customFormat="1" ht="15.75" spans="1:10">
      <c r="A40" s="164" t="s">
        <v>521</v>
      </c>
      <c r="B40" s="165"/>
      <c r="C40" s="165"/>
      <c r="D40" s="165"/>
      <c r="E40" s="165"/>
      <c r="F40" s="165"/>
      <c r="G40" s="165"/>
      <c r="H40" s="165"/>
      <c r="I40" s="112"/>
      <c r="J40" s="107"/>
    </row>
    <row r="41" s="105" customFormat="1" ht="4.5" customHeight="1" spans="1:10">
      <c r="A41" s="164"/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15.75" spans="1:10">
      <c r="A42" s="372" t="s">
        <v>522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164" t="s">
        <v>523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6.75" customHeight="1" spans="1:10">
      <c r="A44" s="164"/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1">
      <c r="A45" s="166" t="s">
        <v>524</v>
      </c>
      <c r="B45" s="111"/>
      <c r="C45" s="111"/>
      <c r="D45" s="111"/>
      <c r="E45" s="111"/>
      <c r="F45" s="111"/>
      <c r="G45" s="111"/>
      <c r="H45" s="111"/>
      <c r="I45" s="112"/>
      <c r="J45" s="192"/>
      <c r="K45" s="106"/>
    </row>
    <row r="46" s="105" customFormat="1" ht="15.75" spans="1:11">
      <c r="A46" s="138" t="s">
        <v>525</v>
      </c>
      <c r="B46" s="140" t="s">
        <v>526</v>
      </c>
      <c r="C46" s="116"/>
      <c r="D46" s="116"/>
      <c r="E46" s="116"/>
      <c r="F46" s="116"/>
      <c r="G46" s="161"/>
      <c r="H46" s="161"/>
      <c r="I46" s="188"/>
      <c r="J46" s="149"/>
      <c r="K46" s="106"/>
    </row>
    <row r="47" s="105" customFormat="1" ht="15.75" spans="1:11">
      <c r="A47" s="138" t="s">
        <v>461</v>
      </c>
      <c r="B47" s="111" t="s">
        <v>781</v>
      </c>
      <c r="C47" s="111"/>
      <c r="D47" s="111"/>
      <c r="E47" s="111"/>
      <c r="F47" s="111"/>
      <c r="G47" s="149"/>
      <c r="H47" s="149"/>
      <c r="I47" s="188"/>
      <c r="J47" s="149"/>
      <c r="K47" s="106"/>
    </row>
    <row r="48" s="105" customFormat="1" ht="15.75" spans="1:11">
      <c r="A48" s="138" t="s">
        <v>528</v>
      </c>
      <c r="B48" s="140" t="s">
        <v>529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530</v>
      </c>
      <c r="B49" s="111" t="s">
        <v>531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532</v>
      </c>
      <c r="B50" s="111"/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533</v>
      </c>
      <c r="B51" s="140"/>
      <c r="C51" s="140"/>
      <c r="D51" s="140"/>
      <c r="E51" s="140"/>
      <c r="F51" s="140"/>
      <c r="G51" s="158"/>
      <c r="H51" s="158"/>
      <c r="I51" s="188"/>
      <c r="J51" s="149"/>
      <c r="K51" s="106"/>
    </row>
    <row r="52" s="105" customFormat="1" ht="63" customHeight="1" spans="1:11">
      <c r="A52" s="124"/>
      <c r="B52" s="158"/>
      <c r="C52" s="158"/>
      <c r="D52" s="158"/>
      <c r="E52" s="158"/>
      <c r="F52" s="158"/>
      <c r="G52" s="158"/>
      <c r="H52" s="158"/>
      <c r="I52" s="188"/>
      <c r="J52" s="149"/>
      <c r="K52" s="106"/>
    </row>
    <row r="53" s="105" customFormat="1" customHeight="1" spans="1:11">
      <c r="A53" s="193" t="s">
        <v>534</v>
      </c>
      <c r="B53" s="194"/>
      <c r="C53" s="194"/>
      <c r="D53" s="158"/>
      <c r="E53" s="158"/>
      <c r="F53" s="158"/>
      <c r="G53" s="158"/>
      <c r="H53" s="158"/>
      <c r="I53" s="188"/>
      <c r="J53" s="149"/>
      <c r="K53" s="106"/>
    </row>
    <row r="54" s="103" customFormat="1" ht="17.25" customHeight="1" spans="1:12">
      <c r="A54" s="373" t="s">
        <v>535</v>
      </c>
      <c r="B54" s="196"/>
      <c r="C54" s="196"/>
      <c r="D54" s="111"/>
      <c r="E54" s="111"/>
      <c r="F54" s="111"/>
      <c r="G54" s="379" t="s">
        <v>536</v>
      </c>
      <c r="H54" s="140"/>
      <c r="I54" s="140"/>
      <c r="J54" s="140"/>
      <c r="K54" s="111"/>
      <c r="L54" s="111"/>
    </row>
    <row r="55" s="103" customFormat="1" ht="19.5" customHeight="1" spans="1:11">
      <c r="A55" s="195" t="s">
        <v>537</v>
      </c>
      <c r="B55" s="196"/>
      <c r="C55" s="196"/>
      <c r="D55" s="111"/>
      <c r="E55" s="111"/>
      <c r="F55" s="111"/>
      <c r="G55" s="140"/>
      <c r="H55" s="140"/>
      <c r="I55" s="140"/>
      <c r="J55" s="140"/>
      <c r="K55" s="107"/>
    </row>
    <row r="56" s="103" customFormat="1" ht="19.5" customHeight="1" spans="1:10">
      <c r="A56" s="193" t="s">
        <v>538</v>
      </c>
      <c r="B56" s="196"/>
      <c r="C56" s="196"/>
      <c r="D56" s="111"/>
      <c r="E56" s="111"/>
      <c r="F56" s="111"/>
      <c r="G56" s="140" t="s">
        <v>539</v>
      </c>
      <c r="H56" s="140"/>
      <c r="I56" s="140"/>
      <c r="J56" s="140"/>
    </row>
    <row r="57" s="103" customFormat="1" ht="19.5" customHeight="1" spans="1:10">
      <c r="A57" s="193" t="s">
        <v>863</v>
      </c>
      <c r="B57" s="196"/>
      <c r="C57" s="196"/>
      <c r="D57" s="111"/>
      <c r="E57" s="111"/>
      <c r="F57" s="111"/>
      <c r="G57" s="111"/>
      <c r="H57" s="111"/>
      <c r="I57" s="112"/>
      <c r="J57" s="111"/>
    </row>
    <row r="58" s="103" customFormat="1" spans="1:10">
      <c r="A58" s="140"/>
      <c r="B58" s="111"/>
      <c r="C58" s="111"/>
      <c r="D58" s="111"/>
      <c r="E58" s="111"/>
      <c r="F58" s="111"/>
      <c r="G58" s="111"/>
      <c r="H58" s="111"/>
      <c r="I58" s="112"/>
      <c r="J58" s="111"/>
    </row>
  </sheetData>
  <mergeCells count="46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N17:O17"/>
    <mergeCell ref="H18:I18"/>
    <mergeCell ref="N18:O18"/>
    <mergeCell ref="H19:I19"/>
    <mergeCell ref="N19:O19"/>
    <mergeCell ref="H20:I20"/>
    <mergeCell ref="N20:O20"/>
    <mergeCell ref="H21:I21"/>
    <mergeCell ref="N21:O21"/>
    <mergeCell ref="H22:I22"/>
    <mergeCell ref="N22:O22"/>
    <mergeCell ref="H23:I23"/>
    <mergeCell ref="N23:O23"/>
    <mergeCell ref="H24:I24"/>
    <mergeCell ref="N24:O24"/>
    <mergeCell ref="H25:I25"/>
    <mergeCell ref="N25:O25"/>
    <mergeCell ref="H26:I26"/>
    <mergeCell ref="N26:O26"/>
    <mergeCell ref="H27:I27"/>
    <mergeCell ref="N27:O27"/>
    <mergeCell ref="H28:I28"/>
    <mergeCell ref="N28:O28"/>
    <mergeCell ref="H29:I29"/>
    <mergeCell ref="H30:I30"/>
    <mergeCell ref="H31:I31"/>
    <mergeCell ref="H32:I32"/>
    <mergeCell ref="H33:I33"/>
    <mergeCell ref="H34:I34"/>
    <mergeCell ref="H35:I35"/>
    <mergeCell ref="H37:I37"/>
    <mergeCell ref="B39:J39"/>
    <mergeCell ref="G54:J54"/>
    <mergeCell ref="G55:J55"/>
    <mergeCell ref="G56:J56"/>
  </mergeCell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workbookViewId="0">
      <selection activeCell="M31" sqref="M31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1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901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43283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0">
      <c r="A17" s="145">
        <v>43276</v>
      </c>
      <c r="B17" s="146">
        <v>43278</v>
      </c>
      <c r="C17" s="147"/>
      <c r="D17" s="147" t="s">
        <v>902</v>
      </c>
      <c r="E17" s="147"/>
      <c r="F17" s="147"/>
      <c r="G17" s="147"/>
      <c r="H17" s="148">
        <v>1324865</v>
      </c>
      <c r="I17" s="148"/>
      <c r="J17" s="182">
        <v>16200</v>
      </c>
    </row>
    <row r="18" s="105" customFormat="1" ht="16.5" customHeight="1" spans="1:10">
      <c r="A18" s="145">
        <v>43275</v>
      </c>
      <c r="B18" s="146">
        <v>43278</v>
      </c>
      <c r="C18" s="149"/>
      <c r="D18" s="149" t="s">
        <v>903</v>
      </c>
      <c r="E18" s="149"/>
      <c r="F18" s="149"/>
      <c r="G18" s="149"/>
      <c r="H18" s="148">
        <v>1325238</v>
      </c>
      <c r="I18" s="148"/>
      <c r="J18" s="182">
        <v>24300</v>
      </c>
    </row>
    <row r="19" s="103" customFormat="1" ht="16.5" customHeight="1" spans="1:10">
      <c r="A19" s="145">
        <v>43276</v>
      </c>
      <c r="B19" s="146">
        <v>43278</v>
      </c>
      <c r="C19" s="149"/>
      <c r="D19" s="149" t="s">
        <v>904</v>
      </c>
      <c r="E19" s="149"/>
      <c r="F19" s="149"/>
      <c r="G19" s="149"/>
      <c r="H19" s="148">
        <v>1323130</v>
      </c>
      <c r="I19" s="148"/>
      <c r="J19" s="183">
        <v>9800</v>
      </c>
    </row>
    <row r="20" s="105" customFormat="1" ht="16.5" customHeight="1" spans="1:10">
      <c r="A20" s="145">
        <v>43277</v>
      </c>
      <c r="B20" s="146">
        <v>43279</v>
      </c>
      <c r="C20" s="149"/>
      <c r="D20" s="149" t="s">
        <v>905</v>
      </c>
      <c r="E20" s="149"/>
      <c r="F20" s="149"/>
      <c r="G20" s="149"/>
      <c r="H20" s="148">
        <v>1324999</v>
      </c>
      <c r="I20" s="148"/>
      <c r="J20" s="183">
        <v>6400</v>
      </c>
    </row>
    <row r="21" s="105" customFormat="1" ht="16.5" customHeight="1" spans="1:10">
      <c r="A21" s="145">
        <v>43277</v>
      </c>
      <c r="B21" s="146">
        <v>43279</v>
      </c>
      <c r="C21" s="149"/>
      <c r="D21" s="149" t="s">
        <v>906</v>
      </c>
      <c r="E21" s="149"/>
      <c r="F21" s="149"/>
      <c r="G21" s="149"/>
      <c r="H21" s="148">
        <v>1326085</v>
      </c>
      <c r="I21" s="148"/>
      <c r="J21" s="182">
        <v>7600</v>
      </c>
    </row>
    <row r="22" s="105" customFormat="1" ht="16.5" customHeight="1" spans="1:10">
      <c r="A22" s="150">
        <v>43279</v>
      </c>
      <c r="B22" s="151">
        <v>43280</v>
      </c>
      <c r="C22" s="149"/>
      <c r="D22" s="149" t="s">
        <v>907</v>
      </c>
      <c r="E22" s="149"/>
      <c r="F22" s="149"/>
      <c r="G22" s="149"/>
      <c r="H22" s="152">
        <v>1327501</v>
      </c>
      <c r="I22" s="152"/>
      <c r="J22" s="182">
        <v>4200</v>
      </c>
    </row>
    <row r="23" s="105" customFormat="1" ht="16.5" customHeight="1" spans="1:10">
      <c r="A23" s="145">
        <v>43277</v>
      </c>
      <c r="B23" s="151">
        <v>43280</v>
      </c>
      <c r="C23" s="149"/>
      <c r="D23" s="149" t="s">
        <v>908</v>
      </c>
      <c r="E23" s="149"/>
      <c r="F23" s="149"/>
      <c r="G23" s="149"/>
      <c r="H23" s="152">
        <v>1313859</v>
      </c>
      <c r="I23" s="152"/>
      <c r="J23" s="184">
        <v>14400</v>
      </c>
    </row>
    <row r="24" s="105" customFormat="1" ht="16.5" customHeight="1" spans="1:10">
      <c r="A24" s="150">
        <v>43279</v>
      </c>
      <c r="B24" s="151">
        <v>43280</v>
      </c>
      <c r="C24" s="149"/>
      <c r="D24" s="149" t="s">
        <v>909</v>
      </c>
      <c r="E24" s="149"/>
      <c r="F24" s="149"/>
      <c r="G24" s="149"/>
      <c r="H24" s="152">
        <v>1327503</v>
      </c>
      <c r="I24" s="152"/>
      <c r="J24" s="182">
        <v>4200</v>
      </c>
    </row>
    <row r="25" s="105" customFormat="1" ht="16.5" customHeight="1" spans="1:10">
      <c r="A25" s="150">
        <v>43278</v>
      </c>
      <c r="B25" s="151">
        <v>43280</v>
      </c>
      <c r="C25" s="149"/>
      <c r="D25" s="149" t="s">
        <v>910</v>
      </c>
      <c r="E25" s="149"/>
      <c r="F25" s="149"/>
      <c r="G25" s="149"/>
      <c r="H25" s="152">
        <v>1324525</v>
      </c>
      <c r="I25" s="152"/>
      <c r="J25" s="182">
        <v>7600</v>
      </c>
    </row>
    <row r="26" s="106" customFormat="1" ht="16.5" customHeight="1" spans="1:10">
      <c r="A26" s="151">
        <v>43279</v>
      </c>
      <c r="B26" s="151">
        <v>43280</v>
      </c>
      <c r="C26" s="149"/>
      <c r="D26" s="149" t="s">
        <v>911</v>
      </c>
      <c r="E26" s="149"/>
      <c r="F26" s="149"/>
      <c r="G26" s="149"/>
      <c r="H26" s="152">
        <v>1327627</v>
      </c>
      <c r="I26" s="152"/>
      <c r="J26" s="198">
        <v>3800</v>
      </c>
    </row>
    <row r="27" s="106" customFormat="1" ht="16.5" customHeight="1" spans="1:10">
      <c r="A27" s="151">
        <v>43279</v>
      </c>
      <c r="B27" s="151">
        <v>43281</v>
      </c>
      <c r="C27" s="149"/>
      <c r="D27" s="149" t="s">
        <v>912</v>
      </c>
      <c r="E27" s="149"/>
      <c r="F27" s="149"/>
      <c r="G27" s="149"/>
      <c r="H27" s="152">
        <v>1315217</v>
      </c>
      <c r="I27" s="152"/>
      <c r="J27" s="182">
        <v>10000</v>
      </c>
    </row>
    <row r="28" s="106" customFormat="1" ht="16.5" customHeight="1" spans="1:10">
      <c r="A28" s="151">
        <v>43279</v>
      </c>
      <c r="B28" s="151">
        <v>43281</v>
      </c>
      <c r="C28" s="149"/>
      <c r="D28" s="149" t="s">
        <v>906</v>
      </c>
      <c r="E28" s="149"/>
      <c r="F28" s="149"/>
      <c r="G28" s="149"/>
      <c r="H28" s="152">
        <v>1326944</v>
      </c>
      <c r="I28" s="152"/>
      <c r="J28" s="198">
        <v>7600</v>
      </c>
    </row>
    <row r="29" s="106" customFormat="1" ht="16.5" customHeight="1" spans="1:10">
      <c r="A29" s="151">
        <v>43280</v>
      </c>
      <c r="B29" s="151">
        <v>43281</v>
      </c>
      <c r="C29" s="149"/>
      <c r="D29" s="149" t="s">
        <v>913</v>
      </c>
      <c r="E29" s="149"/>
      <c r="F29" s="149"/>
      <c r="G29" s="149"/>
      <c r="H29" s="152">
        <v>1327836</v>
      </c>
      <c r="I29" s="152"/>
      <c r="J29" s="182">
        <v>15200</v>
      </c>
    </row>
    <row r="30" s="107" customFormat="1" ht="16.5" customHeight="1" spans="1:10">
      <c r="A30" s="151">
        <v>43279</v>
      </c>
      <c r="B30" s="151">
        <v>43282</v>
      </c>
      <c r="C30" s="149"/>
      <c r="D30" s="149" t="s">
        <v>914</v>
      </c>
      <c r="E30" s="149"/>
      <c r="F30" s="149"/>
      <c r="G30" s="149"/>
      <c r="H30" s="152">
        <v>1323675</v>
      </c>
      <c r="I30" s="152"/>
      <c r="J30" s="182">
        <v>22800</v>
      </c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9" customFormat="1" ht="15" spans="1:10">
      <c r="A33" s="157"/>
      <c r="B33" s="146"/>
      <c r="C33" s="158"/>
      <c r="D33" s="158"/>
      <c r="E33" s="158"/>
      <c r="F33" s="158"/>
      <c r="G33" s="158"/>
      <c r="H33" s="159" t="s">
        <v>278</v>
      </c>
      <c r="I33" s="159"/>
      <c r="J33" s="186">
        <f>SUM(J17:J32)/1.07</f>
        <v>144018.691588785</v>
      </c>
    </row>
    <row r="34" s="109" customFormat="1" ht="15" spans="1:10">
      <c r="A34" s="157"/>
      <c r="B34" s="160"/>
      <c r="C34" s="158"/>
      <c r="D34" s="158"/>
      <c r="E34" s="158"/>
      <c r="F34" s="158"/>
      <c r="G34" s="158"/>
      <c r="H34" s="378" t="s">
        <v>516</v>
      </c>
      <c r="I34" s="159"/>
      <c r="J34" s="186">
        <f>J33*7%</f>
        <v>10081.308411215</v>
      </c>
    </row>
    <row r="35" s="109" customFormat="1" ht="15" spans="1:10">
      <c r="A35" s="157"/>
      <c r="B35" s="158"/>
      <c r="C35" s="158"/>
      <c r="D35" s="158"/>
      <c r="E35" s="158"/>
      <c r="F35" s="158"/>
      <c r="G35" s="158"/>
      <c r="H35" s="159" t="s">
        <v>517</v>
      </c>
      <c r="I35" s="159"/>
      <c r="J35" s="187">
        <v>0</v>
      </c>
    </row>
    <row r="36" s="109" customFormat="1" ht="10.5" customHeight="1" spans="1:10">
      <c r="A36" s="157"/>
      <c r="B36" s="158"/>
      <c r="C36" s="158"/>
      <c r="D36" s="158"/>
      <c r="E36" s="158"/>
      <c r="F36" s="158"/>
      <c r="G36" s="158"/>
      <c r="H36" s="159"/>
      <c r="I36" s="188"/>
      <c r="J36" s="182"/>
    </row>
    <row r="37" s="109" customFormat="1" ht="15.75" spans="1:11">
      <c r="A37" s="157"/>
      <c r="B37" s="149"/>
      <c r="C37" s="149"/>
      <c r="D37" s="149"/>
      <c r="E37" s="149"/>
      <c r="F37" s="149"/>
      <c r="G37" s="149"/>
      <c r="H37" s="159" t="s">
        <v>518</v>
      </c>
      <c r="I37" s="159"/>
      <c r="J37" s="189">
        <f>SUM(J33:J36)</f>
        <v>154100</v>
      </c>
      <c r="K37" s="190" t="s">
        <v>915</v>
      </c>
    </row>
    <row r="38" s="105" customFormat="1" ht="16.5" spans="1:10">
      <c r="A38" s="157"/>
      <c r="B38" s="161"/>
      <c r="C38" s="161"/>
      <c r="D38" s="161"/>
      <c r="E38" s="161"/>
      <c r="F38" s="161"/>
      <c r="G38" s="161"/>
      <c r="H38" s="161"/>
      <c r="I38" s="188"/>
      <c r="J38" s="191"/>
    </row>
    <row r="39" s="105" customFormat="1" ht="15.75" spans="1:10">
      <c r="A39" s="162" t="s">
        <v>520</v>
      </c>
      <c r="B39" s="163" t="e">
        <f>[2]!BahtEng(J37)</f>
        <v>#NAME?</v>
      </c>
      <c r="C39" s="163"/>
      <c r="D39" s="163"/>
      <c r="E39" s="163"/>
      <c r="F39" s="163"/>
      <c r="G39" s="163"/>
      <c r="H39" s="163"/>
      <c r="I39" s="163"/>
      <c r="J39" s="163"/>
    </row>
    <row r="40" s="105" customFormat="1" ht="15.75" spans="1:10">
      <c r="A40" s="164" t="s">
        <v>521</v>
      </c>
      <c r="B40" s="165"/>
      <c r="C40" s="165"/>
      <c r="D40" s="165"/>
      <c r="E40" s="165"/>
      <c r="F40" s="165"/>
      <c r="G40" s="165"/>
      <c r="H40" s="165"/>
      <c r="I40" s="112"/>
      <c r="J40" s="107"/>
    </row>
    <row r="41" s="105" customFormat="1" ht="4.5" customHeight="1" spans="1:10">
      <c r="A41" s="164"/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15.75" spans="1:10">
      <c r="A42" s="372" t="s">
        <v>522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164" t="s">
        <v>523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6.75" customHeight="1" spans="1:10">
      <c r="A44" s="164"/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1">
      <c r="A45" s="166" t="s">
        <v>524</v>
      </c>
      <c r="B45" s="111"/>
      <c r="C45" s="111"/>
      <c r="D45" s="111"/>
      <c r="E45" s="111"/>
      <c r="F45" s="111"/>
      <c r="G45" s="111"/>
      <c r="H45" s="111"/>
      <c r="I45" s="112"/>
      <c r="J45" s="192"/>
      <c r="K45" s="106"/>
    </row>
    <row r="46" s="105" customFormat="1" ht="15.75" spans="1:11">
      <c r="A46" s="138" t="s">
        <v>525</v>
      </c>
      <c r="B46" s="140" t="s">
        <v>526</v>
      </c>
      <c r="C46" s="116"/>
      <c r="D46" s="116"/>
      <c r="E46" s="116"/>
      <c r="F46" s="116"/>
      <c r="G46" s="161"/>
      <c r="H46" s="161"/>
      <c r="I46" s="188"/>
      <c r="J46" s="149"/>
      <c r="K46" s="106"/>
    </row>
    <row r="47" s="105" customFormat="1" ht="15.75" spans="1:11">
      <c r="A47" s="138" t="s">
        <v>461</v>
      </c>
      <c r="B47" s="111" t="s">
        <v>781</v>
      </c>
      <c r="C47" s="111"/>
      <c r="D47" s="111"/>
      <c r="E47" s="111"/>
      <c r="F47" s="111"/>
      <c r="G47" s="149"/>
      <c r="H47" s="149"/>
      <c r="I47" s="188"/>
      <c r="J47" s="149"/>
      <c r="K47" s="106"/>
    </row>
    <row r="48" s="105" customFormat="1" ht="15.75" spans="1:11">
      <c r="A48" s="138" t="s">
        <v>528</v>
      </c>
      <c r="B48" s="140" t="s">
        <v>529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530</v>
      </c>
      <c r="B49" s="111" t="s">
        <v>531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532</v>
      </c>
      <c r="B50" s="111"/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533</v>
      </c>
      <c r="B51" s="140"/>
      <c r="C51" s="140"/>
      <c r="D51" s="140"/>
      <c r="E51" s="140"/>
      <c r="F51" s="140"/>
      <c r="G51" s="158"/>
      <c r="H51" s="158"/>
      <c r="I51" s="188"/>
      <c r="J51" s="149"/>
      <c r="K51" s="106"/>
    </row>
    <row r="52" s="105" customFormat="1" ht="63" customHeight="1" spans="1:11">
      <c r="A52" s="124"/>
      <c r="B52" s="158"/>
      <c r="C52" s="158"/>
      <c r="D52" s="158"/>
      <c r="E52" s="158"/>
      <c r="F52" s="158"/>
      <c r="G52" s="158"/>
      <c r="H52" s="158"/>
      <c r="I52" s="188"/>
      <c r="J52" s="149"/>
      <c r="K52" s="106"/>
    </row>
    <row r="53" s="105" customFormat="1" customHeight="1" spans="1:11">
      <c r="A53" s="193" t="s">
        <v>534</v>
      </c>
      <c r="B53" s="194"/>
      <c r="C53" s="194"/>
      <c r="D53" s="158"/>
      <c r="E53" s="158"/>
      <c r="F53" s="158"/>
      <c r="G53" s="158"/>
      <c r="H53" s="158"/>
      <c r="I53" s="188"/>
      <c r="J53" s="149"/>
      <c r="K53" s="106"/>
    </row>
    <row r="54" s="103" customFormat="1" ht="17.25" customHeight="1" spans="1:12">
      <c r="A54" s="373" t="s">
        <v>535</v>
      </c>
      <c r="B54" s="196"/>
      <c r="C54" s="196"/>
      <c r="D54" s="111"/>
      <c r="E54" s="111"/>
      <c r="F54" s="111"/>
      <c r="G54" s="379" t="s">
        <v>536</v>
      </c>
      <c r="H54" s="140"/>
      <c r="I54" s="140"/>
      <c r="J54" s="140"/>
      <c r="K54" s="111"/>
      <c r="L54" s="111"/>
    </row>
    <row r="55" s="103" customFormat="1" ht="19.5" customHeight="1" spans="1:11">
      <c r="A55" s="195" t="s">
        <v>537</v>
      </c>
      <c r="B55" s="196"/>
      <c r="C55" s="196"/>
      <c r="D55" s="111"/>
      <c r="E55" s="111"/>
      <c r="F55" s="111"/>
      <c r="G55" s="140"/>
      <c r="H55" s="140"/>
      <c r="I55" s="140"/>
      <c r="J55" s="140"/>
      <c r="K55" s="107"/>
    </row>
    <row r="56" s="103" customFormat="1" ht="19.5" customHeight="1" spans="1:10">
      <c r="A56" s="193" t="s">
        <v>538</v>
      </c>
      <c r="B56" s="196"/>
      <c r="C56" s="196"/>
      <c r="D56" s="111"/>
      <c r="E56" s="111"/>
      <c r="F56" s="111"/>
      <c r="G56" s="140" t="s">
        <v>539</v>
      </c>
      <c r="H56" s="140"/>
      <c r="I56" s="140"/>
      <c r="J56" s="140"/>
    </row>
    <row r="57" s="103" customFormat="1" ht="19.5" customHeight="1" spans="1:10">
      <c r="A57" s="193" t="s">
        <v>863</v>
      </c>
      <c r="B57" s="196"/>
      <c r="C57" s="196"/>
      <c r="D57" s="111"/>
      <c r="E57" s="111"/>
      <c r="F57" s="111"/>
      <c r="G57" s="111"/>
      <c r="H57" s="111"/>
      <c r="I57" s="112"/>
      <c r="J57" s="111"/>
    </row>
    <row r="58" s="103" customFormat="1" spans="1:10">
      <c r="A58" s="140"/>
      <c r="B58" s="111"/>
      <c r="C58" s="111"/>
      <c r="D58" s="111"/>
      <c r="E58" s="111"/>
      <c r="F58" s="111"/>
      <c r="G58" s="111"/>
      <c r="H58" s="111"/>
      <c r="I58" s="112"/>
      <c r="J58" s="111"/>
    </row>
  </sheetData>
  <mergeCells count="34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7:I37"/>
    <mergeCell ref="B39:J39"/>
    <mergeCell ref="G54:J54"/>
    <mergeCell ref="G55:J55"/>
    <mergeCell ref="G56:J56"/>
  </mergeCells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opLeftCell="A13" workbookViewId="0">
      <selection activeCell="N42" sqref="N42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>
        <v>46944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43293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5">
      <c r="A17" s="145">
        <v>43282</v>
      </c>
      <c r="B17" s="146">
        <v>43283</v>
      </c>
      <c r="C17" s="147"/>
      <c r="D17" s="147" t="s">
        <v>916</v>
      </c>
      <c r="E17" s="147"/>
      <c r="F17" s="147"/>
      <c r="G17" s="147"/>
      <c r="H17" s="148">
        <v>1328962</v>
      </c>
      <c r="I17" s="148"/>
      <c r="J17" s="182">
        <v>10000</v>
      </c>
      <c r="N17" s="148"/>
      <c r="O17" s="148"/>
    </row>
    <row r="18" s="105" customFormat="1" ht="16.5" customHeight="1" spans="1:15">
      <c r="A18" s="145">
        <v>43282</v>
      </c>
      <c r="B18" s="146">
        <v>43283</v>
      </c>
      <c r="C18" s="149"/>
      <c r="D18" s="149" t="s">
        <v>917</v>
      </c>
      <c r="E18" s="149"/>
      <c r="F18" s="149"/>
      <c r="G18" s="149"/>
      <c r="H18" s="148">
        <v>1323936</v>
      </c>
      <c r="I18" s="148"/>
      <c r="J18" s="182">
        <v>4000</v>
      </c>
      <c r="N18" s="148"/>
      <c r="O18" s="148"/>
    </row>
    <row r="19" s="103" customFormat="1" ht="16.5" customHeight="1" spans="1:15">
      <c r="A19" s="145">
        <v>43282</v>
      </c>
      <c r="B19" s="146">
        <v>43284</v>
      </c>
      <c r="C19" s="149"/>
      <c r="D19" s="149" t="s">
        <v>918</v>
      </c>
      <c r="E19" s="149"/>
      <c r="F19" s="149"/>
      <c r="G19" s="149"/>
      <c r="H19" s="148">
        <v>1323477</v>
      </c>
      <c r="I19" s="148"/>
      <c r="J19" s="183">
        <v>8000</v>
      </c>
      <c r="N19" s="148"/>
      <c r="O19" s="148"/>
    </row>
    <row r="20" s="105" customFormat="1" ht="16.5" customHeight="1" spans="1:15">
      <c r="A20" s="145">
        <v>43283</v>
      </c>
      <c r="B20" s="146">
        <v>43285</v>
      </c>
      <c r="C20" s="149"/>
      <c r="D20" s="149" t="s">
        <v>919</v>
      </c>
      <c r="E20" s="149"/>
      <c r="F20" s="149"/>
      <c r="G20" s="149"/>
      <c r="H20" s="148">
        <v>1328138</v>
      </c>
      <c r="I20" s="148"/>
      <c r="J20" s="183">
        <v>8400</v>
      </c>
      <c r="N20" s="148"/>
      <c r="O20" s="148"/>
    </row>
    <row r="21" s="105" customFormat="1" ht="16.5" customHeight="1" spans="1:15">
      <c r="A21" s="145">
        <v>43286</v>
      </c>
      <c r="B21" s="146">
        <v>43287</v>
      </c>
      <c r="C21" s="149"/>
      <c r="D21" s="149" t="s">
        <v>920</v>
      </c>
      <c r="E21" s="149"/>
      <c r="F21" s="149"/>
      <c r="G21" s="149"/>
      <c r="H21" s="148">
        <v>1331219</v>
      </c>
      <c r="I21" s="148"/>
      <c r="J21" s="182">
        <v>5100</v>
      </c>
      <c r="N21" s="148"/>
      <c r="O21" s="148"/>
    </row>
    <row r="22" s="105" customFormat="1" ht="16.5" customHeight="1" spans="1:15">
      <c r="A22" s="150">
        <v>43286</v>
      </c>
      <c r="B22" s="151">
        <v>43287</v>
      </c>
      <c r="C22" s="149"/>
      <c r="D22" s="149" t="s">
        <v>921</v>
      </c>
      <c r="E22" s="149"/>
      <c r="F22" s="149"/>
      <c r="G22" s="149"/>
      <c r="H22" s="152">
        <v>1323064</v>
      </c>
      <c r="I22" s="152"/>
      <c r="J22" s="182">
        <v>4000</v>
      </c>
      <c r="N22" s="152"/>
      <c r="O22" s="152"/>
    </row>
    <row r="23" s="105" customFormat="1" ht="16.5" customHeight="1" spans="1:15">
      <c r="A23" s="145">
        <v>43287</v>
      </c>
      <c r="B23" s="151">
        <v>43289</v>
      </c>
      <c r="C23" s="149"/>
      <c r="D23" s="149" t="s">
        <v>922</v>
      </c>
      <c r="E23" s="149"/>
      <c r="F23" s="149"/>
      <c r="G23" s="149"/>
      <c r="H23" s="152">
        <v>1330687</v>
      </c>
      <c r="I23" s="152"/>
      <c r="J23" s="184">
        <v>16200</v>
      </c>
      <c r="N23" s="152"/>
      <c r="O23" s="152"/>
    </row>
    <row r="24" s="105" customFormat="1" ht="16.5" customHeight="1" spans="1:15">
      <c r="A24" s="150">
        <v>43286</v>
      </c>
      <c r="B24" s="151">
        <v>43289</v>
      </c>
      <c r="C24" s="149"/>
      <c r="D24" s="149" t="s">
        <v>923</v>
      </c>
      <c r="E24" s="149"/>
      <c r="F24" s="149"/>
      <c r="G24" s="149"/>
      <c r="H24" s="152">
        <v>1313201</v>
      </c>
      <c r="I24" s="152"/>
      <c r="J24" s="182">
        <v>11400</v>
      </c>
      <c r="N24" s="152"/>
      <c r="O24" s="152"/>
    </row>
    <row r="25" s="105" customFormat="1" ht="16.5" customHeight="1" spans="1:15">
      <c r="A25" s="150">
        <v>43290</v>
      </c>
      <c r="B25" s="151">
        <v>43291</v>
      </c>
      <c r="C25" s="149"/>
      <c r="D25" s="149" t="s">
        <v>924</v>
      </c>
      <c r="E25" s="149"/>
      <c r="F25" s="149"/>
      <c r="G25" s="149"/>
      <c r="H25" s="152">
        <v>1333558</v>
      </c>
      <c r="I25" s="152"/>
      <c r="J25" s="182">
        <v>5100</v>
      </c>
      <c r="N25" s="152"/>
      <c r="O25" s="152"/>
    </row>
    <row r="26" s="106" customFormat="1" ht="16.5" customHeight="1" spans="1:15">
      <c r="A26" s="151">
        <v>43290</v>
      </c>
      <c r="B26" s="151">
        <v>43291</v>
      </c>
      <c r="C26" s="149"/>
      <c r="D26" s="149" t="s">
        <v>925</v>
      </c>
      <c r="E26" s="149"/>
      <c r="F26" s="149"/>
      <c r="G26" s="149"/>
      <c r="H26" s="152">
        <v>1333669</v>
      </c>
      <c r="I26" s="152"/>
      <c r="J26" s="182">
        <v>5700</v>
      </c>
      <c r="N26" s="152"/>
      <c r="O26" s="152"/>
    </row>
    <row r="27" s="106" customFormat="1" ht="16.5" customHeight="1" spans="1:15">
      <c r="A27" s="151">
        <v>43291</v>
      </c>
      <c r="B27" s="151">
        <v>43292</v>
      </c>
      <c r="C27" s="149"/>
      <c r="D27" s="149" t="s">
        <v>926</v>
      </c>
      <c r="E27" s="149"/>
      <c r="F27" s="149"/>
      <c r="G27" s="149"/>
      <c r="H27" s="152">
        <v>1332633</v>
      </c>
      <c r="I27" s="152"/>
      <c r="J27" s="182">
        <v>5100</v>
      </c>
      <c r="N27" s="152"/>
      <c r="O27" s="152"/>
    </row>
    <row r="28" s="106" customFormat="1" ht="16.5" customHeight="1" spans="1:15">
      <c r="A28" s="151">
        <v>43291</v>
      </c>
      <c r="B28" s="151">
        <v>43293</v>
      </c>
      <c r="C28" s="149"/>
      <c r="D28" s="149" t="s">
        <v>927</v>
      </c>
      <c r="E28" s="149"/>
      <c r="F28" s="149"/>
      <c r="G28" s="149"/>
      <c r="H28" s="152">
        <v>1333868</v>
      </c>
      <c r="I28" s="152"/>
      <c r="J28" s="198">
        <v>10200</v>
      </c>
      <c r="N28" s="152"/>
      <c r="O28" s="152"/>
    </row>
    <row r="29" s="106" customFormat="1" ht="16.5" customHeight="1" spans="1:15">
      <c r="A29" s="151">
        <v>43293</v>
      </c>
      <c r="B29" s="151">
        <v>43294</v>
      </c>
      <c r="C29" s="149"/>
      <c r="D29" s="149" t="s">
        <v>928</v>
      </c>
      <c r="E29" s="149"/>
      <c r="F29" s="149"/>
      <c r="G29" s="149"/>
      <c r="H29" s="152">
        <v>1335126</v>
      </c>
      <c r="I29" s="152"/>
      <c r="J29" s="182">
        <v>20400</v>
      </c>
      <c r="N29" s="152"/>
      <c r="O29" s="152"/>
    </row>
    <row r="30" s="107" customFormat="1" ht="16.5" customHeight="1" spans="1:15">
      <c r="A30" s="151">
        <v>43293</v>
      </c>
      <c r="B30" s="151">
        <v>43295</v>
      </c>
      <c r="C30" s="149"/>
      <c r="D30" s="149" t="s">
        <v>929</v>
      </c>
      <c r="E30" s="149"/>
      <c r="F30" s="149"/>
      <c r="G30" s="149"/>
      <c r="H30" s="152">
        <v>1328425</v>
      </c>
      <c r="I30" s="152"/>
      <c r="J30" s="182">
        <v>16800</v>
      </c>
      <c r="N30" s="152"/>
      <c r="O30" s="152"/>
    </row>
    <row r="31" s="103" customFormat="1" ht="16.5" customHeight="1" spans="1:15">
      <c r="A31" s="150">
        <v>43291</v>
      </c>
      <c r="B31" s="151">
        <v>43295</v>
      </c>
      <c r="C31" s="149"/>
      <c r="D31" s="149" t="s">
        <v>930</v>
      </c>
      <c r="E31" s="149"/>
      <c r="F31" s="149"/>
      <c r="G31" s="149"/>
      <c r="H31" s="152">
        <v>1328789</v>
      </c>
      <c r="I31" s="152"/>
      <c r="J31" s="182">
        <v>16800</v>
      </c>
      <c r="N31" s="152"/>
      <c r="O31" s="152"/>
    </row>
    <row r="32" s="103" customFormat="1" ht="16.5" customHeight="1" spans="1:15">
      <c r="A32" s="150">
        <v>43293</v>
      </c>
      <c r="B32" s="146">
        <v>43295</v>
      </c>
      <c r="C32" s="149"/>
      <c r="D32" s="149" t="s">
        <v>931</v>
      </c>
      <c r="E32" s="149"/>
      <c r="F32" s="149"/>
      <c r="G32" s="149"/>
      <c r="H32" s="152">
        <v>1298417</v>
      </c>
      <c r="I32" s="152"/>
      <c r="J32" s="182">
        <v>8000</v>
      </c>
      <c r="N32" s="201"/>
      <c r="O32" s="152"/>
    </row>
    <row r="33" s="103" customFormat="1" ht="16.5" customHeight="1" spans="1:10">
      <c r="A33" s="150"/>
      <c r="B33" s="146"/>
      <c r="C33" s="149"/>
      <c r="D33" s="149"/>
      <c r="E33" s="149"/>
      <c r="F33" s="149"/>
      <c r="G33" s="149"/>
      <c r="H33" s="152"/>
      <c r="I33" s="152"/>
      <c r="J33" s="182"/>
    </row>
    <row r="34" s="109" customFormat="1" ht="15" spans="1:10">
      <c r="A34" s="157"/>
      <c r="B34" s="146"/>
      <c r="C34" s="158"/>
      <c r="D34" s="158"/>
      <c r="E34" s="158"/>
      <c r="F34" s="158"/>
      <c r="G34" s="158"/>
      <c r="H34" s="159" t="s">
        <v>278</v>
      </c>
      <c r="I34" s="159"/>
      <c r="J34" s="186">
        <f>SUM(J17:J32)/1.07</f>
        <v>145046.728971963</v>
      </c>
    </row>
    <row r="35" s="109" customFormat="1" ht="15" spans="1:10">
      <c r="A35" s="157"/>
      <c r="B35" s="160"/>
      <c r="C35" s="158"/>
      <c r="D35" s="158"/>
      <c r="E35" s="158"/>
      <c r="F35" s="158"/>
      <c r="G35" s="158"/>
      <c r="H35" s="378" t="s">
        <v>516</v>
      </c>
      <c r="I35" s="159"/>
      <c r="J35" s="186">
        <f>J34*7%</f>
        <v>10153.2710280374</v>
      </c>
    </row>
    <row r="36" s="109" customFormat="1" ht="15" spans="1:10">
      <c r="A36" s="157"/>
      <c r="B36" s="158"/>
      <c r="C36" s="158"/>
      <c r="D36" s="158"/>
      <c r="E36" s="158"/>
      <c r="F36" s="158"/>
      <c r="G36" s="158"/>
      <c r="H36" s="159" t="s">
        <v>517</v>
      </c>
      <c r="I36" s="159"/>
      <c r="J36" s="187">
        <v>0</v>
      </c>
    </row>
    <row r="37" s="109" customFormat="1" ht="10.5" customHeight="1" spans="1:10">
      <c r="A37" s="157"/>
      <c r="B37" s="158"/>
      <c r="C37" s="158"/>
      <c r="D37" s="158"/>
      <c r="E37" s="158"/>
      <c r="F37" s="158"/>
      <c r="G37" s="158"/>
      <c r="H37" s="159"/>
      <c r="I37" s="188"/>
      <c r="J37" s="182"/>
    </row>
    <row r="38" s="109" customFormat="1" ht="15.75" spans="1:11">
      <c r="A38" s="157"/>
      <c r="B38" s="149"/>
      <c r="C38" s="149"/>
      <c r="D38" s="149"/>
      <c r="E38" s="149"/>
      <c r="F38" s="149"/>
      <c r="G38" s="149"/>
      <c r="H38" s="159" t="s">
        <v>518</v>
      </c>
      <c r="I38" s="159"/>
      <c r="J38" s="189">
        <f>SUM(J34:J37)</f>
        <v>155200</v>
      </c>
      <c r="K38" s="109" t="s">
        <v>932</v>
      </c>
    </row>
    <row r="39" s="105" customFormat="1" ht="16.5" spans="1:10">
      <c r="A39" s="157"/>
      <c r="B39" s="161"/>
      <c r="C39" s="161"/>
      <c r="D39" s="161"/>
      <c r="E39" s="161"/>
      <c r="F39" s="161"/>
      <c r="G39" s="161"/>
      <c r="H39" s="161"/>
      <c r="I39" s="202" t="s">
        <v>933</v>
      </c>
      <c r="J39" s="191">
        <v>-6150.62</v>
      </c>
    </row>
    <row r="40" s="105" customFormat="1" ht="15.75" spans="1:10">
      <c r="A40" s="199"/>
      <c r="B40" s="200"/>
      <c r="C40" s="200"/>
      <c r="D40" s="200"/>
      <c r="E40" s="200"/>
      <c r="F40" s="200"/>
      <c r="G40" s="200"/>
      <c r="H40" s="200"/>
      <c r="I40" s="203" t="s">
        <v>934</v>
      </c>
      <c r="J40" s="204">
        <f>J38+J39</f>
        <v>149049.38</v>
      </c>
    </row>
    <row r="41" s="105" customFormat="1" ht="15.75" spans="1:10">
      <c r="A41" s="162" t="s">
        <v>520</v>
      </c>
      <c r="B41" s="163" t="e">
        <f>[2]!BahtEng(J38)</f>
        <v>#NAME?</v>
      </c>
      <c r="C41" s="163"/>
      <c r="D41" s="163"/>
      <c r="E41" s="163"/>
      <c r="F41" s="163"/>
      <c r="G41" s="163"/>
      <c r="H41" s="163"/>
      <c r="I41" s="163"/>
      <c r="J41" s="163"/>
    </row>
    <row r="42" s="105" customFormat="1" ht="15.75" spans="1:10">
      <c r="A42" s="164" t="s">
        <v>521</v>
      </c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4.5" customHeight="1" spans="1:10">
      <c r="A43" s="164"/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15.75" spans="1:10">
      <c r="A44" s="372" t="s">
        <v>522</v>
      </c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15.75" spans="1:10">
      <c r="A45" s="164" t="s">
        <v>523</v>
      </c>
      <c r="B45" s="165"/>
      <c r="C45" s="165"/>
      <c r="D45" s="165"/>
      <c r="E45" s="165"/>
      <c r="F45" s="165"/>
      <c r="G45" s="165"/>
      <c r="H45" s="165"/>
      <c r="I45" s="112"/>
      <c r="J45" s="107"/>
    </row>
    <row r="46" s="105" customFormat="1" ht="6.75" customHeight="1" spans="1:10">
      <c r="A46" s="164"/>
      <c r="B46" s="165"/>
      <c r="C46" s="165"/>
      <c r="D46" s="165"/>
      <c r="E46" s="165"/>
      <c r="F46" s="165"/>
      <c r="G46" s="165"/>
      <c r="H46" s="165"/>
      <c r="I46" s="112"/>
      <c r="J46" s="107"/>
    </row>
    <row r="47" s="105" customFormat="1" ht="15.75" spans="1:11">
      <c r="A47" s="166" t="s">
        <v>524</v>
      </c>
      <c r="B47" s="111"/>
      <c r="C47" s="111"/>
      <c r="D47" s="111"/>
      <c r="E47" s="111"/>
      <c r="F47" s="111"/>
      <c r="G47" s="111"/>
      <c r="H47" s="111"/>
      <c r="I47" s="112"/>
      <c r="J47" s="192"/>
      <c r="K47" s="106"/>
    </row>
    <row r="48" s="105" customFormat="1" ht="15.75" spans="1:11">
      <c r="A48" s="138" t="s">
        <v>525</v>
      </c>
      <c r="B48" s="140" t="s">
        <v>526</v>
      </c>
      <c r="C48" s="116"/>
      <c r="D48" s="116"/>
      <c r="E48" s="116"/>
      <c r="F48" s="116"/>
      <c r="G48" s="161"/>
      <c r="H48" s="161"/>
      <c r="I48" s="188"/>
      <c r="J48" s="149"/>
      <c r="K48" s="106"/>
    </row>
    <row r="49" s="105" customFormat="1" ht="15.75" spans="1:11">
      <c r="A49" s="138" t="s">
        <v>461</v>
      </c>
      <c r="B49" s="111" t="s">
        <v>781</v>
      </c>
      <c r="C49" s="111"/>
      <c r="D49" s="111"/>
      <c r="E49" s="111"/>
      <c r="F49" s="111"/>
      <c r="G49" s="149"/>
      <c r="H49" s="149"/>
      <c r="I49" s="188"/>
      <c r="J49" s="149"/>
      <c r="K49" s="106"/>
    </row>
    <row r="50" s="105" customFormat="1" ht="15.75" spans="1:11">
      <c r="A50" s="138" t="s">
        <v>528</v>
      </c>
      <c r="B50" s="140" t="s">
        <v>529</v>
      </c>
      <c r="C50" s="116"/>
      <c r="D50" s="116"/>
      <c r="E50" s="116"/>
      <c r="F50" s="116"/>
      <c r="G50" s="161"/>
      <c r="H50" s="161"/>
      <c r="I50" s="188"/>
      <c r="J50" s="149"/>
      <c r="K50" s="106"/>
    </row>
    <row r="51" s="105" customFormat="1" ht="15.75" spans="1:11">
      <c r="A51" s="138" t="s">
        <v>530</v>
      </c>
      <c r="B51" s="111" t="s">
        <v>531</v>
      </c>
      <c r="C51" s="111"/>
      <c r="D51" s="111"/>
      <c r="E51" s="111"/>
      <c r="F51" s="111"/>
      <c r="G51" s="149"/>
      <c r="H51" s="149"/>
      <c r="I51" s="188"/>
      <c r="J51" s="149"/>
      <c r="K51" s="106"/>
    </row>
    <row r="52" s="105" customFormat="1" ht="15.75" spans="1:11">
      <c r="A52" s="138" t="s">
        <v>532</v>
      </c>
      <c r="B52" s="111"/>
      <c r="C52" s="111"/>
      <c r="D52" s="111"/>
      <c r="E52" s="111"/>
      <c r="F52" s="111"/>
      <c r="G52" s="149"/>
      <c r="H52" s="149"/>
      <c r="I52" s="188"/>
      <c r="J52" s="149"/>
      <c r="K52" s="106"/>
    </row>
    <row r="53" s="105" customFormat="1" ht="15.75" spans="1:11">
      <c r="A53" s="138" t="s">
        <v>533</v>
      </c>
      <c r="B53" s="140"/>
      <c r="C53" s="140"/>
      <c r="D53" s="140"/>
      <c r="E53" s="140"/>
      <c r="F53" s="140"/>
      <c r="G53" s="158"/>
      <c r="H53" s="158"/>
      <c r="I53" s="188"/>
      <c r="J53" s="149"/>
      <c r="K53" s="106"/>
    </row>
    <row r="54" s="105" customFormat="1" ht="63" customHeight="1" spans="1:11">
      <c r="A54" s="124"/>
      <c r="B54" s="158"/>
      <c r="C54" s="158"/>
      <c r="D54" s="158"/>
      <c r="E54" s="158"/>
      <c r="F54" s="158"/>
      <c r="G54" s="158"/>
      <c r="H54" s="158"/>
      <c r="I54" s="188"/>
      <c r="J54" s="149"/>
      <c r="K54" s="106"/>
    </row>
    <row r="55" s="105" customFormat="1" customHeight="1" spans="1:11">
      <c r="A55" s="193" t="s">
        <v>534</v>
      </c>
      <c r="B55" s="194"/>
      <c r="C55" s="194"/>
      <c r="D55" s="158"/>
      <c r="E55" s="158"/>
      <c r="F55" s="158"/>
      <c r="G55" s="158"/>
      <c r="H55" s="158"/>
      <c r="I55" s="188"/>
      <c r="J55" s="149"/>
      <c r="K55" s="106"/>
    </row>
    <row r="56" s="103" customFormat="1" ht="17.25" customHeight="1" spans="1:12">
      <c r="A56" s="373" t="s">
        <v>535</v>
      </c>
      <c r="B56" s="196"/>
      <c r="C56" s="196"/>
      <c r="D56" s="111"/>
      <c r="E56" s="111"/>
      <c r="F56" s="111"/>
      <c r="G56" s="379" t="s">
        <v>536</v>
      </c>
      <c r="H56" s="140"/>
      <c r="I56" s="140"/>
      <c r="J56" s="140"/>
      <c r="K56" s="111"/>
      <c r="L56" s="111"/>
    </row>
    <row r="57" s="103" customFormat="1" ht="19.5" customHeight="1" spans="1:11">
      <c r="A57" s="195" t="s">
        <v>537</v>
      </c>
      <c r="B57" s="196"/>
      <c r="C57" s="196"/>
      <c r="D57" s="111"/>
      <c r="E57" s="111"/>
      <c r="F57" s="111"/>
      <c r="G57" s="140"/>
      <c r="H57" s="140"/>
      <c r="I57" s="140"/>
      <c r="J57" s="140"/>
      <c r="K57" s="107"/>
    </row>
    <row r="58" s="103" customFormat="1" ht="19.5" customHeight="1" spans="1:10">
      <c r="A58" s="193" t="s">
        <v>538</v>
      </c>
      <c r="B58" s="196"/>
      <c r="C58" s="196"/>
      <c r="D58" s="111"/>
      <c r="E58" s="111"/>
      <c r="F58" s="111"/>
      <c r="G58" s="140" t="s">
        <v>539</v>
      </c>
      <c r="H58" s="140"/>
      <c r="I58" s="140"/>
      <c r="J58" s="140"/>
    </row>
    <row r="59" s="103" customFormat="1" ht="19.5" customHeight="1" spans="1:10">
      <c r="A59" s="193" t="s">
        <v>863</v>
      </c>
      <c r="B59" s="196"/>
      <c r="C59" s="196"/>
      <c r="D59" s="111"/>
      <c r="E59" s="111"/>
      <c r="F59" s="111"/>
      <c r="G59" s="111"/>
      <c r="H59" s="111"/>
      <c r="I59" s="112"/>
      <c r="J59" s="111"/>
    </row>
    <row r="60" s="103" customFormat="1" spans="1:10">
      <c r="A60" s="140"/>
      <c r="B60" s="111"/>
      <c r="C60" s="111"/>
      <c r="D60" s="111"/>
      <c r="E60" s="111"/>
      <c r="F60" s="111"/>
      <c r="G60" s="111"/>
      <c r="H60" s="111"/>
      <c r="I60" s="112"/>
      <c r="J60" s="111"/>
    </row>
  </sheetData>
  <mergeCells count="50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N17:O17"/>
    <mergeCell ref="H18:I18"/>
    <mergeCell ref="N18:O18"/>
    <mergeCell ref="H19:I19"/>
    <mergeCell ref="N19:O19"/>
    <mergeCell ref="H20:I20"/>
    <mergeCell ref="N20:O20"/>
    <mergeCell ref="H21:I21"/>
    <mergeCell ref="N21:O21"/>
    <mergeCell ref="H22:I22"/>
    <mergeCell ref="N22:O22"/>
    <mergeCell ref="H23:I23"/>
    <mergeCell ref="N23:O23"/>
    <mergeCell ref="H24:I24"/>
    <mergeCell ref="N24:O24"/>
    <mergeCell ref="H25:I25"/>
    <mergeCell ref="N25:O25"/>
    <mergeCell ref="H26:I26"/>
    <mergeCell ref="N26:O26"/>
    <mergeCell ref="H27:I27"/>
    <mergeCell ref="N27:O27"/>
    <mergeCell ref="H28:I28"/>
    <mergeCell ref="N28:O28"/>
    <mergeCell ref="H29:I29"/>
    <mergeCell ref="N29:O29"/>
    <mergeCell ref="H30:I30"/>
    <mergeCell ref="N30:O30"/>
    <mergeCell ref="H31:I31"/>
    <mergeCell ref="N31:O31"/>
    <mergeCell ref="H32:I32"/>
    <mergeCell ref="N32:O32"/>
    <mergeCell ref="H34:I34"/>
    <mergeCell ref="H35:I35"/>
    <mergeCell ref="H36:I36"/>
    <mergeCell ref="H38:I38"/>
    <mergeCell ref="B41:J41"/>
    <mergeCell ref="G56:J56"/>
    <mergeCell ref="G57:J57"/>
    <mergeCell ref="G58:J58"/>
  </mergeCells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opLeftCell="A4" workbookViewId="0">
      <selection activeCell="L30" sqref="L30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97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97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935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43307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5">
      <c r="A17" s="145">
        <v>43297</v>
      </c>
      <c r="B17" s="146">
        <v>43299</v>
      </c>
      <c r="C17" s="147"/>
      <c r="D17" s="147" t="s">
        <v>936</v>
      </c>
      <c r="E17" s="147"/>
      <c r="F17" s="147"/>
      <c r="G17" s="147"/>
      <c r="H17" s="148">
        <v>1327554</v>
      </c>
      <c r="I17" s="148"/>
      <c r="J17" s="182">
        <v>10000</v>
      </c>
      <c r="N17" s="148"/>
      <c r="O17" s="148"/>
    </row>
    <row r="18" s="105" customFormat="1" ht="16.5" customHeight="1" spans="1:15">
      <c r="A18" s="145">
        <v>43297</v>
      </c>
      <c r="B18" s="146">
        <v>43300</v>
      </c>
      <c r="C18" s="149"/>
      <c r="D18" s="149" t="s">
        <v>937</v>
      </c>
      <c r="E18" s="149"/>
      <c r="F18" s="149"/>
      <c r="G18" s="149"/>
      <c r="H18" s="148">
        <v>1328400</v>
      </c>
      <c r="I18" s="148"/>
      <c r="J18" s="182">
        <v>14400</v>
      </c>
      <c r="N18" s="148"/>
      <c r="O18" s="148"/>
    </row>
    <row r="19" s="103" customFormat="1" ht="16.5" customHeight="1" spans="1:15">
      <c r="A19" s="145">
        <v>43298</v>
      </c>
      <c r="B19" s="146">
        <v>43300</v>
      </c>
      <c r="C19" s="149"/>
      <c r="D19" s="149" t="s">
        <v>938</v>
      </c>
      <c r="E19" s="149"/>
      <c r="F19" s="149"/>
      <c r="G19" s="149"/>
      <c r="H19" s="148">
        <v>1317007</v>
      </c>
      <c r="I19" s="148"/>
      <c r="J19" s="183">
        <v>8000</v>
      </c>
      <c r="N19" s="148"/>
      <c r="O19" s="148"/>
    </row>
    <row r="20" s="105" customFormat="1" ht="16.5" customHeight="1" spans="1:15">
      <c r="A20" s="145">
        <v>43303</v>
      </c>
      <c r="B20" s="146">
        <v>43304</v>
      </c>
      <c r="C20" s="149"/>
      <c r="D20" s="149" t="s">
        <v>939</v>
      </c>
      <c r="E20" s="149"/>
      <c r="F20" s="149"/>
      <c r="G20" s="149"/>
      <c r="H20" s="148">
        <v>1339035</v>
      </c>
      <c r="I20" s="148"/>
      <c r="J20" s="183">
        <v>16200</v>
      </c>
      <c r="N20" s="148"/>
      <c r="O20" s="148"/>
    </row>
    <row r="21" s="105" customFormat="1" ht="16.5" customHeight="1" spans="1:15">
      <c r="A21" s="145">
        <v>43304</v>
      </c>
      <c r="B21" s="146">
        <v>43305</v>
      </c>
      <c r="C21" s="149"/>
      <c r="D21" s="149" t="s">
        <v>940</v>
      </c>
      <c r="E21" s="149"/>
      <c r="F21" s="149"/>
      <c r="G21" s="149"/>
      <c r="H21" s="148">
        <v>1337655</v>
      </c>
      <c r="I21" s="148"/>
      <c r="J21" s="182">
        <v>4700</v>
      </c>
      <c r="N21" s="148"/>
      <c r="O21" s="148"/>
    </row>
    <row r="22" s="105" customFormat="1" ht="16.5" customHeight="1" spans="1:15">
      <c r="A22" s="150">
        <v>43304</v>
      </c>
      <c r="B22" s="151">
        <v>43305</v>
      </c>
      <c r="C22" s="149"/>
      <c r="D22" s="149" t="s">
        <v>941</v>
      </c>
      <c r="E22" s="149"/>
      <c r="F22" s="149"/>
      <c r="G22" s="149"/>
      <c r="H22" s="152">
        <v>1340129</v>
      </c>
      <c r="I22" s="152"/>
      <c r="J22" s="182">
        <v>5000</v>
      </c>
      <c r="N22" s="152"/>
      <c r="O22" s="152"/>
    </row>
    <row r="23" s="105" customFormat="1" ht="16.5" customHeight="1" spans="1:15">
      <c r="A23" s="145">
        <v>43304</v>
      </c>
      <c r="B23" s="151">
        <v>43305</v>
      </c>
      <c r="C23" s="149"/>
      <c r="D23" s="149" t="s">
        <v>939</v>
      </c>
      <c r="E23" s="149"/>
      <c r="F23" s="149"/>
      <c r="G23" s="149"/>
      <c r="H23" s="152">
        <v>1340127</v>
      </c>
      <c r="I23" s="152"/>
      <c r="J23" s="184">
        <v>16200</v>
      </c>
      <c r="N23" s="152"/>
      <c r="O23" s="152"/>
    </row>
    <row r="24" s="105" customFormat="1" ht="16.5" customHeight="1" spans="1:15">
      <c r="A24" s="150">
        <v>43304</v>
      </c>
      <c r="B24" s="151">
        <v>43306</v>
      </c>
      <c r="C24" s="149"/>
      <c r="D24" s="149" t="s">
        <v>942</v>
      </c>
      <c r="E24" s="149"/>
      <c r="F24" s="149"/>
      <c r="G24" s="149"/>
      <c r="H24" s="152">
        <v>1340328</v>
      </c>
      <c r="I24" s="152"/>
      <c r="J24" s="182">
        <v>23400</v>
      </c>
      <c r="N24" s="152"/>
      <c r="O24" s="152"/>
    </row>
    <row r="25" s="105" customFormat="1" ht="16.5" customHeight="1" spans="1:15">
      <c r="A25" s="150">
        <v>43304</v>
      </c>
      <c r="B25" s="151">
        <v>43306</v>
      </c>
      <c r="C25" s="149"/>
      <c r="D25" s="149" t="s">
        <v>943</v>
      </c>
      <c r="E25" s="149"/>
      <c r="F25" s="149"/>
      <c r="G25" s="149"/>
      <c r="H25" s="152">
        <v>1340175</v>
      </c>
      <c r="I25" s="152"/>
      <c r="J25" s="182">
        <v>18000</v>
      </c>
      <c r="N25" s="152"/>
      <c r="O25" s="152"/>
    </row>
    <row r="26" s="106" customFormat="1" ht="16.5" customHeight="1" spans="1:15">
      <c r="A26" s="151">
        <v>43304</v>
      </c>
      <c r="B26" s="151">
        <v>43306</v>
      </c>
      <c r="C26" s="149"/>
      <c r="D26" s="149" t="s">
        <v>944</v>
      </c>
      <c r="E26" s="149"/>
      <c r="F26" s="149"/>
      <c r="G26" s="149"/>
      <c r="H26" s="152">
        <v>1340174</v>
      </c>
      <c r="I26" s="152"/>
      <c r="J26" s="182">
        <v>12400</v>
      </c>
      <c r="N26" s="152"/>
      <c r="O26" s="152"/>
    </row>
    <row r="27" s="106" customFormat="1" ht="16.5" customHeight="1" spans="1:15">
      <c r="A27" s="151">
        <v>43305</v>
      </c>
      <c r="B27" s="151">
        <v>43306</v>
      </c>
      <c r="C27" s="149"/>
      <c r="D27" s="149" t="s">
        <v>945</v>
      </c>
      <c r="E27" s="149"/>
      <c r="F27" s="149"/>
      <c r="G27" s="149"/>
      <c r="H27" s="152">
        <v>1340690</v>
      </c>
      <c r="I27" s="152"/>
      <c r="J27" s="182">
        <v>7800</v>
      </c>
      <c r="N27" s="152"/>
      <c r="O27" s="152"/>
    </row>
    <row r="28" s="106" customFormat="1" ht="16.5" customHeight="1" spans="1:10">
      <c r="A28" s="151"/>
      <c r="B28" s="151"/>
      <c r="C28" s="149"/>
      <c r="D28" s="149"/>
      <c r="E28" s="149"/>
      <c r="F28" s="149"/>
      <c r="G28" s="149"/>
      <c r="H28" s="152"/>
      <c r="I28" s="152"/>
      <c r="J28" s="198"/>
    </row>
    <row r="29" s="106" customFormat="1" ht="16.5" customHeight="1" spans="1:10">
      <c r="A29" s="151"/>
      <c r="B29" s="151"/>
      <c r="C29" s="149"/>
      <c r="D29" s="149"/>
      <c r="E29" s="149"/>
      <c r="F29" s="149"/>
      <c r="G29" s="149"/>
      <c r="H29" s="152"/>
      <c r="I29" s="152"/>
      <c r="J29" s="182"/>
    </row>
    <row r="30" s="107" customFormat="1" ht="16.5" customHeight="1" spans="1:10">
      <c r="A30" s="151"/>
      <c r="B30" s="151"/>
      <c r="C30" s="149"/>
      <c r="D30" s="149"/>
      <c r="E30" s="149"/>
      <c r="F30" s="149"/>
      <c r="G30" s="149"/>
      <c r="H30" s="152"/>
      <c r="I30" s="152"/>
      <c r="J30" s="182"/>
    </row>
    <row r="31" s="103" customFormat="1" ht="16.5" customHeight="1" spans="1:10">
      <c r="A31" s="150"/>
      <c r="B31" s="151"/>
      <c r="C31" s="149"/>
      <c r="D31" s="149"/>
      <c r="E31" s="149"/>
      <c r="F31" s="149"/>
      <c r="G31" s="149"/>
      <c r="H31" s="152"/>
      <c r="I31" s="152"/>
      <c r="J31" s="182"/>
    </row>
    <row r="32" s="103" customFormat="1" ht="16.5" customHeight="1" spans="1:10">
      <c r="A32" s="150"/>
      <c r="B32" s="146"/>
      <c r="C32" s="149"/>
      <c r="D32" s="149"/>
      <c r="E32" s="149"/>
      <c r="F32" s="149"/>
      <c r="G32" s="149"/>
      <c r="H32" s="152"/>
      <c r="I32" s="152"/>
      <c r="J32" s="182"/>
    </row>
    <row r="33" s="108" customFormat="1" ht="16.5" customHeight="1" spans="1:10">
      <c r="A33" s="153"/>
      <c r="B33" s="154"/>
      <c r="C33" s="155"/>
      <c r="D33" s="155"/>
      <c r="E33" s="155"/>
      <c r="F33" s="155"/>
      <c r="G33" s="155"/>
      <c r="H33" s="156"/>
      <c r="I33" s="156"/>
      <c r="J33" s="185"/>
    </row>
    <row r="34" s="109" customFormat="1" ht="15" spans="1:10">
      <c r="A34" s="157"/>
      <c r="B34" s="146"/>
      <c r="C34" s="158"/>
      <c r="D34" s="158"/>
      <c r="E34" s="158"/>
      <c r="F34" s="158"/>
      <c r="G34" s="158"/>
      <c r="H34" s="159" t="s">
        <v>278</v>
      </c>
      <c r="I34" s="159"/>
      <c r="J34" s="186">
        <f>SUM(J17:J33)/1.07</f>
        <v>127196.261682243</v>
      </c>
    </row>
    <row r="35" s="109" customFormat="1" ht="15" spans="1:10">
      <c r="A35" s="157"/>
      <c r="B35" s="160"/>
      <c r="C35" s="158"/>
      <c r="D35" s="158"/>
      <c r="E35" s="158"/>
      <c r="F35" s="158"/>
      <c r="G35" s="158"/>
      <c r="H35" s="378" t="s">
        <v>516</v>
      </c>
      <c r="I35" s="159"/>
      <c r="J35" s="186">
        <f>J34*7%</f>
        <v>8903.73831775701</v>
      </c>
    </row>
    <row r="36" s="109" customFormat="1" ht="15" spans="1:10">
      <c r="A36" s="157"/>
      <c r="B36" s="158"/>
      <c r="C36" s="158"/>
      <c r="D36" s="158"/>
      <c r="E36" s="158"/>
      <c r="F36" s="158"/>
      <c r="G36" s="158"/>
      <c r="H36" s="159" t="s">
        <v>517</v>
      </c>
      <c r="I36" s="159"/>
      <c r="J36" s="187">
        <v>0</v>
      </c>
    </row>
    <row r="37" s="109" customFormat="1" ht="10.5" customHeight="1" spans="1:10">
      <c r="A37" s="157"/>
      <c r="B37" s="158"/>
      <c r="C37" s="158"/>
      <c r="D37" s="158"/>
      <c r="E37" s="158"/>
      <c r="F37" s="158"/>
      <c r="G37" s="158"/>
      <c r="H37" s="159"/>
      <c r="I37" s="188"/>
      <c r="J37" s="182"/>
    </row>
    <row r="38" s="109" customFormat="1" ht="15.75" spans="1:11">
      <c r="A38" s="157"/>
      <c r="B38" s="149"/>
      <c r="C38" s="149"/>
      <c r="D38" s="149"/>
      <c r="E38" s="149"/>
      <c r="F38" s="149"/>
      <c r="G38" s="149"/>
      <c r="H38" s="159" t="s">
        <v>518</v>
      </c>
      <c r="I38" s="159"/>
      <c r="J38" s="189">
        <f>SUM(J34:J37)</f>
        <v>136100</v>
      </c>
      <c r="K38" s="109" t="s">
        <v>946</v>
      </c>
    </row>
    <row r="39" s="105" customFormat="1" ht="16.5" spans="1:10">
      <c r="A39" s="157"/>
      <c r="B39" s="161"/>
      <c r="C39" s="161"/>
      <c r="D39" s="161"/>
      <c r="E39" s="161"/>
      <c r="F39" s="161"/>
      <c r="G39" s="161"/>
      <c r="H39" s="161"/>
      <c r="I39" s="188"/>
      <c r="J39" s="191"/>
    </row>
    <row r="40" s="105" customFormat="1" ht="15.75" spans="1:10">
      <c r="A40" s="162" t="s">
        <v>520</v>
      </c>
      <c r="B40" s="163" t="e">
        <f>[2]!BahtEng(J38)</f>
        <v>#NAME?</v>
      </c>
      <c r="C40" s="163"/>
      <c r="D40" s="163"/>
      <c r="E40" s="163"/>
      <c r="F40" s="163"/>
      <c r="G40" s="163"/>
      <c r="H40" s="163"/>
      <c r="I40" s="163"/>
      <c r="J40" s="163"/>
    </row>
    <row r="41" s="105" customFormat="1" ht="15.75" spans="1:10">
      <c r="A41" s="164" t="s">
        <v>521</v>
      </c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4.5" customHeight="1" spans="1:10">
      <c r="A42" s="164"/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372" t="s">
        <v>522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15.75" spans="1:10">
      <c r="A44" s="164" t="s">
        <v>523</v>
      </c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6.75" customHeight="1" spans="1:10">
      <c r="A45" s="164"/>
      <c r="B45" s="165"/>
      <c r="C45" s="165"/>
      <c r="D45" s="165"/>
      <c r="E45" s="165"/>
      <c r="F45" s="165"/>
      <c r="G45" s="165"/>
      <c r="H45" s="165"/>
      <c r="I45" s="112"/>
      <c r="J45" s="107"/>
    </row>
    <row r="46" s="105" customFormat="1" ht="15.75" spans="1:11">
      <c r="A46" s="166" t="s">
        <v>524</v>
      </c>
      <c r="B46" s="111"/>
      <c r="C46" s="111"/>
      <c r="D46" s="111"/>
      <c r="E46" s="111"/>
      <c r="F46" s="111"/>
      <c r="G46" s="111"/>
      <c r="H46" s="111"/>
      <c r="I46" s="112"/>
      <c r="J46" s="192"/>
      <c r="K46" s="106"/>
    </row>
    <row r="47" s="105" customFormat="1" ht="15.75" spans="1:11">
      <c r="A47" s="138" t="s">
        <v>525</v>
      </c>
      <c r="B47" s="140" t="s">
        <v>526</v>
      </c>
      <c r="C47" s="116"/>
      <c r="D47" s="116"/>
      <c r="E47" s="116"/>
      <c r="F47" s="116"/>
      <c r="G47" s="161"/>
      <c r="H47" s="161"/>
      <c r="I47" s="188"/>
      <c r="J47" s="149"/>
      <c r="K47" s="106"/>
    </row>
    <row r="48" s="105" customFormat="1" ht="15.75" spans="1:11">
      <c r="A48" s="138" t="s">
        <v>461</v>
      </c>
      <c r="B48" s="111" t="s">
        <v>781</v>
      </c>
      <c r="C48" s="111"/>
      <c r="D48" s="111"/>
      <c r="E48" s="111"/>
      <c r="F48" s="111"/>
      <c r="G48" s="149"/>
      <c r="H48" s="149"/>
      <c r="I48" s="188"/>
      <c r="J48" s="149"/>
      <c r="K48" s="106"/>
    </row>
    <row r="49" s="105" customFormat="1" ht="15.75" spans="1:11">
      <c r="A49" s="138" t="s">
        <v>528</v>
      </c>
      <c r="B49" s="140" t="s">
        <v>529</v>
      </c>
      <c r="C49" s="116"/>
      <c r="D49" s="116"/>
      <c r="E49" s="116"/>
      <c r="F49" s="116"/>
      <c r="G49" s="161"/>
      <c r="H49" s="161"/>
      <c r="I49" s="188"/>
      <c r="J49" s="149"/>
      <c r="K49" s="106"/>
    </row>
    <row r="50" s="105" customFormat="1" ht="15.75" spans="1:11">
      <c r="A50" s="138" t="s">
        <v>530</v>
      </c>
      <c r="B50" s="111" t="s">
        <v>531</v>
      </c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532</v>
      </c>
      <c r="B51" s="111"/>
      <c r="C51" s="111"/>
      <c r="D51" s="111"/>
      <c r="E51" s="111"/>
      <c r="F51" s="111"/>
      <c r="G51" s="149"/>
      <c r="H51" s="149"/>
      <c r="I51" s="188"/>
      <c r="J51" s="149"/>
      <c r="K51" s="106"/>
    </row>
    <row r="52" s="105" customFormat="1" ht="15.75" spans="1:11">
      <c r="A52" s="138" t="s">
        <v>533</v>
      </c>
      <c r="B52" s="140"/>
      <c r="C52" s="140"/>
      <c r="D52" s="140"/>
      <c r="E52" s="140"/>
      <c r="F52" s="140"/>
      <c r="G52" s="158"/>
      <c r="H52" s="158"/>
      <c r="I52" s="188"/>
      <c r="J52" s="149"/>
      <c r="K52" s="106"/>
    </row>
    <row r="53" s="105" customFormat="1" ht="63" customHeight="1" spans="1:11">
      <c r="A53" s="124"/>
      <c r="B53" s="158"/>
      <c r="C53" s="158"/>
      <c r="D53" s="158"/>
      <c r="E53" s="158"/>
      <c r="F53" s="158"/>
      <c r="G53" s="158"/>
      <c r="H53" s="158"/>
      <c r="I53" s="188"/>
      <c r="J53" s="149"/>
      <c r="K53" s="106"/>
    </row>
    <row r="54" s="105" customFormat="1" customHeight="1" spans="1:11">
      <c r="A54" s="193" t="s">
        <v>534</v>
      </c>
      <c r="B54" s="194"/>
      <c r="C54" s="194"/>
      <c r="D54" s="158"/>
      <c r="E54" s="158"/>
      <c r="F54" s="158"/>
      <c r="G54" s="158"/>
      <c r="H54" s="158"/>
      <c r="I54" s="188"/>
      <c r="J54" s="149"/>
      <c r="K54" s="106"/>
    </row>
    <row r="55" s="103" customFormat="1" ht="17.25" customHeight="1" spans="1:12">
      <c r="A55" s="373" t="s">
        <v>535</v>
      </c>
      <c r="B55" s="196"/>
      <c r="C55" s="196"/>
      <c r="D55" s="111"/>
      <c r="E55" s="111"/>
      <c r="F55" s="111"/>
      <c r="G55" s="379" t="s">
        <v>536</v>
      </c>
      <c r="H55" s="140"/>
      <c r="I55" s="140"/>
      <c r="J55" s="140"/>
      <c r="K55" s="111"/>
      <c r="L55" s="111"/>
    </row>
    <row r="56" s="103" customFormat="1" ht="19.5" customHeight="1" spans="1:11">
      <c r="A56" s="195" t="s">
        <v>537</v>
      </c>
      <c r="B56" s="196"/>
      <c r="C56" s="196"/>
      <c r="D56" s="111"/>
      <c r="E56" s="111"/>
      <c r="F56" s="111"/>
      <c r="G56" s="140"/>
      <c r="H56" s="140"/>
      <c r="I56" s="140"/>
      <c r="J56" s="140"/>
      <c r="K56" s="107"/>
    </row>
    <row r="57" s="103" customFormat="1" ht="19.5" customHeight="1" spans="1:10">
      <c r="A57" s="193" t="s">
        <v>538</v>
      </c>
      <c r="B57" s="196"/>
      <c r="C57" s="196"/>
      <c r="D57" s="111"/>
      <c r="E57" s="111"/>
      <c r="F57" s="111"/>
      <c r="G57" s="140" t="s">
        <v>539</v>
      </c>
      <c r="H57" s="140"/>
      <c r="I57" s="140"/>
      <c r="J57" s="140"/>
    </row>
    <row r="58" s="103" customFormat="1" ht="19.5" customHeight="1" spans="1:10">
      <c r="A58" s="193" t="s">
        <v>863</v>
      </c>
      <c r="B58" s="196"/>
      <c r="C58" s="196"/>
      <c r="D58" s="111"/>
      <c r="E58" s="111"/>
      <c r="F58" s="111"/>
      <c r="G58" s="111"/>
      <c r="H58" s="111"/>
      <c r="I58" s="112"/>
      <c r="J58" s="111"/>
    </row>
    <row r="59" s="103" customFormat="1" spans="1:10">
      <c r="A59" s="140"/>
      <c r="B59" s="111"/>
      <c r="C59" s="111"/>
      <c r="D59" s="111"/>
      <c r="E59" s="111"/>
      <c r="F59" s="111"/>
      <c r="G59" s="111"/>
      <c r="H59" s="111"/>
      <c r="I59" s="112"/>
      <c r="J59" s="111"/>
    </row>
  </sheetData>
  <mergeCells count="45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N17:O17"/>
    <mergeCell ref="H18:I18"/>
    <mergeCell ref="N18:O18"/>
    <mergeCell ref="H19:I19"/>
    <mergeCell ref="N19:O19"/>
    <mergeCell ref="H20:I20"/>
    <mergeCell ref="N20:O20"/>
    <mergeCell ref="H21:I21"/>
    <mergeCell ref="N21:O21"/>
    <mergeCell ref="H22:I22"/>
    <mergeCell ref="N22:O22"/>
    <mergeCell ref="H23:I23"/>
    <mergeCell ref="N23:O23"/>
    <mergeCell ref="H24:I24"/>
    <mergeCell ref="N24:O24"/>
    <mergeCell ref="H25:I25"/>
    <mergeCell ref="N25:O25"/>
    <mergeCell ref="H26:I26"/>
    <mergeCell ref="N26:O26"/>
    <mergeCell ref="H27:I27"/>
    <mergeCell ref="N27:O27"/>
    <mergeCell ref="H28:I28"/>
    <mergeCell ref="H29:I29"/>
    <mergeCell ref="H30:I30"/>
    <mergeCell ref="H31:I31"/>
    <mergeCell ref="H32:I32"/>
    <mergeCell ref="H34:I34"/>
    <mergeCell ref="H35:I35"/>
    <mergeCell ref="H36:I36"/>
    <mergeCell ref="H38:I38"/>
    <mergeCell ref="B40:J40"/>
    <mergeCell ref="G55:J55"/>
    <mergeCell ref="G56:J56"/>
    <mergeCell ref="G57:J57"/>
  </mergeCells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topLeftCell="A6" workbookViewId="0">
      <selection activeCell="N41" sqref="N41"/>
    </sheetView>
  </sheetViews>
  <sheetFormatPr defaultColWidth="9.14285714285714" defaultRowHeight="12.75"/>
  <cols>
    <col min="1" max="1" width="15.1428571428571" style="110" customWidth="1"/>
    <col min="2" max="2" width="14.8571428571429" style="111" customWidth="1"/>
    <col min="3" max="3" width="12.4285714285714" style="111" customWidth="1"/>
    <col min="4" max="4" width="12.2857142857143" style="111" customWidth="1"/>
    <col min="5" max="5" width="3.42857142857143" style="111" customWidth="1"/>
    <col min="6" max="6" width="16.2857142857143" style="111" customWidth="1"/>
    <col min="7" max="7" width="3.57142857142857" style="111" customWidth="1"/>
    <col min="8" max="8" width="6.42857142857143" style="111" customWidth="1"/>
    <col min="9" max="9" width="15.1428571428571" style="112" customWidth="1"/>
    <col min="10" max="10" width="16.5714285714286" style="111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115"/>
      <c r="C2" s="116"/>
      <c r="D2" s="116"/>
      <c r="E2" s="116"/>
      <c r="F2" s="116"/>
      <c r="G2" s="116"/>
      <c r="H2" s="116"/>
      <c r="I2" s="112"/>
      <c r="J2" s="116"/>
    </row>
    <row r="3" s="103" customFormat="1" ht="16.5" hidden="1" spans="1:10">
      <c r="A3" s="117"/>
      <c r="B3" s="116"/>
      <c r="C3" s="116"/>
      <c r="D3" s="116"/>
      <c r="E3" s="116"/>
      <c r="F3" s="116"/>
      <c r="G3" s="116"/>
      <c r="H3" s="116"/>
      <c r="I3" s="112"/>
      <c r="J3" s="116"/>
    </row>
    <row r="4" s="103" customFormat="1" ht="3.75" customHeight="1" spans="1:10">
      <c r="A4" s="118"/>
      <c r="B4" s="119"/>
      <c r="C4" s="119"/>
      <c r="D4" s="119"/>
      <c r="E4" s="119"/>
      <c r="F4" s="119"/>
      <c r="G4" s="119"/>
      <c r="H4" s="119"/>
      <c r="I4" s="171"/>
      <c r="J4" s="172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173"/>
      <c r="L5" s="174"/>
      <c r="M5" s="174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133"/>
      <c r="L6" s="174"/>
      <c r="M6" s="174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74"/>
      <c r="M7" s="174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74"/>
      <c r="M8" s="174"/>
    </row>
    <row r="9" s="103" customFormat="1" ht="15.75" spans="1:12">
      <c r="A9" s="125"/>
      <c r="B9" s="126" t="s">
        <v>459</v>
      </c>
      <c r="C9" s="376" t="s">
        <v>674</v>
      </c>
      <c r="D9" s="127"/>
      <c r="E9" s="128"/>
      <c r="F9" s="129" t="s">
        <v>460</v>
      </c>
      <c r="G9" s="130"/>
      <c r="H9" s="126" t="s">
        <v>461</v>
      </c>
      <c r="I9" s="175"/>
      <c r="J9" s="133"/>
      <c r="L9" s="174"/>
    </row>
    <row r="10" s="103" customFormat="1" ht="15.75" spans="1:12">
      <c r="A10" s="125"/>
      <c r="B10" s="126" t="s">
        <v>649</v>
      </c>
      <c r="C10" s="126"/>
      <c r="D10" s="126"/>
      <c r="E10" s="126"/>
      <c r="F10" s="127" t="s">
        <v>463</v>
      </c>
      <c r="G10" s="127"/>
      <c r="H10" s="127"/>
      <c r="I10" s="127"/>
      <c r="J10" s="133"/>
      <c r="L10" s="174"/>
    </row>
    <row r="11" s="103" customFormat="1" ht="15.75" spans="1:10">
      <c r="A11" s="125"/>
      <c r="B11" s="126" t="s">
        <v>464</v>
      </c>
      <c r="C11" s="126"/>
      <c r="D11" s="126"/>
      <c r="E11" s="126"/>
      <c r="F11" s="126"/>
      <c r="G11" s="126"/>
      <c r="H11" s="126"/>
      <c r="I11" s="175"/>
      <c r="J11" s="133"/>
    </row>
    <row r="12" s="103" customFormat="1" ht="15.75" customHeight="1" spans="1:10">
      <c r="A12" s="125"/>
      <c r="B12" s="126" t="s">
        <v>675</v>
      </c>
      <c r="C12" s="126"/>
      <c r="D12" s="126"/>
      <c r="E12" s="126"/>
      <c r="F12" s="126"/>
      <c r="G12" s="131" t="s">
        <v>651</v>
      </c>
      <c r="H12" s="131"/>
      <c r="I12" s="131"/>
      <c r="J12" s="131"/>
    </row>
    <row r="13" s="103" customFormat="1" ht="8.25" customHeight="1" spans="1:10">
      <c r="A13" s="132"/>
      <c r="B13" s="133"/>
      <c r="C13" s="134"/>
      <c r="D13" s="134"/>
      <c r="E13" s="134"/>
      <c r="F13" s="134"/>
      <c r="G13" s="134"/>
      <c r="H13" s="134"/>
      <c r="I13" s="176"/>
      <c r="J13" s="133"/>
    </row>
    <row r="14" s="104" customFormat="1" ht="25.5" customHeight="1" spans="1:11">
      <c r="A14" s="135" t="s">
        <v>467</v>
      </c>
      <c r="B14" s="136" t="s">
        <v>947</v>
      </c>
      <c r="C14" s="137" t="s">
        <v>468</v>
      </c>
      <c r="D14" s="137"/>
      <c r="E14" s="137"/>
      <c r="F14" s="137"/>
      <c r="G14" s="137"/>
      <c r="H14" s="137"/>
      <c r="I14" s="177" t="s">
        <v>469</v>
      </c>
      <c r="J14" s="178">
        <v>43313</v>
      </c>
      <c r="K14" s="179"/>
    </row>
    <row r="15" s="103" customFormat="1" ht="5.25" customHeight="1" spans="1:10">
      <c r="A15" s="138"/>
      <c r="B15" s="139"/>
      <c r="C15" s="139"/>
      <c r="D15" s="139"/>
      <c r="E15" s="139"/>
      <c r="F15" s="140"/>
      <c r="G15" s="139"/>
      <c r="H15" s="141"/>
      <c r="I15" s="180"/>
      <c r="J15" s="181"/>
    </row>
    <row r="16" s="103" customFormat="1" ht="27" customHeight="1" spans="1:10">
      <c r="A16" s="142" t="s">
        <v>1</v>
      </c>
      <c r="B16" s="143" t="s">
        <v>2</v>
      </c>
      <c r="C16" s="143"/>
      <c r="D16" s="144" t="s">
        <v>276</v>
      </c>
      <c r="E16" s="144"/>
      <c r="F16" s="144"/>
      <c r="G16" s="143"/>
      <c r="H16" s="377" t="s">
        <v>471</v>
      </c>
      <c r="I16" s="143"/>
      <c r="J16" s="143" t="s">
        <v>278</v>
      </c>
    </row>
    <row r="17" s="103" customFormat="1" ht="15" customHeight="1" spans="1:16">
      <c r="A17" s="145">
        <v>43306</v>
      </c>
      <c r="B17" s="146">
        <v>43307</v>
      </c>
      <c r="C17" s="147"/>
      <c r="D17" s="147" t="s">
        <v>948</v>
      </c>
      <c r="E17" s="147"/>
      <c r="F17" s="147"/>
      <c r="G17" s="147"/>
      <c r="H17" s="148">
        <v>1341258</v>
      </c>
      <c r="I17" s="148"/>
      <c r="J17" s="182">
        <v>4400</v>
      </c>
      <c r="O17" s="148"/>
      <c r="P17" s="148"/>
    </row>
    <row r="18" s="105" customFormat="1" ht="16.5" customHeight="1" spans="1:16">
      <c r="A18" s="145">
        <v>43306</v>
      </c>
      <c r="B18" s="146">
        <v>43307</v>
      </c>
      <c r="C18" s="149"/>
      <c r="D18" s="149" t="s">
        <v>949</v>
      </c>
      <c r="E18" s="149"/>
      <c r="F18" s="149"/>
      <c r="G18" s="149"/>
      <c r="H18" s="148">
        <v>1341144</v>
      </c>
      <c r="I18" s="148"/>
      <c r="J18" s="182">
        <v>5000</v>
      </c>
      <c r="O18" s="148"/>
      <c r="P18" s="148"/>
    </row>
    <row r="19" s="103" customFormat="1" ht="16.5" customHeight="1" spans="1:16">
      <c r="A19" s="145">
        <v>43306</v>
      </c>
      <c r="B19" s="146">
        <v>43308</v>
      </c>
      <c r="C19" s="149"/>
      <c r="D19" s="149" t="s">
        <v>950</v>
      </c>
      <c r="E19" s="149"/>
      <c r="F19" s="149"/>
      <c r="G19" s="149"/>
      <c r="H19" s="148">
        <v>1340399</v>
      </c>
      <c r="I19" s="148"/>
      <c r="J19" s="183">
        <v>17200</v>
      </c>
      <c r="O19" s="148"/>
      <c r="P19" s="148"/>
    </row>
    <row r="20" s="105" customFormat="1" ht="16.5" customHeight="1" spans="1:16">
      <c r="A20" s="145">
        <v>43306</v>
      </c>
      <c r="B20" s="146">
        <v>43308</v>
      </c>
      <c r="C20" s="149"/>
      <c r="D20" s="149" t="s">
        <v>951</v>
      </c>
      <c r="E20" s="149"/>
      <c r="F20" s="149"/>
      <c r="G20" s="149"/>
      <c r="H20" s="148">
        <v>1339794</v>
      </c>
      <c r="I20" s="148"/>
      <c r="J20" s="183">
        <v>10000</v>
      </c>
      <c r="O20" s="148"/>
      <c r="P20" s="148"/>
    </row>
    <row r="21" s="105" customFormat="1" ht="16.5" customHeight="1" spans="1:16">
      <c r="A21" s="145">
        <v>43307</v>
      </c>
      <c r="B21" s="146">
        <v>43308</v>
      </c>
      <c r="C21" s="149"/>
      <c r="D21" s="149" t="s">
        <v>952</v>
      </c>
      <c r="E21" s="149"/>
      <c r="F21" s="149"/>
      <c r="G21" s="149"/>
      <c r="H21" s="148">
        <v>1341554</v>
      </c>
      <c r="I21" s="148"/>
      <c r="J21" s="182">
        <v>8800</v>
      </c>
      <c r="O21" s="148"/>
      <c r="P21" s="148"/>
    </row>
    <row r="22" s="105" customFormat="1" ht="16.5" customHeight="1" spans="1:16">
      <c r="A22" s="150">
        <v>43306</v>
      </c>
      <c r="B22" s="151">
        <v>43308</v>
      </c>
      <c r="C22" s="149"/>
      <c r="D22" s="149" t="s">
        <v>953</v>
      </c>
      <c r="E22" s="149"/>
      <c r="F22" s="149"/>
      <c r="G22" s="149"/>
      <c r="H22" s="152">
        <v>1341231</v>
      </c>
      <c r="I22" s="152"/>
      <c r="J22" s="182">
        <v>7800</v>
      </c>
      <c r="O22" s="152"/>
      <c r="P22" s="152"/>
    </row>
    <row r="23" s="105" customFormat="1" ht="16.5" customHeight="1" spans="1:16">
      <c r="A23" s="145">
        <v>43306</v>
      </c>
      <c r="B23" s="151">
        <v>43308</v>
      </c>
      <c r="C23" s="149"/>
      <c r="D23" s="149" t="s">
        <v>954</v>
      </c>
      <c r="E23" s="149"/>
      <c r="F23" s="149"/>
      <c r="G23" s="149"/>
      <c r="H23" s="152">
        <v>1341229</v>
      </c>
      <c r="I23" s="152"/>
      <c r="J23" s="184">
        <v>7800</v>
      </c>
      <c r="O23" s="152"/>
      <c r="P23" s="152"/>
    </row>
    <row r="24" s="105" customFormat="1" ht="16.5" customHeight="1" spans="1:16">
      <c r="A24" s="150">
        <v>43307</v>
      </c>
      <c r="B24" s="151">
        <v>43308</v>
      </c>
      <c r="C24" s="149"/>
      <c r="D24" s="149" t="s">
        <v>955</v>
      </c>
      <c r="E24" s="149"/>
      <c r="F24" s="149"/>
      <c r="G24" s="149"/>
      <c r="H24" s="152">
        <v>1341731</v>
      </c>
      <c r="I24" s="152"/>
      <c r="J24" s="182">
        <v>4500</v>
      </c>
      <c r="O24" s="152"/>
      <c r="P24" s="152"/>
    </row>
    <row r="25" s="105" customFormat="1" ht="16.5" customHeight="1" spans="1:16">
      <c r="A25" s="150">
        <v>43307</v>
      </c>
      <c r="B25" s="151">
        <v>43308</v>
      </c>
      <c r="C25" s="149"/>
      <c r="D25" s="149" t="s">
        <v>956</v>
      </c>
      <c r="E25" s="149"/>
      <c r="F25" s="149"/>
      <c r="G25" s="149"/>
      <c r="H25" s="152">
        <v>1341733</v>
      </c>
      <c r="I25" s="152"/>
      <c r="J25" s="182">
        <v>4400</v>
      </c>
      <c r="O25" s="152"/>
      <c r="P25" s="152"/>
    </row>
    <row r="26" s="106" customFormat="1" ht="16.5" customHeight="1" spans="1:16">
      <c r="A26" s="151">
        <v>43307</v>
      </c>
      <c r="B26" s="151">
        <v>43308</v>
      </c>
      <c r="C26" s="149"/>
      <c r="D26" s="149" t="s">
        <v>957</v>
      </c>
      <c r="E26" s="149"/>
      <c r="F26" s="149"/>
      <c r="G26" s="149"/>
      <c r="H26" s="152">
        <v>1341503</v>
      </c>
      <c r="I26" s="152"/>
      <c r="J26" s="182">
        <v>3900</v>
      </c>
      <c r="O26" s="152"/>
      <c r="P26" s="152"/>
    </row>
    <row r="27" s="106" customFormat="1" ht="16.5" customHeight="1" spans="1:16">
      <c r="A27" s="151">
        <v>43307</v>
      </c>
      <c r="B27" s="151">
        <v>43308</v>
      </c>
      <c r="C27" s="149"/>
      <c r="D27" s="149" t="s">
        <v>958</v>
      </c>
      <c r="E27" s="149"/>
      <c r="F27" s="149"/>
      <c r="G27" s="149"/>
      <c r="H27" s="152">
        <v>1341555</v>
      </c>
      <c r="I27" s="152"/>
      <c r="J27" s="182">
        <v>4500</v>
      </c>
      <c r="O27" s="152"/>
      <c r="P27" s="152"/>
    </row>
    <row r="28" s="106" customFormat="1" ht="16.5" customHeight="1" spans="1:16">
      <c r="A28" s="151">
        <v>43307</v>
      </c>
      <c r="B28" s="151">
        <v>43311</v>
      </c>
      <c r="C28" s="149"/>
      <c r="D28" s="149" t="s">
        <v>959</v>
      </c>
      <c r="E28" s="149"/>
      <c r="F28" s="149"/>
      <c r="G28" s="149"/>
      <c r="H28" s="152">
        <v>1327534</v>
      </c>
      <c r="I28" s="152"/>
      <c r="J28" s="182">
        <v>28800</v>
      </c>
      <c r="O28" s="152"/>
      <c r="P28" s="152"/>
    </row>
    <row r="29" s="106" customFormat="1" ht="16.5" customHeight="1" spans="1:16">
      <c r="A29" s="151">
        <v>43311</v>
      </c>
      <c r="B29" s="151">
        <v>43312</v>
      </c>
      <c r="C29" s="149"/>
      <c r="D29" s="149" t="s">
        <v>960</v>
      </c>
      <c r="E29" s="149"/>
      <c r="F29" s="149"/>
      <c r="G29" s="149"/>
      <c r="H29" s="152">
        <v>1343812</v>
      </c>
      <c r="I29" s="152"/>
      <c r="J29" s="182">
        <v>4500</v>
      </c>
      <c r="O29" s="152"/>
      <c r="P29" s="152"/>
    </row>
    <row r="30" s="107" customFormat="1" ht="16.5" customHeight="1" spans="1:16">
      <c r="A30" s="151">
        <v>43311</v>
      </c>
      <c r="B30" s="151">
        <v>43312</v>
      </c>
      <c r="C30" s="149"/>
      <c r="D30" s="149" t="s">
        <v>961</v>
      </c>
      <c r="E30" s="149"/>
      <c r="F30" s="149"/>
      <c r="G30" s="149"/>
      <c r="H30" s="152">
        <v>1313945</v>
      </c>
      <c r="I30" s="152"/>
      <c r="J30" s="182">
        <v>7200</v>
      </c>
      <c r="O30" s="152"/>
      <c r="P30" s="152"/>
    </row>
    <row r="31" s="103" customFormat="1" ht="16.5" customHeight="1" spans="1:16">
      <c r="A31" s="150">
        <v>43311</v>
      </c>
      <c r="B31" s="151">
        <v>43312</v>
      </c>
      <c r="C31" s="149"/>
      <c r="D31" s="149" t="s">
        <v>962</v>
      </c>
      <c r="E31" s="149"/>
      <c r="F31" s="149"/>
      <c r="G31" s="149"/>
      <c r="H31" s="152">
        <v>1337676</v>
      </c>
      <c r="I31" s="152"/>
      <c r="J31" s="182">
        <v>4700</v>
      </c>
      <c r="O31" s="152"/>
      <c r="P31" s="152"/>
    </row>
    <row r="32" s="103" customFormat="1" ht="16.5" customHeight="1" spans="1:16">
      <c r="A32" s="150">
        <v>43311</v>
      </c>
      <c r="B32" s="146">
        <v>43312</v>
      </c>
      <c r="C32" s="149"/>
      <c r="D32" s="149" t="s">
        <v>963</v>
      </c>
      <c r="E32" s="149"/>
      <c r="F32" s="149"/>
      <c r="G32" s="149"/>
      <c r="H32" s="152">
        <v>1343808</v>
      </c>
      <c r="I32" s="152"/>
      <c r="J32" s="182">
        <v>3900</v>
      </c>
      <c r="O32" s="152"/>
      <c r="P32" s="152"/>
    </row>
    <row r="33" s="108" customFormat="1" ht="16.5" customHeight="1" spans="1:10">
      <c r="A33" s="153"/>
      <c r="B33" s="154" t="s">
        <v>847</v>
      </c>
      <c r="C33" s="155"/>
      <c r="D33" s="155"/>
      <c r="E33" s="155"/>
      <c r="F33" s="155"/>
      <c r="G33" s="155"/>
      <c r="H33" s="156"/>
      <c r="I33" s="156"/>
      <c r="J33" s="185"/>
    </row>
    <row r="34" s="109" customFormat="1" ht="15" spans="1:10">
      <c r="A34" s="157"/>
      <c r="B34" s="146"/>
      <c r="C34" s="158"/>
      <c r="D34" s="158"/>
      <c r="E34" s="158"/>
      <c r="F34" s="158"/>
      <c r="G34" s="158"/>
      <c r="H34" s="159" t="s">
        <v>278</v>
      </c>
      <c r="I34" s="159"/>
      <c r="J34" s="186">
        <f>SUM(J17:J33)/1.07</f>
        <v>119065.420560748</v>
      </c>
    </row>
    <row r="35" s="109" customFormat="1" ht="15" spans="1:10">
      <c r="A35" s="157"/>
      <c r="B35" s="160"/>
      <c r="C35" s="158"/>
      <c r="D35" s="158"/>
      <c r="E35" s="158"/>
      <c r="F35" s="158"/>
      <c r="G35" s="158"/>
      <c r="H35" s="378" t="s">
        <v>516</v>
      </c>
      <c r="I35" s="159"/>
      <c r="J35" s="186">
        <f>J34*7%</f>
        <v>8334.57943925234</v>
      </c>
    </row>
    <row r="36" s="109" customFormat="1" ht="15" spans="1:10">
      <c r="A36" s="157"/>
      <c r="B36" s="158"/>
      <c r="C36" s="158"/>
      <c r="D36" s="158"/>
      <c r="E36" s="158"/>
      <c r="F36" s="158"/>
      <c r="G36" s="158"/>
      <c r="H36" s="159" t="s">
        <v>517</v>
      </c>
      <c r="I36" s="159"/>
      <c r="J36" s="187">
        <v>0</v>
      </c>
    </row>
    <row r="37" s="109" customFormat="1" ht="10.5" customHeight="1" spans="1:10">
      <c r="A37" s="157"/>
      <c r="B37" s="158"/>
      <c r="C37" s="158"/>
      <c r="D37" s="158"/>
      <c r="E37" s="158"/>
      <c r="F37" s="158"/>
      <c r="G37" s="158"/>
      <c r="H37" s="159"/>
      <c r="I37" s="188"/>
      <c r="J37" s="182"/>
    </row>
    <row r="38" s="109" customFormat="1" ht="15.75" spans="1:11">
      <c r="A38" s="157"/>
      <c r="B38" s="149"/>
      <c r="C38" s="149"/>
      <c r="D38" s="149"/>
      <c r="E38" s="149"/>
      <c r="F38" s="149"/>
      <c r="G38" s="149"/>
      <c r="H38" s="159" t="s">
        <v>518</v>
      </c>
      <c r="I38" s="159"/>
      <c r="J38" s="189">
        <f>SUM(J34:J37)</f>
        <v>127400</v>
      </c>
      <c r="K38" s="190" t="s">
        <v>964</v>
      </c>
    </row>
    <row r="39" s="105" customFormat="1" ht="16.5" spans="1:10">
      <c r="A39" s="157"/>
      <c r="B39" s="161"/>
      <c r="C39" s="161"/>
      <c r="D39" s="161"/>
      <c r="E39" s="161"/>
      <c r="F39" s="161"/>
      <c r="G39" s="161"/>
      <c r="H39" s="161"/>
      <c r="I39" s="188"/>
      <c r="J39" s="191"/>
    </row>
    <row r="40" s="105" customFormat="1" ht="15.75" spans="1:10">
      <c r="A40" s="162" t="s">
        <v>520</v>
      </c>
      <c r="B40" s="163" t="e">
        <f>[2]!BahtEng(J38)</f>
        <v>#NAME?</v>
      </c>
      <c r="C40" s="163"/>
      <c r="D40" s="163"/>
      <c r="E40" s="163"/>
      <c r="F40" s="163"/>
      <c r="G40" s="163"/>
      <c r="H40" s="163"/>
      <c r="I40" s="163"/>
      <c r="J40" s="163"/>
    </row>
    <row r="41" s="105" customFormat="1" ht="15.75" spans="1:10">
      <c r="A41" s="164" t="s">
        <v>521</v>
      </c>
      <c r="B41" s="165"/>
      <c r="C41" s="165"/>
      <c r="D41" s="165"/>
      <c r="E41" s="165"/>
      <c r="F41" s="165"/>
      <c r="G41" s="165"/>
      <c r="H41" s="165"/>
      <c r="I41" s="112"/>
      <c r="J41" s="107"/>
    </row>
    <row r="42" s="105" customFormat="1" ht="4.5" customHeight="1" spans="1:10">
      <c r="A42" s="164"/>
      <c r="B42" s="165"/>
      <c r="C42" s="165"/>
      <c r="D42" s="165"/>
      <c r="E42" s="165"/>
      <c r="F42" s="165"/>
      <c r="G42" s="165"/>
      <c r="H42" s="165"/>
      <c r="I42" s="112"/>
      <c r="J42" s="107"/>
    </row>
    <row r="43" s="105" customFormat="1" ht="15.75" spans="1:10">
      <c r="A43" s="372" t="s">
        <v>522</v>
      </c>
      <c r="B43" s="165"/>
      <c r="C43" s="165"/>
      <c r="D43" s="165"/>
      <c r="E43" s="165"/>
      <c r="F43" s="165"/>
      <c r="G43" s="165"/>
      <c r="H43" s="165"/>
      <c r="I43" s="112"/>
      <c r="J43" s="107"/>
    </row>
    <row r="44" s="105" customFormat="1" ht="15.75" spans="1:10">
      <c r="A44" s="164" t="s">
        <v>523</v>
      </c>
      <c r="B44" s="165"/>
      <c r="C44" s="165"/>
      <c r="D44" s="165"/>
      <c r="E44" s="165"/>
      <c r="F44" s="165"/>
      <c r="G44" s="165"/>
      <c r="H44" s="165"/>
      <c r="I44" s="112"/>
      <c r="J44" s="107"/>
    </row>
    <row r="45" s="105" customFormat="1" ht="6.75" customHeight="1" spans="1:10">
      <c r="A45" s="164"/>
      <c r="B45" s="165"/>
      <c r="C45" s="165"/>
      <c r="D45" s="165"/>
      <c r="E45" s="165"/>
      <c r="F45" s="165"/>
      <c r="G45" s="165"/>
      <c r="H45" s="165"/>
      <c r="I45" s="112"/>
      <c r="J45" s="107"/>
    </row>
    <row r="46" s="105" customFormat="1" ht="15.75" spans="1:11">
      <c r="A46" s="166" t="s">
        <v>524</v>
      </c>
      <c r="B46" s="111"/>
      <c r="C46" s="111"/>
      <c r="D46" s="111"/>
      <c r="E46" s="111"/>
      <c r="F46" s="111"/>
      <c r="G46" s="111"/>
      <c r="H46" s="111"/>
      <c r="I46" s="112"/>
      <c r="J46" s="192"/>
      <c r="K46" s="106"/>
    </row>
    <row r="47" s="105" customFormat="1" ht="15.75" spans="1:11">
      <c r="A47" s="138" t="s">
        <v>525</v>
      </c>
      <c r="B47" s="140" t="s">
        <v>526</v>
      </c>
      <c r="C47" s="116"/>
      <c r="D47" s="116"/>
      <c r="E47" s="116"/>
      <c r="F47" s="116"/>
      <c r="G47" s="161"/>
      <c r="H47" s="161"/>
      <c r="I47" s="188"/>
      <c r="J47" s="149"/>
      <c r="K47" s="106"/>
    </row>
    <row r="48" s="105" customFormat="1" ht="15.75" spans="1:11">
      <c r="A48" s="138" t="s">
        <v>461</v>
      </c>
      <c r="B48" s="111" t="s">
        <v>781</v>
      </c>
      <c r="C48" s="111"/>
      <c r="D48" s="111"/>
      <c r="E48" s="111"/>
      <c r="F48" s="111"/>
      <c r="G48" s="149"/>
      <c r="H48" s="149"/>
      <c r="I48" s="188"/>
      <c r="J48" s="149"/>
      <c r="K48" s="106"/>
    </row>
    <row r="49" s="105" customFormat="1" ht="15.75" spans="1:11">
      <c r="A49" s="138" t="s">
        <v>528</v>
      </c>
      <c r="B49" s="140" t="s">
        <v>529</v>
      </c>
      <c r="C49" s="116"/>
      <c r="D49" s="116"/>
      <c r="E49" s="116"/>
      <c r="F49" s="116"/>
      <c r="G49" s="161"/>
      <c r="H49" s="161"/>
      <c r="I49" s="188"/>
      <c r="J49" s="149"/>
      <c r="K49" s="106"/>
    </row>
    <row r="50" s="105" customFormat="1" ht="15.75" spans="1:11">
      <c r="A50" s="138" t="s">
        <v>530</v>
      </c>
      <c r="B50" s="111" t="s">
        <v>531</v>
      </c>
      <c r="C50" s="111"/>
      <c r="D50" s="111"/>
      <c r="E50" s="111"/>
      <c r="F50" s="111"/>
      <c r="G50" s="149"/>
      <c r="H50" s="149"/>
      <c r="I50" s="188"/>
      <c r="J50" s="149"/>
      <c r="K50" s="106"/>
    </row>
    <row r="51" s="105" customFormat="1" ht="15.75" spans="1:11">
      <c r="A51" s="138" t="s">
        <v>532</v>
      </c>
      <c r="B51" s="111"/>
      <c r="C51" s="111"/>
      <c r="D51" s="111"/>
      <c r="E51" s="111"/>
      <c r="F51" s="111"/>
      <c r="G51" s="149"/>
      <c r="H51" s="149"/>
      <c r="I51" s="188"/>
      <c r="J51" s="149"/>
      <c r="K51" s="106"/>
    </row>
    <row r="52" s="105" customFormat="1" ht="15.75" spans="1:11">
      <c r="A52" s="138" t="s">
        <v>533</v>
      </c>
      <c r="B52" s="140"/>
      <c r="C52" s="140"/>
      <c r="D52" s="140"/>
      <c r="E52" s="140"/>
      <c r="F52" s="140"/>
      <c r="G52" s="158"/>
      <c r="H52" s="158"/>
      <c r="I52" s="188"/>
      <c r="J52" s="149"/>
      <c r="K52" s="106"/>
    </row>
    <row r="53" s="105" customFormat="1" ht="63" customHeight="1" spans="1:11">
      <c r="A53" s="124"/>
      <c r="B53" s="158"/>
      <c r="C53" s="158"/>
      <c r="D53" s="158"/>
      <c r="E53" s="158"/>
      <c r="F53" s="158"/>
      <c r="G53" s="158"/>
      <c r="H53" s="158"/>
      <c r="I53" s="188"/>
      <c r="J53" s="149"/>
      <c r="K53" s="106"/>
    </row>
    <row r="54" s="105" customFormat="1" customHeight="1" spans="1:11">
      <c r="A54" s="167" t="s">
        <v>534</v>
      </c>
      <c r="B54" s="168"/>
      <c r="C54" s="168"/>
      <c r="D54" s="158"/>
      <c r="E54" s="158"/>
      <c r="F54" s="158"/>
      <c r="G54" s="158"/>
      <c r="H54" s="158"/>
      <c r="I54" s="188"/>
      <c r="J54" s="149"/>
      <c r="K54" s="106"/>
    </row>
    <row r="55" s="103" customFormat="1" ht="17.25" customHeight="1" spans="1:12">
      <c r="A55" s="380" t="s">
        <v>535</v>
      </c>
      <c r="B55" s="170"/>
      <c r="C55" s="170"/>
      <c r="D55" s="111"/>
      <c r="E55" s="111"/>
      <c r="F55" s="111"/>
      <c r="G55" s="379" t="s">
        <v>536</v>
      </c>
      <c r="H55" s="140"/>
      <c r="I55" s="140"/>
      <c r="J55" s="140"/>
      <c r="K55" s="111"/>
      <c r="L55" s="111"/>
    </row>
    <row r="56" s="103" customFormat="1" ht="19.5" customHeight="1" spans="1:11">
      <c r="A56" s="169" t="s">
        <v>537</v>
      </c>
      <c r="B56" s="170"/>
      <c r="C56" s="170"/>
      <c r="D56" s="111"/>
      <c r="E56" s="111"/>
      <c r="F56" s="111"/>
      <c r="G56" s="140"/>
      <c r="H56" s="140"/>
      <c r="I56" s="140"/>
      <c r="J56" s="140"/>
      <c r="K56" s="107"/>
    </row>
    <row r="57" s="103" customFormat="1" ht="19.5" customHeight="1" spans="1:10">
      <c r="A57" s="167" t="s">
        <v>538</v>
      </c>
      <c r="B57" s="170"/>
      <c r="C57" s="170"/>
      <c r="D57" s="111"/>
      <c r="E57" s="111"/>
      <c r="F57" s="111"/>
      <c r="G57" s="140" t="s">
        <v>539</v>
      </c>
      <c r="H57" s="140"/>
      <c r="I57" s="140"/>
      <c r="J57" s="140"/>
    </row>
    <row r="58" s="103" customFormat="1" ht="19.5" customHeight="1" spans="1:10">
      <c r="A58" s="167" t="s">
        <v>965</v>
      </c>
      <c r="B58" s="170"/>
      <c r="C58" s="170"/>
      <c r="D58" s="111"/>
      <c r="E58" s="111"/>
      <c r="F58" s="111"/>
      <c r="G58" s="111"/>
      <c r="H58" s="111"/>
      <c r="I58" s="112"/>
      <c r="J58" s="111"/>
    </row>
    <row r="59" s="103" customFormat="1" spans="1:10">
      <c r="A59" s="140"/>
      <c r="B59" s="111"/>
      <c r="C59" s="111"/>
      <c r="D59" s="111"/>
      <c r="E59" s="111"/>
      <c r="F59" s="111"/>
      <c r="G59" s="111"/>
      <c r="H59" s="111"/>
      <c r="I59" s="112"/>
      <c r="J59" s="111"/>
    </row>
  </sheetData>
  <mergeCells count="50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O17:P17"/>
    <mergeCell ref="H18:I18"/>
    <mergeCell ref="O18:P18"/>
    <mergeCell ref="H19:I19"/>
    <mergeCell ref="O19:P19"/>
    <mergeCell ref="H20:I20"/>
    <mergeCell ref="O20:P20"/>
    <mergeCell ref="H21:I21"/>
    <mergeCell ref="O21:P21"/>
    <mergeCell ref="H22:I22"/>
    <mergeCell ref="O22:P22"/>
    <mergeCell ref="H23:I23"/>
    <mergeCell ref="O23:P23"/>
    <mergeCell ref="H24:I24"/>
    <mergeCell ref="O24:P24"/>
    <mergeCell ref="H25:I25"/>
    <mergeCell ref="O25:P25"/>
    <mergeCell ref="H26:I26"/>
    <mergeCell ref="O26:P26"/>
    <mergeCell ref="H27:I27"/>
    <mergeCell ref="O27:P27"/>
    <mergeCell ref="H28:I28"/>
    <mergeCell ref="O28:P28"/>
    <mergeCell ref="H29:I29"/>
    <mergeCell ref="O29:P29"/>
    <mergeCell ref="H30:I30"/>
    <mergeCell ref="O30:P30"/>
    <mergeCell ref="H31:I31"/>
    <mergeCell ref="O31:P31"/>
    <mergeCell ref="H32:I32"/>
    <mergeCell ref="O32:P32"/>
    <mergeCell ref="H34:I34"/>
    <mergeCell ref="H35:I35"/>
    <mergeCell ref="H36:I36"/>
    <mergeCell ref="H38:I38"/>
    <mergeCell ref="B40:J40"/>
    <mergeCell ref="G55:J55"/>
    <mergeCell ref="G56:J56"/>
    <mergeCell ref="G57:J57"/>
  </mergeCells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6"/>
  <sheetViews>
    <sheetView tabSelected="1" topLeftCell="A10" workbookViewId="0">
      <selection activeCell="N30" sqref="N30"/>
    </sheetView>
  </sheetViews>
  <sheetFormatPr defaultColWidth="9.14285714285714" defaultRowHeight="12.75"/>
  <cols>
    <col min="1" max="1" width="15.1428571428571" style="8" customWidth="1"/>
    <col min="2" max="2" width="14.8571428571429" style="9" customWidth="1"/>
    <col min="3" max="3" width="12.4285714285714" style="9" customWidth="1"/>
    <col min="4" max="4" width="12.2857142857143" style="9" customWidth="1"/>
    <col min="5" max="5" width="3.42857142857143" style="9" customWidth="1"/>
    <col min="6" max="6" width="16.2857142857143" style="9" customWidth="1"/>
    <col min="7" max="7" width="3.57142857142857" style="9" customWidth="1"/>
    <col min="8" max="8" width="6.42857142857143" style="9" customWidth="1"/>
    <col min="9" max="9" width="15.1428571428571" style="10" customWidth="1"/>
    <col min="10" max="10" width="16.5714285714286" style="9" customWidth="1"/>
    <col min="11" max="16384" width="9.14285714285714" style="1"/>
  </cols>
  <sheetData>
    <row r="1" s="1" customFormat="1" ht="45.75" customHeight="1" spans="1:10">
      <c r="A1" s="11" t="s">
        <v>453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1.5" customHeight="1" spans="1:10">
      <c r="A2" s="12"/>
      <c r="B2" s="13"/>
      <c r="C2" s="14"/>
      <c r="D2" s="14"/>
      <c r="E2" s="14"/>
      <c r="F2" s="14"/>
      <c r="G2" s="14"/>
      <c r="H2" s="14"/>
      <c r="I2" s="10"/>
      <c r="J2" s="70"/>
    </row>
    <row r="3" s="1" customFormat="1" ht="16.5" hidden="1" spans="1:10">
      <c r="A3" s="15"/>
      <c r="B3" s="14"/>
      <c r="C3" s="14"/>
      <c r="D3" s="14"/>
      <c r="E3" s="14"/>
      <c r="F3" s="14"/>
      <c r="G3" s="14"/>
      <c r="H3" s="14"/>
      <c r="I3" s="10"/>
      <c r="J3" s="70"/>
    </row>
    <row r="4" s="1" customFormat="1" ht="3.75" customHeight="1" spans="1:10">
      <c r="A4" s="16"/>
      <c r="B4" s="17"/>
      <c r="C4" s="17"/>
      <c r="D4" s="17"/>
      <c r="E4" s="17"/>
      <c r="F4" s="17"/>
      <c r="G4" s="17"/>
      <c r="H4" s="17"/>
      <c r="I4" s="78"/>
      <c r="J4" s="79"/>
    </row>
    <row r="5" s="1" customFormat="1" ht="15.75" spans="1:13">
      <c r="A5" s="18" t="s">
        <v>454</v>
      </c>
      <c r="B5" s="19" t="s">
        <v>648</v>
      </c>
      <c r="C5" s="19"/>
      <c r="D5" s="19"/>
      <c r="E5" s="19"/>
      <c r="F5" s="19"/>
      <c r="G5" s="19"/>
      <c r="H5" s="19"/>
      <c r="I5" s="19"/>
      <c r="J5" s="80"/>
      <c r="K5" s="1"/>
      <c r="L5" s="81"/>
      <c r="M5" s="81"/>
    </row>
    <row r="6" s="1" customFormat="1" ht="15.75" spans="1:13">
      <c r="A6" s="18" t="s">
        <v>456</v>
      </c>
      <c r="B6" s="20" t="s">
        <v>457</v>
      </c>
      <c r="C6" s="21"/>
      <c r="D6" s="21"/>
      <c r="E6" s="21"/>
      <c r="F6" s="21"/>
      <c r="G6" s="21"/>
      <c r="H6" s="21"/>
      <c r="I6" s="21"/>
      <c r="J6" s="82"/>
      <c r="K6" s="1"/>
      <c r="L6" s="81"/>
      <c r="M6" s="81"/>
    </row>
    <row r="7" s="1" customFormat="1" ht="15.75" customHeight="1" spans="1:13">
      <c r="A7" s="22"/>
      <c r="B7" s="20" t="s">
        <v>458</v>
      </c>
      <c r="C7" s="21"/>
      <c r="D7" s="21"/>
      <c r="E7" s="21"/>
      <c r="F7" s="21"/>
      <c r="G7" s="21"/>
      <c r="H7" s="21"/>
      <c r="I7" s="21"/>
      <c r="J7" s="21"/>
      <c r="K7" s="1"/>
      <c r="L7" s="81"/>
      <c r="M7" s="81"/>
    </row>
    <row r="8" s="1" customFormat="1" ht="15.75" customHeight="1" spans="1:13">
      <c r="A8" s="22"/>
      <c r="B8" s="19"/>
      <c r="C8" s="19"/>
      <c r="D8" s="19"/>
      <c r="E8" s="19"/>
      <c r="F8" s="19"/>
      <c r="G8" s="19"/>
      <c r="H8" s="19"/>
      <c r="I8" s="19"/>
      <c r="J8" s="19"/>
      <c r="K8" s="1"/>
      <c r="L8" s="81"/>
      <c r="M8" s="81"/>
    </row>
    <row r="9" s="1" customFormat="1" ht="15.75" spans="1:12">
      <c r="A9" s="23"/>
      <c r="B9" s="24" t="s">
        <v>459</v>
      </c>
      <c r="C9" s="381" t="s">
        <v>674</v>
      </c>
      <c r="D9" s="25"/>
      <c r="E9" s="26"/>
      <c r="F9" s="27" t="s">
        <v>460</v>
      </c>
      <c r="G9" s="28"/>
      <c r="H9" s="24" t="s">
        <v>461</v>
      </c>
      <c r="I9" s="83"/>
      <c r="J9" s="82"/>
      <c r="K9" s="1"/>
      <c r="L9" s="81"/>
    </row>
    <row r="10" s="1" customFormat="1" ht="15.75" spans="1:12">
      <c r="A10" s="23"/>
      <c r="B10" s="24" t="s">
        <v>649</v>
      </c>
      <c r="C10" s="24"/>
      <c r="D10" s="24"/>
      <c r="E10" s="24"/>
      <c r="F10" s="25" t="s">
        <v>463</v>
      </c>
      <c r="G10" s="25"/>
      <c r="H10" s="25"/>
      <c r="I10" s="25"/>
      <c r="J10" s="82"/>
      <c r="K10" s="1"/>
      <c r="L10" s="81"/>
    </row>
    <row r="11" s="1" customFormat="1" ht="15.75" spans="1:10">
      <c r="A11" s="23"/>
      <c r="B11" s="24" t="s">
        <v>464</v>
      </c>
      <c r="C11" s="24"/>
      <c r="D11" s="24"/>
      <c r="E11" s="24"/>
      <c r="F11" s="24"/>
      <c r="G11" s="24"/>
      <c r="H11" s="24"/>
      <c r="I11" s="83"/>
      <c r="J11" s="82"/>
    </row>
    <row r="12" s="1" customFormat="1" ht="15.75" customHeight="1" spans="1:10">
      <c r="A12" s="23"/>
      <c r="B12" s="24" t="s">
        <v>675</v>
      </c>
      <c r="C12" s="24"/>
      <c r="D12" s="24"/>
      <c r="E12" s="24"/>
      <c r="F12" s="24"/>
      <c r="G12" s="29" t="s">
        <v>651</v>
      </c>
      <c r="H12" s="29"/>
      <c r="I12" s="29"/>
      <c r="J12" s="29"/>
    </row>
    <row r="13" s="1" customFormat="1" ht="8.25" customHeight="1" spans="1:10">
      <c r="A13" s="30"/>
      <c r="B13" s="31"/>
      <c r="C13" s="32"/>
      <c r="D13" s="32"/>
      <c r="E13" s="32"/>
      <c r="F13" s="32"/>
      <c r="G13" s="32"/>
      <c r="H13" s="32"/>
      <c r="I13" s="84"/>
      <c r="J13" s="31"/>
    </row>
    <row r="14" s="2" customFormat="1" ht="25.5" customHeight="1" spans="1:11">
      <c r="A14" s="33" t="s">
        <v>467</v>
      </c>
      <c r="B14" s="34" t="s">
        <v>966</v>
      </c>
      <c r="C14" s="35" t="s">
        <v>468</v>
      </c>
      <c r="D14" s="35"/>
      <c r="E14" s="35"/>
      <c r="F14" s="35"/>
      <c r="G14" s="35"/>
      <c r="H14" s="35"/>
      <c r="I14" s="85" t="s">
        <v>469</v>
      </c>
      <c r="J14" s="86">
        <v>43327</v>
      </c>
      <c r="K14" s="87"/>
    </row>
    <row r="15" s="1" customFormat="1" ht="5.25" customHeight="1" spans="1:10">
      <c r="A15" s="36"/>
      <c r="B15" s="37"/>
      <c r="C15" s="37"/>
      <c r="D15" s="37"/>
      <c r="E15" s="37"/>
      <c r="F15" s="38"/>
      <c r="G15" s="37"/>
      <c r="H15" s="39"/>
      <c r="I15" s="88"/>
      <c r="J15" s="89"/>
    </row>
    <row r="16" s="1" customFormat="1" ht="27" customHeight="1" spans="1:10">
      <c r="A16" s="40" t="s">
        <v>1</v>
      </c>
      <c r="B16" s="41" t="s">
        <v>2</v>
      </c>
      <c r="C16" s="41"/>
      <c r="D16" s="42" t="s">
        <v>276</v>
      </c>
      <c r="E16" s="42"/>
      <c r="F16" s="42"/>
      <c r="G16" s="41"/>
      <c r="H16" s="382" t="s">
        <v>471</v>
      </c>
      <c r="I16" s="41"/>
      <c r="J16" s="41" t="s">
        <v>278</v>
      </c>
    </row>
    <row r="17" s="1" customFormat="1" ht="15" customHeight="1" spans="1:16">
      <c r="A17" s="43">
        <v>43316</v>
      </c>
      <c r="B17" s="44">
        <v>43319</v>
      </c>
      <c r="C17" s="45"/>
      <c r="D17" s="45" t="s">
        <v>967</v>
      </c>
      <c r="E17" s="45"/>
      <c r="F17" s="45"/>
      <c r="G17" s="45"/>
      <c r="H17" s="46">
        <v>1345059</v>
      </c>
      <c r="I17" s="46"/>
      <c r="J17" s="90">
        <v>17000</v>
      </c>
      <c r="O17" s="46"/>
      <c r="P17" s="46"/>
    </row>
    <row r="18" s="3" customFormat="1" ht="16.5" customHeight="1" spans="1:16">
      <c r="A18" s="43">
        <v>43317</v>
      </c>
      <c r="B18" s="44">
        <v>43320</v>
      </c>
      <c r="C18" s="47"/>
      <c r="D18" s="47" t="s">
        <v>968</v>
      </c>
      <c r="E18" s="47"/>
      <c r="F18" s="47"/>
      <c r="G18" s="47"/>
      <c r="H18" s="46">
        <v>1339332</v>
      </c>
      <c r="I18" s="46"/>
      <c r="J18" s="90">
        <v>29400</v>
      </c>
      <c r="O18" s="46"/>
      <c r="P18" s="46"/>
    </row>
    <row r="19" s="3" customFormat="1" ht="16.5" customHeight="1" spans="1:16">
      <c r="A19" s="43">
        <v>43317</v>
      </c>
      <c r="B19" s="44">
        <v>43320</v>
      </c>
      <c r="C19" s="47"/>
      <c r="D19" s="47" t="s">
        <v>969</v>
      </c>
      <c r="E19" s="47"/>
      <c r="F19" s="47"/>
      <c r="G19" s="47"/>
      <c r="H19" s="46">
        <v>1314223</v>
      </c>
      <c r="I19" s="46"/>
      <c r="J19" s="91">
        <v>14400</v>
      </c>
      <c r="O19" s="46"/>
      <c r="P19" s="46"/>
    </row>
    <row r="20" s="3" customFormat="1" ht="16.5" customHeight="1" spans="1:16">
      <c r="A20" s="43">
        <v>43317</v>
      </c>
      <c r="B20" s="44">
        <v>43320</v>
      </c>
      <c r="C20" s="47"/>
      <c r="D20" s="47" t="s">
        <v>970</v>
      </c>
      <c r="E20" s="47"/>
      <c r="F20" s="47"/>
      <c r="G20" s="47"/>
      <c r="H20" s="46">
        <v>1342767</v>
      </c>
      <c r="I20" s="46"/>
      <c r="J20" s="90">
        <v>16500</v>
      </c>
      <c r="O20" s="46"/>
      <c r="P20" s="46"/>
    </row>
    <row r="21" s="3" customFormat="1" ht="16.5" customHeight="1" spans="1:16">
      <c r="A21" s="48">
        <v>43318</v>
      </c>
      <c r="B21" s="49">
        <v>43320</v>
      </c>
      <c r="C21" s="47"/>
      <c r="D21" s="47" t="s">
        <v>971</v>
      </c>
      <c r="E21" s="47"/>
      <c r="F21" s="47"/>
      <c r="G21" s="47"/>
      <c r="H21" s="50">
        <v>1340414</v>
      </c>
      <c r="I21" s="50"/>
      <c r="J21" s="90">
        <v>8200</v>
      </c>
      <c r="O21" s="50"/>
      <c r="P21" s="50"/>
    </row>
    <row r="22" s="3" customFormat="1" ht="16.5" customHeight="1" spans="1:16">
      <c r="A22" s="43">
        <v>43319</v>
      </c>
      <c r="B22" s="49">
        <v>43322</v>
      </c>
      <c r="C22" s="47"/>
      <c r="D22" s="47" t="s">
        <v>972</v>
      </c>
      <c r="E22" s="47"/>
      <c r="F22" s="47"/>
      <c r="G22" s="47"/>
      <c r="H22" s="50">
        <v>1342873</v>
      </c>
      <c r="I22" s="50"/>
      <c r="J22" s="92">
        <v>16500</v>
      </c>
      <c r="O22" s="50"/>
      <c r="P22" s="50"/>
    </row>
    <row r="23" s="3" customFormat="1" ht="16.5" customHeight="1" spans="1:16">
      <c r="A23" s="48">
        <v>43319</v>
      </c>
      <c r="B23" s="49">
        <v>43322</v>
      </c>
      <c r="C23" s="47"/>
      <c r="D23" s="47" t="s">
        <v>973</v>
      </c>
      <c r="E23" s="47"/>
      <c r="F23" s="47"/>
      <c r="G23" s="47"/>
      <c r="H23" s="50">
        <v>1341057</v>
      </c>
      <c r="I23" s="50"/>
      <c r="J23" s="90">
        <v>13500</v>
      </c>
      <c r="O23" s="50"/>
      <c r="P23" s="50"/>
    </row>
    <row r="24" s="3" customFormat="1" ht="16.5" customHeight="1" spans="1:16">
      <c r="A24" s="48">
        <v>43319</v>
      </c>
      <c r="B24" s="49">
        <v>43322</v>
      </c>
      <c r="C24" s="47"/>
      <c r="D24" s="47" t="s">
        <v>974</v>
      </c>
      <c r="E24" s="47"/>
      <c r="F24" s="47"/>
      <c r="G24" s="47"/>
      <c r="H24" s="50">
        <v>1342874</v>
      </c>
      <c r="I24" s="50"/>
      <c r="J24" s="90">
        <v>16500</v>
      </c>
      <c r="O24" s="50"/>
      <c r="P24" s="50"/>
    </row>
    <row r="25" s="4" customFormat="1" ht="16.5" customHeight="1" spans="1:16">
      <c r="A25" s="49">
        <v>43321</v>
      </c>
      <c r="B25" s="49">
        <v>43323</v>
      </c>
      <c r="C25" s="47"/>
      <c r="D25" s="47" t="s">
        <v>975</v>
      </c>
      <c r="E25" s="47"/>
      <c r="F25" s="47"/>
      <c r="G25" s="47"/>
      <c r="H25" s="50">
        <v>1340223</v>
      </c>
      <c r="I25" s="50"/>
      <c r="J25" s="90">
        <v>11900</v>
      </c>
      <c r="O25" s="50"/>
      <c r="P25" s="50"/>
    </row>
    <row r="26" s="4" customFormat="1" ht="16.5" customHeight="1" spans="1:16">
      <c r="A26" s="49">
        <v>43319</v>
      </c>
      <c r="B26" s="49">
        <v>43321</v>
      </c>
      <c r="C26" s="47"/>
      <c r="D26" s="47" t="s">
        <v>976</v>
      </c>
      <c r="E26" s="47"/>
      <c r="F26" s="47"/>
      <c r="G26" s="47"/>
      <c r="H26" s="50">
        <v>1339907</v>
      </c>
      <c r="I26" s="50"/>
      <c r="J26" s="90">
        <v>18800</v>
      </c>
      <c r="O26" s="50"/>
      <c r="P26" s="50"/>
    </row>
    <row r="27" s="4" customFormat="1" ht="16.5" customHeight="1" spans="1:16">
      <c r="A27" s="49">
        <v>43320</v>
      </c>
      <c r="B27" s="49">
        <v>43324</v>
      </c>
      <c r="C27" s="47"/>
      <c r="D27" s="47" t="s">
        <v>977</v>
      </c>
      <c r="E27" s="47"/>
      <c r="F27" s="47"/>
      <c r="G27" s="47"/>
      <c r="H27" s="50">
        <v>1338793</v>
      </c>
      <c r="I27" s="50"/>
      <c r="J27" s="90">
        <v>38000</v>
      </c>
      <c r="O27" s="50"/>
      <c r="P27" s="50"/>
    </row>
    <row r="28" s="4" customFormat="1" ht="16.5" customHeight="1" spans="1:16">
      <c r="A28" s="49">
        <v>43321</v>
      </c>
      <c r="B28" s="49">
        <v>43324</v>
      </c>
      <c r="C28" s="47"/>
      <c r="D28" s="47" t="s">
        <v>978</v>
      </c>
      <c r="E28" s="47"/>
      <c r="F28" s="47"/>
      <c r="G28" s="47"/>
      <c r="H28" s="50">
        <v>1340471</v>
      </c>
      <c r="I28" s="50"/>
      <c r="J28" s="90">
        <v>17500</v>
      </c>
      <c r="O28" s="50"/>
      <c r="P28" s="50"/>
    </row>
    <row r="29" s="5" customFormat="1" ht="16.5" customHeight="1" spans="1:16">
      <c r="A29" s="49">
        <v>43321</v>
      </c>
      <c r="B29" s="49">
        <v>43324</v>
      </c>
      <c r="C29" s="47"/>
      <c r="D29" s="47" t="s">
        <v>979</v>
      </c>
      <c r="E29" s="47"/>
      <c r="F29" s="47"/>
      <c r="G29" s="47"/>
      <c r="H29" s="50">
        <v>1333713</v>
      </c>
      <c r="I29" s="50"/>
      <c r="J29" s="90">
        <v>32000</v>
      </c>
      <c r="O29" s="93"/>
      <c r="P29" s="50"/>
    </row>
    <row r="30" s="1" customFormat="1" ht="16.5" customHeight="1" spans="1:16">
      <c r="A30" s="48">
        <v>43324</v>
      </c>
      <c r="B30" s="49">
        <v>43326</v>
      </c>
      <c r="C30" s="47"/>
      <c r="D30" s="47" t="s">
        <v>980</v>
      </c>
      <c r="E30" s="47"/>
      <c r="F30" s="47"/>
      <c r="G30" s="47"/>
      <c r="H30" s="50">
        <v>1346340</v>
      </c>
      <c r="I30" s="50"/>
      <c r="J30" s="90">
        <v>14400</v>
      </c>
      <c r="O30" s="50"/>
      <c r="P30" s="50"/>
    </row>
    <row r="31" s="1" customFormat="1" ht="16.5" customHeight="1" spans="1:16">
      <c r="A31" s="48">
        <v>43323</v>
      </c>
      <c r="B31" s="51">
        <v>43326</v>
      </c>
      <c r="C31" s="47"/>
      <c r="D31" s="47" t="s">
        <v>981</v>
      </c>
      <c r="E31" s="47"/>
      <c r="F31" s="47"/>
      <c r="G31" s="47"/>
      <c r="H31" s="50">
        <v>1344201</v>
      </c>
      <c r="I31" s="50"/>
      <c r="J31" s="90">
        <v>34000</v>
      </c>
      <c r="O31" s="50"/>
      <c r="P31" s="50"/>
    </row>
    <row r="32" s="1" customFormat="1" ht="16.5" customHeight="1" spans="1:10">
      <c r="A32" s="48"/>
      <c r="B32" s="51"/>
      <c r="C32" s="47"/>
      <c r="D32" s="47"/>
      <c r="E32" s="47"/>
      <c r="F32" s="47"/>
      <c r="G32" s="47"/>
      <c r="H32" s="50"/>
      <c r="I32" s="71"/>
      <c r="J32" s="90"/>
    </row>
    <row r="33" s="5" customFormat="1" ht="16.5" customHeight="1" spans="1:10">
      <c r="A33" s="49"/>
      <c r="B33" s="51"/>
      <c r="C33" s="47"/>
      <c r="D33" s="47"/>
      <c r="E33" s="47"/>
      <c r="F33" s="47"/>
      <c r="G33" s="47"/>
      <c r="H33" s="50"/>
      <c r="I33" s="71"/>
      <c r="J33" s="90"/>
    </row>
    <row r="34" s="5" customFormat="1" ht="16.5" customHeight="1" spans="1:10">
      <c r="A34" s="49"/>
      <c r="B34" s="51"/>
      <c r="C34" s="47"/>
      <c r="D34" s="47"/>
      <c r="E34" s="47"/>
      <c r="F34" s="47"/>
      <c r="G34" s="47"/>
      <c r="H34" s="50"/>
      <c r="I34" s="71"/>
      <c r="J34" s="94"/>
    </row>
    <row r="35" s="5" customFormat="1" ht="16.5" customHeight="1" spans="1:10">
      <c r="A35" s="49"/>
      <c r="B35" s="51"/>
      <c r="C35" s="47"/>
      <c r="D35" s="47"/>
      <c r="E35" s="47"/>
      <c r="F35" s="47"/>
      <c r="G35" s="47"/>
      <c r="H35" s="50"/>
      <c r="I35" s="71"/>
      <c r="J35" s="90"/>
    </row>
    <row r="36" s="5" customFormat="1" ht="16.5" customHeight="1" spans="1:10">
      <c r="A36" s="49"/>
      <c r="B36" s="51"/>
      <c r="C36" s="47"/>
      <c r="D36" s="47"/>
      <c r="E36" s="47"/>
      <c r="F36" s="47"/>
      <c r="G36" s="47"/>
      <c r="H36" s="50"/>
      <c r="I36" s="71"/>
      <c r="J36" s="94"/>
    </row>
    <row r="37" s="1" customFormat="1" ht="16.5" hidden="1" customHeight="1" spans="1:10">
      <c r="A37" s="48"/>
      <c r="B37" s="51"/>
      <c r="C37" s="47"/>
      <c r="D37" s="47"/>
      <c r="E37" s="47"/>
      <c r="F37" s="47"/>
      <c r="G37" s="47"/>
      <c r="H37" s="50"/>
      <c r="I37" s="50"/>
      <c r="J37" s="90"/>
    </row>
    <row r="38" s="6" customFormat="1" ht="16.5" hidden="1" customHeight="1" spans="1:10">
      <c r="A38" s="52"/>
      <c r="B38" s="53"/>
      <c r="C38" s="54"/>
      <c r="D38" s="54"/>
      <c r="E38" s="54"/>
      <c r="F38" s="54"/>
      <c r="G38" s="54"/>
      <c r="H38" s="55"/>
      <c r="I38" s="55"/>
      <c r="J38" s="95"/>
    </row>
    <row r="39" s="1" customFormat="1" ht="16.5" hidden="1" customHeight="1" spans="1:10">
      <c r="A39" s="48"/>
      <c r="B39" s="51"/>
      <c r="C39" s="47"/>
      <c r="D39" s="47"/>
      <c r="E39" s="47"/>
      <c r="F39" s="47"/>
      <c r="G39" s="47"/>
      <c r="H39" s="50"/>
      <c r="I39" s="50"/>
      <c r="J39" s="90"/>
    </row>
    <row r="40" s="6" customFormat="1" ht="16.5" hidden="1" customHeight="1" spans="1:10">
      <c r="A40" s="52"/>
      <c r="B40" s="53"/>
      <c r="C40" s="54"/>
      <c r="D40" s="54"/>
      <c r="E40" s="54"/>
      <c r="F40" s="54"/>
      <c r="G40" s="54"/>
      <c r="H40" s="55"/>
      <c r="I40" s="55"/>
      <c r="J40" s="95"/>
    </row>
    <row r="41" s="7" customFormat="1" ht="15" spans="1:10">
      <c r="A41" s="56"/>
      <c r="B41" s="51"/>
      <c r="C41" s="57"/>
      <c r="D41" s="57"/>
      <c r="E41" s="57"/>
      <c r="F41" s="57"/>
      <c r="G41" s="57"/>
      <c r="H41" s="58" t="s">
        <v>278</v>
      </c>
      <c r="I41" s="58"/>
      <c r="J41" s="96">
        <f>SUM(J17:J40)/1.07</f>
        <v>279065.420560748</v>
      </c>
    </row>
    <row r="42" s="7" customFormat="1" ht="15" spans="1:10">
      <c r="A42" s="56"/>
      <c r="B42" s="59"/>
      <c r="C42" s="57"/>
      <c r="D42" s="57"/>
      <c r="E42" s="57"/>
      <c r="F42" s="57"/>
      <c r="G42" s="57"/>
      <c r="H42" s="383" t="s">
        <v>516</v>
      </c>
      <c r="I42" s="58"/>
      <c r="J42" s="96">
        <f>J41*7%</f>
        <v>19534.5794392523</v>
      </c>
    </row>
    <row r="43" s="7" customFormat="1" ht="15" spans="1:10">
      <c r="A43" s="56"/>
      <c r="B43" s="57"/>
      <c r="C43" s="57"/>
      <c r="D43" s="57"/>
      <c r="E43" s="57"/>
      <c r="F43" s="57"/>
      <c r="G43" s="57"/>
      <c r="H43" s="60" t="s">
        <v>517</v>
      </c>
      <c r="I43" s="60"/>
      <c r="J43" s="97">
        <v>0</v>
      </c>
    </row>
    <row r="44" s="7" customFormat="1" ht="10.5" customHeight="1" spans="1:10">
      <c r="A44" s="56"/>
      <c r="B44" s="57"/>
      <c r="C44" s="57"/>
      <c r="D44" s="57"/>
      <c r="E44" s="57"/>
      <c r="F44" s="57"/>
      <c r="G44" s="57"/>
      <c r="H44" s="58"/>
      <c r="I44" s="46"/>
      <c r="J44" s="90"/>
    </row>
    <row r="45" s="7" customFormat="1" ht="15.75" spans="1:11">
      <c r="A45" s="56"/>
      <c r="B45" s="61"/>
      <c r="C45" s="61"/>
      <c r="D45" s="61"/>
      <c r="E45" s="61"/>
      <c r="F45" s="61"/>
      <c r="G45" s="61"/>
      <c r="H45" s="58" t="s">
        <v>518</v>
      </c>
      <c r="I45" s="58"/>
      <c r="J45" s="98">
        <f>SUM(J41:J44)</f>
        <v>298600</v>
      </c>
      <c r="K45" s="99" t="s">
        <v>982</v>
      </c>
    </row>
    <row r="46" s="3" customFormat="1" ht="16.5" spans="1:10">
      <c r="A46" s="56"/>
      <c r="B46" s="62"/>
      <c r="C46" s="62"/>
      <c r="D46" s="62"/>
      <c r="E46" s="62"/>
      <c r="F46" s="62"/>
      <c r="G46" s="62"/>
      <c r="H46" s="62"/>
      <c r="I46" s="100"/>
      <c r="J46" s="101"/>
    </row>
    <row r="47" s="3" customFormat="1" ht="15.75" spans="1:10">
      <c r="A47" s="63" t="s">
        <v>520</v>
      </c>
      <c r="B47" s="64" t="e">
        <f>[2]!BahtEng(J45)</f>
        <v>#NAME?</v>
      </c>
      <c r="C47" s="64"/>
      <c r="D47" s="64"/>
      <c r="E47" s="64"/>
      <c r="F47" s="64"/>
      <c r="G47" s="64"/>
      <c r="H47" s="64"/>
      <c r="I47" s="64"/>
      <c r="J47" s="64"/>
    </row>
    <row r="48" s="3" customFormat="1" ht="15.75" spans="1:10">
      <c r="A48" s="65" t="s">
        <v>521</v>
      </c>
      <c r="B48" s="66"/>
      <c r="C48" s="66"/>
      <c r="D48" s="66"/>
      <c r="E48" s="66"/>
      <c r="F48" s="66"/>
      <c r="G48" s="66"/>
      <c r="H48" s="66"/>
      <c r="I48" s="10"/>
      <c r="J48" s="5"/>
    </row>
    <row r="49" s="3" customFormat="1" ht="4.5" customHeight="1" spans="1:10">
      <c r="A49" s="65"/>
      <c r="B49" s="66"/>
      <c r="C49" s="66"/>
      <c r="D49" s="66"/>
      <c r="E49" s="66"/>
      <c r="F49" s="66"/>
      <c r="G49" s="66"/>
      <c r="H49" s="66"/>
      <c r="I49" s="10"/>
      <c r="J49" s="5"/>
    </row>
    <row r="50" s="3" customFormat="1" ht="15.75" spans="1:10">
      <c r="A50" s="384" t="s">
        <v>522</v>
      </c>
      <c r="B50" s="66"/>
      <c r="C50" s="66"/>
      <c r="D50" s="66"/>
      <c r="E50" s="66"/>
      <c r="F50" s="66"/>
      <c r="G50" s="66"/>
      <c r="H50" s="66"/>
      <c r="I50" s="10"/>
      <c r="J50" s="5"/>
    </row>
    <row r="51" s="3" customFormat="1" ht="15.75" spans="1:10">
      <c r="A51" s="65" t="s">
        <v>523</v>
      </c>
      <c r="B51" s="66"/>
      <c r="C51" s="66"/>
      <c r="D51" s="66"/>
      <c r="E51" s="66"/>
      <c r="F51" s="66"/>
      <c r="G51" s="66"/>
      <c r="H51" s="66"/>
      <c r="I51" s="10"/>
      <c r="J51" s="5"/>
    </row>
    <row r="52" s="3" customFormat="1" ht="6.75" customHeight="1" spans="1:10">
      <c r="A52" s="65"/>
      <c r="B52" s="66"/>
      <c r="C52" s="66"/>
      <c r="D52" s="66"/>
      <c r="E52" s="66"/>
      <c r="F52" s="66"/>
      <c r="G52" s="66"/>
      <c r="H52" s="66"/>
      <c r="I52" s="10"/>
      <c r="J52" s="5"/>
    </row>
    <row r="53" s="3" customFormat="1" ht="15.75" spans="1:11">
      <c r="A53" s="68" t="s">
        <v>524</v>
      </c>
      <c r="B53" s="9"/>
      <c r="C53" s="9"/>
      <c r="D53" s="9"/>
      <c r="E53" s="9"/>
      <c r="F53" s="9"/>
      <c r="G53" s="9"/>
      <c r="H53" s="9"/>
      <c r="I53" s="10"/>
      <c r="J53" s="102"/>
      <c r="K53" s="4"/>
    </row>
    <row r="54" s="3" customFormat="1" ht="15.75" spans="1:11">
      <c r="A54" s="36" t="s">
        <v>525</v>
      </c>
      <c r="B54" s="69" t="s">
        <v>526</v>
      </c>
      <c r="C54" s="70"/>
      <c r="D54" s="70"/>
      <c r="E54" s="70"/>
      <c r="F54" s="70"/>
      <c r="G54" s="62"/>
      <c r="H54" s="62"/>
      <c r="I54" s="100"/>
      <c r="J54" s="61"/>
      <c r="K54" s="4"/>
    </row>
    <row r="55" s="3" customFormat="1" ht="15.75" spans="1:11">
      <c r="A55" s="36" t="s">
        <v>461</v>
      </c>
      <c r="B55" s="9" t="s">
        <v>983</v>
      </c>
      <c r="C55" s="9"/>
      <c r="D55" s="9"/>
      <c r="E55" s="9"/>
      <c r="F55" s="9"/>
      <c r="G55" s="61"/>
      <c r="H55" s="61"/>
      <c r="I55" s="100"/>
      <c r="J55" s="61"/>
      <c r="K55" s="4"/>
    </row>
    <row r="56" s="3" customFormat="1" ht="15.75" spans="1:11">
      <c r="A56" s="36" t="s">
        <v>528</v>
      </c>
      <c r="B56" s="69" t="s">
        <v>529</v>
      </c>
      <c r="C56" s="70"/>
      <c r="D56" s="70"/>
      <c r="E56" s="70"/>
      <c r="F56" s="70"/>
      <c r="G56" s="62"/>
      <c r="H56" s="62"/>
      <c r="I56" s="100"/>
      <c r="J56" s="61"/>
      <c r="K56" s="4"/>
    </row>
    <row r="57" s="3" customFormat="1" ht="15.75" spans="1:11">
      <c r="A57" s="36" t="s">
        <v>530</v>
      </c>
      <c r="B57" s="9" t="s">
        <v>531</v>
      </c>
      <c r="C57" s="9"/>
      <c r="D57" s="9"/>
      <c r="E57" s="9"/>
      <c r="F57" s="9"/>
      <c r="G57" s="61"/>
      <c r="H57" s="61"/>
      <c r="I57" s="100"/>
      <c r="J57" s="61"/>
      <c r="K57" s="4"/>
    </row>
    <row r="58" s="3" customFormat="1" ht="15.75" spans="1:11">
      <c r="A58" s="36" t="s">
        <v>532</v>
      </c>
      <c r="B58" s="9"/>
      <c r="C58" s="9"/>
      <c r="D58" s="9"/>
      <c r="E58" s="9"/>
      <c r="F58" s="9"/>
      <c r="G58" s="61"/>
      <c r="H58" s="61"/>
      <c r="I58" s="100"/>
      <c r="J58" s="61"/>
      <c r="K58" s="4"/>
    </row>
    <row r="59" s="3" customFormat="1" ht="15.75" spans="1:11">
      <c r="A59" s="36" t="s">
        <v>533</v>
      </c>
      <c r="B59" s="38"/>
      <c r="C59" s="38"/>
      <c r="D59" s="38"/>
      <c r="E59" s="38"/>
      <c r="F59" s="38"/>
      <c r="G59" s="71"/>
      <c r="H59" s="71"/>
      <c r="I59" s="100"/>
      <c r="J59" s="61"/>
      <c r="K59" s="4"/>
    </row>
    <row r="60" s="3" customFormat="1" ht="63" customHeight="1" spans="1:11">
      <c r="A60" s="72"/>
      <c r="B60" s="71"/>
      <c r="C60" s="71"/>
      <c r="D60" s="71"/>
      <c r="E60" s="71"/>
      <c r="F60" s="71"/>
      <c r="G60" s="71"/>
      <c r="H60" s="71"/>
      <c r="I60" s="100"/>
      <c r="J60" s="61"/>
      <c r="K60" s="4"/>
    </row>
    <row r="61" s="3" customFormat="1" customHeight="1" spans="1:11">
      <c r="A61" s="73" t="s">
        <v>534</v>
      </c>
      <c r="B61" s="74"/>
      <c r="C61" s="74"/>
      <c r="D61" s="71"/>
      <c r="E61" s="71"/>
      <c r="F61" s="71"/>
      <c r="G61" s="71"/>
      <c r="H61" s="71"/>
      <c r="I61" s="100"/>
      <c r="J61" s="61"/>
      <c r="K61" s="4"/>
    </row>
    <row r="62" s="1" customFormat="1" ht="17.25" customHeight="1" spans="1:12">
      <c r="A62" s="385" t="s">
        <v>535</v>
      </c>
      <c r="B62" s="76"/>
      <c r="C62" s="76"/>
      <c r="D62" s="9"/>
      <c r="E62" s="9"/>
      <c r="F62" s="9"/>
      <c r="G62" s="386" t="s">
        <v>536</v>
      </c>
      <c r="H62" s="38"/>
      <c r="I62" s="38"/>
      <c r="J62" s="38"/>
      <c r="K62" s="9"/>
      <c r="L62" s="9"/>
    </row>
    <row r="63" s="1" customFormat="1" ht="19.5" customHeight="1" spans="1:11">
      <c r="A63" s="77" t="s">
        <v>537</v>
      </c>
      <c r="B63" s="76"/>
      <c r="C63" s="76"/>
      <c r="D63" s="9"/>
      <c r="E63" s="9"/>
      <c r="F63" s="9"/>
      <c r="G63" s="69"/>
      <c r="H63" s="69"/>
      <c r="I63" s="69"/>
      <c r="J63" s="69"/>
      <c r="K63" s="5"/>
    </row>
    <row r="64" s="1" customFormat="1" ht="19.5" customHeight="1" spans="1:10">
      <c r="A64" s="73" t="s">
        <v>538</v>
      </c>
      <c r="B64" s="76"/>
      <c r="C64" s="76"/>
      <c r="D64" s="9"/>
      <c r="E64" s="9"/>
      <c r="F64" s="9"/>
      <c r="G64" s="69" t="s">
        <v>539</v>
      </c>
      <c r="H64" s="69"/>
      <c r="I64" s="69"/>
      <c r="J64" s="69"/>
    </row>
    <row r="65" s="1" customFormat="1" ht="19.5" customHeight="1" spans="1:10">
      <c r="A65" s="73" t="s">
        <v>984</v>
      </c>
      <c r="B65" s="76"/>
      <c r="C65" s="76"/>
      <c r="D65" s="9"/>
      <c r="E65" s="9"/>
      <c r="F65" s="9"/>
      <c r="G65" s="9"/>
      <c r="H65" s="9"/>
      <c r="I65" s="10"/>
      <c r="J65" s="9"/>
    </row>
    <row r="66" s="1" customFormat="1" spans="1:10">
      <c r="A66" s="38"/>
      <c r="B66" s="9"/>
      <c r="C66" s="9"/>
      <c r="D66" s="9"/>
      <c r="E66" s="9"/>
      <c r="F66" s="9"/>
      <c r="G66" s="9"/>
      <c r="H66" s="9"/>
      <c r="I66" s="10"/>
      <c r="J66" s="9"/>
    </row>
  </sheetData>
  <mergeCells count="48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H17:I17"/>
    <mergeCell ref="O17:P17"/>
    <mergeCell ref="H18:I18"/>
    <mergeCell ref="O18:P18"/>
    <mergeCell ref="H19:I19"/>
    <mergeCell ref="O19:P19"/>
    <mergeCell ref="H20:I20"/>
    <mergeCell ref="O20:P20"/>
    <mergeCell ref="H21:I21"/>
    <mergeCell ref="O21:P21"/>
    <mergeCell ref="H22:I22"/>
    <mergeCell ref="O22:P22"/>
    <mergeCell ref="H23:I23"/>
    <mergeCell ref="O23:P23"/>
    <mergeCell ref="H24:I24"/>
    <mergeCell ref="O24:P24"/>
    <mergeCell ref="H25:I25"/>
    <mergeCell ref="O25:P25"/>
    <mergeCell ref="H26:I26"/>
    <mergeCell ref="O26:P26"/>
    <mergeCell ref="H27:I27"/>
    <mergeCell ref="O27:P27"/>
    <mergeCell ref="H28:I28"/>
    <mergeCell ref="O28:P28"/>
    <mergeCell ref="H29:I29"/>
    <mergeCell ref="O29:P29"/>
    <mergeCell ref="H30:I30"/>
    <mergeCell ref="O30:P30"/>
    <mergeCell ref="H31:I31"/>
    <mergeCell ref="O31:P31"/>
    <mergeCell ref="H41:I41"/>
    <mergeCell ref="H42:I42"/>
    <mergeCell ref="H43:I43"/>
    <mergeCell ref="H45:I45"/>
    <mergeCell ref="B47:J47"/>
    <mergeCell ref="G62:J62"/>
    <mergeCell ref="G63:J63"/>
    <mergeCell ref="G64:J6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23"/>
  <sheetViews>
    <sheetView topLeftCell="A91" workbookViewId="0">
      <selection activeCell="D121" sqref="D121"/>
    </sheetView>
  </sheetViews>
  <sheetFormatPr defaultColWidth="10.2857142857143" defaultRowHeight="14.25"/>
  <cols>
    <col min="1" max="1" width="15" style="307"/>
    <col min="2" max="2" width="14" style="307"/>
    <col min="3" max="3" width="34.2857142857143" style="307" customWidth="1"/>
    <col min="4" max="4" width="11.4285714285714" style="307" customWidth="1"/>
    <col min="5" max="5" width="12.7142857142857" style="308" customWidth="1"/>
    <col min="6" max="6" width="18.4285714285714" style="307" customWidth="1"/>
    <col min="7" max="7" width="18.5714285714286" style="307" customWidth="1"/>
    <col min="8" max="16375" width="10.2857142857143" style="307"/>
    <col min="16376" max="16384" width="10.2857142857143" style="309"/>
  </cols>
  <sheetData>
    <row r="1" s="307" customFormat="1" spans="1:5">
      <c r="A1" s="310" t="s">
        <v>1</v>
      </c>
      <c r="B1" s="311" t="s">
        <v>2</v>
      </c>
      <c r="C1" s="312" t="s">
        <v>276</v>
      </c>
      <c r="D1" s="310" t="s">
        <v>277</v>
      </c>
      <c r="E1" s="313" t="s">
        <v>278</v>
      </c>
    </row>
    <row r="2" s="307" customFormat="1" spans="1:5">
      <c r="A2" s="314" t="s">
        <v>279</v>
      </c>
      <c r="B2" s="314" t="s">
        <v>280</v>
      </c>
      <c r="C2" s="315" t="s">
        <v>281</v>
      </c>
      <c r="D2" s="316">
        <v>1210965</v>
      </c>
      <c r="E2" s="317">
        <v>19080</v>
      </c>
    </row>
    <row r="3" s="307" customFormat="1" spans="1:5">
      <c r="A3" s="314" t="s">
        <v>282</v>
      </c>
      <c r="B3" s="314" t="s">
        <v>280</v>
      </c>
      <c r="C3" s="315" t="s">
        <v>283</v>
      </c>
      <c r="D3" s="316">
        <v>1211347</v>
      </c>
      <c r="E3" s="317">
        <v>14310</v>
      </c>
    </row>
    <row r="4" s="307" customFormat="1" spans="1:5">
      <c r="A4" s="314" t="s">
        <v>284</v>
      </c>
      <c r="B4" s="314" t="s">
        <v>280</v>
      </c>
      <c r="C4" s="315" t="s">
        <v>285</v>
      </c>
      <c r="D4" s="316">
        <v>1206726</v>
      </c>
      <c r="E4" s="317">
        <v>30060</v>
      </c>
    </row>
    <row r="5" s="307" customFormat="1" spans="1:5">
      <c r="A5" s="314" t="s">
        <v>282</v>
      </c>
      <c r="B5" s="314" t="s">
        <v>280</v>
      </c>
      <c r="C5" s="315" t="s">
        <v>286</v>
      </c>
      <c r="D5" s="316">
        <v>1201380</v>
      </c>
      <c r="E5" s="317">
        <v>4770</v>
      </c>
    </row>
    <row r="6" s="307" customFormat="1" spans="1:5">
      <c r="A6" s="314" t="s">
        <v>282</v>
      </c>
      <c r="B6" s="314" t="s">
        <v>280</v>
      </c>
      <c r="C6" s="315" t="s">
        <v>287</v>
      </c>
      <c r="D6" s="316">
        <v>1211619</v>
      </c>
      <c r="E6" s="317">
        <v>14580</v>
      </c>
    </row>
    <row r="7" s="307" customFormat="1" spans="1:5">
      <c r="A7" s="314" t="s">
        <v>280</v>
      </c>
      <c r="B7" s="314" t="s">
        <v>288</v>
      </c>
      <c r="C7" s="315" t="s">
        <v>289</v>
      </c>
      <c r="D7" s="316">
        <v>1203498</v>
      </c>
      <c r="E7" s="317">
        <v>4860</v>
      </c>
    </row>
    <row r="8" s="307" customFormat="1" spans="1:5">
      <c r="A8" s="314" t="s">
        <v>280</v>
      </c>
      <c r="B8" s="314" t="s">
        <v>288</v>
      </c>
      <c r="C8" s="315" t="s">
        <v>290</v>
      </c>
      <c r="D8" s="316">
        <v>1212354</v>
      </c>
      <c r="E8" s="317">
        <v>12960</v>
      </c>
    </row>
    <row r="9" s="307" customFormat="1" spans="1:5">
      <c r="A9" s="314" t="s">
        <v>288</v>
      </c>
      <c r="B9" s="314" t="s">
        <v>291</v>
      </c>
      <c r="C9" s="315" t="s">
        <v>292</v>
      </c>
      <c r="D9" s="316">
        <v>1206103</v>
      </c>
      <c r="E9" s="317">
        <v>5220</v>
      </c>
    </row>
    <row r="10" s="307" customFormat="1" spans="1:5">
      <c r="A10" s="314" t="s">
        <v>280</v>
      </c>
      <c r="B10" s="314" t="s">
        <v>293</v>
      </c>
      <c r="C10" s="315" t="s">
        <v>294</v>
      </c>
      <c r="D10" s="316">
        <v>1202455</v>
      </c>
      <c r="E10" s="317">
        <v>11610</v>
      </c>
    </row>
    <row r="11" s="307" customFormat="1" spans="1:5">
      <c r="A11" s="314" t="s">
        <v>280</v>
      </c>
      <c r="B11" s="314" t="s">
        <v>293</v>
      </c>
      <c r="C11" s="315" t="s">
        <v>295</v>
      </c>
      <c r="D11" s="316">
        <v>1195704</v>
      </c>
      <c r="E11" s="317">
        <v>28620</v>
      </c>
    </row>
    <row r="12" s="307" customFormat="1" spans="1:5">
      <c r="A12" s="314" t="s">
        <v>282</v>
      </c>
      <c r="B12" s="314" t="s">
        <v>296</v>
      </c>
      <c r="C12" s="315" t="s">
        <v>297</v>
      </c>
      <c r="D12" s="316">
        <v>1190876</v>
      </c>
      <c r="E12" s="317">
        <v>19800</v>
      </c>
    </row>
    <row r="13" s="307" customFormat="1" spans="1:5">
      <c r="A13" s="314" t="s">
        <v>291</v>
      </c>
      <c r="B13" s="314" t="s">
        <v>296</v>
      </c>
      <c r="C13" s="315" t="s">
        <v>298</v>
      </c>
      <c r="D13" s="316">
        <v>1203532</v>
      </c>
      <c r="E13" s="317">
        <v>8190</v>
      </c>
    </row>
    <row r="14" s="307" customFormat="1" spans="1:5">
      <c r="A14" s="314" t="s">
        <v>291</v>
      </c>
      <c r="B14" s="314" t="s">
        <v>296</v>
      </c>
      <c r="C14" s="315" t="s">
        <v>299</v>
      </c>
      <c r="D14" s="316">
        <v>1211361</v>
      </c>
      <c r="E14" s="317">
        <v>29970</v>
      </c>
    </row>
    <row r="15" s="307" customFormat="1" spans="1:5">
      <c r="A15" s="314" t="s">
        <v>300</v>
      </c>
      <c r="B15" s="314" t="s">
        <v>301</v>
      </c>
      <c r="C15" s="315" t="s">
        <v>302</v>
      </c>
      <c r="D15" s="316">
        <v>1213968</v>
      </c>
      <c r="E15" s="317">
        <v>7020</v>
      </c>
    </row>
    <row r="16" s="307" customFormat="1" spans="1:5">
      <c r="A16" s="314" t="s">
        <v>303</v>
      </c>
      <c r="B16" s="314" t="s">
        <v>301</v>
      </c>
      <c r="C16" s="315" t="s">
        <v>304</v>
      </c>
      <c r="D16" s="316">
        <v>1190380</v>
      </c>
      <c r="E16" s="317">
        <v>3870</v>
      </c>
    </row>
    <row r="17" s="307" customFormat="1" spans="1:5">
      <c r="A17" s="314" t="s">
        <v>303</v>
      </c>
      <c r="B17" s="314" t="s">
        <v>301</v>
      </c>
      <c r="C17" s="315" t="s">
        <v>305</v>
      </c>
      <c r="D17" s="316">
        <v>1190391</v>
      </c>
      <c r="E17" s="317">
        <v>3870</v>
      </c>
    </row>
    <row r="18" s="307" customFormat="1" spans="1:5">
      <c r="A18" s="314" t="s">
        <v>303</v>
      </c>
      <c r="B18" s="314" t="s">
        <v>306</v>
      </c>
      <c r="C18" s="315" t="s">
        <v>307</v>
      </c>
      <c r="D18" s="316">
        <v>1214349</v>
      </c>
      <c r="E18" s="317">
        <v>7740</v>
      </c>
    </row>
    <row r="19" s="307" customFormat="1" spans="1:5">
      <c r="A19" s="318" t="s">
        <v>300</v>
      </c>
      <c r="B19" s="318" t="s">
        <v>306</v>
      </c>
      <c r="C19" s="319" t="s">
        <v>308</v>
      </c>
      <c r="D19" s="320">
        <v>1209778</v>
      </c>
      <c r="E19" s="321">
        <v>12960</v>
      </c>
    </row>
    <row r="20" s="307" customFormat="1" spans="1:5">
      <c r="A20" s="314" t="s">
        <v>303</v>
      </c>
      <c r="B20" s="314" t="s">
        <v>306</v>
      </c>
      <c r="C20" s="315" t="s">
        <v>309</v>
      </c>
      <c r="D20" s="320">
        <v>1212100</v>
      </c>
      <c r="E20" s="317">
        <v>9540</v>
      </c>
    </row>
    <row r="21" s="307" customFormat="1" spans="1:5">
      <c r="A21" s="318" t="s">
        <v>303</v>
      </c>
      <c r="B21" s="318" t="s">
        <v>306</v>
      </c>
      <c r="C21" s="319" t="s">
        <v>310</v>
      </c>
      <c r="D21" s="320">
        <v>1213722</v>
      </c>
      <c r="E21" s="321">
        <v>8640</v>
      </c>
    </row>
    <row r="22" s="307" customFormat="1" spans="1:5">
      <c r="A22" s="314" t="s">
        <v>301</v>
      </c>
      <c r="B22" s="314" t="s">
        <v>306</v>
      </c>
      <c r="C22" s="315" t="s">
        <v>311</v>
      </c>
      <c r="D22" s="316">
        <v>1190784</v>
      </c>
      <c r="E22" s="317">
        <v>3870</v>
      </c>
    </row>
    <row r="23" s="307" customFormat="1" spans="1:5">
      <c r="A23" s="314" t="s">
        <v>301</v>
      </c>
      <c r="B23" s="314" t="s">
        <v>306</v>
      </c>
      <c r="C23" s="315" t="s">
        <v>312</v>
      </c>
      <c r="D23" s="316">
        <v>1190165</v>
      </c>
      <c r="E23" s="317">
        <v>3870</v>
      </c>
    </row>
    <row r="24" s="307" customFormat="1" spans="1:5">
      <c r="A24" s="318" t="s">
        <v>301</v>
      </c>
      <c r="B24" s="318" t="s">
        <v>306</v>
      </c>
      <c r="C24" s="319" t="s">
        <v>313</v>
      </c>
      <c r="D24" s="320">
        <v>1190421</v>
      </c>
      <c r="E24" s="321">
        <v>3870</v>
      </c>
    </row>
    <row r="25" s="307" customFormat="1" spans="1:5">
      <c r="A25" s="314" t="s">
        <v>301</v>
      </c>
      <c r="B25" s="314" t="s">
        <v>306</v>
      </c>
      <c r="C25" s="315" t="s">
        <v>314</v>
      </c>
      <c r="D25" s="316">
        <v>1190417</v>
      </c>
      <c r="E25" s="317">
        <v>3870</v>
      </c>
    </row>
    <row r="26" s="307" customFormat="1" spans="1:5">
      <c r="A26" s="314" t="s">
        <v>301</v>
      </c>
      <c r="B26" s="314" t="s">
        <v>306</v>
      </c>
      <c r="C26" s="315" t="s">
        <v>315</v>
      </c>
      <c r="D26" s="316">
        <v>1190499</v>
      </c>
      <c r="E26" s="317">
        <v>3870</v>
      </c>
    </row>
    <row r="27" s="307" customFormat="1" spans="1:5">
      <c r="A27" s="314" t="s">
        <v>306</v>
      </c>
      <c r="B27" s="314" t="s">
        <v>316</v>
      </c>
      <c r="C27" s="315" t="s">
        <v>317</v>
      </c>
      <c r="D27" s="316">
        <v>1190821</v>
      </c>
      <c r="E27" s="317">
        <v>3870</v>
      </c>
    </row>
    <row r="28" s="307" customFormat="1" spans="1:5">
      <c r="A28" s="318" t="s">
        <v>306</v>
      </c>
      <c r="B28" s="318" t="s">
        <v>316</v>
      </c>
      <c r="C28" s="319" t="s">
        <v>318</v>
      </c>
      <c r="D28" s="320">
        <v>1190225</v>
      </c>
      <c r="E28" s="321">
        <v>3870</v>
      </c>
    </row>
    <row r="29" s="307" customFormat="1" spans="1:5">
      <c r="A29" s="314" t="s">
        <v>306</v>
      </c>
      <c r="B29" s="314" t="s">
        <v>316</v>
      </c>
      <c r="C29" s="315" t="s">
        <v>319</v>
      </c>
      <c r="D29" s="316">
        <v>1190423</v>
      </c>
      <c r="E29" s="317">
        <v>3870</v>
      </c>
    </row>
    <row r="30" s="307" customFormat="1" spans="1:5">
      <c r="A30" s="318" t="s">
        <v>306</v>
      </c>
      <c r="B30" s="318" t="s">
        <v>316</v>
      </c>
      <c r="C30" s="319" t="s">
        <v>320</v>
      </c>
      <c r="D30" s="320">
        <v>1190429</v>
      </c>
      <c r="E30" s="321">
        <v>3870</v>
      </c>
    </row>
    <row r="31" s="307" customFormat="1" spans="1:5">
      <c r="A31" s="318" t="s">
        <v>306</v>
      </c>
      <c r="B31" s="318" t="s">
        <v>316</v>
      </c>
      <c r="C31" s="319" t="s">
        <v>321</v>
      </c>
      <c r="D31" s="320">
        <v>1190998</v>
      </c>
      <c r="E31" s="321">
        <v>3870</v>
      </c>
    </row>
    <row r="32" s="307" customFormat="1" spans="1:5">
      <c r="A32" s="318" t="s">
        <v>303</v>
      </c>
      <c r="B32" s="318" t="s">
        <v>316</v>
      </c>
      <c r="C32" s="319" t="s">
        <v>322</v>
      </c>
      <c r="D32" s="320">
        <v>1205012</v>
      </c>
      <c r="E32" s="321">
        <v>46440</v>
      </c>
    </row>
    <row r="33" s="307" customFormat="1" spans="1:5">
      <c r="A33" s="318" t="s">
        <v>303</v>
      </c>
      <c r="B33" s="318" t="s">
        <v>316</v>
      </c>
      <c r="C33" s="319" t="s">
        <v>323</v>
      </c>
      <c r="D33" s="320">
        <v>1205017</v>
      </c>
      <c r="E33" s="321">
        <v>23220</v>
      </c>
    </row>
    <row r="34" s="307" customFormat="1" spans="1:5">
      <c r="A34" s="314" t="s">
        <v>306</v>
      </c>
      <c r="B34" s="314" t="s">
        <v>316</v>
      </c>
      <c r="C34" s="315" t="s">
        <v>324</v>
      </c>
      <c r="D34" s="316">
        <v>1216173</v>
      </c>
      <c r="E34" s="317">
        <v>4770</v>
      </c>
    </row>
    <row r="35" s="307" customFormat="1" spans="1:5">
      <c r="A35" s="314" t="s">
        <v>316</v>
      </c>
      <c r="B35" s="314" t="s">
        <v>325</v>
      </c>
      <c r="C35" s="315" t="s">
        <v>326</v>
      </c>
      <c r="D35" s="316">
        <v>1207935</v>
      </c>
      <c r="E35" s="317">
        <v>15660</v>
      </c>
    </row>
    <row r="36" s="307" customFormat="1" spans="1:5">
      <c r="A36" s="314" t="s">
        <v>316</v>
      </c>
      <c r="B36" s="314" t="s">
        <v>325</v>
      </c>
      <c r="C36" s="315" t="s">
        <v>327</v>
      </c>
      <c r="D36" s="320">
        <v>1208008</v>
      </c>
      <c r="E36" s="317">
        <v>8640</v>
      </c>
    </row>
    <row r="37" s="307" customFormat="1" spans="1:5">
      <c r="A37" s="314" t="s">
        <v>316</v>
      </c>
      <c r="B37" s="314" t="s">
        <v>325</v>
      </c>
      <c r="C37" s="315" t="s">
        <v>328</v>
      </c>
      <c r="D37" s="316">
        <v>1208978</v>
      </c>
      <c r="E37" s="317">
        <v>4320</v>
      </c>
    </row>
    <row r="38" s="307" customFormat="1" spans="1:5">
      <c r="A38" s="318" t="s">
        <v>316</v>
      </c>
      <c r="B38" s="318" t="s">
        <v>325</v>
      </c>
      <c r="C38" s="319" t="s">
        <v>329</v>
      </c>
      <c r="D38" s="320">
        <v>1208976</v>
      </c>
      <c r="E38" s="321">
        <v>4320</v>
      </c>
    </row>
    <row r="39" s="307" customFormat="1" spans="1:5">
      <c r="A39" s="318" t="s">
        <v>306</v>
      </c>
      <c r="B39" s="318" t="s">
        <v>325</v>
      </c>
      <c r="C39" s="319" t="s">
        <v>330</v>
      </c>
      <c r="D39" s="320">
        <v>1215500</v>
      </c>
      <c r="E39" s="321">
        <v>9540</v>
      </c>
    </row>
    <row r="40" s="307" customFormat="1" spans="1:5">
      <c r="A40" s="318" t="s">
        <v>301</v>
      </c>
      <c r="B40" s="318" t="s">
        <v>325</v>
      </c>
      <c r="C40" s="319" t="s">
        <v>331</v>
      </c>
      <c r="D40" s="320">
        <v>1212536</v>
      </c>
      <c r="E40" s="321">
        <v>14310</v>
      </c>
    </row>
    <row r="41" s="307" customFormat="1" spans="1:5">
      <c r="A41" s="315" t="s">
        <v>306</v>
      </c>
      <c r="B41" s="314" t="s">
        <v>325</v>
      </c>
      <c r="C41" s="315" t="s">
        <v>332</v>
      </c>
      <c r="D41" s="316">
        <v>1214646</v>
      </c>
      <c r="E41" s="317">
        <v>7740</v>
      </c>
    </row>
    <row r="42" s="307" customFormat="1" spans="1:5">
      <c r="A42" s="319" t="s">
        <v>316</v>
      </c>
      <c r="B42" s="318" t="s">
        <v>325</v>
      </c>
      <c r="C42" s="319" t="s">
        <v>333</v>
      </c>
      <c r="D42" s="320">
        <v>1216526</v>
      </c>
      <c r="E42" s="321">
        <v>4410</v>
      </c>
    </row>
    <row r="43" s="307" customFormat="1" spans="1:5">
      <c r="A43" s="319" t="s">
        <v>316</v>
      </c>
      <c r="B43" s="318" t="s">
        <v>334</v>
      </c>
      <c r="C43" s="319" t="s">
        <v>335</v>
      </c>
      <c r="D43" s="320">
        <v>1214942</v>
      </c>
      <c r="E43" s="321">
        <v>9990</v>
      </c>
    </row>
    <row r="44" s="307" customFormat="1" spans="1:5">
      <c r="A44" s="319" t="s">
        <v>325</v>
      </c>
      <c r="B44" s="318" t="s">
        <v>336</v>
      </c>
      <c r="C44" s="319" t="s">
        <v>337</v>
      </c>
      <c r="D44" s="320">
        <v>1215070</v>
      </c>
      <c r="E44" s="321">
        <v>8640</v>
      </c>
    </row>
    <row r="45" s="307" customFormat="1" spans="1:5">
      <c r="A45" s="319" t="s">
        <v>334</v>
      </c>
      <c r="B45" s="318" t="s">
        <v>336</v>
      </c>
      <c r="C45" s="319" t="s">
        <v>338</v>
      </c>
      <c r="D45" s="320">
        <v>1216943</v>
      </c>
      <c r="E45" s="321">
        <v>7920</v>
      </c>
    </row>
    <row r="46" s="307" customFormat="1" spans="1:5">
      <c r="A46" s="319" t="s">
        <v>325</v>
      </c>
      <c r="B46" s="318" t="s">
        <v>336</v>
      </c>
      <c r="C46" s="319" t="s">
        <v>339</v>
      </c>
      <c r="D46" s="320">
        <v>1217170</v>
      </c>
      <c r="E46" s="321">
        <v>7920</v>
      </c>
    </row>
    <row r="47" s="307" customFormat="1" spans="1:5">
      <c r="A47" s="315" t="s">
        <v>325</v>
      </c>
      <c r="B47" s="314" t="s">
        <v>340</v>
      </c>
      <c r="C47" s="315" t="s">
        <v>341</v>
      </c>
      <c r="D47" s="316">
        <v>1191038</v>
      </c>
      <c r="E47" s="317">
        <v>15480</v>
      </c>
    </row>
    <row r="48" s="307" customFormat="1" spans="1:5">
      <c r="A48" s="315" t="s">
        <v>342</v>
      </c>
      <c r="B48" s="314" t="s">
        <v>343</v>
      </c>
      <c r="C48" s="315" t="s">
        <v>344</v>
      </c>
      <c r="D48" s="316">
        <v>1213728</v>
      </c>
      <c r="E48" s="317">
        <v>10440</v>
      </c>
    </row>
    <row r="49" s="307" customFormat="1" spans="1:5">
      <c r="A49" s="315" t="s">
        <v>343</v>
      </c>
      <c r="B49" s="314" t="s">
        <v>345</v>
      </c>
      <c r="C49" s="315" t="s">
        <v>346</v>
      </c>
      <c r="D49" s="316">
        <v>1217188</v>
      </c>
      <c r="E49" s="317">
        <v>7740</v>
      </c>
    </row>
    <row r="50" s="307" customFormat="1" spans="1:5">
      <c r="A50" s="319" t="s">
        <v>343</v>
      </c>
      <c r="B50" s="318" t="s">
        <v>345</v>
      </c>
      <c r="C50" s="319" t="s">
        <v>347</v>
      </c>
      <c r="D50" s="320">
        <v>1218519</v>
      </c>
      <c r="E50" s="321">
        <v>3510</v>
      </c>
    </row>
    <row r="51" s="307" customFormat="1" spans="1:5">
      <c r="A51" s="319" t="s">
        <v>343</v>
      </c>
      <c r="B51" s="318" t="s">
        <v>345</v>
      </c>
      <c r="C51" s="319" t="s">
        <v>348</v>
      </c>
      <c r="D51" s="320">
        <v>1213169</v>
      </c>
      <c r="E51" s="321">
        <v>10440</v>
      </c>
    </row>
    <row r="52" s="307" customFormat="1" spans="1:5">
      <c r="A52" s="315" t="s">
        <v>342</v>
      </c>
      <c r="B52" s="314" t="s">
        <v>349</v>
      </c>
      <c r="C52" s="315" t="s">
        <v>350</v>
      </c>
      <c r="D52" s="320">
        <v>1211281</v>
      </c>
      <c r="E52" s="317">
        <v>24120</v>
      </c>
    </row>
    <row r="53" s="307" customFormat="1" spans="1:5">
      <c r="A53" s="315" t="s">
        <v>345</v>
      </c>
      <c r="B53" s="314" t="s">
        <v>349</v>
      </c>
      <c r="C53" s="315" t="s">
        <v>351</v>
      </c>
      <c r="D53" s="316">
        <v>1219919</v>
      </c>
      <c r="E53" s="317">
        <v>4410</v>
      </c>
    </row>
    <row r="54" s="307" customFormat="1" spans="1:5">
      <c r="A54" s="315" t="s">
        <v>349</v>
      </c>
      <c r="B54" s="314" t="s">
        <v>349</v>
      </c>
      <c r="C54" s="315" t="s">
        <v>352</v>
      </c>
      <c r="D54" s="316">
        <v>1224366</v>
      </c>
      <c r="E54" s="317">
        <v>4505</v>
      </c>
    </row>
    <row r="55" s="307" customFormat="1" spans="1:5">
      <c r="A55" s="315" t="s">
        <v>349</v>
      </c>
      <c r="B55" s="314" t="s">
        <v>353</v>
      </c>
      <c r="C55" s="315" t="s">
        <v>354</v>
      </c>
      <c r="D55" s="316">
        <v>1210780</v>
      </c>
      <c r="E55" s="317">
        <v>7740</v>
      </c>
    </row>
    <row r="56" s="307" customFormat="1" spans="1:5">
      <c r="A56" s="315" t="s">
        <v>355</v>
      </c>
      <c r="B56" s="314" t="s">
        <v>353</v>
      </c>
      <c r="C56" s="315" t="s">
        <v>356</v>
      </c>
      <c r="D56" s="316">
        <v>1223313</v>
      </c>
      <c r="E56" s="317">
        <v>3315</v>
      </c>
    </row>
    <row r="57" s="307" customFormat="1" spans="1:5">
      <c r="A57" s="315" t="s">
        <v>353</v>
      </c>
      <c r="B57" s="314" t="s">
        <v>353</v>
      </c>
      <c r="C57" s="315" t="s">
        <v>357</v>
      </c>
      <c r="D57" s="316">
        <v>1221954</v>
      </c>
      <c r="E57" s="317">
        <v>3315</v>
      </c>
    </row>
    <row r="58" spans="1:5">
      <c r="A58" s="319" t="s">
        <v>353</v>
      </c>
      <c r="B58" s="318" t="s">
        <v>358</v>
      </c>
      <c r="C58" s="319" t="s">
        <v>359</v>
      </c>
      <c r="D58" s="320">
        <v>1222162</v>
      </c>
      <c r="E58" s="321">
        <v>3655</v>
      </c>
    </row>
    <row r="59" spans="1:5">
      <c r="A59" s="315" t="s">
        <v>353</v>
      </c>
      <c r="B59" s="314" t="s">
        <v>358</v>
      </c>
      <c r="C59" s="315" t="s">
        <v>360</v>
      </c>
      <c r="D59" s="316">
        <v>1220401</v>
      </c>
      <c r="E59" s="317">
        <v>5220</v>
      </c>
    </row>
    <row r="60" spans="1:5">
      <c r="A60" s="315" t="s">
        <v>353</v>
      </c>
      <c r="B60" s="314" t="s">
        <v>358</v>
      </c>
      <c r="C60" s="315" t="s">
        <v>361</v>
      </c>
      <c r="D60" s="316">
        <v>1223179</v>
      </c>
      <c r="E60" s="317">
        <v>3655</v>
      </c>
    </row>
    <row r="61" spans="1:5">
      <c r="A61" s="315" t="s">
        <v>353</v>
      </c>
      <c r="B61" s="314" t="s">
        <v>362</v>
      </c>
      <c r="C61" s="315" t="s">
        <v>363</v>
      </c>
      <c r="D61" s="316">
        <v>1223487</v>
      </c>
      <c r="E61" s="317">
        <v>7055</v>
      </c>
    </row>
    <row r="62" spans="1:5">
      <c r="A62" s="315" t="s">
        <v>362</v>
      </c>
      <c r="B62" s="314" t="s">
        <v>364</v>
      </c>
      <c r="C62" s="315" t="s">
        <v>365</v>
      </c>
      <c r="D62" s="316">
        <v>1223616</v>
      </c>
      <c r="E62" s="317">
        <v>5015</v>
      </c>
    </row>
    <row r="63" spans="1:5">
      <c r="A63" s="315" t="s">
        <v>358</v>
      </c>
      <c r="B63" s="314" t="s">
        <v>364</v>
      </c>
      <c r="C63" s="315" t="s">
        <v>366</v>
      </c>
      <c r="D63" s="316">
        <v>1223757</v>
      </c>
      <c r="E63" s="317">
        <v>9860</v>
      </c>
    </row>
    <row r="64" spans="1:5">
      <c r="A64" s="315" t="s">
        <v>358</v>
      </c>
      <c r="B64" s="314" t="s">
        <v>367</v>
      </c>
      <c r="C64" s="315" t="s">
        <v>368</v>
      </c>
      <c r="D64" s="316">
        <v>1221434</v>
      </c>
      <c r="E64" s="317">
        <v>10795</v>
      </c>
    </row>
    <row r="65" spans="1:5">
      <c r="A65" s="315" t="s">
        <v>364</v>
      </c>
      <c r="B65" s="314" t="s">
        <v>367</v>
      </c>
      <c r="C65" s="315" t="s">
        <v>369</v>
      </c>
      <c r="D65" s="316">
        <v>1224554</v>
      </c>
      <c r="E65" s="317">
        <v>3315</v>
      </c>
    </row>
    <row r="66" spans="1:5">
      <c r="A66" s="315" t="s">
        <v>364</v>
      </c>
      <c r="B66" s="314" t="s">
        <v>367</v>
      </c>
      <c r="C66" s="315" t="s">
        <v>370</v>
      </c>
      <c r="D66" s="316">
        <v>1224306</v>
      </c>
      <c r="E66" s="317">
        <v>4505</v>
      </c>
    </row>
    <row r="67" spans="1:5">
      <c r="A67" s="315" t="s">
        <v>367</v>
      </c>
      <c r="B67" s="314" t="s">
        <v>371</v>
      </c>
      <c r="C67" s="315" t="s">
        <v>372</v>
      </c>
      <c r="D67" s="316">
        <v>1224845</v>
      </c>
      <c r="E67" s="317">
        <v>6630</v>
      </c>
    </row>
    <row r="68" spans="1:5">
      <c r="A68" s="315" t="s">
        <v>373</v>
      </c>
      <c r="B68" s="314" t="s">
        <v>374</v>
      </c>
      <c r="C68" s="315" t="s">
        <v>375</v>
      </c>
      <c r="D68" s="316">
        <v>1223035</v>
      </c>
      <c r="E68" s="317">
        <v>7310</v>
      </c>
    </row>
    <row r="69" spans="1:5">
      <c r="A69" s="315" t="s">
        <v>373</v>
      </c>
      <c r="B69" s="314" t="s">
        <v>374</v>
      </c>
      <c r="C69" s="315" t="s">
        <v>376</v>
      </c>
      <c r="D69" s="316">
        <v>1223133</v>
      </c>
      <c r="E69" s="317">
        <v>7310</v>
      </c>
    </row>
    <row r="70" spans="1:5">
      <c r="A70" s="315" t="s">
        <v>373</v>
      </c>
      <c r="B70" s="314" t="s">
        <v>374</v>
      </c>
      <c r="C70" s="315" t="s">
        <v>377</v>
      </c>
      <c r="D70" s="316">
        <v>1223136</v>
      </c>
      <c r="E70" s="317">
        <v>6630</v>
      </c>
    </row>
    <row r="71" spans="1:5">
      <c r="A71" s="319" t="s">
        <v>373</v>
      </c>
      <c r="B71" s="318" t="s">
        <v>374</v>
      </c>
      <c r="C71" s="319" t="s">
        <v>378</v>
      </c>
      <c r="D71" s="320">
        <v>1223135</v>
      </c>
      <c r="E71" s="321">
        <v>7310</v>
      </c>
    </row>
    <row r="72" spans="1:5">
      <c r="A72" s="315" t="s">
        <v>374</v>
      </c>
      <c r="B72" s="314" t="s">
        <v>379</v>
      </c>
      <c r="C72" s="315" t="s">
        <v>380</v>
      </c>
      <c r="D72" s="316">
        <v>1222829</v>
      </c>
      <c r="E72" s="317">
        <v>7310</v>
      </c>
    </row>
    <row r="73" spans="1:5">
      <c r="A73" s="319" t="s">
        <v>374</v>
      </c>
      <c r="B73" s="318" t="s">
        <v>379</v>
      </c>
      <c r="C73" s="319" t="s">
        <v>381</v>
      </c>
      <c r="D73" s="320">
        <v>1225876</v>
      </c>
      <c r="E73" s="321">
        <v>3315</v>
      </c>
    </row>
    <row r="74" spans="1:5">
      <c r="A74" s="319" t="s">
        <v>371</v>
      </c>
      <c r="B74" s="318" t="s">
        <v>379</v>
      </c>
      <c r="C74" s="319" t="s">
        <v>382</v>
      </c>
      <c r="D74" s="320">
        <v>1218600</v>
      </c>
      <c r="E74" s="321">
        <v>7020</v>
      </c>
    </row>
    <row r="75" spans="1:5">
      <c r="A75" s="315" t="s">
        <v>374</v>
      </c>
      <c r="B75" s="314" t="s">
        <v>379</v>
      </c>
      <c r="C75" s="315" t="s">
        <v>383</v>
      </c>
      <c r="D75" s="322">
        <v>1222822</v>
      </c>
      <c r="E75" s="317">
        <v>18020</v>
      </c>
    </row>
    <row r="76" spans="1:5">
      <c r="A76" s="319" t="s">
        <v>371</v>
      </c>
      <c r="B76" s="318" t="s">
        <v>384</v>
      </c>
      <c r="C76" s="319" t="s">
        <v>385</v>
      </c>
      <c r="D76" s="320">
        <v>1198266</v>
      </c>
      <c r="E76" s="321">
        <v>14760</v>
      </c>
    </row>
    <row r="77" spans="1:5">
      <c r="A77" s="319" t="s">
        <v>371</v>
      </c>
      <c r="B77" s="318" t="s">
        <v>384</v>
      </c>
      <c r="C77" s="319" t="s">
        <v>386</v>
      </c>
      <c r="D77" s="320">
        <v>1198262</v>
      </c>
      <c r="E77" s="321">
        <v>14760</v>
      </c>
    </row>
    <row r="78" spans="1:5">
      <c r="A78" s="315" t="s">
        <v>387</v>
      </c>
      <c r="B78" s="314" t="s">
        <v>388</v>
      </c>
      <c r="C78" s="315" t="s">
        <v>389</v>
      </c>
      <c r="D78" s="316">
        <v>1226711</v>
      </c>
      <c r="E78" s="317">
        <v>3655</v>
      </c>
    </row>
    <row r="79" spans="1:5">
      <c r="A79" s="315" t="s">
        <v>364</v>
      </c>
      <c r="B79" s="314" t="s">
        <v>388</v>
      </c>
      <c r="C79" s="315" t="s">
        <v>390</v>
      </c>
      <c r="D79" s="316">
        <v>1224282</v>
      </c>
      <c r="E79" s="317">
        <v>3740</v>
      </c>
    </row>
    <row r="80" spans="1:5">
      <c r="A80" s="315" t="s">
        <v>387</v>
      </c>
      <c r="B80" s="314" t="s">
        <v>391</v>
      </c>
      <c r="C80" s="315" t="s">
        <v>392</v>
      </c>
      <c r="D80" s="316">
        <v>1226709</v>
      </c>
      <c r="E80" s="317">
        <v>7310</v>
      </c>
    </row>
    <row r="81" spans="1:5">
      <c r="A81" s="315" t="s">
        <v>384</v>
      </c>
      <c r="B81" s="314" t="s">
        <v>391</v>
      </c>
      <c r="C81" s="315" t="s">
        <v>393</v>
      </c>
      <c r="D81" s="316">
        <v>1190240</v>
      </c>
      <c r="E81" s="317">
        <v>44280</v>
      </c>
    </row>
    <row r="82" spans="1:5">
      <c r="A82" s="315" t="s">
        <v>391</v>
      </c>
      <c r="B82" s="314" t="s">
        <v>394</v>
      </c>
      <c r="C82" s="315" t="s">
        <v>395</v>
      </c>
      <c r="D82" s="316">
        <v>1227432</v>
      </c>
      <c r="E82" s="317">
        <v>9945</v>
      </c>
    </row>
    <row r="83" spans="1:5">
      <c r="A83" s="315" t="s">
        <v>391</v>
      </c>
      <c r="B83" s="314" t="s">
        <v>394</v>
      </c>
      <c r="C83" s="315" t="s">
        <v>396</v>
      </c>
      <c r="D83" s="320">
        <v>1222101</v>
      </c>
      <c r="E83" s="317">
        <v>3315</v>
      </c>
    </row>
    <row r="84" spans="1:5">
      <c r="A84" s="319" t="s">
        <v>394</v>
      </c>
      <c r="B84" s="318" t="s">
        <v>397</v>
      </c>
      <c r="C84" s="319" t="s">
        <v>398</v>
      </c>
      <c r="D84" s="320">
        <v>1227230</v>
      </c>
      <c r="E84" s="321">
        <v>7310</v>
      </c>
    </row>
    <row r="85" spans="1:5">
      <c r="A85" s="319" t="s">
        <v>394</v>
      </c>
      <c r="B85" s="318" t="s">
        <v>397</v>
      </c>
      <c r="C85" s="319" t="s">
        <v>399</v>
      </c>
      <c r="D85" s="320">
        <v>1225837</v>
      </c>
      <c r="E85" s="321">
        <v>16660</v>
      </c>
    </row>
    <row r="86" spans="1:5">
      <c r="A86" s="319" t="s">
        <v>394</v>
      </c>
      <c r="B86" s="318" t="s">
        <v>397</v>
      </c>
      <c r="C86" s="319" t="s">
        <v>400</v>
      </c>
      <c r="D86" s="320">
        <v>1227718</v>
      </c>
      <c r="E86" s="321">
        <v>4505</v>
      </c>
    </row>
    <row r="87" spans="1:5">
      <c r="A87" s="319" t="s">
        <v>391</v>
      </c>
      <c r="B87" s="318" t="s">
        <v>401</v>
      </c>
      <c r="C87" s="319" t="s">
        <v>402</v>
      </c>
      <c r="D87" s="320">
        <v>1227378</v>
      </c>
      <c r="E87" s="321">
        <v>13685</v>
      </c>
    </row>
    <row r="88" spans="1:5">
      <c r="A88" s="319" t="s">
        <v>403</v>
      </c>
      <c r="B88" s="318" t="s">
        <v>404</v>
      </c>
      <c r="C88" s="319" t="s">
        <v>405</v>
      </c>
      <c r="D88" s="320">
        <v>1228868</v>
      </c>
      <c r="E88" s="321">
        <v>3655</v>
      </c>
    </row>
    <row r="89" spans="1:5">
      <c r="A89" s="319" t="s">
        <v>403</v>
      </c>
      <c r="B89" s="318" t="s">
        <v>404</v>
      </c>
      <c r="C89" s="319" t="s">
        <v>406</v>
      </c>
      <c r="D89" s="320">
        <v>1228908</v>
      </c>
      <c r="E89" s="321">
        <v>4505</v>
      </c>
    </row>
    <row r="90" spans="1:5">
      <c r="A90" s="319" t="s">
        <v>401</v>
      </c>
      <c r="B90" s="318" t="s">
        <v>407</v>
      </c>
      <c r="C90" s="319" t="s">
        <v>408</v>
      </c>
      <c r="D90" s="320">
        <v>1225686</v>
      </c>
      <c r="E90" s="321">
        <v>45560</v>
      </c>
    </row>
    <row r="91" spans="1:5">
      <c r="A91" s="315" t="s">
        <v>404</v>
      </c>
      <c r="B91" s="314" t="s">
        <v>409</v>
      </c>
      <c r="C91" s="315" t="s">
        <v>410</v>
      </c>
      <c r="D91" s="316">
        <v>1228946</v>
      </c>
      <c r="E91" s="317">
        <v>9010</v>
      </c>
    </row>
    <row r="92" spans="1:5">
      <c r="A92" s="319" t="s">
        <v>409</v>
      </c>
      <c r="B92" s="318" t="s">
        <v>409</v>
      </c>
      <c r="C92" s="319" t="s">
        <v>411</v>
      </c>
      <c r="D92" s="320">
        <v>1220457</v>
      </c>
      <c r="E92" s="321">
        <v>3510</v>
      </c>
    </row>
    <row r="93" spans="1:5">
      <c r="A93" s="319" t="s">
        <v>407</v>
      </c>
      <c r="B93" s="318" t="s">
        <v>412</v>
      </c>
      <c r="C93" s="319" t="s">
        <v>413</v>
      </c>
      <c r="D93" s="320">
        <v>1228520</v>
      </c>
      <c r="E93" s="321">
        <v>9180</v>
      </c>
    </row>
    <row r="94" spans="1:5">
      <c r="A94" s="319" t="s">
        <v>404</v>
      </c>
      <c r="B94" s="318" t="s">
        <v>412</v>
      </c>
      <c r="C94" s="319" t="s">
        <v>414</v>
      </c>
      <c r="D94" s="320">
        <v>1223081</v>
      </c>
      <c r="E94" s="321">
        <v>10965</v>
      </c>
    </row>
    <row r="95" spans="1:5">
      <c r="A95" s="319" t="s">
        <v>409</v>
      </c>
      <c r="B95" s="318" t="s">
        <v>415</v>
      </c>
      <c r="C95" s="319" t="s">
        <v>416</v>
      </c>
      <c r="D95" s="320">
        <v>1228266</v>
      </c>
      <c r="E95" s="321">
        <v>7310</v>
      </c>
    </row>
    <row r="96" spans="1:5">
      <c r="A96" s="319" t="s">
        <v>409</v>
      </c>
      <c r="B96" s="318" t="s">
        <v>415</v>
      </c>
      <c r="C96" s="319" t="s">
        <v>417</v>
      </c>
      <c r="D96" s="320">
        <v>1228261</v>
      </c>
      <c r="E96" s="321">
        <v>9180</v>
      </c>
    </row>
    <row r="97" spans="1:5">
      <c r="A97" s="319" t="s">
        <v>404</v>
      </c>
      <c r="B97" s="318" t="s">
        <v>415</v>
      </c>
      <c r="C97" s="319" t="s">
        <v>418</v>
      </c>
      <c r="D97" s="320">
        <v>1221586</v>
      </c>
      <c r="E97" s="321">
        <v>29240</v>
      </c>
    </row>
    <row r="98" spans="1:5">
      <c r="A98" s="315" t="s">
        <v>415</v>
      </c>
      <c r="B98" s="314" t="s">
        <v>419</v>
      </c>
      <c r="C98" s="315" t="s">
        <v>420</v>
      </c>
      <c r="D98" s="316">
        <v>1230507</v>
      </c>
      <c r="E98" s="317">
        <v>3740</v>
      </c>
    </row>
    <row r="99" spans="1:5">
      <c r="A99" s="319" t="s">
        <v>415</v>
      </c>
      <c r="B99" s="318" t="s">
        <v>421</v>
      </c>
      <c r="C99" s="319" t="s">
        <v>422</v>
      </c>
      <c r="D99" s="320">
        <v>1219772</v>
      </c>
      <c r="E99" s="321">
        <v>10620</v>
      </c>
    </row>
    <row r="100" spans="1:5">
      <c r="A100" s="319" t="s">
        <v>419</v>
      </c>
      <c r="B100" s="318" t="s">
        <v>423</v>
      </c>
      <c r="C100" s="319" t="s">
        <v>424</v>
      </c>
      <c r="D100" s="320">
        <v>1226589</v>
      </c>
      <c r="E100" s="321">
        <v>10285</v>
      </c>
    </row>
    <row r="101" spans="1:5">
      <c r="A101" s="315" t="s">
        <v>409</v>
      </c>
      <c r="B101" s="314" t="s">
        <v>423</v>
      </c>
      <c r="C101" s="315" t="s">
        <v>425</v>
      </c>
      <c r="D101" s="316">
        <v>1229360</v>
      </c>
      <c r="E101" s="317">
        <v>23375</v>
      </c>
    </row>
    <row r="102" spans="1:5">
      <c r="A102" s="319" t="s">
        <v>419</v>
      </c>
      <c r="B102" s="318" t="s">
        <v>423</v>
      </c>
      <c r="C102" s="319" t="s">
        <v>426</v>
      </c>
      <c r="D102" s="320">
        <v>1226590</v>
      </c>
      <c r="E102" s="321">
        <v>9435</v>
      </c>
    </row>
    <row r="103" spans="1:5">
      <c r="A103" s="319" t="s">
        <v>423</v>
      </c>
      <c r="B103" s="318" t="s">
        <v>427</v>
      </c>
      <c r="C103" s="319" t="s">
        <v>428</v>
      </c>
      <c r="D103" s="320">
        <v>1230974</v>
      </c>
      <c r="E103" s="321">
        <v>9010</v>
      </c>
    </row>
    <row r="104" spans="1:5">
      <c r="A104" s="319" t="s">
        <v>421</v>
      </c>
      <c r="B104" s="318" t="s">
        <v>427</v>
      </c>
      <c r="C104" s="319" t="s">
        <v>429</v>
      </c>
      <c r="D104" s="320">
        <v>1224363</v>
      </c>
      <c r="E104" s="321">
        <v>9860</v>
      </c>
    </row>
    <row r="105" spans="1:5">
      <c r="A105" s="315" t="s">
        <v>421</v>
      </c>
      <c r="B105" s="314" t="s">
        <v>427</v>
      </c>
      <c r="C105" s="315" t="s">
        <v>430</v>
      </c>
      <c r="D105" s="316">
        <v>1230377</v>
      </c>
      <c r="E105" s="317">
        <v>16660</v>
      </c>
    </row>
    <row r="106" spans="1:5">
      <c r="A106" s="315" t="s">
        <v>423</v>
      </c>
      <c r="B106" s="314" t="s">
        <v>427</v>
      </c>
      <c r="C106" s="315" t="s">
        <v>431</v>
      </c>
      <c r="D106" s="316">
        <v>1231115</v>
      </c>
      <c r="E106" s="317">
        <v>13770</v>
      </c>
    </row>
    <row r="107" spans="1:5">
      <c r="A107" s="315" t="s">
        <v>427</v>
      </c>
      <c r="B107" s="314" t="s">
        <v>432</v>
      </c>
      <c r="C107" s="315" t="s">
        <v>433</v>
      </c>
      <c r="D107" s="316">
        <v>1231353</v>
      </c>
      <c r="E107" s="317">
        <v>7310</v>
      </c>
    </row>
    <row r="108" spans="1:5">
      <c r="A108" s="315" t="s">
        <v>432</v>
      </c>
      <c r="B108" s="314" t="s">
        <v>434</v>
      </c>
      <c r="C108" s="315" t="s">
        <v>435</v>
      </c>
      <c r="D108" s="316">
        <v>1230112</v>
      </c>
      <c r="E108" s="317">
        <v>3315</v>
      </c>
    </row>
    <row r="109" spans="1:5">
      <c r="A109" s="315" t="s">
        <v>432</v>
      </c>
      <c r="B109" s="314" t="s">
        <v>434</v>
      </c>
      <c r="C109" s="315" t="s">
        <v>436</v>
      </c>
      <c r="D109" s="316">
        <v>1230111</v>
      </c>
      <c r="E109" s="317">
        <v>6630</v>
      </c>
    </row>
    <row r="110" spans="1:5">
      <c r="A110" s="315" t="s">
        <v>423</v>
      </c>
      <c r="B110" s="314" t="s">
        <v>434</v>
      </c>
      <c r="C110" s="315" t="s">
        <v>437</v>
      </c>
      <c r="D110" s="316">
        <v>1230550</v>
      </c>
      <c r="E110" s="317">
        <v>37485</v>
      </c>
    </row>
    <row r="111" spans="1:5">
      <c r="A111" s="315" t="s">
        <v>419</v>
      </c>
      <c r="B111" s="314" t="s">
        <v>434</v>
      </c>
      <c r="C111" s="315" t="s">
        <v>438</v>
      </c>
      <c r="D111" s="316">
        <v>1230373</v>
      </c>
      <c r="E111" s="317">
        <v>27880</v>
      </c>
    </row>
    <row r="112" spans="1:5">
      <c r="A112" s="315" t="s">
        <v>423</v>
      </c>
      <c r="B112" s="314" t="s">
        <v>439</v>
      </c>
      <c r="C112" s="315" t="s">
        <v>440</v>
      </c>
      <c r="D112" s="316">
        <v>1222998</v>
      </c>
      <c r="E112" s="317">
        <v>19720</v>
      </c>
    </row>
    <row r="113" spans="1:5">
      <c r="A113" s="315" t="s">
        <v>427</v>
      </c>
      <c r="B113" s="314" t="s">
        <v>439</v>
      </c>
      <c r="C113" s="315" t="s">
        <v>441</v>
      </c>
      <c r="D113" s="316">
        <v>1226289</v>
      </c>
      <c r="E113" s="317">
        <v>13515</v>
      </c>
    </row>
    <row r="114" spans="1:5">
      <c r="A114" s="315" t="s">
        <v>427</v>
      </c>
      <c r="B114" s="314" t="s">
        <v>439</v>
      </c>
      <c r="C114" s="315" t="s">
        <v>442</v>
      </c>
      <c r="D114" s="316">
        <v>1226227</v>
      </c>
      <c r="E114" s="317">
        <v>10965</v>
      </c>
    </row>
    <row r="115" spans="1:5">
      <c r="A115" s="315" t="s">
        <v>427</v>
      </c>
      <c r="B115" s="314" t="s">
        <v>439</v>
      </c>
      <c r="C115" s="315" t="s">
        <v>443</v>
      </c>
      <c r="D115" s="320">
        <v>1226286</v>
      </c>
      <c r="E115" s="317">
        <v>13515</v>
      </c>
    </row>
    <row r="116" spans="1:5">
      <c r="A116" s="315" t="s">
        <v>434</v>
      </c>
      <c r="B116" s="314" t="s">
        <v>444</v>
      </c>
      <c r="C116" s="315" t="s">
        <v>445</v>
      </c>
      <c r="D116" s="316">
        <v>1230139</v>
      </c>
      <c r="E116" s="317">
        <v>21165</v>
      </c>
    </row>
    <row r="117" spans="1:5">
      <c r="A117" s="315" t="s">
        <v>434</v>
      </c>
      <c r="B117" s="314" t="s">
        <v>444</v>
      </c>
      <c r="C117" s="315" t="s">
        <v>446</v>
      </c>
      <c r="D117" s="316">
        <v>1230659</v>
      </c>
      <c r="E117" s="317">
        <v>7055</v>
      </c>
    </row>
    <row r="118" spans="1:5">
      <c r="A118" s="315" t="s">
        <v>439</v>
      </c>
      <c r="B118" s="314" t="s">
        <v>444</v>
      </c>
      <c r="C118" s="315" t="s">
        <v>447</v>
      </c>
      <c r="D118" s="316">
        <v>1222423</v>
      </c>
      <c r="E118" s="317">
        <v>7480</v>
      </c>
    </row>
    <row r="119" spans="1:16375">
      <c r="A119" s="315" t="s">
        <v>432</v>
      </c>
      <c r="B119" s="314" t="s">
        <v>444</v>
      </c>
      <c r="C119" s="315" t="s">
        <v>448</v>
      </c>
      <c r="D119" s="320">
        <v>1222688</v>
      </c>
      <c r="E119" s="317">
        <v>12920</v>
      </c>
      <c r="XET119" s="309"/>
      <c r="XEU119" s="309"/>
    </row>
    <row r="120" spans="1:16375">
      <c r="A120" s="310"/>
      <c r="B120" s="310"/>
      <c r="C120" s="310"/>
      <c r="D120" s="310" t="s">
        <v>449</v>
      </c>
      <c r="E120" s="323">
        <f>SUM(E2:E119)</f>
        <v>1264905</v>
      </c>
      <c r="XET120" s="309"/>
      <c r="XEU120" s="309"/>
    </row>
    <row r="121" spans="4:5">
      <c r="D121" s="307" t="s">
        <v>450</v>
      </c>
      <c r="E121" s="324">
        <v>25747.34</v>
      </c>
    </row>
    <row r="122" spans="4:5">
      <c r="D122" s="307" t="s">
        <v>451</v>
      </c>
      <c r="E122" s="324">
        <v>16266.09</v>
      </c>
    </row>
    <row r="123" spans="4:6">
      <c r="D123" s="325" t="s">
        <v>274</v>
      </c>
      <c r="E123" s="308">
        <f>E120-E121-E122</f>
        <v>1222891.57</v>
      </c>
      <c r="F123" s="326" t="s">
        <v>452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opLeftCell="B43" workbookViewId="0">
      <selection activeCell="J79" sqref="J79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90" customWidth="1"/>
    <col min="10" max="10" width="16.5714285714286" style="110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294"/>
      <c r="J1" s="113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95"/>
      <c r="J2" s="220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95"/>
      <c r="J3" s="220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96"/>
      <c r="J4" s="245"/>
    </row>
    <row r="5" s="103" customFormat="1" ht="15.75" spans="1:10">
      <c r="A5" s="120" t="s">
        <v>454</v>
      </c>
      <c r="B5" s="121" t="s">
        <v>455</v>
      </c>
      <c r="C5" s="121"/>
      <c r="D5" s="121"/>
      <c r="E5" s="121"/>
      <c r="F5" s="121"/>
      <c r="G5" s="121"/>
      <c r="H5" s="121"/>
      <c r="I5" s="297"/>
      <c r="J5" s="246"/>
    </row>
    <row r="6" s="103" customFormat="1" ht="15.75" spans="1:10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298"/>
      <c r="J6" s="227"/>
    </row>
    <row r="7" s="103" customFormat="1" ht="15.75" customHeight="1" spans="1:10">
      <c r="A7" s="124"/>
      <c r="B7" s="122" t="s">
        <v>458</v>
      </c>
      <c r="C7" s="123"/>
      <c r="D7" s="123"/>
      <c r="E7" s="123"/>
      <c r="F7" s="123"/>
      <c r="G7" s="123"/>
      <c r="H7" s="123"/>
      <c r="I7" s="298"/>
      <c r="J7" s="123"/>
    </row>
    <row r="8" s="103" customFormat="1" ht="15.75" customHeight="1" spans="1:10">
      <c r="A8" s="124"/>
      <c r="B8" s="121"/>
      <c r="C8" s="121"/>
      <c r="D8" s="121"/>
      <c r="E8" s="121"/>
      <c r="F8" s="121"/>
      <c r="G8" s="121"/>
      <c r="H8" s="121"/>
      <c r="I8" s="297"/>
      <c r="J8" s="121"/>
    </row>
    <row r="9" s="103" customFormat="1" ht="15.75" spans="1:10">
      <c r="A9" s="125"/>
      <c r="B9" s="222" t="s">
        <v>459</v>
      </c>
      <c r="C9" s="121"/>
      <c r="D9" s="121"/>
      <c r="E9" s="223"/>
      <c r="F9" s="224" t="s">
        <v>460</v>
      </c>
      <c r="G9" s="225"/>
      <c r="H9" s="222" t="s">
        <v>461</v>
      </c>
      <c r="I9" s="299"/>
      <c r="J9" s="227"/>
    </row>
    <row r="10" s="103" customFormat="1" ht="15.75" spans="1:10">
      <c r="A10" s="125"/>
      <c r="B10" s="222" t="s">
        <v>462</v>
      </c>
      <c r="C10" s="222"/>
      <c r="D10" s="222"/>
      <c r="E10" s="222"/>
      <c r="F10" s="121" t="s">
        <v>463</v>
      </c>
      <c r="G10" s="121"/>
      <c r="H10" s="121"/>
      <c r="I10" s="297"/>
      <c r="J10" s="22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99"/>
      <c r="J11" s="227"/>
    </row>
    <row r="12" s="103" customFormat="1" ht="15.75" customHeight="1" spans="1:10">
      <c r="A12" s="125"/>
      <c r="B12" s="222" t="s">
        <v>465</v>
      </c>
      <c r="C12" s="222"/>
      <c r="D12" s="222"/>
      <c r="E12" s="222"/>
      <c r="F12" s="222"/>
      <c r="G12" s="222" t="s">
        <v>466</v>
      </c>
      <c r="H12" s="222"/>
      <c r="I12" s="299"/>
      <c r="J12" s="222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300"/>
      <c r="J13" s="227"/>
    </row>
    <row r="14" s="104" customFormat="1" ht="25.5" customHeight="1" spans="1:10">
      <c r="A14" s="135" t="s">
        <v>467</v>
      </c>
      <c r="B14" s="229">
        <v>29800</v>
      </c>
      <c r="C14" s="291" t="s">
        <v>468</v>
      </c>
      <c r="D14" s="230"/>
      <c r="E14" s="230"/>
      <c r="F14" s="230"/>
      <c r="G14" s="230"/>
      <c r="H14" s="292"/>
      <c r="I14" s="301" t="s">
        <v>469</v>
      </c>
      <c r="J14" s="302" t="s">
        <v>470</v>
      </c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95"/>
      <c r="J15" s="251"/>
    </row>
    <row r="16" s="103" customFormat="1" ht="27" customHeight="1" spans="1:10">
      <c r="A16" s="142" t="s">
        <v>1</v>
      </c>
      <c r="B16" s="142" t="s">
        <v>2</v>
      </c>
      <c r="C16" s="142" t="s">
        <v>276</v>
      </c>
      <c r="D16" s="142"/>
      <c r="E16" s="142"/>
      <c r="F16" s="142"/>
      <c r="G16" s="142"/>
      <c r="H16" s="370" t="s">
        <v>471</v>
      </c>
      <c r="I16" s="303"/>
      <c r="J16" s="142" t="s">
        <v>278</v>
      </c>
    </row>
    <row r="17" s="103" customFormat="1" ht="15" customHeight="1" spans="1:10">
      <c r="A17" s="145">
        <v>43008</v>
      </c>
      <c r="B17" s="145">
        <v>43009</v>
      </c>
      <c r="C17" s="120" t="s">
        <v>472</v>
      </c>
      <c r="D17" s="120"/>
      <c r="E17" s="120"/>
      <c r="F17" s="120"/>
      <c r="G17" s="120"/>
      <c r="I17" s="304">
        <v>1228436</v>
      </c>
      <c r="J17" s="252">
        <v>5653</v>
      </c>
    </row>
    <row r="18" s="105" customFormat="1" ht="16.5" customHeight="1" spans="1:10">
      <c r="A18" s="145">
        <v>43006</v>
      </c>
      <c r="B18" s="145">
        <v>43009</v>
      </c>
      <c r="C18" s="120" t="s">
        <v>473</v>
      </c>
      <c r="D18" s="120"/>
      <c r="E18" s="120"/>
      <c r="F18" s="120"/>
      <c r="G18" s="120"/>
      <c r="I18" s="304">
        <v>1231039</v>
      </c>
      <c r="J18" s="252">
        <v>21590</v>
      </c>
    </row>
    <row r="19" s="103" customFormat="1" ht="16.5" customHeight="1" spans="1:10">
      <c r="A19" s="145">
        <v>43014</v>
      </c>
      <c r="B19" s="145">
        <v>43015</v>
      </c>
      <c r="C19" s="124" t="s">
        <v>474</v>
      </c>
      <c r="D19" s="124"/>
      <c r="E19" s="124"/>
      <c r="F19" s="124"/>
      <c r="G19" s="124"/>
      <c r="I19" s="304">
        <v>1233674</v>
      </c>
      <c r="J19" s="253">
        <v>3740</v>
      </c>
    </row>
    <row r="20" s="105" customFormat="1" ht="16.5" customHeight="1" spans="1:10">
      <c r="A20" s="145">
        <v>43014</v>
      </c>
      <c r="B20" s="145">
        <v>43015</v>
      </c>
      <c r="C20" s="120" t="s">
        <v>475</v>
      </c>
      <c r="D20" s="120"/>
      <c r="E20" s="120"/>
      <c r="F20" s="120"/>
      <c r="G20" s="120"/>
      <c r="I20" s="304">
        <v>1233493</v>
      </c>
      <c r="J20" s="253">
        <v>3740</v>
      </c>
    </row>
    <row r="21" s="105" customFormat="1" ht="16.5" customHeight="1" spans="1:10">
      <c r="A21" s="145">
        <v>43014</v>
      </c>
      <c r="B21" s="145">
        <v>43015</v>
      </c>
      <c r="C21" s="124" t="s">
        <v>476</v>
      </c>
      <c r="D21" s="124"/>
      <c r="E21" s="124"/>
      <c r="F21" s="124"/>
      <c r="G21" s="124"/>
      <c r="I21" s="304">
        <v>1233320</v>
      </c>
      <c r="J21" s="252">
        <v>8160</v>
      </c>
    </row>
    <row r="22" s="105" customFormat="1" ht="16.5" customHeight="1" spans="1:10">
      <c r="A22" s="150">
        <v>43015</v>
      </c>
      <c r="B22" s="150">
        <v>43016</v>
      </c>
      <c r="C22" s="120" t="s">
        <v>477</v>
      </c>
      <c r="D22" s="120"/>
      <c r="E22" s="120"/>
      <c r="F22" s="120"/>
      <c r="G22" s="120"/>
      <c r="I22" s="237">
        <v>1233259</v>
      </c>
      <c r="J22" s="252">
        <v>4080</v>
      </c>
    </row>
    <row r="23" s="105" customFormat="1" ht="16.5" customHeight="1" spans="1:10">
      <c r="A23" s="145">
        <v>43014</v>
      </c>
      <c r="B23" s="150">
        <v>43016</v>
      </c>
      <c r="C23" s="120" t="s">
        <v>478</v>
      </c>
      <c r="D23" s="120"/>
      <c r="E23" s="120"/>
      <c r="F23" s="120"/>
      <c r="G23" s="120"/>
      <c r="I23" s="237">
        <v>1233365</v>
      </c>
      <c r="J23" s="252">
        <v>14960</v>
      </c>
    </row>
    <row r="24" s="105" customFormat="1" ht="16.5" customHeight="1" spans="1:10">
      <c r="A24" s="150">
        <v>43015</v>
      </c>
      <c r="B24" s="150">
        <v>43016</v>
      </c>
      <c r="C24" s="120" t="s">
        <v>479</v>
      </c>
      <c r="D24" s="120"/>
      <c r="E24" s="120"/>
      <c r="F24" s="120"/>
      <c r="G24" s="120"/>
      <c r="I24" s="237">
        <v>1233648</v>
      </c>
      <c r="J24" s="252">
        <v>3740</v>
      </c>
    </row>
    <row r="25" s="105" customFormat="1" ht="16.5" customHeight="1" spans="1:10">
      <c r="A25" s="150">
        <v>43014</v>
      </c>
      <c r="B25" s="150">
        <v>43016</v>
      </c>
      <c r="C25" s="120" t="s">
        <v>480</v>
      </c>
      <c r="D25" s="120"/>
      <c r="E25" s="120"/>
      <c r="F25" s="120"/>
      <c r="G25" s="120"/>
      <c r="I25" s="237">
        <v>1232362</v>
      </c>
      <c r="J25" s="252">
        <v>8160</v>
      </c>
    </row>
    <row r="26" s="105" customFormat="1" ht="16.5" customHeight="1" spans="1:10">
      <c r="A26" s="150">
        <v>43015</v>
      </c>
      <c r="B26" s="150">
        <v>43016</v>
      </c>
      <c r="C26" s="120" t="s">
        <v>481</v>
      </c>
      <c r="D26" s="120"/>
      <c r="E26" s="120"/>
      <c r="F26" s="120"/>
      <c r="G26" s="120"/>
      <c r="I26" s="237">
        <v>1229729</v>
      </c>
      <c r="J26" s="252">
        <v>5670</v>
      </c>
    </row>
    <row r="27" s="105" customFormat="1" ht="16.5" customHeight="1" spans="1:10">
      <c r="A27" s="150">
        <v>43016</v>
      </c>
      <c r="B27" s="150">
        <v>43017</v>
      </c>
      <c r="C27" s="120" t="s">
        <v>482</v>
      </c>
      <c r="D27" s="120"/>
      <c r="E27" s="120"/>
      <c r="F27" s="120"/>
      <c r="G27" s="120"/>
      <c r="I27" s="237">
        <v>1233614</v>
      </c>
      <c r="J27" s="252">
        <v>3655</v>
      </c>
    </row>
    <row r="28" s="105" customFormat="1" ht="16.5" customHeight="1" spans="1:10">
      <c r="A28" s="150">
        <v>43015</v>
      </c>
      <c r="B28" s="150">
        <v>43017</v>
      </c>
      <c r="C28" s="120" t="s">
        <v>483</v>
      </c>
      <c r="D28" s="120"/>
      <c r="E28" s="120"/>
      <c r="F28" s="120"/>
      <c r="G28" s="120"/>
      <c r="I28" s="237">
        <v>1227708</v>
      </c>
      <c r="J28" s="252">
        <v>9090</v>
      </c>
    </row>
    <row r="29" s="105" customFormat="1" ht="16.5" customHeight="1" spans="1:10">
      <c r="A29" s="150">
        <v>43014</v>
      </c>
      <c r="B29" s="150">
        <v>43017</v>
      </c>
      <c r="C29" s="120" t="s">
        <v>484</v>
      </c>
      <c r="D29" s="120"/>
      <c r="E29" s="120"/>
      <c r="F29" s="120"/>
      <c r="G29" s="120"/>
      <c r="I29" s="237">
        <v>1232130</v>
      </c>
      <c r="J29" s="252">
        <v>14365</v>
      </c>
    </row>
    <row r="30" s="103" customFormat="1" ht="16.5" customHeight="1" spans="1:10">
      <c r="A30" s="150">
        <v>43017</v>
      </c>
      <c r="B30" s="150">
        <v>43018</v>
      </c>
      <c r="C30" s="120" t="s">
        <v>485</v>
      </c>
      <c r="D30" s="120"/>
      <c r="E30" s="120"/>
      <c r="F30" s="120"/>
      <c r="G30" s="120"/>
      <c r="I30" s="237">
        <v>1234069</v>
      </c>
      <c r="J30" s="252">
        <v>3315</v>
      </c>
    </row>
    <row r="31" s="103" customFormat="1" ht="16.5" customHeight="1" spans="1:10">
      <c r="A31" s="150">
        <v>43015</v>
      </c>
      <c r="B31" s="150">
        <v>43018</v>
      </c>
      <c r="C31" s="120" t="s">
        <v>486</v>
      </c>
      <c r="D31" s="120"/>
      <c r="E31" s="120"/>
      <c r="F31" s="120"/>
      <c r="G31" s="120"/>
      <c r="I31" s="237">
        <v>1201449</v>
      </c>
      <c r="J31" s="252">
        <v>12060</v>
      </c>
    </row>
    <row r="32" s="103" customFormat="1" ht="16.5" customHeight="1" spans="1:10">
      <c r="A32" s="150">
        <v>43016</v>
      </c>
      <c r="B32" s="145">
        <v>43018</v>
      </c>
      <c r="C32" s="255" t="s">
        <v>487</v>
      </c>
      <c r="D32" s="255"/>
      <c r="E32" s="255"/>
      <c r="F32" s="255"/>
      <c r="G32" s="255"/>
      <c r="I32" s="237">
        <v>1220318</v>
      </c>
      <c r="J32" s="252">
        <v>12870</v>
      </c>
    </row>
    <row r="33" s="103" customFormat="1" ht="16.5" customHeight="1" spans="1:10">
      <c r="A33" s="150">
        <v>43017</v>
      </c>
      <c r="B33" s="145">
        <v>43018</v>
      </c>
      <c r="C33" s="255" t="s">
        <v>488</v>
      </c>
      <c r="D33" s="255"/>
      <c r="E33" s="255"/>
      <c r="F33" s="255"/>
      <c r="G33" s="255"/>
      <c r="I33" s="237">
        <v>1201581</v>
      </c>
      <c r="J33" s="252">
        <v>4770</v>
      </c>
    </row>
    <row r="34" s="103" customFormat="1" ht="16.5" customHeight="1" spans="1:10">
      <c r="A34" s="150">
        <v>43016</v>
      </c>
      <c r="B34" s="145">
        <v>43018</v>
      </c>
      <c r="C34" s="255" t="s">
        <v>489</v>
      </c>
      <c r="D34" s="255"/>
      <c r="E34" s="255"/>
      <c r="F34" s="255"/>
      <c r="G34" s="255"/>
      <c r="I34" s="237">
        <v>1233852</v>
      </c>
      <c r="J34" s="252">
        <v>18020</v>
      </c>
    </row>
    <row r="35" s="103" customFormat="1" ht="16.5" customHeight="1" spans="1:10">
      <c r="A35" s="150">
        <v>43017</v>
      </c>
      <c r="B35" s="145">
        <v>43019</v>
      </c>
      <c r="C35" s="255" t="s">
        <v>490</v>
      </c>
      <c r="D35" s="255"/>
      <c r="E35" s="255"/>
      <c r="F35" s="255"/>
      <c r="G35" s="255"/>
      <c r="I35" s="159">
        <v>1227706</v>
      </c>
      <c r="J35" s="252">
        <v>9540</v>
      </c>
    </row>
    <row r="36" s="103" customFormat="1" ht="16.5" customHeight="1" spans="1:10">
      <c r="A36" s="150">
        <v>43019</v>
      </c>
      <c r="B36" s="145">
        <v>43020</v>
      </c>
      <c r="C36" s="255" t="s">
        <v>491</v>
      </c>
      <c r="D36" s="255"/>
      <c r="E36" s="255"/>
      <c r="F36" s="255"/>
      <c r="G36" s="255"/>
      <c r="I36" s="237">
        <v>1231177</v>
      </c>
      <c r="J36" s="252">
        <v>4770</v>
      </c>
    </row>
    <row r="37" s="103" customFormat="1" ht="16.5" customHeight="1" spans="1:10">
      <c r="A37" s="150">
        <v>43020</v>
      </c>
      <c r="B37" s="145">
        <v>43022</v>
      </c>
      <c r="C37" s="255" t="s">
        <v>492</v>
      </c>
      <c r="D37" s="255"/>
      <c r="E37" s="255"/>
      <c r="F37" s="255"/>
      <c r="G37" s="255"/>
      <c r="I37" s="237">
        <v>1234648</v>
      </c>
      <c r="J37" s="252">
        <v>14560</v>
      </c>
    </row>
    <row r="38" s="103" customFormat="1" ht="16.5" customHeight="1" spans="1:10">
      <c r="A38" s="150">
        <v>43023</v>
      </c>
      <c r="B38" s="145">
        <v>43024</v>
      </c>
      <c r="C38" s="255" t="s">
        <v>493</v>
      </c>
      <c r="D38" s="255"/>
      <c r="E38" s="255"/>
      <c r="F38" s="255"/>
      <c r="G38" s="255"/>
      <c r="H38" s="125"/>
      <c r="I38" s="304">
        <v>1235246</v>
      </c>
      <c r="J38" s="252">
        <v>4240</v>
      </c>
    </row>
    <row r="39" s="103" customFormat="1" ht="16.5" customHeight="1" spans="1:10">
      <c r="A39" s="150">
        <v>43024</v>
      </c>
      <c r="B39" s="145">
        <v>43026</v>
      </c>
      <c r="C39" s="255" t="s">
        <v>494</v>
      </c>
      <c r="D39" s="255"/>
      <c r="E39" s="255"/>
      <c r="F39" s="255"/>
      <c r="G39" s="255"/>
      <c r="H39" s="125"/>
      <c r="I39" s="304">
        <v>1235137</v>
      </c>
      <c r="J39" s="252">
        <v>6880</v>
      </c>
    </row>
    <row r="40" s="103" customFormat="1" ht="16.5" customHeight="1" spans="1:10">
      <c r="A40" s="150">
        <v>43027</v>
      </c>
      <c r="B40" s="145">
        <v>43028</v>
      </c>
      <c r="C40" s="255" t="s">
        <v>495</v>
      </c>
      <c r="D40" s="255"/>
      <c r="E40" s="255"/>
      <c r="F40" s="255"/>
      <c r="G40" s="255"/>
      <c r="H40" s="125"/>
      <c r="I40" s="304">
        <v>1235849</v>
      </c>
      <c r="J40" s="252">
        <v>4240</v>
      </c>
    </row>
    <row r="41" s="103" customFormat="1" ht="16.5" customHeight="1" spans="1:10">
      <c r="A41" s="150">
        <v>43030</v>
      </c>
      <c r="B41" s="145">
        <v>43031</v>
      </c>
      <c r="C41" s="255" t="s">
        <v>496</v>
      </c>
      <c r="D41" s="255"/>
      <c r="E41" s="255"/>
      <c r="F41" s="255"/>
      <c r="G41" s="255"/>
      <c r="H41" s="125"/>
      <c r="I41" s="304">
        <v>1235155</v>
      </c>
      <c r="J41" s="252">
        <v>4240</v>
      </c>
    </row>
    <row r="42" s="103" customFormat="1" ht="16.5" customHeight="1" spans="1:10">
      <c r="A42" s="150">
        <v>43032</v>
      </c>
      <c r="B42" s="145">
        <v>43033</v>
      </c>
      <c r="C42" s="255" t="s">
        <v>497</v>
      </c>
      <c r="D42" s="255"/>
      <c r="E42" s="255"/>
      <c r="F42" s="255"/>
      <c r="G42" s="255"/>
      <c r="H42" s="125"/>
      <c r="I42" s="304">
        <v>1232089</v>
      </c>
      <c r="J42" s="252">
        <v>3655</v>
      </c>
    </row>
    <row r="43" s="103" customFormat="1" ht="16.5" customHeight="1" spans="1:10">
      <c r="A43" s="150">
        <v>43032</v>
      </c>
      <c r="B43" s="145">
        <v>43034</v>
      </c>
      <c r="C43" s="255" t="s">
        <v>498</v>
      </c>
      <c r="D43" s="255"/>
      <c r="E43" s="255"/>
      <c r="F43" s="255"/>
      <c r="G43" s="255"/>
      <c r="I43" s="237">
        <v>1230396</v>
      </c>
      <c r="J43" s="252">
        <v>7740</v>
      </c>
    </row>
    <row r="44" s="103" customFormat="1" ht="16.5" customHeight="1" spans="1:10">
      <c r="A44" s="150">
        <v>43032</v>
      </c>
      <c r="B44" s="145">
        <v>43034</v>
      </c>
      <c r="C44" s="255" t="s">
        <v>499</v>
      </c>
      <c r="D44" s="255"/>
      <c r="E44" s="255"/>
      <c r="F44" s="255"/>
      <c r="G44" s="255"/>
      <c r="H44" s="125"/>
      <c r="I44" s="304">
        <v>1232480</v>
      </c>
      <c r="J44" s="252">
        <v>7310</v>
      </c>
    </row>
    <row r="45" s="103" customFormat="1" ht="16.5" customHeight="1" spans="1:10">
      <c r="A45" s="150">
        <v>43033</v>
      </c>
      <c r="B45" s="145">
        <v>43036</v>
      </c>
      <c r="C45" s="255" t="s">
        <v>500</v>
      </c>
      <c r="D45" s="255"/>
      <c r="E45" s="255"/>
      <c r="F45" s="255"/>
      <c r="G45" s="255"/>
      <c r="H45" s="125"/>
      <c r="I45" s="304">
        <v>1234731</v>
      </c>
      <c r="J45" s="252">
        <v>10720</v>
      </c>
    </row>
    <row r="46" s="103" customFormat="1" ht="16.5" customHeight="1" spans="1:10">
      <c r="A46" s="150">
        <v>43035</v>
      </c>
      <c r="B46" s="145">
        <v>43036</v>
      </c>
      <c r="C46" s="255" t="s">
        <v>501</v>
      </c>
      <c r="D46" s="255"/>
      <c r="E46" s="255"/>
      <c r="F46" s="255"/>
      <c r="G46" s="255"/>
      <c r="H46" s="125"/>
      <c r="I46" s="304">
        <v>1238481</v>
      </c>
      <c r="J46" s="252">
        <v>6000</v>
      </c>
    </row>
    <row r="47" s="103" customFormat="1" ht="16.5" customHeight="1" spans="1:10">
      <c r="A47" s="150">
        <v>43035</v>
      </c>
      <c r="B47" s="145">
        <v>43037</v>
      </c>
      <c r="C47" s="255" t="s">
        <v>502</v>
      </c>
      <c r="D47" s="255"/>
      <c r="E47" s="255"/>
      <c r="F47" s="255"/>
      <c r="G47" s="255"/>
      <c r="I47" s="237">
        <v>1238619</v>
      </c>
      <c r="J47" s="252">
        <v>11340</v>
      </c>
    </row>
    <row r="48" s="103" customFormat="1" ht="16.5" customHeight="1" spans="1:10">
      <c r="A48" s="150">
        <v>43035</v>
      </c>
      <c r="B48" s="145">
        <v>43037</v>
      </c>
      <c r="C48" s="255" t="s">
        <v>503</v>
      </c>
      <c r="D48" s="255"/>
      <c r="E48" s="255"/>
      <c r="F48" s="255"/>
      <c r="G48" s="255"/>
      <c r="H48" s="125"/>
      <c r="I48" s="304">
        <v>1233539</v>
      </c>
      <c r="J48" s="252">
        <v>19720</v>
      </c>
    </row>
    <row r="49" s="103" customFormat="1" ht="16.5" customHeight="1" spans="1:10">
      <c r="A49" s="150">
        <v>43036</v>
      </c>
      <c r="B49" s="145">
        <v>43037</v>
      </c>
      <c r="C49" s="255" t="s">
        <v>504</v>
      </c>
      <c r="D49" s="255"/>
      <c r="E49" s="255"/>
      <c r="F49" s="255"/>
      <c r="G49" s="255"/>
      <c r="H49" s="125"/>
      <c r="I49" s="304">
        <v>1238583</v>
      </c>
      <c r="J49" s="252">
        <v>3000</v>
      </c>
    </row>
    <row r="50" s="103" customFormat="1" ht="16.5" customHeight="1" spans="1:10">
      <c r="A50" s="150">
        <v>43036</v>
      </c>
      <c r="B50" s="145">
        <v>43037</v>
      </c>
      <c r="C50" s="255" t="s">
        <v>505</v>
      </c>
      <c r="D50" s="255"/>
      <c r="E50" s="255"/>
      <c r="F50" s="255"/>
      <c r="G50" s="255"/>
      <c r="I50" s="237">
        <v>1238794</v>
      </c>
      <c r="J50" s="252">
        <v>3000</v>
      </c>
    </row>
    <row r="51" s="103" customFormat="1" ht="16.5" customHeight="1" spans="1:10">
      <c r="A51" s="150">
        <v>43035</v>
      </c>
      <c r="B51" s="145">
        <v>43037</v>
      </c>
      <c r="C51" s="255" t="s">
        <v>506</v>
      </c>
      <c r="D51" s="255"/>
      <c r="E51" s="255"/>
      <c r="F51" s="255"/>
      <c r="G51" s="255"/>
      <c r="H51" s="125"/>
      <c r="I51" s="304">
        <v>1237925</v>
      </c>
      <c r="J51" s="252">
        <v>6000</v>
      </c>
    </row>
    <row r="52" s="103" customFormat="1" ht="16.5" customHeight="1" spans="1:10">
      <c r="A52" s="150">
        <v>43036</v>
      </c>
      <c r="B52" s="145">
        <v>43037</v>
      </c>
      <c r="C52" s="255" t="s">
        <v>507</v>
      </c>
      <c r="D52" s="255"/>
      <c r="E52" s="255"/>
      <c r="F52" s="255"/>
      <c r="G52" s="255"/>
      <c r="H52" s="125"/>
      <c r="I52" s="304">
        <v>1238800</v>
      </c>
      <c r="J52" s="252">
        <v>3000</v>
      </c>
    </row>
    <row r="53" s="103" customFormat="1" ht="16.5" customHeight="1" spans="1:10">
      <c r="A53" s="150">
        <v>43037</v>
      </c>
      <c r="B53" s="145">
        <v>43038</v>
      </c>
      <c r="C53" s="255" t="s">
        <v>508</v>
      </c>
      <c r="D53" s="255"/>
      <c r="E53" s="255"/>
      <c r="F53" s="255"/>
      <c r="G53" s="255"/>
      <c r="I53" s="237">
        <v>1238980</v>
      </c>
      <c r="J53" s="252">
        <v>4640</v>
      </c>
    </row>
    <row r="54" s="103" customFormat="1" ht="16.5" customHeight="1" spans="1:10">
      <c r="A54" s="150">
        <v>43035</v>
      </c>
      <c r="B54" s="145">
        <v>43038</v>
      </c>
      <c r="C54" s="157" t="s">
        <v>509</v>
      </c>
      <c r="D54" s="255"/>
      <c r="E54" s="255"/>
      <c r="F54" s="255"/>
      <c r="G54" s="255"/>
      <c r="H54" s="125"/>
      <c r="I54" s="237">
        <v>1238505</v>
      </c>
      <c r="J54" s="252">
        <v>9000</v>
      </c>
    </row>
    <row r="55" s="103" customFormat="1" ht="16.5" customHeight="1" spans="1:10">
      <c r="A55" s="150">
        <v>43036</v>
      </c>
      <c r="B55" s="145">
        <v>43038</v>
      </c>
      <c r="C55" s="157" t="s">
        <v>510</v>
      </c>
      <c r="D55" s="255"/>
      <c r="E55" s="255"/>
      <c r="F55" s="255"/>
      <c r="G55" s="255"/>
      <c r="H55" s="125"/>
      <c r="I55" s="237">
        <v>1238406</v>
      </c>
      <c r="J55" s="252">
        <v>6000</v>
      </c>
    </row>
    <row r="56" s="103" customFormat="1" ht="16.5" customHeight="1" spans="1:10">
      <c r="A56" s="150">
        <v>43036</v>
      </c>
      <c r="B56" s="145">
        <v>43039</v>
      </c>
      <c r="C56" s="157" t="s">
        <v>511</v>
      </c>
      <c r="D56" s="255"/>
      <c r="E56" s="255"/>
      <c r="F56" s="255"/>
      <c r="G56" s="255"/>
      <c r="H56" s="125"/>
      <c r="I56" s="237">
        <v>1237337</v>
      </c>
      <c r="J56" s="252">
        <v>9000</v>
      </c>
    </row>
    <row r="57" s="103" customFormat="1" ht="16.5" customHeight="1" spans="1:10">
      <c r="A57" s="150">
        <v>43035</v>
      </c>
      <c r="B57" s="145">
        <v>43039</v>
      </c>
      <c r="C57" s="157" t="s">
        <v>512</v>
      </c>
      <c r="D57" s="255"/>
      <c r="E57" s="255"/>
      <c r="F57" s="255"/>
      <c r="G57" s="255"/>
      <c r="H57" s="125"/>
      <c r="I57" s="237">
        <v>1237689</v>
      </c>
      <c r="J57" s="252">
        <v>12000</v>
      </c>
    </row>
    <row r="58" s="103" customFormat="1" ht="16.5" customHeight="1" spans="1:10">
      <c r="A58" s="150">
        <v>43036</v>
      </c>
      <c r="B58" s="145">
        <v>43039</v>
      </c>
      <c r="C58" s="157" t="s">
        <v>513</v>
      </c>
      <c r="D58" s="255"/>
      <c r="E58" s="255"/>
      <c r="F58" s="255"/>
      <c r="G58" s="255"/>
      <c r="H58" s="125"/>
      <c r="I58" s="237">
        <v>1238761</v>
      </c>
      <c r="J58" s="252">
        <v>14950</v>
      </c>
    </row>
    <row r="59" s="103" customFormat="1" ht="16.5" customHeight="1" spans="1:10">
      <c r="A59" s="150">
        <v>43038</v>
      </c>
      <c r="B59" s="145">
        <v>43039</v>
      </c>
      <c r="C59" s="157" t="s">
        <v>514</v>
      </c>
      <c r="D59" s="255"/>
      <c r="E59" s="255"/>
      <c r="F59" s="255"/>
      <c r="G59" s="255"/>
      <c r="H59" s="125"/>
      <c r="I59" s="237">
        <v>1233577</v>
      </c>
      <c r="J59" s="252">
        <v>3315</v>
      </c>
    </row>
    <row r="60" s="103" customFormat="1" ht="16.5" customHeight="1" spans="1:10">
      <c r="A60" s="150">
        <v>43036</v>
      </c>
      <c r="B60" s="145">
        <v>43039</v>
      </c>
      <c r="C60" s="157" t="s">
        <v>515</v>
      </c>
      <c r="D60" s="255"/>
      <c r="E60" s="255"/>
      <c r="F60" s="255"/>
      <c r="G60" s="255"/>
      <c r="H60" s="125"/>
      <c r="I60" s="237">
        <v>1238740</v>
      </c>
      <c r="J60" s="252">
        <v>9000</v>
      </c>
    </row>
    <row r="61" s="103" customFormat="1" ht="16.5" customHeight="1" spans="1:10">
      <c r="A61" s="293"/>
      <c r="B61" s="145"/>
      <c r="C61" s="157"/>
      <c r="D61" s="255"/>
      <c r="E61" s="255"/>
      <c r="F61" s="255"/>
      <c r="G61" s="255"/>
      <c r="H61" s="125"/>
      <c r="I61" s="237"/>
      <c r="J61" s="252"/>
    </row>
    <row r="62" s="103" customFormat="1" ht="16.5" customHeight="1" spans="1:10">
      <c r="A62" s="280"/>
      <c r="B62" s="145"/>
      <c r="C62" s="157"/>
      <c r="D62" s="157"/>
      <c r="E62" s="157"/>
      <c r="F62" s="157"/>
      <c r="G62" s="157"/>
      <c r="H62" s="125"/>
      <c r="I62" s="304"/>
      <c r="J62" s="252"/>
    </row>
    <row r="63" s="109" customFormat="1" ht="15" spans="1:10">
      <c r="A63" s="157"/>
      <c r="B63" s="145"/>
      <c r="C63" s="120"/>
      <c r="D63" s="120"/>
      <c r="E63" s="120"/>
      <c r="F63" s="120"/>
      <c r="G63" s="120"/>
      <c r="H63" s="237" t="s">
        <v>278</v>
      </c>
      <c r="I63" s="237"/>
      <c r="J63" s="258">
        <f>SUM(J17:J62)/1.07</f>
        <v>332241.121495327</v>
      </c>
    </row>
    <row r="64" s="109" customFormat="1" ht="15" spans="1:10">
      <c r="A64" s="157"/>
      <c r="B64" s="238"/>
      <c r="C64" s="120"/>
      <c r="D64" s="120"/>
      <c r="E64" s="120"/>
      <c r="F64" s="120"/>
      <c r="G64" s="120"/>
      <c r="H64" s="371" t="s">
        <v>516</v>
      </c>
      <c r="I64" s="237"/>
      <c r="J64" s="258">
        <f>J63*7%</f>
        <v>23256.8785046729</v>
      </c>
    </row>
    <row r="65" s="109" customFormat="1" ht="15" spans="1:10">
      <c r="A65" s="157"/>
      <c r="B65" s="120"/>
      <c r="C65" s="120"/>
      <c r="D65" s="120"/>
      <c r="E65" s="120"/>
      <c r="F65" s="120"/>
      <c r="G65" s="120"/>
      <c r="H65" s="237" t="s">
        <v>517</v>
      </c>
      <c r="I65" s="237"/>
      <c r="J65" s="259">
        <v>0</v>
      </c>
    </row>
    <row r="66" s="109" customFormat="1" ht="10.5" customHeight="1" spans="1:10">
      <c r="A66" s="157"/>
      <c r="B66" s="120"/>
      <c r="C66" s="120"/>
      <c r="D66" s="120"/>
      <c r="E66" s="120"/>
      <c r="F66" s="120"/>
      <c r="G66" s="120"/>
      <c r="H66" s="237"/>
      <c r="I66" s="304"/>
      <c r="J66" s="252"/>
    </row>
    <row r="67" s="109" customFormat="1" ht="15.75" spans="1:11">
      <c r="A67" s="157"/>
      <c r="B67" s="124"/>
      <c r="C67" s="124"/>
      <c r="D67" s="124"/>
      <c r="E67" s="124"/>
      <c r="F67" s="124"/>
      <c r="G67" s="124"/>
      <c r="H67" s="237" t="s">
        <v>518</v>
      </c>
      <c r="I67" s="237"/>
      <c r="J67" s="260">
        <f>SUM(J63:J66)</f>
        <v>355498</v>
      </c>
      <c r="K67" s="264" t="s">
        <v>519</v>
      </c>
    </row>
    <row r="68" s="105" customFormat="1" ht="16.5" spans="1:10">
      <c r="A68" s="157"/>
      <c r="B68" s="239"/>
      <c r="C68" s="239"/>
      <c r="D68" s="239"/>
      <c r="E68" s="239"/>
      <c r="F68" s="239"/>
      <c r="G68" s="239"/>
      <c r="H68" s="239"/>
      <c r="I68" s="304"/>
      <c r="J68" s="261"/>
    </row>
    <row r="69" s="105" customFormat="1" ht="15.75" spans="1:10">
      <c r="A69" s="162" t="s">
        <v>520</v>
      </c>
      <c r="B69" s="163" t="e">
        <f>[1]!BahtEng(J67)</f>
        <v>#NAME?</v>
      </c>
      <c r="C69" s="163"/>
      <c r="D69" s="163"/>
      <c r="E69" s="163"/>
      <c r="F69" s="163"/>
      <c r="G69" s="163"/>
      <c r="H69" s="163"/>
      <c r="I69" s="305"/>
      <c r="J69" s="163"/>
    </row>
    <row r="70" s="105" customFormat="1" ht="15.75" spans="1:10">
      <c r="A70" s="164" t="s">
        <v>521</v>
      </c>
      <c r="B70" s="240"/>
      <c r="C70" s="240"/>
      <c r="D70" s="240"/>
      <c r="E70" s="240"/>
      <c r="F70" s="240"/>
      <c r="G70" s="240"/>
      <c r="H70" s="240"/>
      <c r="I70" s="295"/>
      <c r="J70" s="262"/>
    </row>
    <row r="71" s="105" customFormat="1" ht="4.5" customHeight="1" spans="1:10">
      <c r="A71" s="164"/>
      <c r="B71" s="240"/>
      <c r="C71" s="240"/>
      <c r="D71" s="240"/>
      <c r="E71" s="240"/>
      <c r="F71" s="240"/>
      <c r="G71" s="240"/>
      <c r="H71" s="240"/>
      <c r="I71" s="295"/>
      <c r="J71" s="262"/>
    </row>
    <row r="72" s="105" customFormat="1" ht="15.75" spans="1:10">
      <c r="A72" s="372" t="s">
        <v>522</v>
      </c>
      <c r="B72" s="240"/>
      <c r="C72" s="240"/>
      <c r="D72" s="240"/>
      <c r="E72" s="240"/>
      <c r="F72" s="240"/>
      <c r="G72" s="240"/>
      <c r="H72" s="240"/>
      <c r="I72" s="295"/>
      <c r="J72" s="262"/>
    </row>
    <row r="73" s="105" customFormat="1" ht="15.75" spans="1:10">
      <c r="A73" s="164" t="s">
        <v>523</v>
      </c>
      <c r="B73" s="240"/>
      <c r="C73" s="240"/>
      <c r="D73" s="240"/>
      <c r="E73" s="240"/>
      <c r="F73" s="240"/>
      <c r="G73" s="240"/>
      <c r="H73" s="240"/>
      <c r="I73" s="295"/>
      <c r="J73" s="262"/>
    </row>
    <row r="74" s="105" customFormat="1" ht="6.75" customHeight="1" spans="1:10">
      <c r="A74" s="164"/>
      <c r="B74" s="240"/>
      <c r="C74" s="240"/>
      <c r="D74" s="240"/>
      <c r="E74" s="240"/>
      <c r="F74" s="240"/>
      <c r="G74" s="240"/>
      <c r="H74" s="240"/>
      <c r="I74" s="295"/>
      <c r="J74" s="262"/>
    </row>
    <row r="75" s="105" customFormat="1" ht="15.75" spans="1:10">
      <c r="A75" s="166" t="s">
        <v>524</v>
      </c>
      <c r="B75" s="138"/>
      <c r="C75" s="138"/>
      <c r="D75" s="138"/>
      <c r="E75" s="138"/>
      <c r="F75" s="138"/>
      <c r="G75" s="138"/>
      <c r="H75" s="138"/>
      <c r="I75" s="295"/>
      <c r="J75" s="263"/>
    </row>
    <row r="76" s="105" customFormat="1" ht="15.75" spans="1:10">
      <c r="A76" s="138" t="s">
        <v>525</v>
      </c>
      <c r="B76" s="232" t="s">
        <v>526</v>
      </c>
      <c r="C76" s="220"/>
      <c r="D76" s="220"/>
      <c r="E76" s="220"/>
      <c r="F76" s="220"/>
      <c r="G76" s="239"/>
      <c r="H76" s="239"/>
      <c r="I76" s="304"/>
      <c r="J76" s="124"/>
    </row>
    <row r="77" s="105" customFormat="1" ht="15.75" spans="1:10">
      <c r="A77" s="138" t="s">
        <v>461</v>
      </c>
      <c r="B77" s="138" t="s">
        <v>527</v>
      </c>
      <c r="C77" s="138"/>
      <c r="D77" s="138"/>
      <c r="E77" s="138"/>
      <c r="F77" s="138"/>
      <c r="G77" s="124"/>
      <c r="H77" s="124"/>
      <c r="I77" s="304"/>
      <c r="J77" s="124"/>
    </row>
    <row r="78" s="105" customFormat="1" ht="15.75" spans="1:10">
      <c r="A78" s="138" t="s">
        <v>528</v>
      </c>
      <c r="B78" s="232" t="s">
        <v>529</v>
      </c>
      <c r="C78" s="220"/>
      <c r="D78" s="220"/>
      <c r="E78" s="220"/>
      <c r="F78" s="220"/>
      <c r="G78" s="239"/>
      <c r="H78" s="239"/>
      <c r="I78" s="304"/>
      <c r="J78" s="124"/>
    </row>
    <row r="79" s="105" customFormat="1" ht="15.75" spans="1:10">
      <c r="A79" s="138" t="s">
        <v>530</v>
      </c>
      <c r="B79" s="138" t="s">
        <v>531</v>
      </c>
      <c r="C79" s="138"/>
      <c r="D79" s="138"/>
      <c r="E79" s="138"/>
      <c r="F79" s="138"/>
      <c r="G79" s="124"/>
      <c r="H79" s="124"/>
      <c r="I79" s="304"/>
      <c r="J79" s="124"/>
    </row>
    <row r="80" s="105" customFormat="1" ht="15.75" spans="1:10">
      <c r="A80" s="138" t="s">
        <v>532</v>
      </c>
      <c r="B80" s="138"/>
      <c r="C80" s="138"/>
      <c r="D80" s="138"/>
      <c r="E80" s="138"/>
      <c r="F80" s="138"/>
      <c r="G80" s="124"/>
      <c r="H80" s="124"/>
      <c r="I80" s="304"/>
      <c r="J80" s="124"/>
    </row>
    <row r="81" s="105" customFormat="1" ht="15.75" spans="1:10">
      <c r="A81" s="138" t="s">
        <v>533</v>
      </c>
      <c r="B81" s="232"/>
      <c r="C81" s="232"/>
      <c r="D81" s="232"/>
      <c r="E81" s="232"/>
      <c r="F81" s="232"/>
      <c r="G81" s="120"/>
      <c r="H81" s="120"/>
      <c r="I81" s="304"/>
      <c r="J81" s="124"/>
    </row>
    <row r="82" s="105" customFormat="1" ht="63" customHeight="1" spans="1:10">
      <c r="A82" s="124"/>
      <c r="B82" s="120"/>
      <c r="C82" s="120"/>
      <c r="D82" s="120"/>
      <c r="E82" s="120"/>
      <c r="F82" s="120"/>
      <c r="G82" s="120"/>
      <c r="H82" s="120"/>
      <c r="I82" s="304"/>
      <c r="J82" s="124"/>
    </row>
    <row r="83" s="105" customFormat="1" customHeight="1" spans="1:10">
      <c r="A83" s="193" t="s">
        <v>534</v>
      </c>
      <c r="B83" s="241"/>
      <c r="C83" s="241"/>
      <c r="D83" s="120"/>
      <c r="E83" s="120"/>
      <c r="F83" s="120"/>
      <c r="G83" s="120"/>
      <c r="H83" s="120"/>
      <c r="I83" s="304"/>
      <c r="J83" s="124"/>
    </row>
    <row r="84" s="103" customFormat="1" ht="17.25" customHeight="1" spans="1:10">
      <c r="A84" s="373" t="s">
        <v>535</v>
      </c>
      <c r="B84" s="242"/>
      <c r="C84" s="242"/>
      <c r="D84" s="138"/>
      <c r="E84" s="138"/>
      <c r="F84" s="138"/>
      <c r="G84" s="374" t="s">
        <v>536</v>
      </c>
      <c r="H84" s="232"/>
      <c r="I84" s="306"/>
      <c r="J84" s="232"/>
    </row>
    <row r="85" s="103" customFormat="1" ht="19.5" customHeight="1" spans="1:10">
      <c r="A85" s="195" t="s">
        <v>537</v>
      </c>
      <c r="B85" s="242"/>
      <c r="C85" s="242"/>
      <c r="D85" s="138"/>
      <c r="E85" s="138"/>
      <c r="F85" s="138"/>
      <c r="G85" s="232"/>
      <c r="H85" s="232"/>
      <c r="I85" s="306"/>
      <c r="J85" s="232"/>
    </row>
    <row r="86" s="103" customFormat="1" ht="19.5" customHeight="1" spans="1:10">
      <c r="A86" s="193" t="s">
        <v>538</v>
      </c>
      <c r="B86" s="242"/>
      <c r="C86" s="242"/>
      <c r="D86" s="138"/>
      <c r="E86" s="138"/>
      <c r="F86" s="138"/>
      <c r="G86" s="232" t="s">
        <v>539</v>
      </c>
      <c r="H86" s="232"/>
      <c r="I86" s="306"/>
      <c r="J86" s="232"/>
    </row>
    <row r="87" s="103" customFormat="1" ht="19.5" customHeight="1" spans="1:10">
      <c r="A87" s="193" t="s">
        <v>540</v>
      </c>
      <c r="B87" s="242"/>
      <c r="C87" s="242"/>
      <c r="D87" s="138"/>
      <c r="E87" s="138"/>
      <c r="F87" s="138"/>
      <c r="G87" s="138"/>
      <c r="H87" s="138"/>
      <c r="I87" s="295"/>
      <c r="J87" s="138"/>
    </row>
    <row r="88" s="103" customFormat="1" spans="1:10">
      <c r="A88" s="140"/>
      <c r="B88" s="111"/>
      <c r="C88" s="111"/>
      <c r="D88" s="111"/>
      <c r="E88" s="111"/>
      <c r="F88" s="111"/>
      <c r="G88" s="110"/>
      <c r="H88" s="110"/>
      <c r="I88" s="290"/>
      <c r="J88" s="110"/>
    </row>
  </sheetData>
  <mergeCells count="43">
    <mergeCell ref="A1:J1"/>
    <mergeCell ref="B5:I5"/>
    <mergeCell ref="B6:I6"/>
    <mergeCell ref="B7:J7"/>
    <mergeCell ref="B8:J8"/>
    <mergeCell ref="C9:D9"/>
    <mergeCell ref="F10:I10"/>
    <mergeCell ref="C14:H14"/>
    <mergeCell ref="C16:G16"/>
    <mergeCell ref="H16:I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43:G43"/>
    <mergeCell ref="C47:G47"/>
    <mergeCell ref="C50:G50"/>
    <mergeCell ref="C53:G53"/>
    <mergeCell ref="H63:I63"/>
    <mergeCell ref="H64:I64"/>
    <mergeCell ref="H65:I65"/>
    <mergeCell ref="H67:I67"/>
    <mergeCell ref="B69:J69"/>
    <mergeCell ref="G84:J84"/>
    <mergeCell ref="G85:J85"/>
    <mergeCell ref="G86:J8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8"/>
  <sheetViews>
    <sheetView topLeftCell="A55" workbookViewId="0">
      <selection activeCell="J83" sqref="J83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18" customWidth="1"/>
    <col min="10" max="10" width="16.5714285714286" style="266" customWidth="1"/>
    <col min="11" max="19" width="9.14285714285714" style="103"/>
    <col min="20" max="20" width="10.8571428571429" style="103" customWidth="1"/>
    <col min="2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267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43"/>
      <c r="J2" s="268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43"/>
      <c r="J3" s="268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44"/>
      <c r="J4" s="269"/>
    </row>
    <row r="5" s="103" customFormat="1" ht="15.75" spans="1:13">
      <c r="A5" s="120" t="s">
        <v>454</v>
      </c>
      <c r="B5" s="121" t="s">
        <v>455</v>
      </c>
      <c r="C5" s="121"/>
      <c r="D5" s="121"/>
      <c r="E5" s="121"/>
      <c r="F5" s="121"/>
      <c r="G5" s="121"/>
      <c r="H5" s="121"/>
      <c r="I5" s="121"/>
      <c r="J5" s="270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271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272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273"/>
      <c r="L8" s="197"/>
      <c r="M8" s="197"/>
    </row>
    <row r="9" s="103" customFormat="1" ht="15.75" spans="1:12">
      <c r="A9" s="125"/>
      <c r="B9" s="222" t="s">
        <v>459</v>
      </c>
      <c r="C9" s="121"/>
      <c r="D9" s="121"/>
      <c r="E9" s="223"/>
      <c r="F9" s="224" t="s">
        <v>460</v>
      </c>
      <c r="G9" s="225"/>
      <c r="H9" s="222" t="s">
        <v>461</v>
      </c>
      <c r="I9" s="247"/>
      <c r="J9" s="271"/>
      <c r="L9" s="197"/>
    </row>
    <row r="10" s="103" customFormat="1" ht="15.75" spans="1:12">
      <c r="A10" s="125"/>
      <c r="B10" s="222" t="s">
        <v>462</v>
      </c>
      <c r="C10" s="222"/>
      <c r="D10" s="222"/>
      <c r="E10" s="222"/>
      <c r="F10" s="121" t="s">
        <v>463</v>
      </c>
      <c r="G10" s="121"/>
      <c r="H10" s="121"/>
      <c r="I10" s="121"/>
      <c r="J10" s="271"/>
      <c r="L10" s="19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47"/>
      <c r="J11" s="271"/>
    </row>
    <row r="12" s="103" customFormat="1" ht="15.75" customHeight="1" spans="1:10">
      <c r="A12" s="125"/>
      <c r="B12" s="222" t="s">
        <v>465</v>
      </c>
      <c r="C12" s="222"/>
      <c r="D12" s="222"/>
      <c r="E12" s="222"/>
      <c r="F12" s="222"/>
      <c r="G12" s="222" t="s">
        <v>466</v>
      </c>
      <c r="H12" s="222"/>
      <c r="I12" s="247"/>
      <c r="J12" s="274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248"/>
      <c r="J13" s="271"/>
    </row>
    <row r="14" s="104" customFormat="1" ht="25.5" customHeight="1" spans="1:11">
      <c r="A14" s="135" t="s">
        <v>467</v>
      </c>
      <c r="B14" s="229">
        <v>31612</v>
      </c>
      <c r="C14" s="230" t="s">
        <v>468</v>
      </c>
      <c r="D14" s="230"/>
      <c r="E14" s="230"/>
      <c r="F14" s="230"/>
      <c r="G14" s="230"/>
      <c r="H14" s="230"/>
      <c r="I14" s="249" t="s">
        <v>469</v>
      </c>
      <c r="J14" s="275">
        <v>43082</v>
      </c>
      <c r="K14" s="179"/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43"/>
      <c r="J15" s="276"/>
    </row>
    <row r="16" s="103" customFormat="1" ht="27" customHeight="1" spans="1:10">
      <c r="A16" s="142" t="s">
        <v>1</v>
      </c>
      <c r="B16" s="142" t="s">
        <v>2</v>
      </c>
      <c r="C16" s="142"/>
      <c r="D16" s="233" t="s">
        <v>276</v>
      </c>
      <c r="E16" s="233"/>
      <c r="F16" s="233"/>
      <c r="G16" s="142"/>
      <c r="H16" s="370" t="s">
        <v>471</v>
      </c>
      <c r="I16" s="142"/>
      <c r="J16" s="277" t="s">
        <v>278</v>
      </c>
    </row>
    <row r="17" s="103" customFormat="1" ht="15" customHeight="1" spans="1:15">
      <c r="A17" s="145">
        <v>43038</v>
      </c>
      <c r="B17" s="145">
        <v>43040</v>
      </c>
      <c r="C17" s="120" t="s">
        <v>541</v>
      </c>
      <c r="D17" s="120"/>
      <c r="E17" s="120"/>
      <c r="F17" s="120"/>
      <c r="G17" s="120"/>
      <c r="I17" s="125">
        <v>1238716</v>
      </c>
      <c r="J17" s="278">
        <v>6000</v>
      </c>
      <c r="N17" s="207"/>
      <c r="O17" s="207"/>
    </row>
    <row r="18" s="105" customFormat="1" ht="16.5" customHeight="1" spans="1:15">
      <c r="A18" s="145">
        <v>43039</v>
      </c>
      <c r="B18" s="145">
        <v>43041</v>
      </c>
      <c r="C18" s="120" t="s">
        <v>542</v>
      </c>
      <c r="D18" s="120"/>
      <c r="E18" s="120"/>
      <c r="F18" s="120"/>
      <c r="G18" s="120"/>
      <c r="I18" s="125">
        <v>1239450</v>
      </c>
      <c r="J18" s="278">
        <v>9210</v>
      </c>
      <c r="K18" s="103"/>
      <c r="L18" s="103"/>
      <c r="N18" s="207"/>
      <c r="O18" s="207"/>
    </row>
    <row r="19" s="103" customFormat="1" ht="16.5" customHeight="1" spans="1:15">
      <c r="A19" s="145">
        <v>43041</v>
      </c>
      <c r="B19" s="145">
        <v>43042</v>
      </c>
      <c r="C19" s="124" t="s">
        <v>543</v>
      </c>
      <c r="D19" s="124"/>
      <c r="E19" s="124"/>
      <c r="F19" s="124"/>
      <c r="G19" s="124"/>
      <c r="I19" s="125">
        <v>1239800</v>
      </c>
      <c r="J19" s="279">
        <v>9180</v>
      </c>
      <c r="N19" s="207"/>
      <c r="O19" s="207"/>
    </row>
    <row r="20" s="105" customFormat="1" ht="16.5" customHeight="1" spans="1:15">
      <c r="A20" s="145">
        <v>43041</v>
      </c>
      <c r="B20" s="145">
        <v>43042</v>
      </c>
      <c r="C20" s="120" t="s">
        <v>544</v>
      </c>
      <c r="D20" s="120"/>
      <c r="E20" s="120"/>
      <c r="F20" s="120"/>
      <c r="G20" s="120"/>
      <c r="I20" s="125">
        <v>1237596</v>
      </c>
      <c r="J20" s="279">
        <v>5490</v>
      </c>
      <c r="K20" s="103"/>
      <c r="L20" s="103"/>
      <c r="N20" s="207"/>
      <c r="O20" s="207"/>
    </row>
    <row r="21" s="105" customFormat="1" ht="16.5" customHeight="1" spans="1:15">
      <c r="A21" s="145">
        <v>43041</v>
      </c>
      <c r="B21" s="145">
        <v>43042</v>
      </c>
      <c r="C21" s="124" t="s">
        <v>545</v>
      </c>
      <c r="D21" s="124"/>
      <c r="E21" s="124"/>
      <c r="F21" s="124"/>
      <c r="G21" s="124"/>
      <c r="I21" s="125">
        <v>1237463</v>
      </c>
      <c r="J21" s="278">
        <v>5490</v>
      </c>
      <c r="K21" s="103"/>
      <c r="L21" s="103"/>
      <c r="N21" s="207"/>
      <c r="O21" s="207"/>
    </row>
    <row r="22" s="105" customFormat="1" ht="16.5" customHeight="1" spans="1:15">
      <c r="A22" s="150">
        <v>43041</v>
      </c>
      <c r="B22" s="150">
        <v>43043</v>
      </c>
      <c r="C22" s="120" t="s">
        <v>546</v>
      </c>
      <c r="D22" s="120"/>
      <c r="E22" s="120"/>
      <c r="F22" s="120"/>
      <c r="G22" s="120"/>
      <c r="I22" s="125">
        <v>1239845</v>
      </c>
      <c r="J22" s="278">
        <v>11430</v>
      </c>
      <c r="K22" s="103"/>
      <c r="L22" s="103"/>
      <c r="N22" s="207"/>
      <c r="O22" s="207"/>
    </row>
    <row r="23" s="105" customFormat="1" ht="16.5" customHeight="1" spans="1:15">
      <c r="A23" s="145">
        <v>43042</v>
      </c>
      <c r="B23" s="150">
        <v>43043</v>
      </c>
      <c r="C23" s="120" t="s">
        <v>547</v>
      </c>
      <c r="D23" s="120"/>
      <c r="E23" s="120"/>
      <c r="F23" s="120"/>
      <c r="G23" s="120"/>
      <c r="I23" s="125">
        <v>1238744</v>
      </c>
      <c r="J23" s="278">
        <v>6390</v>
      </c>
      <c r="K23" s="103"/>
      <c r="L23" s="103"/>
      <c r="N23" s="207"/>
      <c r="O23" s="207"/>
    </row>
    <row r="24" s="105" customFormat="1" ht="16.5" customHeight="1" spans="1:15">
      <c r="A24" s="150">
        <v>43041</v>
      </c>
      <c r="B24" s="150">
        <v>43043</v>
      </c>
      <c r="C24" s="120" t="s">
        <v>548</v>
      </c>
      <c r="D24" s="120"/>
      <c r="E24" s="120"/>
      <c r="F24" s="120"/>
      <c r="G24" s="120"/>
      <c r="I24" s="125">
        <v>1238541</v>
      </c>
      <c r="J24" s="278">
        <v>9630</v>
      </c>
      <c r="K24" s="103"/>
      <c r="L24" s="103"/>
      <c r="N24" s="207"/>
      <c r="O24" s="207"/>
    </row>
    <row r="25" s="105" customFormat="1" ht="16.5" customHeight="1" spans="1:15">
      <c r="A25" s="150">
        <v>43041</v>
      </c>
      <c r="B25" s="150">
        <v>43044</v>
      </c>
      <c r="C25" s="120" t="s">
        <v>549</v>
      </c>
      <c r="D25" s="120"/>
      <c r="E25" s="120"/>
      <c r="F25" s="120"/>
      <c r="G25" s="120"/>
      <c r="I25" s="125">
        <v>1236781</v>
      </c>
      <c r="J25" s="278">
        <v>14670</v>
      </c>
      <c r="K25" s="103"/>
      <c r="L25" s="103"/>
      <c r="N25" s="207"/>
      <c r="O25" s="207"/>
    </row>
    <row r="26" s="105" customFormat="1" ht="16.5" customHeight="1" spans="1:15">
      <c r="A26" s="150">
        <v>43042</v>
      </c>
      <c r="B26" s="150">
        <v>43044</v>
      </c>
      <c r="C26" s="120" t="s">
        <v>550</v>
      </c>
      <c r="D26" s="120"/>
      <c r="E26" s="120"/>
      <c r="F26" s="120"/>
      <c r="G26" s="120"/>
      <c r="I26" s="125">
        <v>1239981</v>
      </c>
      <c r="J26" s="278">
        <v>13680</v>
      </c>
      <c r="K26" s="103"/>
      <c r="L26" s="103"/>
      <c r="N26" s="207"/>
      <c r="O26" s="207"/>
    </row>
    <row r="27" s="105" customFormat="1" ht="16.5" customHeight="1" spans="1:15">
      <c r="A27" s="150">
        <v>43044</v>
      </c>
      <c r="B27" s="150">
        <v>43045</v>
      </c>
      <c r="C27" s="120" t="s">
        <v>547</v>
      </c>
      <c r="D27" s="120"/>
      <c r="E27" s="120"/>
      <c r="F27" s="120"/>
      <c r="G27" s="120"/>
      <c r="I27" s="125">
        <v>1240577</v>
      </c>
      <c r="J27" s="278">
        <v>6390</v>
      </c>
      <c r="K27" s="103"/>
      <c r="L27" s="103"/>
      <c r="N27" s="207"/>
      <c r="O27" s="207"/>
    </row>
    <row r="28" s="105" customFormat="1" ht="16.5" customHeight="1" spans="1:15">
      <c r="A28" s="150">
        <v>43042</v>
      </c>
      <c r="B28" s="150">
        <v>43045</v>
      </c>
      <c r="C28" s="120" t="s">
        <v>551</v>
      </c>
      <c r="D28" s="120"/>
      <c r="E28" s="120"/>
      <c r="F28" s="120"/>
      <c r="G28" s="120"/>
      <c r="I28" s="125">
        <v>1235015</v>
      </c>
      <c r="J28" s="278">
        <v>20070</v>
      </c>
      <c r="K28" s="103"/>
      <c r="L28" s="103"/>
      <c r="N28" s="207"/>
      <c r="O28" s="207"/>
    </row>
    <row r="29" s="105" customFormat="1" ht="16.5" customHeight="1" spans="1:15">
      <c r="A29" s="150">
        <v>43044</v>
      </c>
      <c r="B29" s="150">
        <v>43046</v>
      </c>
      <c r="C29" s="120" t="s">
        <v>552</v>
      </c>
      <c r="D29" s="120"/>
      <c r="E29" s="120"/>
      <c r="F29" s="120"/>
      <c r="G29" s="120"/>
      <c r="I29" s="125">
        <v>1240660</v>
      </c>
      <c r="J29" s="278">
        <v>9180</v>
      </c>
      <c r="K29" s="103"/>
      <c r="L29" s="103"/>
      <c r="N29" s="207"/>
      <c r="O29" s="207"/>
    </row>
    <row r="30" s="103" customFormat="1" ht="16.5" customHeight="1" spans="1:15">
      <c r="A30" s="150">
        <v>43044</v>
      </c>
      <c r="B30" s="150">
        <v>43046</v>
      </c>
      <c r="C30" s="120" t="s">
        <v>553</v>
      </c>
      <c r="D30" s="120"/>
      <c r="E30" s="120"/>
      <c r="F30" s="120"/>
      <c r="G30" s="120"/>
      <c r="I30" s="125">
        <v>1240596</v>
      </c>
      <c r="J30" s="278">
        <v>65880</v>
      </c>
      <c r="N30" s="207"/>
      <c r="O30" s="207"/>
    </row>
    <row r="31" s="103" customFormat="1" ht="16.5" customHeight="1" spans="1:15">
      <c r="A31" s="150">
        <v>43044</v>
      </c>
      <c r="B31" s="150">
        <v>43046</v>
      </c>
      <c r="C31" s="120" t="s">
        <v>554</v>
      </c>
      <c r="D31" s="120"/>
      <c r="E31" s="120"/>
      <c r="F31" s="120"/>
      <c r="G31" s="120"/>
      <c r="I31" s="125">
        <v>1238317</v>
      </c>
      <c r="J31" s="278">
        <v>9180</v>
      </c>
      <c r="N31" s="207"/>
      <c r="O31" s="207"/>
    </row>
    <row r="32" s="103" customFormat="1" ht="16.5" customHeight="1" spans="1:15">
      <c r="A32" s="150">
        <v>43045</v>
      </c>
      <c r="B32" s="145">
        <v>43046</v>
      </c>
      <c r="C32" s="255" t="s">
        <v>547</v>
      </c>
      <c r="D32" s="255"/>
      <c r="E32" s="255"/>
      <c r="F32" s="255"/>
      <c r="G32" s="255"/>
      <c r="I32" s="125">
        <v>1240835</v>
      </c>
      <c r="J32" s="278">
        <v>6390</v>
      </c>
      <c r="N32" s="207"/>
      <c r="O32" s="207"/>
    </row>
    <row r="33" s="103" customFormat="1" ht="16.5" customHeight="1" spans="1:15">
      <c r="A33" s="150">
        <v>43046</v>
      </c>
      <c r="B33" s="145">
        <v>43047</v>
      </c>
      <c r="C33" s="255" t="s">
        <v>555</v>
      </c>
      <c r="D33" s="255"/>
      <c r="E33" s="255"/>
      <c r="F33" s="255"/>
      <c r="G33" s="255"/>
      <c r="I33" s="125">
        <v>1241303</v>
      </c>
      <c r="J33" s="278">
        <v>4590</v>
      </c>
      <c r="N33" s="207"/>
      <c r="O33" s="207"/>
    </row>
    <row r="34" s="103" customFormat="1" ht="16.5" customHeight="1" spans="1:15">
      <c r="A34" s="150">
        <v>43045</v>
      </c>
      <c r="B34" s="145">
        <v>43048</v>
      </c>
      <c r="C34" s="255" t="s">
        <v>556</v>
      </c>
      <c r="D34" s="255"/>
      <c r="E34" s="255"/>
      <c r="F34" s="255"/>
      <c r="G34" s="255"/>
      <c r="I34" s="125">
        <v>1240345</v>
      </c>
      <c r="J34" s="278">
        <v>41310</v>
      </c>
      <c r="N34" s="207"/>
      <c r="O34" s="207"/>
    </row>
    <row r="35" s="103" customFormat="1" ht="16.5" customHeight="1" spans="1:15">
      <c r="A35" s="150">
        <v>43047</v>
      </c>
      <c r="B35" s="145">
        <v>43049</v>
      </c>
      <c r="C35" s="255" t="s">
        <v>557</v>
      </c>
      <c r="D35" s="255"/>
      <c r="E35" s="255"/>
      <c r="F35" s="255"/>
      <c r="G35" s="255"/>
      <c r="I35" s="125">
        <v>1241584</v>
      </c>
      <c r="J35" s="278">
        <v>18360</v>
      </c>
      <c r="N35" s="207"/>
      <c r="O35" s="207"/>
    </row>
    <row r="36" s="103" customFormat="1" ht="16.5" customHeight="1" spans="1:15">
      <c r="A36" s="150">
        <v>43047</v>
      </c>
      <c r="B36" s="145">
        <v>43050</v>
      </c>
      <c r="C36" s="255" t="s">
        <v>558</v>
      </c>
      <c r="D36" s="255"/>
      <c r="E36" s="255"/>
      <c r="F36" s="255"/>
      <c r="G36" s="255"/>
      <c r="I36" s="125">
        <v>1239505</v>
      </c>
      <c r="J36" s="278">
        <v>67320</v>
      </c>
      <c r="N36" s="207"/>
      <c r="O36" s="207"/>
    </row>
    <row r="37" s="103" customFormat="1" ht="16.5" customHeight="1" spans="1:15">
      <c r="A37" s="150">
        <v>43047</v>
      </c>
      <c r="B37" s="145">
        <v>43050</v>
      </c>
      <c r="C37" s="255" t="s">
        <v>559</v>
      </c>
      <c r="D37" s="255"/>
      <c r="E37" s="255"/>
      <c r="F37" s="255"/>
      <c r="G37" s="255"/>
      <c r="I37" s="125">
        <v>1239508</v>
      </c>
      <c r="J37" s="278">
        <v>19020</v>
      </c>
      <c r="N37" s="207"/>
      <c r="O37" s="207"/>
    </row>
    <row r="38" s="103" customFormat="1" ht="16.5" customHeight="1" spans="1:15">
      <c r="A38" s="150">
        <v>43049</v>
      </c>
      <c r="B38" s="145">
        <v>43051</v>
      </c>
      <c r="C38" s="255" t="s">
        <v>560</v>
      </c>
      <c r="D38" s="255"/>
      <c r="E38" s="255"/>
      <c r="F38" s="255"/>
      <c r="G38" s="255"/>
      <c r="H38" s="125"/>
      <c r="I38" s="235">
        <v>1240424</v>
      </c>
      <c r="J38" s="278">
        <v>20160</v>
      </c>
      <c r="N38" s="207"/>
      <c r="O38" s="207"/>
    </row>
    <row r="39" s="103" customFormat="1" ht="16.5" customHeight="1" spans="1:15">
      <c r="A39" s="150">
        <v>43052</v>
      </c>
      <c r="B39" s="145">
        <v>43054</v>
      </c>
      <c r="C39" s="255" t="s">
        <v>561</v>
      </c>
      <c r="D39" s="255"/>
      <c r="E39" s="255"/>
      <c r="F39" s="255"/>
      <c r="G39" s="255"/>
      <c r="H39" s="125"/>
      <c r="I39" s="235">
        <v>1235465</v>
      </c>
      <c r="J39" s="278">
        <v>14680</v>
      </c>
      <c r="N39" s="207"/>
      <c r="O39" s="207"/>
    </row>
    <row r="40" s="103" customFormat="1" ht="16.5" customHeight="1" spans="1:15">
      <c r="A40" s="150">
        <v>43051</v>
      </c>
      <c r="B40" s="145">
        <v>43054</v>
      </c>
      <c r="C40" s="255" t="s">
        <v>562</v>
      </c>
      <c r="D40" s="255"/>
      <c r="E40" s="255"/>
      <c r="F40" s="255"/>
      <c r="G40" s="255"/>
      <c r="H40" s="125"/>
      <c r="I40" s="235">
        <v>1241361</v>
      </c>
      <c r="J40" s="278">
        <v>26340</v>
      </c>
      <c r="N40" s="207"/>
      <c r="O40" s="207"/>
    </row>
    <row r="41" s="103" customFormat="1" ht="16.5" customHeight="1" spans="1:15">
      <c r="A41" s="150">
        <v>43053</v>
      </c>
      <c r="B41" s="145">
        <v>43055</v>
      </c>
      <c r="C41" s="255" t="s">
        <v>563</v>
      </c>
      <c r="D41" s="255"/>
      <c r="E41" s="255"/>
      <c r="F41" s="255"/>
      <c r="G41" s="255"/>
      <c r="H41" s="125"/>
      <c r="I41" s="235">
        <v>1240390</v>
      </c>
      <c r="J41" s="278">
        <v>10080</v>
      </c>
      <c r="N41" s="207"/>
      <c r="O41" s="207"/>
    </row>
    <row r="42" s="103" customFormat="1" ht="16.5" customHeight="1" spans="1:15">
      <c r="A42" s="150">
        <v>43054</v>
      </c>
      <c r="B42" s="145">
        <v>43055</v>
      </c>
      <c r="C42" s="255" t="s">
        <v>564</v>
      </c>
      <c r="D42" s="255"/>
      <c r="E42" s="255"/>
      <c r="F42" s="255"/>
      <c r="G42" s="255"/>
      <c r="H42" s="125"/>
      <c r="I42" s="235">
        <v>1243515</v>
      </c>
      <c r="J42" s="278">
        <v>3000</v>
      </c>
      <c r="N42" s="207"/>
      <c r="O42" s="207"/>
    </row>
    <row r="43" s="103" customFormat="1" ht="16.5" customHeight="1" spans="1:15">
      <c r="A43" s="150">
        <v>43055</v>
      </c>
      <c r="B43" s="145">
        <v>43056</v>
      </c>
      <c r="C43" s="255" t="s">
        <v>565</v>
      </c>
      <c r="D43" s="255"/>
      <c r="E43" s="255"/>
      <c r="F43" s="255"/>
      <c r="G43" s="255"/>
      <c r="I43" s="125">
        <v>1243581</v>
      </c>
      <c r="J43" s="278">
        <v>3000</v>
      </c>
      <c r="N43" s="207"/>
      <c r="O43" s="207"/>
    </row>
    <row r="44" s="103" customFormat="1" ht="16.5" customHeight="1" spans="1:15">
      <c r="A44" s="150">
        <v>43054</v>
      </c>
      <c r="B44" s="145">
        <v>43057</v>
      </c>
      <c r="C44" s="255" t="s">
        <v>566</v>
      </c>
      <c r="D44" s="255"/>
      <c r="E44" s="255"/>
      <c r="F44" s="255"/>
      <c r="G44" s="255"/>
      <c r="H44" s="125"/>
      <c r="I44" s="235">
        <v>1237609</v>
      </c>
      <c r="J44" s="278">
        <v>16920</v>
      </c>
      <c r="N44" s="207"/>
      <c r="O44" s="207"/>
    </row>
    <row r="45" s="103" customFormat="1" ht="16.5" customHeight="1" spans="1:15">
      <c r="A45" s="150">
        <v>43055</v>
      </c>
      <c r="B45" s="145">
        <v>43057</v>
      </c>
      <c r="C45" s="255" t="s">
        <v>567</v>
      </c>
      <c r="D45" s="255"/>
      <c r="E45" s="255"/>
      <c r="F45" s="255"/>
      <c r="G45" s="255"/>
      <c r="H45" s="125"/>
      <c r="I45" s="235">
        <v>1243826</v>
      </c>
      <c r="J45" s="278">
        <v>9940</v>
      </c>
      <c r="N45" s="207"/>
      <c r="O45" s="207"/>
    </row>
    <row r="46" s="103" customFormat="1" ht="16.5" customHeight="1" spans="1:15">
      <c r="A46" s="150">
        <v>43056</v>
      </c>
      <c r="B46" s="145">
        <v>43057</v>
      </c>
      <c r="C46" s="255" t="s">
        <v>568</v>
      </c>
      <c r="D46" s="255"/>
      <c r="E46" s="255"/>
      <c r="F46" s="255"/>
      <c r="G46" s="255"/>
      <c r="H46" s="125"/>
      <c r="I46" s="235">
        <v>1243583</v>
      </c>
      <c r="J46" s="278">
        <v>5040</v>
      </c>
      <c r="N46" s="207"/>
      <c r="O46" s="207"/>
    </row>
    <row r="47" s="103" customFormat="1" ht="16.5" customHeight="1" spans="1:15">
      <c r="A47" s="150">
        <v>43055</v>
      </c>
      <c r="B47" s="145">
        <v>43057</v>
      </c>
      <c r="C47" s="255" t="s">
        <v>569</v>
      </c>
      <c r="D47" s="255"/>
      <c r="E47" s="255"/>
      <c r="F47" s="255"/>
      <c r="G47" s="255"/>
      <c r="I47" s="125">
        <v>1243840</v>
      </c>
      <c r="J47" s="278">
        <v>32160</v>
      </c>
      <c r="N47" s="207"/>
      <c r="O47" s="207"/>
    </row>
    <row r="48" s="103" customFormat="1" ht="16.5" customHeight="1" spans="1:15">
      <c r="A48" s="150">
        <v>43057</v>
      </c>
      <c r="B48" s="145">
        <v>43058</v>
      </c>
      <c r="C48" s="255" t="s">
        <v>570</v>
      </c>
      <c r="D48" s="255"/>
      <c r="E48" s="255"/>
      <c r="F48" s="255"/>
      <c r="G48" s="255"/>
      <c r="H48" s="125"/>
      <c r="I48" s="235">
        <v>1244312</v>
      </c>
      <c r="J48" s="278">
        <v>11880</v>
      </c>
      <c r="N48" s="207"/>
      <c r="O48" s="207"/>
    </row>
    <row r="49" s="103" customFormat="1" ht="16.5" customHeight="1" spans="1:15">
      <c r="A49" s="150">
        <v>43055</v>
      </c>
      <c r="B49" s="145">
        <v>43058</v>
      </c>
      <c r="C49" s="255" t="s">
        <v>571</v>
      </c>
      <c r="D49" s="255"/>
      <c r="E49" s="255"/>
      <c r="F49" s="255"/>
      <c r="G49" s="255"/>
      <c r="H49" s="125"/>
      <c r="I49" s="235">
        <v>1238214</v>
      </c>
      <c r="J49" s="278">
        <v>14670</v>
      </c>
      <c r="N49" s="207"/>
      <c r="O49" s="207"/>
    </row>
    <row r="50" s="103" customFormat="1" ht="16.5" customHeight="1" spans="1:15">
      <c r="A50" s="150">
        <v>43055</v>
      </c>
      <c r="B50" s="145">
        <v>43058</v>
      </c>
      <c r="C50" s="255" t="s">
        <v>572</v>
      </c>
      <c r="D50" s="255"/>
      <c r="E50" s="255"/>
      <c r="F50" s="255"/>
      <c r="G50" s="255"/>
      <c r="I50" s="125">
        <v>1243229</v>
      </c>
      <c r="J50" s="278">
        <v>13080</v>
      </c>
      <c r="N50" s="207"/>
      <c r="O50" s="207"/>
    </row>
    <row r="51" s="103" customFormat="1" ht="16.5" customHeight="1" spans="1:15">
      <c r="A51" s="150">
        <v>43058</v>
      </c>
      <c r="B51" s="145">
        <v>43059</v>
      </c>
      <c r="C51" s="255" t="s">
        <v>573</v>
      </c>
      <c r="D51" s="255"/>
      <c r="E51" s="255"/>
      <c r="F51" s="255"/>
      <c r="G51" s="255"/>
      <c r="H51" s="125"/>
      <c r="I51" s="235">
        <v>1243966</v>
      </c>
      <c r="J51" s="278">
        <v>4000</v>
      </c>
      <c r="N51" s="207"/>
      <c r="O51" s="207"/>
    </row>
    <row r="52" s="103" customFormat="1" ht="16.5" customHeight="1" spans="1:15">
      <c r="A52" s="150">
        <v>43058</v>
      </c>
      <c r="B52" s="145">
        <v>43060</v>
      </c>
      <c r="C52" s="255" t="s">
        <v>574</v>
      </c>
      <c r="D52" s="255"/>
      <c r="E52" s="255"/>
      <c r="F52" s="255"/>
      <c r="G52" s="255"/>
      <c r="H52" s="125"/>
      <c r="I52" s="235">
        <v>1237982</v>
      </c>
      <c r="J52" s="278">
        <v>9180</v>
      </c>
      <c r="N52" s="207"/>
      <c r="O52" s="207"/>
    </row>
    <row r="53" s="103" customFormat="1" ht="16.5" customHeight="1" spans="1:15">
      <c r="A53" s="150">
        <v>43060</v>
      </c>
      <c r="B53" s="145">
        <v>43061</v>
      </c>
      <c r="C53" s="255" t="s">
        <v>575</v>
      </c>
      <c r="D53" s="255"/>
      <c r="E53" s="255"/>
      <c r="F53" s="255"/>
      <c r="G53" s="255"/>
      <c r="I53" s="125">
        <v>1240787</v>
      </c>
      <c r="J53" s="278">
        <v>5490</v>
      </c>
      <c r="N53" s="207"/>
      <c r="O53" s="207"/>
    </row>
    <row r="54" s="103" customFormat="1" ht="16.5" customHeight="1" spans="1:15">
      <c r="A54" s="150">
        <v>43058</v>
      </c>
      <c r="B54" s="145">
        <v>43061</v>
      </c>
      <c r="C54" s="157" t="s">
        <v>576</v>
      </c>
      <c r="D54" s="255"/>
      <c r="E54" s="255"/>
      <c r="F54" s="255"/>
      <c r="G54" s="255"/>
      <c r="H54" s="125"/>
      <c r="I54" s="235">
        <v>1234778</v>
      </c>
      <c r="J54" s="278">
        <v>16470</v>
      </c>
      <c r="N54" s="207"/>
      <c r="O54" s="207"/>
    </row>
    <row r="55" s="103" customFormat="1" ht="16.5" customHeight="1" spans="1:15">
      <c r="A55" s="150">
        <v>43060</v>
      </c>
      <c r="B55" s="145">
        <v>43061</v>
      </c>
      <c r="C55" s="157" t="s">
        <v>577</v>
      </c>
      <c r="D55" s="255"/>
      <c r="E55" s="255"/>
      <c r="F55" s="255"/>
      <c r="G55" s="255"/>
      <c r="H55" s="125"/>
      <c r="I55" s="235">
        <v>1243757</v>
      </c>
      <c r="J55" s="278">
        <v>6000</v>
      </c>
      <c r="N55" s="207"/>
      <c r="O55" s="207"/>
    </row>
    <row r="56" s="103" customFormat="1" ht="16.5" customHeight="1" spans="1:15">
      <c r="A56" s="150">
        <v>43059</v>
      </c>
      <c r="B56" s="145">
        <v>43061</v>
      </c>
      <c r="C56" s="157" t="s">
        <v>578</v>
      </c>
      <c r="D56" s="255"/>
      <c r="E56" s="255"/>
      <c r="F56" s="255"/>
      <c r="G56" s="255"/>
      <c r="H56" s="125"/>
      <c r="I56" s="235">
        <v>1244567</v>
      </c>
      <c r="J56" s="278">
        <v>6000</v>
      </c>
      <c r="N56" s="207"/>
      <c r="O56" s="207"/>
    </row>
    <row r="57" s="103" customFormat="1" ht="16.5" customHeight="1" spans="1:15">
      <c r="A57" s="150">
        <v>43060</v>
      </c>
      <c r="B57" s="145">
        <v>43062</v>
      </c>
      <c r="C57" s="157" t="s">
        <v>579</v>
      </c>
      <c r="D57" s="255"/>
      <c r="E57" s="255"/>
      <c r="F57" s="255"/>
      <c r="G57" s="255"/>
      <c r="H57" s="125"/>
      <c r="I57" s="235">
        <v>1245574</v>
      </c>
      <c r="J57" s="278">
        <v>7590</v>
      </c>
      <c r="N57" s="207"/>
      <c r="O57" s="207"/>
    </row>
    <row r="58" s="103" customFormat="1" ht="16.5" customHeight="1" spans="1:15">
      <c r="A58" s="150">
        <v>43061</v>
      </c>
      <c r="B58" s="145">
        <v>43062</v>
      </c>
      <c r="C58" s="157" t="s">
        <v>580</v>
      </c>
      <c r="D58" s="255"/>
      <c r="E58" s="255"/>
      <c r="F58" s="255"/>
      <c r="G58" s="255"/>
      <c r="H58" s="125"/>
      <c r="I58" s="235">
        <v>1245767</v>
      </c>
      <c r="J58" s="278">
        <v>4590</v>
      </c>
      <c r="N58" s="207"/>
      <c r="O58" s="207"/>
    </row>
    <row r="59" s="103" customFormat="1" ht="16.5" customHeight="1" spans="1:15">
      <c r="A59" s="150">
        <v>43061</v>
      </c>
      <c r="B59" s="145">
        <v>43063</v>
      </c>
      <c r="C59" s="157" t="s">
        <v>581</v>
      </c>
      <c r="D59" s="255"/>
      <c r="E59" s="255"/>
      <c r="F59" s="255"/>
      <c r="G59" s="255"/>
      <c r="H59" s="125"/>
      <c r="I59" s="235">
        <v>1245478</v>
      </c>
      <c r="J59" s="278">
        <v>23760</v>
      </c>
      <c r="N59" s="207"/>
      <c r="O59" s="207"/>
    </row>
    <row r="60" s="103" customFormat="1" ht="16.5" customHeight="1" spans="1:15">
      <c r="A60" s="150">
        <v>43063</v>
      </c>
      <c r="B60" s="145">
        <v>43064</v>
      </c>
      <c r="C60" s="157" t="s">
        <v>582</v>
      </c>
      <c r="D60" s="255"/>
      <c r="E60" s="255"/>
      <c r="F60" s="255"/>
      <c r="G60" s="255"/>
      <c r="H60" s="125"/>
      <c r="I60" s="235">
        <v>1238556</v>
      </c>
      <c r="J60" s="278">
        <v>20160</v>
      </c>
      <c r="N60" s="207"/>
      <c r="O60" s="207"/>
    </row>
    <row r="61" s="103" customFormat="1" ht="16.5" customHeight="1" spans="1:15">
      <c r="A61" s="150">
        <v>43063</v>
      </c>
      <c r="B61" s="145">
        <v>43064</v>
      </c>
      <c r="C61" s="157" t="s">
        <v>583</v>
      </c>
      <c r="D61" s="255"/>
      <c r="E61" s="255"/>
      <c r="F61" s="255"/>
      <c r="G61" s="255"/>
      <c r="H61" s="125"/>
      <c r="I61" s="235">
        <v>1238636</v>
      </c>
      <c r="J61" s="278">
        <v>5040</v>
      </c>
      <c r="N61" s="207"/>
      <c r="O61" s="207"/>
    </row>
    <row r="62" s="103" customFormat="1" ht="16.5" customHeight="1" spans="1:15">
      <c r="A62" s="150">
        <v>43066</v>
      </c>
      <c r="B62" s="145">
        <v>43067</v>
      </c>
      <c r="C62" s="157" t="s">
        <v>584</v>
      </c>
      <c r="D62" s="157"/>
      <c r="E62" s="157"/>
      <c r="F62" s="157"/>
      <c r="G62" s="157"/>
      <c r="H62" s="125"/>
      <c r="I62" s="235">
        <v>1247107</v>
      </c>
      <c r="J62" s="278">
        <v>9180</v>
      </c>
      <c r="N62" s="207"/>
      <c r="O62" s="207"/>
    </row>
    <row r="63" s="103" customFormat="1" ht="16.5" customHeight="1" spans="1:15">
      <c r="A63" s="150">
        <v>43067</v>
      </c>
      <c r="B63" s="145">
        <v>43068</v>
      </c>
      <c r="C63" s="157" t="s">
        <v>584</v>
      </c>
      <c r="D63" s="255"/>
      <c r="E63" s="255"/>
      <c r="F63" s="255"/>
      <c r="G63" s="255"/>
      <c r="H63" s="125"/>
      <c r="I63" s="235">
        <v>1247110</v>
      </c>
      <c r="J63" s="278">
        <v>6000</v>
      </c>
      <c r="N63" s="207"/>
      <c r="O63" s="207"/>
    </row>
    <row r="64" s="103" customFormat="1" ht="16.5" customHeight="1" spans="1:15">
      <c r="A64" s="150">
        <v>43067</v>
      </c>
      <c r="B64" s="145">
        <v>43068</v>
      </c>
      <c r="C64" s="157" t="s">
        <v>585</v>
      </c>
      <c r="D64" s="255"/>
      <c r="E64" s="255"/>
      <c r="F64" s="255"/>
      <c r="G64" s="255"/>
      <c r="H64" s="125"/>
      <c r="I64" s="235">
        <v>1247623</v>
      </c>
      <c r="J64" s="278">
        <v>10620</v>
      </c>
      <c r="N64" s="207"/>
      <c r="O64" s="207"/>
    </row>
    <row r="65" s="103" customFormat="1" ht="16.5" customHeight="1" spans="1:15">
      <c r="A65" s="150">
        <v>43068</v>
      </c>
      <c r="B65" s="145">
        <v>43069</v>
      </c>
      <c r="C65" s="157" t="s">
        <v>586</v>
      </c>
      <c r="D65" s="255"/>
      <c r="E65" s="255"/>
      <c r="F65" s="255"/>
      <c r="G65" s="255"/>
      <c r="H65" s="125"/>
      <c r="I65" s="235">
        <v>1247468</v>
      </c>
      <c r="J65" s="278">
        <v>3000</v>
      </c>
      <c r="N65" s="207"/>
      <c r="O65" s="207"/>
    </row>
    <row r="66" s="103" customFormat="1" ht="16.5" customHeight="1" spans="1:15">
      <c r="A66" s="150">
        <v>43068</v>
      </c>
      <c r="B66" s="145">
        <v>43069</v>
      </c>
      <c r="C66" s="157" t="s">
        <v>587</v>
      </c>
      <c r="D66" s="255"/>
      <c r="E66" s="255"/>
      <c r="F66" s="255"/>
      <c r="G66" s="255"/>
      <c r="H66" s="125"/>
      <c r="I66" s="235">
        <v>1247816</v>
      </c>
      <c r="J66" s="278">
        <v>9000</v>
      </c>
      <c r="N66" s="207"/>
      <c r="O66" s="207"/>
    </row>
    <row r="67" s="103" customFormat="1" ht="16.5" customHeight="1" spans="1:15">
      <c r="A67" s="150">
        <v>43068</v>
      </c>
      <c r="B67" s="145">
        <v>43069</v>
      </c>
      <c r="C67" s="157" t="s">
        <v>588</v>
      </c>
      <c r="D67" s="255"/>
      <c r="E67" s="255"/>
      <c r="F67" s="255"/>
      <c r="G67" s="255"/>
      <c r="H67" s="125"/>
      <c r="I67" s="235">
        <v>1247817</v>
      </c>
      <c r="J67" s="278">
        <v>6390</v>
      </c>
      <c r="N67" s="207"/>
      <c r="O67" s="207"/>
    </row>
    <row r="68" s="103" customFormat="1" ht="16.5" customHeight="1" spans="1:20">
      <c r="A68" s="150">
        <v>43068</v>
      </c>
      <c r="B68" s="145">
        <v>43069</v>
      </c>
      <c r="C68" s="157" t="s">
        <v>589</v>
      </c>
      <c r="D68" s="255"/>
      <c r="E68" s="255"/>
      <c r="F68" s="255"/>
      <c r="G68" s="255"/>
      <c r="H68" s="125"/>
      <c r="I68" s="235">
        <v>1247844</v>
      </c>
      <c r="J68" s="278">
        <v>6390</v>
      </c>
      <c r="N68" s="207"/>
      <c r="O68" s="207"/>
      <c r="T68" s="125"/>
    </row>
    <row r="69" s="103" customFormat="1" ht="16.5" customHeight="1" spans="1:20">
      <c r="A69" s="150">
        <v>43068</v>
      </c>
      <c r="B69" s="145">
        <v>43069</v>
      </c>
      <c r="C69" s="157" t="s">
        <v>590</v>
      </c>
      <c r="D69" s="255"/>
      <c r="E69" s="255"/>
      <c r="F69" s="255"/>
      <c r="G69" s="255"/>
      <c r="H69" s="125"/>
      <c r="I69" s="235">
        <v>1248147</v>
      </c>
      <c r="J69" s="278">
        <v>6000</v>
      </c>
      <c r="N69" s="207"/>
      <c r="O69" s="207"/>
      <c r="T69" s="125"/>
    </row>
    <row r="70" s="103" customFormat="1" ht="16.5" customHeight="1" spans="1:20">
      <c r="A70" s="280">
        <v>43068</v>
      </c>
      <c r="B70" s="145">
        <v>43069</v>
      </c>
      <c r="C70" s="157" t="s">
        <v>591</v>
      </c>
      <c r="D70" s="157"/>
      <c r="E70" s="157"/>
      <c r="F70" s="157"/>
      <c r="G70" s="157"/>
      <c r="H70" s="125"/>
      <c r="I70" s="235">
        <v>1247303</v>
      </c>
      <c r="J70" s="278">
        <v>6000</v>
      </c>
      <c r="N70" s="207"/>
      <c r="O70" s="207"/>
      <c r="T70" s="125"/>
    </row>
    <row r="71" s="103" customFormat="1" ht="16.5" customHeight="1" spans="1:20">
      <c r="A71" s="150">
        <v>43068</v>
      </c>
      <c r="B71" s="145">
        <v>43099</v>
      </c>
      <c r="C71" s="157" t="s">
        <v>592</v>
      </c>
      <c r="D71" s="255"/>
      <c r="E71" s="255"/>
      <c r="F71" s="255"/>
      <c r="G71" s="255"/>
      <c r="H71" s="125"/>
      <c r="I71" s="235">
        <v>1247920</v>
      </c>
      <c r="J71" s="278">
        <v>3000</v>
      </c>
      <c r="N71" s="207"/>
      <c r="O71" s="207"/>
      <c r="T71" s="125"/>
    </row>
    <row r="72" s="103" customFormat="1" ht="16.5" customHeight="1" spans="1:20">
      <c r="A72" s="150">
        <v>43069</v>
      </c>
      <c r="B72" s="145">
        <v>43070</v>
      </c>
      <c r="C72" s="157" t="s">
        <v>593</v>
      </c>
      <c r="D72" s="255"/>
      <c r="E72" s="255"/>
      <c r="F72" s="255"/>
      <c r="G72" s="255"/>
      <c r="H72" s="125"/>
      <c r="I72" s="235">
        <v>1248236</v>
      </c>
      <c r="J72" s="278">
        <v>3000</v>
      </c>
      <c r="N72" s="207"/>
      <c r="O72" s="207"/>
      <c r="T72" s="125"/>
    </row>
    <row r="73" s="103" customFormat="1" ht="16.5" customHeight="1" spans="1:20">
      <c r="A73" s="150">
        <v>43069</v>
      </c>
      <c r="B73" s="145">
        <v>43070</v>
      </c>
      <c r="C73" s="157" t="s">
        <v>594</v>
      </c>
      <c r="D73" s="255"/>
      <c r="E73" s="255"/>
      <c r="F73" s="255"/>
      <c r="G73" s="255"/>
      <c r="H73" s="125"/>
      <c r="I73" s="235">
        <v>1248196</v>
      </c>
      <c r="J73" s="278">
        <v>12000</v>
      </c>
      <c r="N73" s="207"/>
      <c r="O73" s="207"/>
      <c r="T73" s="125"/>
    </row>
    <row r="74" s="103" customFormat="1" ht="16.5" customHeight="1" spans="1:20">
      <c r="A74" s="150">
        <v>43069</v>
      </c>
      <c r="B74" s="145">
        <v>43070</v>
      </c>
      <c r="C74" s="157" t="s">
        <v>595</v>
      </c>
      <c r="D74" s="255"/>
      <c r="E74" s="255"/>
      <c r="F74" s="255"/>
      <c r="G74" s="255"/>
      <c r="H74" s="125"/>
      <c r="I74" s="235">
        <v>1247073</v>
      </c>
      <c r="J74" s="278">
        <v>3000</v>
      </c>
      <c r="N74" s="207"/>
      <c r="O74" s="207"/>
      <c r="T74" s="125"/>
    </row>
    <row r="75" s="103" customFormat="1" ht="16.5" customHeight="1" spans="1:20">
      <c r="A75" s="150">
        <v>43069</v>
      </c>
      <c r="B75" s="145">
        <v>43070</v>
      </c>
      <c r="C75" s="157" t="s">
        <v>596</v>
      </c>
      <c r="D75" s="255"/>
      <c r="E75" s="255"/>
      <c r="F75" s="255"/>
      <c r="G75" s="255"/>
      <c r="H75" s="125"/>
      <c r="I75" s="235">
        <v>1248366</v>
      </c>
      <c r="J75" s="278">
        <v>3000</v>
      </c>
      <c r="N75" s="207"/>
      <c r="O75" s="207"/>
      <c r="T75" s="125"/>
    </row>
    <row r="76" s="103" customFormat="1" ht="16.5" customHeight="1" spans="1:20">
      <c r="A76" s="150">
        <v>43069</v>
      </c>
      <c r="B76" s="145">
        <v>43072</v>
      </c>
      <c r="C76" s="157" t="s">
        <v>597</v>
      </c>
      <c r="D76" s="157"/>
      <c r="E76" s="157"/>
      <c r="F76" s="157"/>
      <c r="G76" s="157"/>
      <c r="H76" s="125"/>
      <c r="I76" s="235">
        <v>1244613</v>
      </c>
      <c r="J76" s="278">
        <v>15880</v>
      </c>
      <c r="N76" s="207"/>
      <c r="O76" s="207"/>
      <c r="T76" s="125"/>
    </row>
    <row r="77" s="103" customFormat="1" ht="16.5" customHeight="1" spans="1:20">
      <c r="A77" s="280"/>
      <c r="B77" s="145"/>
      <c r="C77" s="157"/>
      <c r="D77" s="157"/>
      <c r="E77" s="157"/>
      <c r="F77" s="157"/>
      <c r="G77" s="157"/>
      <c r="H77" s="125"/>
      <c r="I77" s="255"/>
      <c r="J77" s="278"/>
      <c r="N77" s="207"/>
      <c r="O77" s="207"/>
      <c r="T77" s="125"/>
    </row>
    <row r="78" s="109" customFormat="1" ht="15" spans="1:20">
      <c r="A78" s="157"/>
      <c r="B78" s="145"/>
      <c r="C78" s="120"/>
      <c r="D78" s="120"/>
      <c r="E78" s="120"/>
      <c r="F78" s="120"/>
      <c r="G78" s="120"/>
      <c r="H78" s="237" t="s">
        <v>278</v>
      </c>
      <c r="I78" s="237"/>
      <c r="J78" s="283">
        <f>SUM(J17:J77)/1.07</f>
        <v>701448.598130841</v>
      </c>
      <c r="N78" s="207"/>
      <c r="O78" s="207"/>
      <c r="T78" s="125"/>
    </row>
    <row r="79" s="109" customFormat="1" ht="15" spans="1:20">
      <c r="A79" s="157"/>
      <c r="B79" s="238"/>
      <c r="C79" s="120"/>
      <c r="D79" s="120"/>
      <c r="E79" s="120"/>
      <c r="F79" s="120"/>
      <c r="G79" s="120"/>
      <c r="H79" s="371" t="s">
        <v>516</v>
      </c>
      <c r="I79" s="237"/>
      <c r="J79" s="283">
        <f>J78*7%</f>
        <v>49101.4018691589</v>
      </c>
      <c r="N79" s="207"/>
      <c r="O79" s="207"/>
      <c r="T79" s="125"/>
    </row>
    <row r="80" s="109" customFormat="1" ht="15" spans="1:20">
      <c r="A80" s="157"/>
      <c r="B80" s="120"/>
      <c r="C80" s="120"/>
      <c r="D80" s="120"/>
      <c r="E80" s="120"/>
      <c r="F80" s="120"/>
      <c r="G80" s="120"/>
      <c r="H80" s="237" t="s">
        <v>517</v>
      </c>
      <c r="I80" s="237"/>
      <c r="J80" s="284">
        <v>0</v>
      </c>
      <c r="N80" s="207"/>
      <c r="O80" s="207"/>
      <c r="T80" s="125"/>
    </row>
    <row r="81" s="109" customFormat="1" ht="10.5" customHeight="1" spans="1:20">
      <c r="A81" s="157"/>
      <c r="B81" s="120"/>
      <c r="C81" s="120"/>
      <c r="D81" s="120"/>
      <c r="E81" s="120"/>
      <c r="F81" s="120"/>
      <c r="G81" s="120"/>
      <c r="H81" s="237"/>
      <c r="I81" s="255"/>
      <c r="J81" s="278"/>
      <c r="N81" s="207"/>
      <c r="O81" s="207"/>
      <c r="T81" s="125"/>
    </row>
    <row r="82" s="109" customFormat="1" ht="15.75" spans="1:20">
      <c r="A82" s="157"/>
      <c r="B82" s="124"/>
      <c r="C82" s="124"/>
      <c r="D82" s="124"/>
      <c r="E82" s="124"/>
      <c r="F82" s="124"/>
      <c r="G82" s="124"/>
      <c r="H82" s="237" t="s">
        <v>518</v>
      </c>
      <c r="I82" s="237"/>
      <c r="J82" s="285">
        <f>SUM(J78:J81)</f>
        <v>750550</v>
      </c>
      <c r="K82" s="264" t="s">
        <v>598</v>
      </c>
      <c r="N82" s="207"/>
      <c r="O82" s="207"/>
      <c r="T82" s="125"/>
    </row>
    <row r="83" s="211" customFormat="1" ht="15.75" spans="1:20">
      <c r="A83" s="157"/>
      <c r="B83" s="281"/>
      <c r="C83" s="281"/>
      <c r="D83" s="281"/>
      <c r="E83" s="281"/>
      <c r="F83" s="281"/>
      <c r="G83" s="281"/>
      <c r="H83" s="282"/>
      <c r="I83" s="255" t="s">
        <v>599</v>
      </c>
      <c r="J83" s="279">
        <v>26999.6</v>
      </c>
      <c r="K83" s="264"/>
      <c r="N83" s="207"/>
      <c r="O83" s="207"/>
      <c r="T83" s="125"/>
    </row>
    <row r="84" s="105" customFormat="1" ht="15.75" spans="1:20">
      <c r="A84" s="157"/>
      <c r="B84" s="239"/>
      <c r="C84" s="239"/>
      <c r="D84" s="239"/>
      <c r="E84" s="239"/>
      <c r="F84" s="239"/>
      <c r="G84" s="239"/>
      <c r="H84" s="239"/>
      <c r="I84" s="105" t="s">
        <v>600</v>
      </c>
      <c r="J84" s="105">
        <f>J82-J83</f>
        <v>723550.4</v>
      </c>
      <c r="N84" s="207"/>
      <c r="O84" s="207"/>
      <c r="T84" s="125"/>
    </row>
    <row r="85" s="105" customFormat="1" ht="15.75" spans="1:20">
      <c r="A85" s="162" t="s">
        <v>520</v>
      </c>
      <c r="B85" s="163"/>
      <c r="C85" s="163"/>
      <c r="D85" s="163"/>
      <c r="E85" s="163"/>
      <c r="F85" s="163"/>
      <c r="G85" s="163"/>
      <c r="H85" s="163"/>
      <c r="I85" s="163"/>
      <c r="J85" s="286"/>
      <c r="N85" s="207"/>
      <c r="O85" s="207"/>
      <c r="T85" s="125"/>
    </row>
    <row r="86" s="105" customFormat="1" ht="15.75" spans="1:20">
      <c r="A86" s="164" t="s">
        <v>521</v>
      </c>
      <c r="B86" s="240"/>
      <c r="C86" s="240"/>
      <c r="D86" s="240"/>
      <c r="E86" s="240"/>
      <c r="F86" s="240"/>
      <c r="G86" s="240"/>
      <c r="H86" s="240"/>
      <c r="I86" s="243"/>
      <c r="J86" s="287"/>
      <c r="N86" s="207"/>
      <c r="O86" s="207"/>
      <c r="T86" s="125"/>
    </row>
    <row r="87" s="105" customFormat="1" ht="4.5" customHeight="1" spans="1:20">
      <c r="A87" s="164"/>
      <c r="B87" s="240"/>
      <c r="C87" s="240"/>
      <c r="D87" s="240"/>
      <c r="E87" s="240"/>
      <c r="F87" s="240"/>
      <c r="G87" s="240"/>
      <c r="H87" s="240"/>
      <c r="I87" s="243"/>
      <c r="J87" s="287"/>
      <c r="N87" s="207"/>
      <c r="O87" s="207"/>
      <c r="T87" s="125"/>
    </row>
    <row r="88" s="105" customFormat="1" ht="15.75" spans="1:20">
      <c r="A88" s="372" t="s">
        <v>522</v>
      </c>
      <c r="B88" s="240"/>
      <c r="C88" s="240"/>
      <c r="D88" s="240"/>
      <c r="E88" s="240"/>
      <c r="F88" s="240"/>
      <c r="G88" s="240"/>
      <c r="H88" s="240"/>
      <c r="I88" s="243"/>
      <c r="J88" s="287"/>
      <c r="N88" s="207"/>
      <c r="O88" s="207"/>
      <c r="T88" s="125"/>
    </row>
    <row r="89" s="105" customFormat="1" ht="15.75" spans="1:20">
      <c r="A89" s="164" t="s">
        <v>523</v>
      </c>
      <c r="B89" s="240"/>
      <c r="C89" s="240"/>
      <c r="D89" s="240"/>
      <c r="E89" s="240"/>
      <c r="F89" s="240"/>
      <c r="G89" s="240"/>
      <c r="H89" s="240"/>
      <c r="I89" s="243"/>
      <c r="J89" s="287"/>
      <c r="N89" s="207"/>
      <c r="O89" s="207"/>
      <c r="T89" s="125"/>
    </row>
    <row r="90" s="105" customFormat="1" ht="6.75" customHeight="1" spans="1:20">
      <c r="A90" s="164"/>
      <c r="B90" s="240"/>
      <c r="C90" s="240"/>
      <c r="D90" s="240"/>
      <c r="E90" s="240"/>
      <c r="F90" s="240"/>
      <c r="G90" s="240"/>
      <c r="H90" s="240"/>
      <c r="I90" s="243"/>
      <c r="J90" s="287"/>
      <c r="N90" s="207"/>
      <c r="O90" s="207"/>
      <c r="T90" s="235"/>
    </row>
    <row r="91" s="105" customFormat="1" ht="15.75" spans="1:20">
      <c r="A91" s="166" t="s">
        <v>524</v>
      </c>
      <c r="B91" s="138"/>
      <c r="C91" s="138"/>
      <c r="D91" s="138"/>
      <c r="E91" s="138"/>
      <c r="F91" s="138"/>
      <c r="G91" s="138"/>
      <c r="H91" s="138"/>
      <c r="I91" s="243"/>
      <c r="J91" s="268"/>
      <c r="K91" s="106"/>
      <c r="N91" s="207"/>
      <c r="O91" s="207"/>
      <c r="T91" s="235"/>
    </row>
    <row r="92" s="105" customFormat="1" ht="15.75" spans="1:20">
      <c r="A92" s="138" t="s">
        <v>525</v>
      </c>
      <c r="B92" s="232" t="s">
        <v>526</v>
      </c>
      <c r="C92" s="220"/>
      <c r="D92" s="220"/>
      <c r="E92" s="220"/>
      <c r="F92" s="220"/>
      <c r="G92" s="239"/>
      <c r="H92" s="239"/>
      <c r="I92" s="255"/>
      <c r="J92" s="279"/>
      <c r="K92" s="106"/>
      <c r="N92" s="207"/>
      <c r="O92" s="207"/>
      <c r="T92" s="235"/>
    </row>
    <row r="93" s="105" customFormat="1" ht="15.75" spans="1:20">
      <c r="A93" s="138" t="s">
        <v>461</v>
      </c>
      <c r="B93" s="138" t="s">
        <v>527</v>
      </c>
      <c r="C93" s="138"/>
      <c r="D93" s="138"/>
      <c r="E93" s="138"/>
      <c r="F93" s="138"/>
      <c r="G93" s="124"/>
      <c r="H93" s="124"/>
      <c r="I93" s="255"/>
      <c r="J93" s="279"/>
      <c r="K93" s="106"/>
      <c r="N93" s="207"/>
      <c r="O93" s="207"/>
      <c r="T93" s="235"/>
    </row>
    <row r="94" s="105" customFormat="1" ht="15.75" spans="1:20">
      <c r="A94" s="138" t="s">
        <v>528</v>
      </c>
      <c r="B94" s="232" t="s">
        <v>529</v>
      </c>
      <c r="C94" s="220"/>
      <c r="D94" s="220"/>
      <c r="E94" s="220"/>
      <c r="F94" s="220"/>
      <c r="G94" s="239"/>
      <c r="H94" s="239"/>
      <c r="I94" s="255"/>
      <c r="J94" s="279"/>
      <c r="K94" s="106"/>
      <c r="N94" s="207"/>
      <c r="O94" s="207"/>
      <c r="T94" s="235"/>
    </row>
    <row r="95" s="105" customFormat="1" ht="15.75" spans="1:20">
      <c r="A95" s="138" t="s">
        <v>530</v>
      </c>
      <c r="B95" s="138" t="s">
        <v>531</v>
      </c>
      <c r="C95" s="138"/>
      <c r="D95" s="138"/>
      <c r="E95" s="138"/>
      <c r="F95" s="138"/>
      <c r="G95" s="124"/>
      <c r="H95" s="124"/>
      <c r="I95" s="255"/>
      <c r="J95" s="279"/>
      <c r="K95" s="106"/>
      <c r="N95" s="207"/>
      <c r="O95" s="207"/>
      <c r="T95" s="125"/>
    </row>
    <row r="96" s="105" customFormat="1" ht="15.75" spans="1:20">
      <c r="A96" s="138" t="s">
        <v>532</v>
      </c>
      <c r="B96" s="138"/>
      <c r="C96" s="138"/>
      <c r="D96" s="138"/>
      <c r="E96" s="138"/>
      <c r="F96" s="138"/>
      <c r="G96" s="124"/>
      <c r="H96" s="124"/>
      <c r="I96" s="255"/>
      <c r="J96" s="279"/>
      <c r="K96" s="106"/>
      <c r="N96" s="207"/>
      <c r="O96" s="207"/>
      <c r="T96" s="235"/>
    </row>
    <row r="97" s="105" customFormat="1" ht="15.75" spans="1:20">
      <c r="A97" s="138" t="s">
        <v>533</v>
      </c>
      <c r="B97" s="232"/>
      <c r="C97" s="232"/>
      <c r="D97" s="232"/>
      <c r="E97" s="232"/>
      <c r="F97" s="232"/>
      <c r="G97" s="120"/>
      <c r="H97" s="120"/>
      <c r="I97" s="255"/>
      <c r="J97" s="279"/>
      <c r="K97" s="106"/>
      <c r="T97" s="235"/>
    </row>
    <row r="98" s="105" customFormat="1" ht="63" customHeight="1" spans="1:20">
      <c r="A98" s="124"/>
      <c r="B98" s="120"/>
      <c r="C98" s="120"/>
      <c r="D98" s="120"/>
      <c r="E98" s="120"/>
      <c r="F98" s="120"/>
      <c r="G98" s="120"/>
      <c r="H98" s="120"/>
      <c r="I98" s="255"/>
      <c r="J98" s="279"/>
      <c r="K98" s="106"/>
      <c r="T98" s="235"/>
    </row>
    <row r="99" s="105" customFormat="1" customHeight="1" spans="1:20">
      <c r="A99" s="193" t="s">
        <v>534</v>
      </c>
      <c r="B99" s="241"/>
      <c r="C99" s="241"/>
      <c r="D99" s="120"/>
      <c r="E99" s="120"/>
      <c r="F99" s="120"/>
      <c r="G99" s="120"/>
      <c r="H99" s="120"/>
      <c r="I99" s="255"/>
      <c r="J99" s="279"/>
      <c r="K99" s="106"/>
      <c r="T99" s="125"/>
    </row>
    <row r="100" s="103" customFormat="1" ht="17.25" customHeight="1" spans="1:20">
      <c r="A100" s="373" t="s">
        <v>535</v>
      </c>
      <c r="B100" s="242"/>
      <c r="C100" s="242"/>
      <c r="D100" s="138"/>
      <c r="E100" s="138"/>
      <c r="F100" s="138"/>
      <c r="G100" s="374" t="s">
        <v>536</v>
      </c>
      <c r="H100" s="232"/>
      <c r="I100" s="232"/>
      <c r="J100" s="288"/>
      <c r="K100" s="111"/>
      <c r="L100" s="111"/>
      <c r="T100" s="235"/>
    </row>
    <row r="101" s="103" customFormat="1" ht="19.5" customHeight="1" spans="1:20">
      <c r="A101" s="195" t="s">
        <v>537</v>
      </c>
      <c r="B101" s="242"/>
      <c r="C101" s="242"/>
      <c r="D101" s="138"/>
      <c r="E101" s="138"/>
      <c r="F101" s="138"/>
      <c r="G101" s="232"/>
      <c r="H101" s="232"/>
      <c r="I101" s="232"/>
      <c r="J101" s="288"/>
      <c r="K101" s="107"/>
      <c r="T101" s="235"/>
    </row>
    <row r="102" s="103" customFormat="1" ht="19.5" customHeight="1" spans="1:20">
      <c r="A102" s="193" t="s">
        <v>538</v>
      </c>
      <c r="B102" s="242"/>
      <c r="C102" s="242"/>
      <c r="D102" s="138"/>
      <c r="E102" s="138"/>
      <c r="F102" s="138"/>
      <c r="G102" s="232" t="s">
        <v>539</v>
      </c>
      <c r="H102" s="232"/>
      <c r="I102" s="232"/>
      <c r="J102" s="288"/>
      <c r="T102" s="125"/>
    </row>
    <row r="103" s="103" customFormat="1" ht="19.5" customHeight="1" spans="1:20">
      <c r="A103" s="193" t="s">
        <v>540</v>
      </c>
      <c r="B103" s="242"/>
      <c r="C103" s="242"/>
      <c r="D103" s="138"/>
      <c r="E103" s="138"/>
      <c r="F103" s="138"/>
      <c r="G103" s="138"/>
      <c r="H103" s="138"/>
      <c r="I103" s="243"/>
      <c r="J103" s="289"/>
      <c r="T103" s="235"/>
    </row>
    <row r="104" s="103" customFormat="1" ht="15" spans="1:20">
      <c r="A104" s="140"/>
      <c r="B104" s="111"/>
      <c r="C104" s="111"/>
      <c r="D104" s="111"/>
      <c r="E104" s="111"/>
      <c r="F104" s="111"/>
      <c r="G104" s="110"/>
      <c r="H104" s="110"/>
      <c r="I104" s="218"/>
      <c r="J104" s="266"/>
      <c r="T104" s="235"/>
    </row>
    <row r="105" ht="15" spans="20:20">
      <c r="T105" s="125"/>
    </row>
    <row r="106" ht="15" spans="20:20">
      <c r="T106" s="235"/>
    </row>
    <row r="107" ht="15" spans="20:20">
      <c r="T107" s="235"/>
    </row>
    <row r="108" ht="15" spans="20:20">
      <c r="T108" s="235"/>
    </row>
    <row r="109" ht="15" spans="20:20">
      <c r="T109" s="235"/>
    </row>
    <row r="110" ht="15" spans="20:20">
      <c r="T110" s="235"/>
    </row>
    <row r="111" ht="15" spans="20:20">
      <c r="T111" s="235"/>
    </row>
    <row r="112" ht="15" spans="20:20">
      <c r="T112" s="235"/>
    </row>
    <row r="113" ht="15" spans="20:20">
      <c r="T113" s="235"/>
    </row>
    <row r="114" ht="15" spans="20:20">
      <c r="T114" s="235"/>
    </row>
    <row r="115" ht="15" spans="20:20">
      <c r="T115" s="235"/>
    </row>
    <row r="116" ht="15" spans="20:20">
      <c r="T116" s="235"/>
    </row>
    <row r="117" ht="15" spans="20:20">
      <c r="T117" s="235"/>
    </row>
    <row r="118" ht="15" spans="20:20">
      <c r="T118" s="235"/>
    </row>
    <row r="119" ht="15" spans="20:20">
      <c r="T119" s="235"/>
    </row>
    <row r="120" ht="15" spans="20:20">
      <c r="T120" s="235"/>
    </row>
    <row r="121" ht="15" spans="20:20">
      <c r="T121" s="235"/>
    </row>
    <row r="122" ht="15" spans="20:20">
      <c r="T122" s="235"/>
    </row>
    <row r="123" ht="15" spans="20:20">
      <c r="T123" s="235"/>
    </row>
    <row r="124" ht="15" spans="20:20">
      <c r="T124" s="235"/>
    </row>
    <row r="125" ht="15" spans="20:20">
      <c r="T125" s="235"/>
    </row>
    <row r="126" ht="15" spans="20:20">
      <c r="T126" s="235"/>
    </row>
    <row r="127" ht="15" spans="20:20">
      <c r="T127" s="235"/>
    </row>
    <row r="128" ht="15" spans="20:20">
      <c r="T128" s="235"/>
    </row>
  </sheetData>
  <mergeCells count="42">
    <mergeCell ref="A1:J1"/>
    <mergeCell ref="B5:I5"/>
    <mergeCell ref="B6:I6"/>
    <mergeCell ref="B7:J7"/>
    <mergeCell ref="B8:J8"/>
    <mergeCell ref="C9:D9"/>
    <mergeCell ref="F10:I10"/>
    <mergeCell ref="C14:H14"/>
    <mergeCell ref="H16:I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43:G43"/>
    <mergeCell ref="C47:G47"/>
    <mergeCell ref="C50:G50"/>
    <mergeCell ref="C53:G53"/>
    <mergeCell ref="H78:I78"/>
    <mergeCell ref="H79:I79"/>
    <mergeCell ref="H80:I80"/>
    <mergeCell ref="H82:I82"/>
    <mergeCell ref="B85:J85"/>
    <mergeCell ref="G100:J100"/>
    <mergeCell ref="G101:J101"/>
    <mergeCell ref="G102:J102"/>
  </mergeCells>
  <conditionalFormatting sqref="I17:I76">
    <cfRule type="duplicateValues" dxfId="0" priority="2"/>
  </conditionalFormatting>
  <conditionalFormatting sqref="T68:T128">
    <cfRule type="duplicateValues" dxfId="0" priority="1"/>
  </conditionalFormatting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opLeftCell="A13" workbookViewId="0">
      <selection activeCell="O40" sqref="O40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18" customWidth="1"/>
    <col min="10" max="10" width="16.5714285714286" style="110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43"/>
      <c r="J2" s="220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43"/>
      <c r="J3" s="220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44"/>
      <c r="J4" s="245"/>
    </row>
    <row r="5" s="103" customFormat="1" ht="15.75" spans="1:13">
      <c r="A5" s="120" t="s">
        <v>454</v>
      </c>
      <c r="B5" s="121" t="s">
        <v>455</v>
      </c>
      <c r="C5" s="121"/>
      <c r="D5" s="121"/>
      <c r="E5" s="121"/>
      <c r="F5" s="121"/>
      <c r="G5" s="121"/>
      <c r="H5" s="121"/>
      <c r="I5" s="121"/>
      <c r="J5" s="246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227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222" t="s">
        <v>459</v>
      </c>
      <c r="C9" s="121"/>
      <c r="D9" s="121"/>
      <c r="E9" s="223"/>
      <c r="F9" s="224" t="s">
        <v>460</v>
      </c>
      <c r="G9" s="225"/>
      <c r="H9" s="222" t="s">
        <v>461</v>
      </c>
      <c r="I9" s="247"/>
      <c r="J9" s="227"/>
      <c r="L9" s="197"/>
    </row>
    <row r="10" s="103" customFormat="1" ht="15.75" spans="1:12">
      <c r="A10" s="125"/>
      <c r="B10" s="222" t="s">
        <v>462</v>
      </c>
      <c r="C10" s="222"/>
      <c r="D10" s="222"/>
      <c r="E10" s="222"/>
      <c r="F10" s="121" t="s">
        <v>463</v>
      </c>
      <c r="G10" s="121"/>
      <c r="H10" s="121"/>
      <c r="I10" s="121"/>
      <c r="J10" s="227"/>
      <c r="L10" s="19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47"/>
      <c r="J11" s="227"/>
    </row>
    <row r="12" s="103" customFormat="1" ht="15.75" customHeight="1" spans="1:10">
      <c r="A12" s="125"/>
      <c r="B12" s="222" t="s">
        <v>465</v>
      </c>
      <c r="C12" s="222"/>
      <c r="D12" s="222"/>
      <c r="E12" s="222"/>
      <c r="F12" s="222"/>
      <c r="G12" s="222" t="s">
        <v>466</v>
      </c>
      <c r="H12" s="222"/>
      <c r="I12" s="247"/>
      <c r="J12" s="222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248"/>
      <c r="J13" s="227"/>
    </row>
    <row r="14" s="104" customFormat="1" ht="25.5" customHeight="1" spans="1:11">
      <c r="A14" s="135" t="s">
        <v>467</v>
      </c>
      <c r="B14" s="229" t="s">
        <v>601</v>
      </c>
      <c r="C14" s="230" t="s">
        <v>468</v>
      </c>
      <c r="D14" s="230"/>
      <c r="E14" s="230"/>
      <c r="F14" s="230"/>
      <c r="G14" s="230"/>
      <c r="H14" s="230"/>
      <c r="I14" s="249" t="s">
        <v>469</v>
      </c>
      <c r="J14" s="250">
        <v>43094</v>
      </c>
      <c r="K14" s="179"/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43"/>
      <c r="J15" s="251"/>
    </row>
    <row r="16" s="103" customFormat="1" ht="27" customHeight="1" spans="1:10">
      <c r="A16" s="142" t="s">
        <v>1</v>
      </c>
      <c r="B16" s="142" t="s">
        <v>2</v>
      </c>
      <c r="C16" s="142"/>
      <c r="D16" s="233" t="s">
        <v>276</v>
      </c>
      <c r="E16" s="233"/>
      <c r="F16" s="233"/>
      <c r="G16" s="142"/>
      <c r="H16" s="370" t="s">
        <v>471</v>
      </c>
      <c r="I16" s="142"/>
      <c r="J16" s="142" t="s">
        <v>278</v>
      </c>
    </row>
    <row r="17" s="103" customFormat="1" ht="15" customHeight="1" spans="1:10">
      <c r="A17" s="145">
        <v>43068</v>
      </c>
      <c r="B17" s="145">
        <v>43072</v>
      </c>
      <c r="C17" s="120" t="s">
        <v>602</v>
      </c>
      <c r="D17" s="120"/>
      <c r="E17" s="120"/>
      <c r="F17" s="120"/>
      <c r="G17" s="120"/>
      <c r="H17" s="235">
        <v>1244614</v>
      </c>
      <c r="I17" s="235"/>
      <c r="J17" s="252">
        <v>159040</v>
      </c>
    </row>
    <row r="18" s="105" customFormat="1" ht="16.5" customHeight="1" spans="1:10">
      <c r="A18" s="145">
        <v>43070</v>
      </c>
      <c r="B18" s="145">
        <v>43072</v>
      </c>
      <c r="C18" s="120" t="s">
        <v>603</v>
      </c>
      <c r="D18" s="120"/>
      <c r="E18" s="120"/>
      <c r="F18" s="120"/>
      <c r="G18" s="120"/>
      <c r="H18" s="235">
        <v>1237546</v>
      </c>
      <c r="I18" s="235"/>
      <c r="J18" s="252">
        <v>10080</v>
      </c>
    </row>
    <row r="19" s="103" customFormat="1" ht="16.5" customHeight="1" spans="1:10">
      <c r="A19" s="145">
        <v>43071</v>
      </c>
      <c r="B19" s="145">
        <v>43073</v>
      </c>
      <c r="C19" s="124" t="s">
        <v>604</v>
      </c>
      <c r="D19" s="124"/>
      <c r="E19" s="124"/>
      <c r="F19" s="124"/>
      <c r="G19" s="124"/>
      <c r="H19" s="235">
        <v>1241672</v>
      </c>
      <c r="I19" s="235"/>
      <c r="J19" s="253">
        <v>22590</v>
      </c>
    </row>
    <row r="20" s="105" customFormat="1" ht="16.5" customHeight="1" spans="1:10">
      <c r="A20" s="145">
        <v>43075</v>
      </c>
      <c r="B20" s="145">
        <v>43076</v>
      </c>
      <c r="C20" s="120" t="s">
        <v>605</v>
      </c>
      <c r="D20" s="120"/>
      <c r="E20" s="120"/>
      <c r="F20" s="120"/>
      <c r="G20" s="120"/>
      <c r="H20" s="235">
        <v>1248387</v>
      </c>
      <c r="I20" s="235"/>
      <c r="J20" s="253">
        <v>10980</v>
      </c>
    </row>
    <row r="21" s="105" customFormat="1" ht="16.5" customHeight="1" spans="1:10">
      <c r="A21" s="145">
        <v>43076</v>
      </c>
      <c r="B21" s="145">
        <v>43077</v>
      </c>
      <c r="C21" s="124" t="s">
        <v>606</v>
      </c>
      <c r="D21" s="124"/>
      <c r="E21" s="124"/>
      <c r="F21" s="124"/>
      <c r="G21" s="124"/>
      <c r="H21" s="235">
        <v>1250440</v>
      </c>
      <c r="I21" s="235"/>
      <c r="J21" s="252">
        <v>6390</v>
      </c>
    </row>
    <row r="22" s="105" customFormat="1" ht="16.5" customHeight="1" spans="1:10">
      <c r="A22" s="150">
        <v>43076</v>
      </c>
      <c r="B22" s="150">
        <v>43077</v>
      </c>
      <c r="C22" s="120" t="s">
        <v>607</v>
      </c>
      <c r="D22" s="120"/>
      <c r="E22" s="120"/>
      <c r="F22" s="120"/>
      <c r="G22" s="120"/>
      <c r="H22" s="125">
        <v>1250441</v>
      </c>
      <c r="I22" s="125"/>
      <c r="J22" s="252">
        <v>6390</v>
      </c>
    </row>
    <row r="23" s="105" customFormat="1" ht="16.5" customHeight="1" spans="1:10">
      <c r="A23" s="145">
        <v>43080</v>
      </c>
      <c r="B23" s="150">
        <v>43082</v>
      </c>
      <c r="C23" s="120" t="s">
        <v>608</v>
      </c>
      <c r="D23" s="120"/>
      <c r="E23" s="120"/>
      <c r="F23" s="120"/>
      <c r="G23" s="120"/>
      <c r="H23" s="125">
        <v>1250579</v>
      </c>
      <c r="I23" s="125"/>
      <c r="J23" s="252">
        <v>21960</v>
      </c>
    </row>
    <row r="24" s="105" customFormat="1" ht="16.5" customHeight="1" spans="1:10">
      <c r="A24" s="150">
        <v>43083</v>
      </c>
      <c r="B24" s="150">
        <v>43084</v>
      </c>
      <c r="C24" s="120" t="s">
        <v>609</v>
      </c>
      <c r="D24" s="120"/>
      <c r="E24" s="120"/>
      <c r="F24" s="120"/>
      <c r="G24" s="120"/>
      <c r="H24" s="125">
        <v>1252867</v>
      </c>
      <c r="I24" s="125"/>
      <c r="J24" s="252">
        <v>5490</v>
      </c>
    </row>
    <row r="25" s="105" customFormat="1" ht="16.5" customHeight="1" spans="1:10">
      <c r="A25" s="150">
        <v>43085</v>
      </c>
      <c r="B25" s="150">
        <v>43086</v>
      </c>
      <c r="C25" s="120" t="s">
        <v>610</v>
      </c>
      <c r="D25" s="120"/>
      <c r="E25" s="120"/>
      <c r="F25" s="120"/>
      <c r="G25" s="120"/>
      <c r="H25" s="125">
        <v>1254005</v>
      </c>
      <c r="I25" s="125"/>
      <c r="J25" s="252">
        <v>5400</v>
      </c>
    </row>
    <row r="26" s="105" customFormat="1" ht="16.5" customHeight="1" spans="1:10">
      <c r="A26" s="150">
        <v>43085</v>
      </c>
      <c r="B26" s="150">
        <v>43086</v>
      </c>
      <c r="C26" s="120" t="s">
        <v>611</v>
      </c>
      <c r="D26" s="120"/>
      <c r="E26" s="120"/>
      <c r="F26" s="120"/>
      <c r="G26" s="120"/>
      <c r="H26" s="125">
        <v>1252669</v>
      </c>
      <c r="I26" s="125"/>
      <c r="J26" s="252">
        <v>5940</v>
      </c>
    </row>
    <row r="27" s="105" customFormat="1" ht="16.5" customHeight="1" spans="1:10">
      <c r="A27" s="150">
        <v>43084</v>
      </c>
      <c r="B27" s="150">
        <v>43086</v>
      </c>
      <c r="C27" s="120" t="s">
        <v>612</v>
      </c>
      <c r="D27" s="120"/>
      <c r="E27" s="120"/>
      <c r="F27" s="120"/>
      <c r="G27" s="120"/>
      <c r="H27" s="125">
        <v>1247560</v>
      </c>
      <c r="I27" s="125"/>
      <c r="J27" s="252">
        <v>10080</v>
      </c>
    </row>
    <row r="28" s="105" customFormat="1" ht="16.5" customHeight="1" spans="1:10">
      <c r="A28" s="150">
        <v>43086</v>
      </c>
      <c r="B28" s="150">
        <v>43088</v>
      </c>
      <c r="C28" s="120" t="s">
        <v>613</v>
      </c>
      <c r="D28" s="120"/>
      <c r="E28" s="120"/>
      <c r="F28" s="120"/>
      <c r="G28" s="120"/>
      <c r="H28" s="125">
        <v>1253973</v>
      </c>
      <c r="I28" s="125"/>
      <c r="J28" s="252">
        <v>10980</v>
      </c>
    </row>
    <row r="29" s="105" customFormat="1" ht="16.5" customHeight="1" spans="1:10">
      <c r="A29" s="150">
        <v>43089</v>
      </c>
      <c r="B29" s="150">
        <v>43090</v>
      </c>
      <c r="C29" s="120" t="s">
        <v>614</v>
      </c>
      <c r="D29" s="120"/>
      <c r="E29" s="120"/>
      <c r="F29" s="120"/>
      <c r="G29" s="120"/>
      <c r="H29" s="125">
        <v>1254094</v>
      </c>
      <c r="I29" s="125"/>
      <c r="J29" s="252">
        <v>11070</v>
      </c>
    </row>
    <row r="30" s="103" customFormat="1" ht="16.5" customHeight="1" spans="1:10">
      <c r="A30" s="150">
        <v>43089</v>
      </c>
      <c r="B30" s="150">
        <v>43090</v>
      </c>
      <c r="C30" s="120" t="s">
        <v>615</v>
      </c>
      <c r="D30" s="120"/>
      <c r="E30" s="120"/>
      <c r="F30" s="120"/>
      <c r="G30" s="120"/>
      <c r="H30" s="125">
        <v>1254095</v>
      </c>
      <c r="I30" s="125"/>
      <c r="J30" s="252">
        <v>22400</v>
      </c>
    </row>
    <row r="31" s="103" customFormat="1" ht="16.5" customHeight="1" spans="1:10">
      <c r="A31" s="150">
        <v>43088</v>
      </c>
      <c r="B31" s="150">
        <v>43090</v>
      </c>
      <c r="C31" s="120" t="s">
        <v>616</v>
      </c>
      <c r="D31" s="120"/>
      <c r="E31" s="120"/>
      <c r="F31" s="120"/>
      <c r="G31" s="120"/>
      <c r="H31" s="125">
        <v>1250588</v>
      </c>
      <c r="I31" s="125"/>
      <c r="J31" s="252">
        <v>10980</v>
      </c>
    </row>
    <row r="32" s="103" customFormat="1" ht="16.5" customHeight="1" spans="1:10">
      <c r="A32" s="150">
        <v>43090</v>
      </c>
      <c r="B32" s="145">
        <v>43091</v>
      </c>
      <c r="C32" s="255" t="s">
        <v>617</v>
      </c>
      <c r="D32" s="255"/>
      <c r="E32" s="255"/>
      <c r="F32" s="255"/>
      <c r="G32" s="255"/>
      <c r="H32" s="125">
        <v>1255372</v>
      </c>
      <c r="I32" s="125"/>
      <c r="J32" s="252">
        <v>5290</v>
      </c>
    </row>
    <row r="33" s="103" customFormat="1" ht="16.5" customHeight="1" spans="1:10">
      <c r="A33" s="150">
        <v>43091</v>
      </c>
      <c r="B33" s="145">
        <v>43093</v>
      </c>
      <c r="C33" s="255" t="s">
        <v>617</v>
      </c>
      <c r="D33" s="255"/>
      <c r="E33" s="255"/>
      <c r="F33" s="255"/>
      <c r="G33" s="255"/>
      <c r="H33" s="125">
        <v>1255658</v>
      </c>
      <c r="I33" s="125"/>
      <c r="J33" s="252">
        <v>11480</v>
      </c>
    </row>
    <row r="34" s="103" customFormat="1" ht="16.5" customHeight="1" spans="1:10">
      <c r="A34" s="150">
        <v>43092</v>
      </c>
      <c r="B34" s="145">
        <v>43093</v>
      </c>
      <c r="C34" s="255" t="s">
        <v>618</v>
      </c>
      <c r="D34" s="255"/>
      <c r="E34" s="255"/>
      <c r="F34" s="255"/>
      <c r="G34" s="255"/>
      <c r="H34" s="125">
        <v>1256135</v>
      </c>
      <c r="I34" s="125"/>
      <c r="J34" s="252">
        <v>5740</v>
      </c>
    </row>
    <row r="35" s="103" customFormat="1" ht="16.5" customHeight="1" spans="1:10">
      <c r="A35" s="150"/>
      <c r="B35" s="145"/>
      <c r="C35" s="157"/>
      <c r="D35" s="255"/>
      <c r="E35" s="255"/>
      <c r="F35" s="255"/>
      <c r="G35" s="255"/>
      <c r="H35" s="125"/>
      <c r="I35" s="120"/>
      <c r="J35" s="252"/>
    </row>
    <row r="36" s="103" customFormat="1" ht="16.5" customHeight="1" spans="1:10">
      <c r="A36" s="150"/>
      <c r="B36" s="145"/>
      <c r="C36" s="157"/>
      <c r="D36" s="157"/>
      <c r="E36" s="157"/>
      <c r="F36" s="157"/>
      <c r="G36" s="157"/>
      <c r="H36" s="125"/>
      <c r="I36" s="255"/>
      <c r="J36" s="252"/>
    </row>
    <row r="37" s="108" customFormat="1" ht="16.5" customHeight="1" spans="1:10">
      <c r="A37" s="217"/>
      <c r="B37" s="154"/>
      <c r="C37" s="236"/>
      <c r="D37" s="236"/>
      <c r="E37" s="236"/>
      <c r="F37" s="236"/>
      <c r="G37" s="236"/>
      <c r="H37" s="156"/>
      <c r="I37" s="256"/>
      <c r="J37" s="257"/>
    </row>
    <row r="38" s="109" customFormat="1" ht="15" spans="1:10">
      <c r="A38" s="157"/>
      <c r="B38" s="145"/>
      <c r="C38" s="120"/>
      <c r="D38" s="120"/>
      <c r="E38" s="120"/>
      <c r="F38" s="120"/>
      <c r="G38" s="120"/>
      <c r="H38" s="237" t="s">
        <v>278</v>
      </c>
      <c r="I38" s="237"/>
      <c r="J38" s="258">
        <f>SUM(J17:J37)/1.07</f>
        <v>319887.85046729</v>
      </c>
    </row>
    <row r="39" s="109" customFormat="1" ht="15" spans="1:10">
      <c r="A39" s="157"/>
      <c r="B39" s="238"/>
      <c r="C39" s="120"/>
      <c r="D39" s="120"/>
      <c r="E39" s="120"/>
      <c r="F39" s="120"/>
      <c r="G39" s="120"/>
      <c r="H39" s="371" t="s">
        <v>516</v>
      </c>
      <c r="I39" s="237"/>
      <c r="J39" s="258">
        <f>J38*7%</f>
        <v>22392.1495327103</v>
      </c>
    </row>
    <row r="40" s="109" customFormat="1" ht="15" spans="1:10">
      <c r="A40" s="157"/>
      <c r="B40" s="120"/>
      <c r="C40" s="120"/>
      <c r="D40" s="120"/>
      <c r="E40" s="120"/>
      <c r="F40" s="120"/>
      <c r="G40" s="120"/>
      <c r="H40" s="237" t="s">
        <v>517</v>
      </c>
      <c r="I40" s="237"/>
      <c r="J40" s="259">
        <v>0</v>
      </c>
    </row>
    <row r="41" s="109" customFormat="1" ht="10.5" customHeight="1" spans="1:10">
      <c r="A41" s="157"/>
      <c r="B41" s="120"/>
      <c r="C41" s="120"/>
      <c r="D41" s="120"/>
      <c r="E41" s="120"/>
      <c r="F41" s="120"/>
      <c r="G41" s="120"/>
      <c r="H41" s="237"/>
      <c r="I41" s="255"/>
      <c r="J41" s="252"/>
    </row>
    <row r="42" s="109" customFormat="1" ht="15.75" spans="1:11">
      <c r="A42" s="157"/>
      <c r="B42" s="124"/>
      <c r="C42" s="124"/>
      <c r="D42" s="124"/>
      <c r="E42" s="124"/>
      <c r="F42" s="124"/>
      <c r="G42" s="124"/>
      <c r="H42" s="237" t="s">
        <v>518</v>
      </c>
      <c r="I42" s="237"/>
      <c r="J42" s="260">
        <f>SUM(J38:J41)</f>
        <v>342280</v>
      </c>
      <c r="K42" s="264" t="s">
        <v>619</v>
      </c>
    </row>
    <row r="43" s="105" customFormat="1" ht="16.5" spans="1:10">
      <c r="A43" s="157"/>
      <c r="B43" s="239"/>
      <c r="C43" s="239"/>
      <c r="D43" s="239"/>
      <c r="E43" s="239"/>
      <c r="F43" s="239"/>
      <c r="G43" s="239"/>
      <c r="H43" s="239"/>
      <c r="I43" s="255"/>
      <c r="J43" s="261"/>
    </row>
    <row r="44" s="105" customFormat="1" ht="15.75" spans="1:10">
      <c r="A44" s="162" t="s">
        <v>520</v>
      </c>
      <c r="B44" s="163" t="e">
        <f>[1]!BahtEng(J42)</f>
        <v>#NAME?</v>
      </c>
      <c r="C44" s="163"/>
      <c r="D44" s="163"/>
      <c r="E44" s="163"/>
      <c r="F44" s="163"/>
      <c r="G44" s="163"/>
      <c r="H44" s="163"/>
      <c r="I44" s="163"/>
      <c r="J44" s="163"/>
    </row>
    <row r="45" s="105" customFormat="1" ht="15.75" spans="1:10">
      <c r="A45" s="164" t="s">
        <v>521</v>
      </c>
      <c r="B45" s="240"/>
      <c r="C45" s="240"/>
      <c r="D45" s="240"/>
      <c r="E45" s="240"/>
      <c r="F45" s="240"/>
      <c r="G45" s="240"/>
      <c r="H45" s="240"/>
      <c r="I45" s="243"/>
      <c r="J45" s="262"/>
    </row>
    <row r="46" s="105" customFormat="1" ht="4.5" customHeight="1" spans="1:10">
      <c r="A46" s="164"/>
      <c r="B46" s="240"/>
      <c r="C46" s="240"/>
      <c r="D46" s="240"/>
      <c r="E46" s="240"/>
      <c r="F46" s="240"/>
      <c r="G46" s="240"/>
      <c r="H46" s="240"/>
      <c r="I46" s="243"/>
      <c r="J46" s="262"/>
    </row>
    <row r="47" s="105" customFormat="1" ht="15.75" spans="1:10">
      <c r="A47" s="372" t="s">
        <v>522</v>
      </c>
      <c r="B47" s="240"/>
      <c r="C47" s="240"/>
      <c r="D47" s="240"/>
      <c r="E47" s="240"/>
      <c r="F47" s="240"/>
      <c r="G47" s="240"/>
      <c r="H47" s="240"/>
      <c r="I47" s="243"/>
      <c r="J47" s="262"/>
    </row>
    <row r="48" s="105" customFormat="1" ht="15.75" spans="1:10">
      <c r="A48" s="164" t="s">
        <v>523</v>
      </c>
      <c r="B48" s="240"/>
      <c r="C48" s="240"/>
      <c r="D48" s="240"/>
      <c r="E48" s="240"/>
      <c r="F48" s="240"/>
      <c r="G48" s="240"/>
      <c r="H48" s="240"/>
      <c r="I48" s="243"/>
      <c r="J48" s="262"/>
    </row>
    <row r="49" s="105" customFormat="1" ht="6.75" customHeight="1" spans="1:10">
      <c r="A49" s="164"/>
      <c r="B49" s="240"/>
      <c r="C49" s="240"/>
      <c r="D49" s="240"/>
      <c r="E49" s="240"/>
      <c r="F49" s="240"/>
      <c r="G49" s="240"/>
      <c r="H49" s="240"/>
      <c r="I49" s="243"/>
      <c r="J49" s="262"/>
    </row>
    <row r="50" s="105" customFormat="1" ht="15.75" spans="1:11">
      <c r="A50" s="166" t="s">
        <v>524</v>
      </c>
      <c r="B50" s="138"/>
      <c r="C50" s="138"/>
      <c r="D50" s="138"/>
      <c r="E50" s="138"/>
      <c r="F50" s="138"/>
      <c r="G50" s="138"/>
      <c r="H50" s="138"/>
      <c r="I50" s="243"/>
      <c r="J50" s="263"/>
      <c r="K50" s="106"/>
    </row>
    <row r="51" s="105" customFormat="1" ht="15.75" spans="1:11">
      <c r="A51" s="138" t="s">
        <v>525</v>
      </c>
      <c r="B51" s="232" t="s">
        <v>526</v>
      </c>
      <c r="C51" s="220"/>
      <c r="D51" s="220"/>
      <c r="E51" s="220"/>
      <c r="F51" s="220"/>
      <c r="G51" s="239"/>
      <c r="H51" s="239"/>
      <c r="I51" s="255"/>
      <c r="J51" s="124"/>
      <c r="K51" s="106"/>
    </row>
    <row r="52" s="105" customFormat="1" ht="15.75" spans="1:11">
      <c r="A52" s="138" t="s">
        <v>461</v>
      </c>
      <c r="B52" s="138" t="s">
        <v>527</v>
      </c>
      <c r="C52" s="138"/>
      <c r="D52" s="138"/>
      <c r="E52" s="138"/>
      <c r="F52" s="138"/>
      <c r="G52" s="124"/>
      <c r="H52" s="124"/>
      <c r="I52" s="255"/>
      <c r="J52" s="124"/>
      <c r="K52" s="106"/>
    </row>
    <row r="53" s="105" customFormat="1" ht="15.75" spans="1:11">
      <c r="A53" s="138" t="s">
        <v>528</v>
      </c>
      <c r="B53" s="232" t="s">
        <v>529</v>
      </c>
      <c r="C53" s="220"/>
      <c r="D53" s="220"/>
      <c r="E53" s="220"/>
      <c r="F53" s="220"/>
      <c r="G53" s="239"/>
      <c r="H53" s="239"/>
      <c r="I53" s="255"/>
      <c r="J53" s="124"/>
      <c r="K53" s="106"/>
    </row>
    <row r="54" s="105" customFormat="1" ht="15.75" spans="1:11">
      <c r="A54" s="138" t="s">
        <v>530</v>
      </c>
      <c r="B54" s="138" t="s">
        <v>531</v>
      </c>
      <c r="C54" s="138"/>
      <c r="D54" s="138"/>
      <c r="E54" s="138"/>
      <c r="F54" s="138"/>
      <c r="G54" s="124"/>
      <c r="H54" s="124"/>
      <c r="I54" s="255"/>
      <c r="J54" s="124"/>
      <c r="K54" s="106"/>
    </row>
    <row r="55" s="105" customFormat="1" ht="15.75" spans="1:11">
      <c r="A55" s="138" t="s">
        <v>532</v>
      </c>
      <c r="B55" s="138"/>
      <c r="C55" s="138"/>
      <c r="D55" s="138"/>
      <c r="E55" s="138"/>
      <c r="F55" s="138"/>
      <c r="G55" s="124"/>
      <c r="H55" s="124"/>
      <c r="I55" s="255"/>
      <c r="J55" s="124"/>
      <c r="K55" s="106"/>
    </row>
    <row r="56" s="105" customFormat="1" ht="15.75" spans="1:11">
      <c r="A56" s="138" t="s">
        <v>533</v>
      </c>
      <c r="B56" s="232"/>
      <c r="C56" s="232"/>
      <c r="D56" s="232"/>
      <c r="E56" s="232"/>
      <c r="F56" s="232"/>
      <c r="G56" s="120"/>
      <c r="H56" s="120"/>
      <c r="I56" s="255"/>
      <c r="J56" s="124"/>
      <c r="K56" s="106"/>
    </row>
    <row r="57" s="105" customFormat="1" ht="63" customHeight="1" spans="1:11">
      <c r="A57" s="124"/>
      <c r="B57" s="120"/>
      <c r="C57" s="120"/>
      <c r="D57" s="120"/>
      <c r="E57" s="120"/>
      <c r="F57" s="120"/>
      <c r="G57" s="120"/>
      <c r="H57" s="120"/>
      <c r="I57" s="255"/>
      <c r="J57" s="124"/>
      <c r="K57" s="106"/>
    </row>
    <row r="58" s="105" customFormat="1" customHeight="1" spans="1:11">
      <c r="A58" s="193" t="s">
        <v>534</v>
      </c>
      <c r="B58" s="241"/>
      <c r="C58" s="241"/>
      <c r="D58" s="120"/>
      <c r="E58" s="120"/>
      <c r="F58" s="120"/>
      <c r="G58" s="120"/>
      <c r="H58" s="120"/>
      <c r="I58" s="255"/>
      <c r="J58" s="124"/>
      <c r="K58" s="106"/>
    </row>
    <row r="59" s="103" customFormat="1" ht="17.25" customHeight="1" spans="1:12">
      <c r="A59" s="373" t="s">
        <v>535</v>
      </c>
      <c r="B59" s="242"/>
      <c r="C59" s="242"/>
      <c r="D59" s="138"/>
      <c r="E59" s="138"/>
      <c r="F59" s="138"/>
      <c r="G59" s="374" t="s">
        <v>536</v>
      </c>
      <c r="H59" s="232"/>
      <c r="I59" s="232"/>
      <c r="J59" s="232"/>
      <c r="K59" s="111"/>
      <c r="L59" s="111"/>
    </row>
    <row r="60" s="103" customFormat="1" ht="19.5" customHeight="1" spans="1:11">
      <c r="A60" s="195" t="s">
        <v>537</v>
      </c>
      <c r="B60" s="242"/>
      <c r="C60" s="242"/>
      <c r="D60" s="138"/>
      <c r="E60" s="138"/>
      <c r="F60" s="138"/>
      <c r="G60" s="232"/>
      <c r="H60" s="232"/>
      <c r="I60" s="232"/>
      <c r="J60" s="232"/>
      <c r="K60" s="107"/>
    </row>
    <row r="61" s="103" customFormat="1" ht="19.5" customHeight="1" spans="1:10">
      <c r="A61" s="193" t="s">
        <v>538</v>
      </c>
      <c r="B61" s="242"/>
      <c r="C61" s="242"/>
      <c r="D61" s="138"/>
      <c r="E61" s="138"/>
      <c r="F61" s="138"/>
      <c r="G61" s="232" t="s">
        <v>539</v>
      </c>
      <c r="H61" s="232"/>
      <c r="I61" s="232"/>
      <c r="J61" s="232"/>
    </row>
    <row r="62" s="103" customFormat="1" ht="19.5" customHeight="1" spans="1:10">
      <c r="A62" s="193" t="s">
        <v>540</v>
      </c>
      <c r="B62" s="242"/>
      <c r="C62" s="242"/>
      <c r="D62" s="138"/>
      <c r="E62" s="138"/>
      <c r="F62" s="138"/>
      <c r="G62" s="138"/>
      <c r="H62" s="138"/>
      <c r="I62" s="243"/>
      <c r="J62" s="138"/>
    </row>
    <row r="63" s="103" customFormat="1" spans="1:10">
      <c r="A63" s="140"/>
      <c r="B63" s="111"/>
      <c r="C63" s="111"/>
      <c r="D63" s="111"/>
      <c r="E63" s="111"/>
      <c r="F63" s="111"/>
      <c r="G63" s="110"/>
      <c r="H63" s="110"/>
      <c r="I63" s="218"/>
      <c r="J63" s="110"/>
    </row>
  </sheetData>
  <mergeCells count="53">
    <mergeCell ref="A1:J1"/>
    <mergeCell ref="B5:I5"/>
    <mergeCell ref="B6:I6"/>
    <mergeCell ref="B7:J7"/>
    <mergeCell ref="B8:J8"/>
    <mergeCell ref="C9:D9"/>
    <mergeCell ref="F10:I10"/>
    <mergeCell ref="C14:H14"/>
    <mergeCell ref="H16:I16"/>
    <mergeCell ref="C17:G17"/>
    <mergeCell ref="H17:I17"/>
    <mergeCell ref="C18:G18"/>
    <mergeCell ref="H18:I18"/>
    <mergeCell ref="C19:G19"/>
    <mergeCell ref="H19:I19"/>
    <mergeCell ref="C20:G20"/>
    <mergeCell ref="H20:I20"/>
    <mergeCell ref="C21:G21"/>
    <mergeCell ref="H21:I21"/>
    <mergeCell ref="C22:G22"/>
    <mergeCell ref="H22:I22"/>
    <mergeCell ref="C23:G23"/>
    <mergeCell ref="H23:I23"/>
    <mergeCell ref="C24:G24"/>
    <mergeCell ref="H24:I24"/>
    <mergeCell ref="C25:G25"/>
    <mergeCell ref="H25:I25"/>
    <mergeCell ref="C26:G26"/>
    <mergeCell ref="H26:I26"/>
    <mergeCell ref="C27:G27"/>
    <mergeCell ref="H27:I27"/>
    <mergeCell ref="C28:G28"/>
    <mergeCell ref="H28:I28"/>
    <mergeCell ref="C29:G29"/>
    <mergeCell ref="H29:I29"/>
    <mergeCell ref="C30:G30"/>
    <mergeCell ref="H30:I30"/>
    <mergeCell ref="C31:G31"/>
    <mergeCell ref="H31:I31"/>
    <mergeCell ref="C32:G32"/>
    <mergeCell ref="H32:I32"/>
    <mergeCell ref="C33:G33"/>
    <mergeCell ref="H33:I33"/>
    <mergeCell ref="C34:G34"/>
    <mergeCell ref="H34:I34"/>
    <mergeCell ref="H38:I38"/>
    <mergeCell ref="H39:I39"/>
    <mergeCell ref="H40:I40"/>
    <mergeCell ref="H42:I42"/>
    <mergeCell ref="B44:J44"/>
    <mergeCell ref="G59:J59"/>
    <mergeCell ref="G60:J60"/>
    <mergeCell ref="G61:J6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workbookViewId="0">
      <selection activeCell="N17" sqref="N17:P28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18" customWidth="1"/>
    <col min="10" max="10" width="16.5714285714286" style="110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43"/>
      <c r="J2" s="220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43"/>
      <c r="J3" s="220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44"/>
      <c r="J4" s="245"/>
    </row>
    <row r="5" s="103" customFormat="1" ht="15.75" spans="1:13">
      <c r="A5" s="120" t="s">
        <v>454</v>
      </c>
      <c r="B5" s="121" t="s">
        <v>455</v>
      </c>
      <c r="C5" s="121"/>
      <c r="D5" s="121"/>
      <c r="E5" s="121"/>
      <c r="F5" s="121"/>
      <c r="G5" s="121"/>
      <c r="H5" s="121"/>
      <c r="I5" s="121"/>
      <c r="J5" s="246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227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222" t="s">
        <v>459</v>
      </c>
      <c r="C9" s="121"/>
      <c r="D9" s="121"/>
      <c r="E9" s="223"/>
      <c r="F9" s="224" t="s">
        <v>460</v>
      </c>
      <c r="G9" s="225"/>
      <c r="H9" s="222" t="s">
        <v>461</v>
      </c>
      <c r="I9" s="247"/>
      <c r="J9" s="227"/>
      <c r="L9" s="197"/>
    </row>
    <row r="10" s="103" customFormat="1" ht="15.75" spans="1:12">
      <c r="A10" s="125"/>
      <c r="B10" s="222" t="s">
        <v>462</v>
      </c>
      <c r="C10" s="222"/>
      <c r="D10" s="222"/>
      <c r="E10" s="222"/>
      <c r="F10" s="121" t="s">
        <v>463</v>
      </c>
      <c r="G10" s="121"/>
      <c r="H10" s="121"/>
      <c r="I10" s="121"/>
      <c r="J10" s="227"/>
      <c r="L10" s="19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47"/>
      <c r="J11" s="227"/>
    </row>
    <row r="12" s="103" customFormat="1" ht="15.75" customHeight="1" spans="1:10">
      <c r="A12" s="125"/>
      <c r="B12" s="222" t="s">
        <v>465</v>
      </c>
      <c r="C12" s="222"/>
      <c r="D12" s="222"/>
      <c r="E12" s="222"/>
      <c r="F12" s="222"/>
      <c r="G12" s="222" t="s">
        <v>466</v>
      </c>
      <c r="H12" s="222"/>
      <c r="I12" s="247"/>
      <c r="J12" s="222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248"/>
      <c r="J13" s="227"/>
    </row>
    <row r="14" s="104" customFormat="1" ht="25.5" customHeight="1" spans="1:11">
      <c r="A14" s="135" t="s">
        <v>467</v>
      </c>
      <c r="B14" s="229" t="s">
        <v>620</v>
      </c>
      <c r="C14" s="230" t="s">
        <v>468</v>
      </c>
      <c r="D14" s="230"/>
      <c r="E14" s="230"/>
      <c r="F14" s="230"/>
      <c r="G14" s="230"/>
      <c r="H14" s="230"/>
      <c r="I14" s="249" t="s">
        <v>469</v>
      </c>
      <c r="J14" s="250">
        <v>43108</v>
      </c>
      <c r="K14" s="179"/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43"/>
      <c r="J15" s="251"/>
    </row>
    <row r="16" s="103" customFormat="1" ht="27" customHeight="1" spans="1:10">
      <c r="A16" s="142" t="s">
        <v>1</v>
      </c>
      <c r="B16" s="142" t="s">
        <v>2</v>
      </c>
      <c r="C16" s="142"/>
      <c r="D16" s="233" t="s">
        <v>276</v>
      </c>
      <c r="E16" s="233"/>
      <c r="F16" s="233"/>
      <c r="G16" s="142"/>
      <c r="H16" s="370" t="s">
        <v>471</v>
      </c>
      <c r="I16" s="142"/>
      <c r="J16" s="142" t="s">
        <v>278</v>
      </c>
    </row>
    <row r="17" s="103" customFormat="1" ht="15" customHeight="1" spans="1:15">
      <c r="A17" s="145">
        <v>43093</v>
      </c>
      <c r="B17" s="145">
        <v>43094</v>
      </c>
      <c r="C17" s="120" t="s">
        <v>621</v>
      </c>
      <c r="D17" s="120"/>
      <c r="E17" s="120"/>
      <c r="F17" s="120"/>
      <c r="G17" s="120"/>
      <c r="H17" s="235">
        <v>1255483</v>
      </c>
      <c r="I17" s="235"/>
      <c r="J17" s="252">
        <v>28800</v>
      </c>
      <c r="N17" s="235"/>
      <c r="O17" s="235"/>
    </row>
    <row r="18" s="105" customFormat="1" ht="16.5" customHeight="1" spans="1:15">
      <c r="A18" s="145">
        <v>43094</v>
      </c>
      <c r="B18" s="145">
        <v>43095</v>
      </c>
      <c r="C18" s="120" t="s">
        <v>618</v>
      </c>
      <c r="D18" s="120"/>
      <c r="E18" s="120"/>
      <c r="F18" s="120"/>
      <c r="G18" s="120"/>
      <c r="H18" s="235">
        <v>1256402</v>
      </c>
      <c r="I18" s="235"/>
      <c r="J18" s="252">
        <v>7650</v>
      </c>
      <c r="N18" s="235"/>
      <c r="O18" s="235"/>
    </row>
    <row r="19" s="103" customFormat="1" ht="16.5" customHeight="1" spans="1:15">
      <c r="A19" s="145">
        <v>43095</v>
      </c>
      <c r="B19" s="145">
        <v>43096</v>
      </c>
      <c r="C19" s="124" t="s">
        <v>622</v>
      </c>
      <c r="D19" s="124"/>
      <c r="E19" s="124"/>
      <c r="F19" s="124"/>
      <c r="G19" s="124"/>
      <c r="H19" s="235">
        <v>1255488</v>
      </c>
      <c r="I19" s="235"/>
      <c r="J19" s="253">
        <v>27000</v>
      </c>
      <c r="N19" s="235"/>
      <c r="O19" s="235"/>
    </row>
    <row r="20" s="105" customFormat="1" ht="16.5" customHeight="1" spans="1:15">
      <c r="A20" s="145">
        <v>43095</v>
      </c>
      <c r="B20" s="145">
        <v>43096</v>
      </c>
      <c r="C20" s="120" t="s">
        <v>618</v>
      </c>
      <c r="D20" s="120"/>
      <c r="E20" s="120"/>
      <c r="F20" s="120"/>
      <c r="G20" s="120"/>
      <c r="H20" s="235">
        <v>1256576</v>
      </c>
      <c r="I20" s="235"/>
      <c r="J20" s="253">
        <v>6500</v>
      </c>
      <c r="N20" s="235"/>
      <c r="O20" s="235"/>
    </row>
    <row r="21" s="105" customFormat="1" ht="16.5" customHeight="1" spans="1:15">
      <c r="A21" s="145">
        <v>43101</v>
      </c>
      <c r="B21" s="145">
        <v>43103</v>
      </c>
      <c r="C21" s="124" t="s">
        <v>623</v>
      </c>
      <c r="D21" s="124"/>
      <c r="E21" s="124"/>
      <c r="F21" s="124"/>
      <c r="G21" s="124"/>
      <c r="H21" s="235">
        <v>1258031</v>
      </c>
      <c r="I21" s="235"/>
      <c r="J21" s="252">
        <v>15000</v>
      </c>
      <c r="N21" s="235"/>
      <c r="O21" s="235"/>
    </row>
    <row r="22" s="105" customFormat="1" ht="16.5" customHeight="1" spans="1:15">
      <c r="A22" s="150">
        <v>43102</v>
      </c>
      <c r="B22" s="150">
        <v>43103</v>
      </c>
      <c r="C22" s="120" t="s">
        <v>624</v>
      </c>
      <c r="D22" s="120"/>
      <c r="E22" s="120"/>
      <c r="F22" s="120"/>
      <c r="G22" s="120"/>
      <c r="H22" s="125">
        <v>1258722</v>
      </c>
      <c r="I22" s="125"/>
      <c r="J22" s="252">
        <v>7500</v>
      </c>
      <c r="N22" s="125"/>
      <c r="O22" s="125"/>
    </row>
    <row r="23" s="105" customFormat="1" ht="16.5" customHeight="1" spans="1:15">
      <c r="A23" s="145">
        <v>43104</v>
      </c>
      <c r="B23" s="150">
        <v>43106</v>
      </c>
      <c r="C23" s="120" t="s">
        <v>625</v>
      </c>
      <c r="D23" s="120"/>
      <c r="E23" s="120"/>
      <c r="F23" s="120"/>
      <c r="G23" s="120"/>
      <c r="H23" s="125">
        <v>1259701</v>
      </c>
      <c r="I23" s="125"/>
      <c r="J23" s="252">
        <v>48000</v>
      </c>
      <c r="N23" s="125"/>
      <c r="O23" s="125"/>
    </row>
    <row r="24" s="105" customFormat="1" ht="16.5" customHeight="1" spans="1:15">
      <c r="A24" s="150">
        <v>43103</v>
      </c>
      <c r="B24" s="150">
        <v>43106</v>
      </c>
      <c r="C24" s="120" t="s">
        <v>626</v>
      </c>
      <c r="D24" s="120"/>
      <c r="E24" s="120"/>
      <c r="F24" s="120"/>
      <c r="G24" s="120"/>
      <c r="H24" s="125">
        <v>1257673</v>
      </c>
      <c r="I24" s="125"/>
      <c r="J24" s="252">
        <v>36000</v>
      </c>
      <c r="N24" s="125"/>
      <c r="O24" s="125"/>
    </row>
    <row r="25" s="105" customFormat="1" ht="16.5" customHeight="1" spans="1:15">
      <c r="A25" s="150">
        <v>43105</v>
      </c>
      <c r="B25" s="150">
        <v>43106</v>
      </c>
      <c r="C25" s="120" t="s">
        <v>627</v>
      </c>
      <c r="D25" s="120"/>
      <c r="E25" s="120"/>
      <c r="F25" s="120"/>
      <c r="G25" s="120"/>
      <c r="H25" s="125">
        <v>1260010</v>
      </c>
      <c r="I25" s="125"/>
      <c r="J25" s="252">
        <v>4800</v>
      </c>
      <c r="N25" s="125"/>
      <c r="O25" s="125"/>
    </row>
    <row r="26" s="105" customFormat="1" ht="16.5" customHeight="1" spans="1:15">
      <c r="A26" s="150">
        <v>43105</v>
      </c>
      <c r="B26" s="150">
        <v>43106</v>
      </c>
      <c r="C26" s="120" t="s">
        <v>628</v>
      </c>
      <c r="D26" s="120"/>
      <c r="E26" s="120"/>
      <c r="F26" s="120"/>
      <c r="G26" s="120"/>
      <c r="H26" s="125">
        <v>1260129</v>
      </c>
      <c r="I26" s="125"/>
      <c r="J26" s="252">
        <v>4800</v>
      </c>
      <c r="N26" s="125"/>
      <c r="O26" s="125"/>
    </row>
    <row r="27" s="105" customFormat="1" ht="16.5" customHeight="1" spans="1:15">
      <c r="A27" s="150">
        <v>43105</v>
      </c>
      <c r="B27" s="150">
        <v>43106</v>
      </c>
      <c r="C27" s="120" t="s">
        <v>629</v>
      </c>
      <c r="D27" s="120"/>
      <c r="E27" s="120"/>
      <c r="F27" s="120"/>
      <c r="G27" s="120"/>
      <c r="H27" s="125">
        <v>1260128</v>
      </c>
      <c r="I27" s="125"/>
      <c r="J27" s="252">
        <v>8500</v>
      </c>
      <c r="N27" s="125"/>
      <c r="O27" s="125"/>
    </row>
    <row r="28" s="105" customFormat="1" ht="16.5" customHeight="1" spans="1:10">
      <c r="A28" s="150"/>
      <c r="B28" s="150"/>
      <c r="C28" s="120"/>
      <c r="D28" s="120"/>
      <c r="E28" s="120"/>
      <c r="F28" s="120"/>
      <c r="G28" s="120"/>
      <c r="H28" s="125"/>
      <c r="I28" s="125"/>
      <c r="J28" s="252"/>
    </row>
    <row r="29" s="105" customFormat="1" ht="16.5" hidden="1" customHeight="1" spans="1:10">
      <c r="A29" s="150"/>
      <c r="B29" s="150"/>
      <c r="C29" s="120"/>
      <c r="D29" s="120"/>
      <c r="E29" s="120"/>
      <c r="F29" s="120"/>
      <c r="G29" s="120"/>
      <c r="H29" s="125"/>
      <c r="I29" s="125"/>
      <c r="J29" s="252"/>
    </row>
    <row r="30" s="103" customFormat="1" ht="16.5" hidden="1" customHeight="1" spans="1:10">
      <c r="A30" s="150"/>
      <c r="B30" s="150"/>
      <c r="C30" s="120"/>
      <c r="D30" s="120"/>
      <c r="E30" s="120"/>
      <c r="F30" s="120"/>
      <c r="G30" s="120"/>
      <c r="H30" s="125"/>
      <c r="I30" s="125"/>
      <c r="J30" s="252"/>
    </row>
    <row r="31" s="103" customFormat="1" ht="16.5" hidden="1" customHeight="1" spans="1:10">
      <c r="A31" s="150"/>
      <c r="B31" s="150"/>
      <c r="C31" s="120"/>
      <c r="D31" s="120"/>
      <c r="E31" s="120"/>
      <c r="F31" s="120"/>
      <c r="G31" s="120"/>
      <c r="H31" s="125"/>
      <c r="I31" s="125"/>
      <c r="J31" s="252"/>
    </row>
    <row r="32" s="103" customFormat="1" ht="16.5" hidden="1" customHeight="1" spans="1:10">
      <c r="A32" s="150"/>
      <c r="B32" s="145"/>
      <c r="C32" s="255"/>
      <c r="D32" s="255"/>
      <c r="E32" s="255"/>
      <c r="F32" s="255"/>
      <c r="G32" s="255"/>
      <c r="H32" s="125"/>
      <c r="I32" s="125"/>
      <c r="J32" s="252"/>
    </row>
    <row r="33" s="103" customFormat="1" ht="16.5" hidden="1" customHeight="1" spans="1:10">
      <c r="A33" s="150"/>
      <c r="B33" s="145"/>
      <c r="C33" s="255"/>
      <c r="D33" s="255"/>
      <c r="E33" s="255"/>
      <c r="F33" s="255"/>
      <c r="G33" s="255"/>
      <c r="H33" s="125"/>
      <c r="I33" s="125"/>
      <c r="J33" s="252"/>
    </row>
    <row r="34" s="103" customFormat="1" ht="16.5" hidden="1" customHeight="1" spans="1:10">
      <c r="A34" s="150"/>
      <c r="B34" s="145"/>
      <c r="C34" s="255"/>
      <c r="D34" s="255"/>
      <c r="E34" s="255"/>
      <c r="F34" s="255"/>
      <c r="G34" s="255"/>
      <c r="H34" s="125"/>
      <c r="I34" s="125"/>
      <c r="J34" s="252"/>
    </row>
    <row r="35" s="103" customFormat="1" ht="16.5" hidden="1" customHeight="1" spans="1:10">
      <c r="A35" s="150"/>
      <c r="B35" s="145"/>
      <c r="C35" s="157"/>
      <c r="D35" s="255"/>
      <c r="E35" s="255"/>
      <c r="F35" s="255"/>
      <c r="G35" s="255"/>
      <c r="H35" s="125"/>
      <c r="I35" s="120"/>
      <c r="J35" s="252"/>
    </row>
    <row r="36" s="103" customFormat="1" ht="16.5" hidden="1" customHeight="1" spans="1:10">
      <c r="A36" s="150"/>
      <c r="B36" s="145"/>
      <c r="C36" s="157"/>
      <c r="D36" s="157"/>
      <c r="E36" s="157"/>
      <c r="F36" s="157"/>
      <c r="G36" s="157"/>
      <c r="H36" s="125"/>
      <c r="I36" s="255"/>
      <c r="J36" s="252"/>
    </row>
    <row r="37" s="108" customFormat="1" ht="16.5" hidden="1" customHeight="1" spans="1:10">
      <c r="A37" s="217"/>
      <c r="B37" s="154"/>
      <c r="C37" s="236"/>
      <c r="D37" s="236"/>
      <c r="E37" s="236"/>
      <c r="F37" s="236"/>
      <c r="G37" s="236"/>
      <c r="H37" s="156"/>
      <c r="I37" s="256"/>
      <c r="J37" s="257"/>
    </row>
    <row r="38" s="109" customFormat="1" ht="15" spans="1:10">
      <c r="A38" s="157"/>
      <c r="B38" s="145"/>
      <c r="C38" s="120"/>
      <c r="D38" s="120"/>
      <c r="E38" s="120"/>
      <c r="F38" s="120"/>
      <c r="G38" s="120"/>
      <c r="H38" s="237" t="s">
        <v>278</v>
      </c>
      <c r="I38" s="237"/>
      <c r="J38" s="258">
        <f>SUM(J17:J37)/1.07</f>
        <v>181822.429906542</v>
      </c>
    </row>
    <row r="39" s="109" customFormat="1" ht="15" spans="1:10">
      <c r="A39" s="157"/>
      <c r="B39" s="238"/>
      <c r="C39" s="120"/>
      <c r="D39" s="120"/>
      <c r="E39" s="120"/>
      <c r="F39" s="120"/>
      <c r="G39" s="120"/>
      <c r="H39" s="371" t="s">
        <v>516</v>
      </c>
      <c r="I39" s="237"/>
      <c r="J39" s="258">
        <f>J38*7%</f>
        <v>12727.5700934579</v>
      </c>
    </row>
    <row r="40" s="109" customFormat="1" ht="15" spans="1:10">
      <c r="A40" s="157"/>
      <c r="B40" s="120"/>
      <c r="C40" s="120"/>
      <c r="D40" s="120"/>
      <c r="E40" s="120"/>
      <c r="F40" s="120"/>
      <c r="G40" s="120"/>
      <c r="H40" s="237" t="s">
        <v>517</v>
      </c>
      <c r="I40" s="237"/>
      <c r="J40" s="259">
        <v>0</v>
      </c>
    </row>
    <row r="41" s="109" customFormat="1" ht="10.5" customHeight="1" spans="1:10">
      <c r="A41" s="157"/>
      <c r="B41" s="120"/>
      <c r="C41" s="120"/>
      <c r="D41" s="120"/>
      <c r="E41" s="120"/>
      <c r="F41" s="120"/>
      <c r="G41" s="120"/>
      <c r="H41" s="237"/>
      <c r="I41" s="255"/>
      <c r="J41" s="252"/>
    </row>
    <row r="42" s="109" customFormat="1" ht="15.75" spans="1:11">
      <c r="A42" s="157"/>
      <c r="B42" s="124"/>
      <c r="C42" s="124"/>
      <c r="D42" s="124"/>
      <c r="E42" s="124"/>
      <c r="F42" s="124"/>
      <c r="G42" s="124"/>
      <c r="H42" s="237" t="s">
        <v>518</v>
      </c>
      <c r="I42" s="237"/>
      <c r="J42" s="260">
        <f>SUM(J38:J41)</f>
        <v>194550</v>
      </c>
      <c r="K42" s="264" t="s">
        <v>630</v>
      </c>
    </row>
    <row r="43" s="105" customFormat="1" ht="16.5" spans="1:10">
      <c r="A43" s="157"/>
      <c r="B43" s="239"/>
      <c r="C43" s="239"/>
      <c r="D43" s="239"/>
      <c r="E43" s="239"/>
      <c r="F43" s="239"/>
      <c r="G43" s="239"/>
      <c r="H43" s="239"/>
      <c r="I43" s="255"/>
      <c r="J43" s="261"/>
    </row>
    <row r="44" s="105" customFormat="1" ht="15.75" spans="1:10">
      <c r="A44" s="162" t="s">
        <v>520</v>
      </c>
      <c r="B44" s="163" t="e">
        <f>[1]!BahtEng(J42)</f>
        <v>#NAME?</v>
      </c>
      <c r="C44" s="163"/>
      <c r="D44" s="163"/>
      <c r="E44" s="163"/>
      <c r="F44" s="163"/>
      <c r="G44" s="163"/>
      <c r="H44" s="163"/>
      <c r="I44" s="163"/>
      <c r="J44" s="163"/>
    </row>
    <row r="45" s="105" customFormat="1" ht="15.75" spans="1:10">
      <c r="A45" s="164" t="s">
        <v>521</v>
      </c>
      <c r="B45" s="240"/>
      <c r="C45" s="240"/>
      <c r="D45" s="240"/>
      <c r="E45" s="240"/>
      <c r="F45" s="240"/>
      <c r="G45" s="240"/>
      <c r="H45" s="240"/>
      <c r="I45" s="243"/>
      <c r="J45" s="262"/>
    </row>
    <row r="46" s="105" customFormat="1" ht="4.5" customHeight="1" spans="1:10">
      <c r="A46" s="164"/>
      <c r="B46" s="240"/>
      <c r="C46" s="240"/>
      <c r="D46" s="240"/>
      <c r="E46" s="240"/>
      <c r="F46" s="240"/>
      <c r="G46" s="240"/>
      <c r="H46" s="240"/>
      <c r="I46" s="243"/>
      <c r="J46" s="262"/>
    </row>
    <row r="47" s="105" customFormat="1" ht="15.75" spans="1:10">
      <c r="A47" s="372" t="s">
        <v>522</v>
      </c>
      <c r="B47" s="240"/>
      <c r="C47" s="240"/>
      <c r="D47" s="240"/>
      <c r="E47" s="240"/>
      <c r="F47" s="240"/>
      <c r="G47" s="240"/>
      <c r="H47" s="240"/>
      <c r="I47" s="243"/>
      <c r="J47" s="262"/>
    </row>
    <row r="48" s="105" customFormat="1" ht="15.75" spans="1:10">
      <c r="A48" s="164" t="s">
        <v>523</v>
      </c>
      <c r="B48" s="240"/>
      <c r="C48" s="240"/>
      <c r="D48" s="240"/>
      <c r="E48" s="240"/>
      <c r="F48" s="240"/>
      <c r="G48" s="240"/>
      <c r="H48" s="240"/>
      <c r="I48" s="243"/>
      <c r="J48" s="262"/>
    </row>
    <row r="49" s="105" customFormat="1" ht="6.75" customHeight="1" spans="1:10">
      <c r="A49" s="164"/>
      <c r="B49" s="240"/>
      <c r="C49" s="240"/>
      <c r="D49" s="240"/>
      <c r="E49" s="240"/>
      <c r="F49" s="240"/>
      <c r="G49" s="240"/>
      <c r="H49" s="240"/>
      <c r="I49" s="243"/>
      <c r="J49" s="262"/>
    </row>
    <row r="50" s="105" customFormat="1" ht="15.75" spans="1:11">
      <c r="A50" s="166" t="s">
        <v>524</v>
      </c>
      <c r="B50" s="138"/>
      <c r="C50" s="138"/>
      <c r="D50" s="138"/>
      <c r="E50" s="138"/>
      <c r="F50" s="138"/>
      <c r="G50" s="138"/>
      <c r="H50" s="138"/>
      <c r="I50" s="243"/>
      <c r="J50" s="263"/>
      <c r="K50" s="106"/>
    </row>
    <row r="51" s="105" customFormat="1" ht="15.75" spans="1:11">
      <c r="A51" s="138" t="s">
        <v>525</v>
      </c>
      <c r="B51" s="232" t="s">
        <v>526</v>
      </c>
      <c r="C51" s="220"/>
      <c r="D51" s="220"/>
      <c r="E51" s="220"/>
      <c r="F51" s="220"/>
      <c r="G51" s="239"/>
      <c r="H51" s="239"/>
      <c r="I51" s="255"/>
      <c r="J51" s="124"/>
      <c r="K51" s="106"/>
    </row>
    <row r="52" s="105" customFormat="1" ht="15.75" spans="1:11">
      <c r="A52" s="138" t="s">
        <v>461</v>
      </c>
      <c r="B52" s="138" t="s">
        <v>527</v>
      </c>
      <c r="C52" s="138"/>
      <c r="D52" s="138"/>
      <c r="E52" s="138"/>
      <c r="F52" s="138"/>
      <c r="G52" s="124"/>
      <c r="H52" s="124"/>
      <c r="I52" s="255"/>
      <c r="J52" s="124"/>
      <c r="K52" s="106"/>
    </row>
    <row r="53" s="105" customFormat="1" ht="15.75" spans="1:11">
      <c r="A53" s="138" t="s">
        <v>528</v>
      </c>
      <c r="B53" s="232" t="s">
        <v>529</v>
      </c>
      <c r="C53" s="220"/>
      <c r="D53" s="220"/>
      <c r="E53" s="220"/>
      <c r="F53" s="220"/>
      <c r="G53" s="239"/>
      <c r="H53" s="239"/>
      <c r="I53" s="255"/>
      <c r="J53" s="124"/>
      <c r="K53" s="106"/>
    </row>
    <row r="54" s="105" customFormat="1" ht="15.75" spans="1:11">
      <c r="A54" s="138" t="s">
        <v>530</v>
      </c>
      <c r="B54" s="138" t="s">
        <v>531</v>
      </c>
      <c r="C54" s="138"/>
      <c r="D54" s="138"/>
      <c r="E54" s="138"/>
      <c r="F54" s="138"/>
      <c r="G54" s="124"/>
      <c r="H54" s="124"/>
      <c r="I54" s="255"/>
      <c r="J54" s="124"/>
      <c r="K54" s="106"/>
    </row>
    <row r="55" s="105" customFormat="1" ht="15.75" spans="1:11">
      <c r="A55" s="138" t="s">
        <v>532</v>
      </c>
      <c r="B55" s="138"/>
      <c r="C55" s="138"/>
      <c r="D55" s="138"/>
      <c r="E55" s="138"/>
      <c r="F55" s="138"/>
      <c r="G55" s="124"/>
      <c r="H55" s="124"/>
      <c r="I55" s="255"/>
      <c r="J55" s="124"/>
      <c r="K55" s="106"/>
    </row>
    <row r="56" s="105" customFormat="1" ht="15.75" spans="1:11">
      <c r="A56" s="138" t="s">
        <v>533</v>
      </c>
      <c r="B56" s="232"/>
      <c r="C56" s="232"/>
      <c r="D56" s="232"/>
      <c r="E56" s="232"/>
      <c r="F56" s="232"/>
      <c r="G56" s="120"/>
      <c r="H56" s="120"/>
      <c r="I56" s="255"/>
      <c r="J56" s="124"/>
      <c r="K56" s="106"/>
    </row>
    <row r="57" s="105" customFormat="1" ht="63" customHeight="1" spans="1:11">
      <c r="A57" s="124"/>
      <c r="B57" s="120"/>
      <c r="C57" s="120"/>
      <c r="D57" s="120"/>
      <c r="E57" s="120"/>
      <c r="F57" s="120"/>
      <c r="G57" s="120"/>
      <c r="H57" s="120"/>
      <c r="I57" s="255"/>
      <c r="J57" s="124"/>
      <c r="K57" s="106"/>
    </row>
    <row r="58" s="105" customFormat="1" customHeight="1" spans="1:11">
      <c r="A58" s="193" t="s">
        <v>534</v>
      </c>
      <c r="B58" s="241"/>
      <c r="C58" s="241"/>
      <c r="D58" s="120"/>
      <c r="E58" s="120"/>
      <c r="F58" s="120"/>
      <c r="G58" s="120"/>
      <c r="H58" s="120"/>
      <c r="I58" s="255"/>
      <c r="J58" s="124"/>
      <c r="K58" s="106"/>
    </row>
    <row r="59" s="103" customFormat="1" ht="17.25" customHeight="1" spans="1:12">
      <c r="A59" s="373" t="s">
        <v>535</v>
      </c>
      <c r="B59" s="242"/>
      <c r="C59" s="242"/>
      <c r="D59" s="138"/>
      <c r="E59" s="138"/>
      <c r="F59" s="138"/>
      <c r="G59" s="374" t="s">
        <v>536</v>
      </c>
      <c r="H59" s="232"/>
      <c r="I59" s="232"/>
      <c r="J59" s="232"/>
      <c r="K59" s="111"/>
      <c r="L59" s="111"/>
    </row>
    <row r="60" s="103" customFormat="1" ht="19.5" customHeight="1" spans="1:11">
      <c r="A60" s="195" t="s">
        <v>537</v>
      </c>
      <c r="B60" s="242"/>
      <c r="C60" s="242"/>
      <c r="D60" s="138"/>
      <c r="E60" s="138"/>
      <c r="F60" s="138"/>
      <c r="G60" s="232"/>
      <c r="H60" s="232"/>
      <c r="I60" s="232"/>
      <c r="J60" s="232"/>
      <c r="K60" s="107"/>
    </row>
    <row r="61" s="103" customFormat="1" ht="19.5" customHeight="1" spans="1:10">
      <c r="A61" s="193" t="s">
        <v>538</v>
      </c>
      <c r="B61" s="242"/>
      <c r="C61" s="242"/>
      <c r="D61" s="138"/>
      <c r="E61" s="138"/>
      <c r="F61" s="138"/>
      <c r="G61" s="232" t="s">
        <v>539</v>
      </c>
      <c r="H61" s="232"/>
      <c r="I61" s="232"/>
      <c r="J61" s="232"/>
    </row>
    <row r="62" s="103" customFormat="1" ht="19.5" customHeight="1" spans="1:10">
      <c r="A62" s="193" t="s">
        <v>540</v>
      </c>
      <c r="B62" s="242"/>
      <c r="C62" s="242"/>
      <c r="D62" s="138"/>
      <c r="E62" s="138"/>
      <c r="F62" s="138"/>
      <c r="G62" s="138"/>
      <c r="H62" s="138"/>
      <c r="I62" s="243"/>
      <c r="J62" s="138"/>
    </row>
    <row r="63" s="103" customFormat="1" spans="1:10">
      <c r="A63" s="140"/>
      <c r="B63" s="111"/>
      <c r="C63" s="111"/>
      <c r="D63" s="111"/>
      <c r="E63" s="111"/>
      <c r="F63" s="111"/>
      <c r="G63" s="110"/>
      <c r="H63" s="110"/>
      <c r="I63" s="218"/>
      <c r="J63" s="110"/>
    </row>
  </sheetData>
  <mergeCells count="64">
    <mergeCell ref="A1:J1"/>
    <mergeCell ref="B5:I5"/>
    <mergeCell ref="B6:I6"/>
    <mergeCell ref="B7:J7"/>
    <mergeCell ref="B8:J8"/>
    <mergeCell ref="C9:D9"/>
    <mergeCell ref="F10:I10"/>
    <mergeCell ref="C14:H14"/>
    <mergeCell ref="H16:I16"/>
    <mergeCell ref="C17:G17"/>
    <mergeCell ref="H17:I17"/>
    <mergeCell ref="N17:O17"/>
    <mergeCell ref="C18:G18"/>
    <mergeCell ref="H18:I18"/>
    <mergeCell ref="N18:O18"/>
    <mergeCell ref="C19:G19"/>
    <mergeCell ref="H19:I19"/>
    <mergeCell ref="N19:O19"/>
    <mergeCell ref="C20:G20"/>
    <mergeCell ref="H20:I20"/>
    <mergeCell ref="N20:O20"/>
    <mergeCell ref="C21:G21"/>
    <mergeCell ref="H21:I21"/>
    <mergeCell ref="N21:O21"/>
    <mergeCell ref="C22:G22"/>
    <mergeCell ref="H22:I22"/>
    <mergeCell ref="N22:O22"/>
    <mergeCell ref="C23:G23"/>
    <mergeCell ref="H23:I23"/>
    <mergeCell ref="N23:O23"/>
    <mergeCell ref="C24:G24"/>
    <mergeCell ref="H24:I24"/>
    <mergeCell ref="N24:O24"/>
    <mergeCell ref="C25:G25"/>
    <mergeCell ref="H25:I25"/>
    <mergeCell ref="N25:O25"/>
    <mergeCell ref="C26:G26"/>
    <mergeCell ref="H26:I26"/>
    <mergeCell ref="N26:O26"/>
    <mergeCell ref="C27:G27"/>
    <mergeCell ref="H27:I27"/>
    <mergeCell ref="N27:O27"/>
    <mergeCell ref="C28:G28"/>
    <mergeCell ref="H28:I28"/>
    <mergeCell ref="C29:G29"/>
    <mergeCell ref="H29:I29"/>
    <mergeCell ref="C30:G30"/>
    <mergeCell ref="H30:I30"/>
    <mergeCell ref="C31:G31"/>
    <mergeCell ref="H31:I31"/>
    <mergeCell ref="C32:G32"/>
    <mergeCell ref="H32:I32"/>
    <mergeCell ref="C33:G33"/>
    <mergeCell ref="H33:I33"/>
    <mergeCell ref="C34:G34"/>
    <mergeCell ref="H34:I34"/>
    <mergeCell ref="H38:I38"/>
    <mergeCell ref="H39:I39"/>
    <mergeCell ref="H40:I40"/>
    <mergeCell ref="H42:I42"/>
    <mergeCell ref="B44:J44"/>
    <mergeCell ref="G59:J59"/>
    <mergeCell ref="G60:J60"/>
    <mergeCell ref="G61:J6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opLeftCell="A19" workbookViewId="0">
      <selection activeCell="O42" sqref="O42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18" customWidth="1"/>
    <col min="10" max="10" width="16.5714285714286" style="110" customWidth="1"/>
    <col min="11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43"/>
      <c r="J2" s="220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43"/>
      <c r="J3" s="220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44"/>
      <c r="J4" s="245"/>
    </row>
    <row r="5" s="103" customFormat="1" ht="15.75" spans="1:13">
      <c r="A5" s="120" t="s">
        <v>454</v>
      </c>
      <c r="B5" s="121" t="s">
        <v>455</v>
      </c>
      <c r="C5" s="121"/>
      <c r="D5" s="121"/>
      <c r="E5" s="121"/>
      <c r="F5" s="121"/>
      <c r="G5" s="121"/>
      <c r="H5" s="121"/>
      <c r="I5" s="121"/>
      <c r="J5" s="246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227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222" t="s">
        <v>459</v>
      </c>
      <c r="C9" s="121"/>
      <c r="D9" s="121"/>
      <c r="E9" s="223"/>
      <c r="F9" s="224" t="s">
        <v>460</v>
      </c>
      <c r="G9" s="225"/>
      <c r="H9" s="222" t="s">
        <v>461</v>
      </c>
      <c r="I9" s="247"/>
      <c r="J9" s="227"/>
      <c r="L9" s="197"/>
    </row>
    <row r="10" s="103" customFormat="1" ht="15.75" spans="1:12">
      <c r="A10" s="125"/>
      <c r="B10" s="222" t="s">
        <v>462</v>
      </c>
      <c r="C10" s="222"/>
      <c r="D10" s="222"/>
      <c r="E10" s="222"/>
      <c r="F10" s="121" t="s">
        <v>463</v>
      </c>
      <c r="G10" s="121"/>
      <c r="H10" s="121"/>
      <c r="I10" s="121"/>
      <c r="J10" s="227"/>
      <c r="L10" s="19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47"/>
      <c r="J11" s="227"/>
    </row>
    <row r="12" s="103" customFormat="1" ht="15.75" customHeight="1" spans="1:10">
      <c r="A12" s="125"/>
      <c r="B12" s="222" t="s">
        <v>465</v>
      </c>
      <c r="C12" s="222"/>
      <c r="D12" s="222"/>
      <c r="E12" s="222"/>
      <c r="F12" s="222"/>
      <c r="G12" s="222" t="s">
        <v>466</v>
      </c>
      <c r="H12" s="222"/>
      <c r="I12" s="247"/>
      <c r="J12" s="222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248"/>
      <c r="J13" s="227"/>
    </row>
    <row r="14" s="104" customFormat="1" ht="25.5" customHeight="1" spans="1:11">
      <c r="A14" s="135" t="s">
        <v>467</v>
      </c>
      <c r="B14" s="229" t="s">
        <v>631</v>
      </c>
      <c r="C14" s="230" t="s">
        <v>468</v>
      </c>
      <c r="D14" s="230"/>
      <c r="E14" s="230"/>
      <c r="F14" s="230"/>
      <c r="G14" s="230"/>
      <c r="H14" s="230"/>
      <c r="I14" s="249" t="s">
        <v>469</v>
      </c>
      <c r="J14" s="250">
        <v>43123</v>
      </c>
      <c r="K14" s="179"/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43"/>
      <c r="J15" s="251"/>
    </row>
    <row r="16" s="103" customFormat="1" ht="27" customHeight="1" spans="1:10">
      <c r="A16" s="142" t="s">
        <v>1</v>
      </c>
      <c r="B16" s="142" t="s">
        <v>2</v>
      </c>
      <c r="C16" s="142"/>
      <c r="D16" s="233" t="s">
        <v>276</v>
      </c>
      <c r="E16" s="233"/>
      <c r="F16" s="233"/>
      <c r="G16" s="142"/>
      <c r="H16" s="370" t="s">
        <v>471</v>
      </c>
      <c r="I16" s="142"/>
      <c r="J16" s="142" t="s">
        <v>278</v>
      </c>
    </row>
    <row r="17" s="103" customFormat="1" ht="15" customHeight="1" spans="1:15">
      <c r="A17" s="145">
        <v>43106</v>
      </c>
      <c r="B17" s="145">
        <v>43108</v>
      </c>
      <c r="C17" s="120" t="s">
        <v>632</v>
      </c>
      <c r="D17" s="120"/>
      <c r="E17" s="120"/>
      <c r="F17" s="120"/>
      <c r="G17" s="120"/>
      <c r="H17" s="235">
        <v>1252664</v>
      </c>
      <c r="I17" s="235"/>
      <c r="J17" s="252">
        <v>11430</v>
      </c>
      <c r="N17" s="235"/>
      <c r="O17" s="235"/>
    </row>
    <row r="18" s="105" customFormat="1" ht="16.5" customHeight="1" spans="1:15">
      <c r="A18" s="145">
        <v>43105</v>
      </c>
      <c r="B18" s="145">
        <v>43108</v>
      </c>
      <c r="C18" s="120" t="s">
        <v>633</v>
      </c>
      <c r="D18" s="120"/>
      <c r="E18" s="120"/>
      <c r="F18" s="120"/>
      <c r="G18" s="120"/>
      <c r="H18" s="235">
        <v>1258284</v>
      </c>
      <c r="I18" s="235"/>
      <c r="J18" s="252">
        <v>16700</v>
      </c>
      <c r="N18" s="235"/>
      <c r="O18" s="235"/>
    </row>
    <row r="19" s="103" customFormat="1" ht="16.5" customHeight="1" spans="1:15">
      <c r="A19" s="145">
        <v>43113</v>
      </c>
      <c r="B19" s="145">
        <v>43114</v>
      </c>
      <c r="C19" s="120" t="s">
        <v>634</v>
      </c>
      <c r="D19" s="120"/>
      <c r="E19" s="120"/>
      <c r="F19" s="120"/>
      <c r="G19" s="120"/>
      <c r="H19" s="235">
        <v>1248493</v>
      </c>
      <c r="I19" s="235"/>
      <c r="J19" s="253">
        <v>17370</v>
      </c>
      <c r="N19" s="235"/>
      <c r="O19" s="235"/>
    </row>
    <row r="20" s="105" customFormat="1" ht="16.5" customHeight="1" spans="1:15">
      <c r="A20" s="145">
        <v>43114</v>
      </c>
      <c r="B20" s="145">
        <v>43115</v>
      </c>
      <c r="C20" s="120" t="s">
        <v>635</v>
      </c>
      <c r="D20" s="120"/>
      <c r="E20" s="120"/>
      <c r="F20" s="120"/>
      <c r="G20" s="120"/>
      <c r="H20" s="235">
        <v>1263988</v>
      </c>
      <c r="I20" s="235"/>
      <c r="J20" s="253">
        <v>6390</v>
      </c>
      <c r="N20" s="235"/>
      <c r="O20" s="235"/>
    </row>
    <row r="21" s="105" customFormat="1" ht="16.5" customHeight="1" spans="1:15">
      <c r="A21" s="145">
        <v>43115</v>
      </c>
      <c r="B21" s="145">
        <v>43116</v>
      </c>
      <c r="C21" s="120" t="s">
        <v>636</v>
      </c>
      <c r="D21" s="120"/>
      <c r="E21" s="120"/>
      <c r="F21" s="120"/>
      <c r="G21" s="120"/>
      <c r="H21" s="235">
        <v>1262944</v>
      </c>
      <c r="I21" s="235"/>
      <c r="J21" s="252">
        <v>10620</v>
      </c>
      <c r="N21" s="235"/>
      <c r="O21" s="235"/>
    </row>
    <row r="22" s="105" customFormat="1" ht="16.5" customHeight="1" spans="1:15">
      <c r="A22" s="150">
        <v>43115</v>
      </c>
      <c r="B22" s="150">
        <v>43118</v>
      </c>
      <c r="C22" s="120" t="s">
        <v>637</v>
      </c>
      <c r="D22" s="120"/>
      <c r="E22" s="120"/>
      <c r="F22" s="120"/>
      <c r="G22" s="120"/>
      <c r="H22" s="125">
        <v>1264282</v>
      </c>
      <c r="I22" s="125"/>
      <c r="J22" s="252">
        <v>19170</v>
      </c>
      <c r="N22" s="125"/>
      <c r="O22" s="125"/>
    </row>
    <row r="23" s="105" customFormat="1" ht="16.5" customHeight="1" spans="1:15">
      <c r="A23" s="145">
        <v>43118</v>
      </c>
      <c r="B23" s="150">
        <v>43119</v>
      </c>
      <c r="C23" s="120" t="s">
        <v>638</v>
      </c>
      <c r="D23" s="120"/>
      <c r="E23" s="120"/>
      <c r="F23" s="120"/>
      <c r="G23" s="120"/>
      <c r="H23" s="125">
        <v>1266249</v>
      </c>
      <c r="I23" s="125"/>
      <c r="J23" s="253">
        <v>10620</v>
      </c>
      <c r="N23" s="125"/>
      <c r="O23" s="125"/>
    </row>
    <row r="24" s="105" customFormat="1" ht="16.5" customHeight="1" spans="1:15">
      <c r="A24" s="150">
        <v>43116</v>
      </c>
      <c r="B24" s="150">
        <v>43119</v>
      </c>
      <c r="C24" s="120" t="s">
        <v>639</v>
      </c>
      <c r="D24" s="120"/>
      <c r="E24" s="120"/>
      <c r="F24" s="120"/>
      <c r="G24" s="120"/>
      <c r="H24" s="125">
        <v>1264413</v>
      </c>
      <c r="I24" s="125"/>
      <c r="J24" s="252">
        <v>38340</v>
      </c>
      <c r="N24" s="125"/>
      <c r="O24" s="125"/>
    </row>
    <row r="25" s="105" customFormat="1" ht="16.5" customHeight="1" spans="1:15">
      <c r="A25" s="150">
        <v>43116</v>
      </c>
      <c r="B25" s="150">
        <v>43119</v>
      </c>
      <c r="C25" s="120" t="s">
        <v>640</v>
      </c>
      <c r="D25" s="120"/>
      <c r="E25" s="120"/>
      <c r="F25" s="120"/>
      <c r="G25" s="120"/>
      <c r="H25" s="125">
        <v>1264281</v>
      </c>
      <c r="I25" s="125"/>
      <c r="J25" s="252">
        <v>19170</v>
      </c>
      <c r="N25" s="125"/>
      <c r="O25" s="125"/>
    </row>
    <row r="26" s="105" customFormat="1" ht="16.5" customHeight="1" spans="1:15">
      <c r="A26" s="150">
        <v>43119</v>
      </c>
      <c r="B26" s="150">
        <v>43120</v>
      </c>
      <c r="C26" s="120" t="s">
        <v>641</v>
      </c>
      <c r="D26" s="120"/>
      <c r="E26" s="120"/>
      <c r="F26" s="120"/>
      <c r="G26" s="120"/>
      <c r="H26" s="125">
        <v>1266571</v>
      </c>
      <c r="I26" s="125"/>
      <c r="J26" s="252">
        <v>5940</v>
      </c>
      <c r="N26" s="125"/>
      <c r="O26" s="125"/>
    </row>
    <row r="27" s="105" customFormat="1" ht="16.5" customHeight="1" spans="1:15">
      <c r="A27" s="150">
        <v>43120</v>
      </c>
      <c r="B27" s="150">
        <v>43121</v>
      </c>
      <c r="C27" s="120" t="s">
        <v>642</v>
      </c>
      <c r="D27" s="120"/>
      <c r="E27" s="120"/>
      <c r="F27" s="120"/>
      <c r="G27" s="120"/>
      <c r="H27" s="125">
        <v>1267056</v>
      </c>
      <c r="I27" s="125"/>
      <c r="J27" s="252">
        <v>5940</v>
      </c>
      <c r="N27" s="125"/>
      <c r="O27" s="125"/>
    </row>
    <row r="28" s="105" customFormat="1" ht="16.5" customHeight="1" spans="1:15">
      <c r="A28" s="150">
        <v>43118</v>
      </c>
      <c r="B28" s="150">
        <v>43121</v>
      </c>
      <c r="C28" s="120" t="s">
        <v>643</v>
      </c>
      <c r="D28" s="120"/>
      <c r="E28" s="120"/>
      <c r="F28" s="120"/>
      <c r="G28" s="120"/>
      <c r="H28" s="125">
        <v>1245879</v>
      </c>
      <c r="I28" s="125"/>
      <c r="J28" s="252">
        <v>14670</v>
      </c>
      <c r="N28" s="125"/>
      <c r="O28" s="125"/>
    </row>
    <row r="29" s="105" customFormat="1" ht="16.5" customHeight="1" spans="1:15">
      <c r="A29" s="150">
        <v>43121</v>
      </c>
      <c r="B29" s="150">
        <v>43122</v>
      </c>
      <c r="C29" s="120" t="s">
        <v>644</v>
      </c>
      <c r="D29" s="120"/>
      <c r="E29" s="120"/>
      <c r="F29" s="120"/>
      <c r="G29" s="120"/>
      <c r="H29" s="125">
        <v>1267369</v>
      </c>
      <c r="I29" s="125"/>
      <c r="J29" s="252">
        <v>5490</v>
      </c>
      <c r="N29" s="125"/>
      <c r="O29" s="125"/>
    </row>
    <row r="30" s="103" customFormat="1" ht="16.5" customHeight="1" spans="1:15">
      <c r="A30" s="150">
        <v>43120</v>
      </c>
      <c r="B30" s="150">
        <v>43122</v>
      </c>
      <c r="C30" s="120" t="s">
        <v>645</v>
      </c>
      <c r="D30" s="120"/>
      <c r="E30" s="120"/>
      <c r="F30" s="120"/>
      <c r="G30" s="120"/>
      <c r="H30" s="125">
        <v>1267137</v>
      </c>
      <c r="I30" s="125"/>
      <c r="J30" s="252">
        <v>11430</v>
      </c>
      <c r="N30" s="125"/>
      <c r="O30" s="125"/>
    </row>
    <row r="31" s="103" customFormat="1" ht="16.5" customHeight="1" spans="1:15">
      <c r="A31" s="150">
        <v>43121</v>
      </c>
      <c r="B31" s="150">
        <v>43122</v>
      </c>
      <c r="C31" s="120" t="s">
        <v>646</v>
      </c>
      <c r="D31" s="120"/>
      <c r="E31" s="120"/>
      <c r="F31" s="120"/>
      <c r="G31" s="120"/>
      <c r="H31" s="125">
        <v>1267066</v>
      </c>
      <c r="I31" s="125"/>
      <c r="J31" s="252">
        <v>5490</v>
      </c>
      <c r="N31" s="125"/>
      <c r="O31" s="125"/>
    </row>
    <row r="32" s="103" customFormat="1" ht="16.5" customHeight="1" spans="1:10">
      <c r="A32" s="150"/>
      <c r="B32" s="145"/>
      <c r="C32" s="255"/>
      <c r="D32" s="255"/>
      <c r="E32" s="255"/>
      <c r="F32" s="255"/>
      <c r="G32" s="255"/>
      <c r="H32" s="125"/>
      <c r="I32" s="125"/>
      <c r="J32" s="252"/>
    </row>
    <row r="33" s="103" customFormat="1" ht="16.5" hidden="1" customHeight="1" spans="1:10">
      <c r="A33" s="150"/>
      <c r="B33" s="145"/>
      <c r="C33" s="255"/>
      <c r="D33" s="255"/>
      <c r="E33" s="255"/>
      <c r="F33" s="255"/>
      <c r="G33" s="255"/>
      <c r="H33" s="125"/>
      <c r="I33" s="125"/>
      <c r="J33" s="252"/>
    </row>
    <row r="34" s="103" customFormat="1" ht="16.5" hidden="1" customHeight="1" spans="1:10">
      <c r="A34" s="150"/>
      <c r="B34" s="145"/>
      <c r="C34" s="255"/>
      <c r="D34" s="255"/>
      <c r="E34" s="255"/>
      <c r="F34" s="255"/>
      <c r="G34" s="255"/>
      <c r="H34" s="125"/>
      <c r="I34" s="125"/>
      <c r="J34" s="252"/>
    </row>
    <row r="35" s="103" customFormat="1" ht="16.5" hidden="1" customHeight="1" spans="1:10">
      <c r="A35" s="150"/>
      <c r="B35" s="145"/>
      <c r="C35" s="157"/>
      <c r="D35" s="255"/>
      <c r="E35" s="255"/>
      <c r="F35" s="255"/>
      <c r="G35" s="255"/>
      <c r="H35" s="125"/>
      <c r="I35" s="120"/>
      <c r="J35" s="252"/>
    </row>
    <row r="36" s="103" customFormat="1" ht="16.5" hidden="1" customHeight="1" spans="1:10">
      <c r="A36" s="150"/>
      <c r="B36" s="145"/>
      <c r="C36" s="157"/>
      <c r="D36" s="157"/>
      <c r="E36" s="157"/>
      <c r="F36" s="157"/>
      <c r="G36" s="157"/>
      <c r="H36" s="125"/>
      <c r="I36" s="255"/>
      <c r="J36" s="252"/>
    </row>
    <row r="37" s="108" customFormat="1" ht="16.5" customHeight="1" spans="1:10">
      <c r="A37" s="217"/>
      <c r="B37" s="154"/>
      <c r="C37" s="236"/>
      <c r="D37" s="236"/>
      <c r="E37" s="236"/>
      <c r="F37" s="236"/>
      <c r="G37" s="236"/>
      <c r="H37" s="156"/>
      <c r="I37" s="256"/>
      <c r="J37" s="257"/>
    </row>
    <row r="38" s="109" customFormat="1" ht="15" spans="1:10">
      <c r="A38" s="157"/>
      <c r="B38" s="145"/>
      <c r="C38" s="120"/>
      <c r="D38" s="120"/>
      <c r="E38" s="120"/>
      <c r="F38" s="120"/>
      <c r="G38" s="120"/>
      <c r="H38" s="237" t="s">
        <v>278</v>
      </c>
      <c r="I38" s="237"/>
      <c r="J38" s="258">
        <f>SUM(J17:J37)/1.07</f>
        <v>185766.355140187</v>
      </c>
    </row>
    <row r="39" s="109" customFormat="1" ht="15" spans="1:10">
      <c r="A39" s="157"/>
      <c r="B39" s="238"/>
      <c r="C39" s="120"/>
      <c r="D39" s="120"/>
      <c r="E39" s="120"/>
      <c r="F39" s="120"/>
      <c r="G39" s="120"/>
      <c r="H39" s="371" t="s">
        <v>516</v>
      </c>
      <c r="I39" s="237"/>
      <c r="J39" s="258">
        <f>J38*7%</f>
        <v>13003.6448598131</v>
      </c>
    </row>
    <row r="40" s="109" customFormat="1" ht="15" spans="1:10">
      <c r="A40" s="157"/>
      <c r="B40" s="120"/>
      <c r="C40" s="120"/>
      <c r="D40" s="120"/>
      <c r="E40" s="120"/>
      <c r="F40" s="120"/>
      <c r="G40" s="120"/>
      <c r="H40" s="237" t="s">
        <v>517</v>
      </c>
      <c r="I40" s="237"/>
      <c r="J40" s="259">
        <v>0</v>
      </c>
    </row>
    <row r="41" s="109" customFormat="1" ht="10.5" customHeight="1" spans="1:10">
      <c r="A41" s="157"/>
      <c r="B41" s="120"/>
      <c r="C41" s="120"/>
      <c r="D41" s="120"/>
      <c r="E41" s="120"/>
      <c r="F41" s="120"/>
      <c r="G41" s="120"/>
      <c r="H41" s="237"/>
      <c r="I41" s="255"/>
      <c r="J41" s="252"/>
    </row>
    <row r="42" s="109" customFormat="1" ht="15.75" spans="1:11">
      <c r="A42" s="157"/>
      <c r="B42" s="124"/>
      <c r="C42" s="124"/>
      <c r="D42" s="124"/>
      <c r="E42" s="124"/>
      <c r="F42" s="124"/>
      <c r="G42" s="124"/>
      <c r="H42" s="237" t="s">
        <v>518</v>
      </c>
      <c r="I42" s="237"/>
      <c r="J42" s="260">
        <f>SUM(J38:J41)</f>
        <v>198770</v>
      </c>
      <c r="K42" s="190" t="s">
        <v>647</v>
      </c>
    </row>
    <row r="43" s="105" customFormat="1" ht="16.5" spans="1:10">
      <c r="A43" s="157"/>
      <c r="B43" s="239"/>
      <c r="C43" s="239"/>
      <c r="D43" s="239"/>
      <c r="E43" s="239"/>
      <c r="F43" s="239"/>
      <c r="G43" s="239"/>
      <c r="H43" s="239"/>
      <c r="I43" s="255"/>
      <c r="J43" s="261"/>
    </row>
    <row r="44" s="105" customFormat="1" ht="15.75" spans="1:10">
      <c r="A44" s="162" t="s">
        <v>520</v>
      </c>
      <c r="B44" s="163" t="e">
        <f>[1]!BahtEng(J42)</f>
        <v>#NAME?</v>
      </c>
      <c r="C44" s="163"/>
      <c r="D44" s="163"/>
      <c r="E44" s="163"/>
      <c r="F44" s="163"/>
      <c r="G44" s="163"/>
      <c r="H44" s="163"/>
      <c r="I44" s="163"/>
      <c r="J44" s="163"/>
    </row>
    <row r="45" s="105" customFormat="1" ht="15.75" spans="1:10">
      <c r="A45" s="164" t="s">
        <v>521</v>
      </c>
      <c r="B45" s="240"/>
      <c r="C45" s="240"/>
      <c r="D45" s="240"/>
      <c r="E45" s="240"/>
      <c r="F45" s="240"/>
      <c r="G45" s="240"/>
      <c r="H45" s="240"/>
      <c r="I45" s="243"/>
      <c r="J45" s="262"/>
    </row>
    <row r="46" s="105" customFormat="1" ht="4.5" customHeight="1" spans="1:10">
      <c r="A46" s="164"/>
      <c r="B46" s="240"/>
      <c r="C46" s="240"/>
      <c r="D46" s="240"/>
      <c r="E46" s="240"/>
      <c r="F46" s="240"/>
      <c r="G46" s="240"/>
      <c r="H46" s="240"/>
      <c r="I46" s="243"/>
      <c r="J46" s="262"/>
    </row>
    <row r="47" s="105" customFormat="1" ht="15.75" spans="1:10">
      <c r="A47" s="372" t="s">
        <v>522</v>
      </c>
      <c r="B47" s="240"/>
      <c r="C47" s="240"/>
      <c r="D47" s="240"/>
      <c r="E47" s="240"/>
      <c r="F47" s="240"/>
      <c r="G47" s="240"/>
      <c r="H47" s="240"/>
      <c r="I47" s="243"/>
      <c r="J47" s="262"/>
    </row>
    <row r="48" s="105" customFormat="1" ht="15.75" spans="1:10">
      <c r="A48" s="164" t="s">
        <v>523</v>
      </c>
      <c r="B48" s="240"/>
      <c r="C48" s="240"/>
      <c r="D48" s="240"/>
      <c r="E48" s="240"/>
      <c r="F48" s="240"/>
      <c r="G48" s="240"/>
      <c r="H48" s="240"/>
      <c r="I48" s="243"/>
      <c r="J48" s="262"/>
    </row>
    <row r="49" s="105" customFormat="1" ht="6.75" customHeight="1" spans="1:10">
      <c r="A49" s="164"/>
      <c r="B49" s="240"/>
      <c r="C49" s="240"/>
      <c r="D49" s="240"/>
      <c r="E49" s="240"/>
      <c r="F49" s="240"/>
      <c r="G49" s="240"/>
      <c r="H49" s="240"/>
      <c r="I49" s="243"/>
      <c r="J49" s="262"/>
    </row>
    <row r="50" s="105" customFormat="1" ht="15.75" spans="1:11">
      <c r="A50" s="166" t="s">
        <v>524</v>
      </c>
      <c r="B50" s="138"/>
      <c r="C50" s="138"/>
      <c r="D50" s="138"/>
      <c r="E50" s="138"/>
      <c r="F50" s="138"/>
      <c r="G50" s="138"/>
      <c r="H50" s="138"/>
      <c r="I50" s="243"/>
      <c r="J50" s="263"/>
      <c r="K50" s="106"/>
    </row>
    <row r="51" s="105" customFormat="1" ht="15.75" spans="1:11">
      <c r="A51" s="138" t="s">
        <v>525</v>
      </c>
      <c r="B51" s="232" t="s">
        <v>526</v>
      </c>
      <c r="C51" s="220"/>
      <c r="D51" s="220"/>
      <c r="E51" s="220"/>
      <c r="F51" s="220"/>
      <c r="G51" s="239"/>
      <c r="H51" s="239"/>
      <c r="I51" s="255"/>
      <c r="J51" s="124"/>
      <c r="K51" s="106"/>
    </row>
    <row r="52" s="105" customFormat="1" ht="15.75" spans="1:11">
      <c r="A52" s="138" t="s">
        <v>461</v>
      </c>
      <c r="B52" s="138" t="s">
        <v>527</v>
      </c>
      <c r="C52" s="138"/>
      <c r="D52" s="138"/>
      <c r="E52" s="138"/>
      <c r="F52" s="138"/>
      <c r="G52" s="124"/>
      <c r="H52" s="124"/>
      <c r="I52" s="255"/>
      <c r="J52" s="124"/>
      <c r="K52" s="106"/>
    </row>
    <row r="53" s="105" customFormat="1" ht="15.75" spans="1:11">
      <c r="A53" s="138" t="s">
        <v>528</v>
      </c>
      <c r="B53" s="232" t="s">
        <v>529</v>
      </c>
      <c r="C53" s="220"/>
      <c r="D53" s="220"/>
      <c r="E53" s="220"/>
      <c r="F53" s="220"/>
      <c r="G53" s="239"/>
      <c r="H53" s="239"/>
      <c r="I53" s="255"/>
      <c r="J53" s="124"/>
      <c r="K53" s="106"/>
    </row>
    <row r="54" s="105" customFormat="1" ht="15.75" spans="1:11">
      <c r="A54" s="138" t="s">
        <v>530</v>
      </c>
      <c r="B54" s="138" t="s">
        <v>531</v>
      </c>
      <c r="C54" s="138"/>
      <c r="D54" s="138"/>
      <c r="E54" s="138"/>
      <c r="F54" s="138"/>
      <c r="G54" s="124"/>
      <c r="H54" s="124"/>
      <c r="I54" s="255"/>
      <c r="J54" s="124"/>
      <c r="K54" s="106"/>
    </row>
    <row r="55" s="105" customFormat="1" ht="15.75" spans="1:11">
      <c r="A55" s="138" t="s">
        <v>532</v>
      </c>
      <c r="B55" s="138"/>
      <c r="C55" s="138"/>
      <c r="D55" s="138"/>
      <c r="E55" s="138"/>
      <c r="F55" s="138"/>
      <c r="G55" s="124"/>
      <c r="H55" s="124"/>
      <c r="I55" s="255"/>
      <c r="J55" s="124"/>
      <c r="K55" s="106"/>
    </row>
    <row r="56" s="105" customFormat="1" ht="15.75" spans="1:11">
      <c r="A56" s="138" t="s">
        <v>533</v>
      </c>
      <c r="B56" s="232"/>
      <c r="C56" s="232"/>
      <c r="D56" s="232"/>
      <c r="E56" s="232"/>
      <c r="F56" s="232"/>
      <c r="G56" s="120"/>
      <c r="H56" s="120"/>
      <c r="I56" s="255"/>
      <c r="J56" s="124"/>
      <c r="K56" s="106"/>
    </row>
    <row r="57" s="105" customFormat="1" ht="63" customHeight="1" spans="1:11">
      <c r="A57" s="124"/>
      <c r="B57" s="120"/>
      <c r="C57" s="120"/>
      <c r="D57" s="120"/>
      <c r="E57" s="120"/>
      <c r="F57" s="120"/>
      <c r="G57" s="120"/>
      <c r="H57" s="120"/>
      <c r="I57" s="255"/>
      <c r="J57" s="124"/>
      <c r="K57" s="106"/>
    </row>
    <row r="58" s="105" customFormat="1" customHeight="1" spans="1:11">
      <c r="A58" s="193" t="s">
        <v>534</v>
      </c>
      <c r="B58" s="241"/>
      <c r="C58" s="241"/>
      <c r="D58" s="120"/>
      <c r="E58" s="120"/>
      <c r="F58" s="120"/>
      <c r="G58" s="120"/>
      <c r="H58" s="120"/>
      <c r="I58" s="255"/>
      <c r="J58" s="124"/>
      <c r="K58" s="106"/>
    </row>
    <row r="59" s="103" customFormat="1" ht="17.25" customHeight="1" spans="1:12">
      <c r="A59" s="373" t="s">
        <v>535</v>
      </c>
      <c r="B59" s="242"/>
      <c r="C59" s="242"/>
      <c r="D59" s="138"/>
      <c r="E59" s="138"/>
      <c r="F59" s="138"/>
      <c r="G59" s="374" t="s">
        <v>536</v>
      </c>
      <c r="H59" s="232"/>
      <c r="I59" s="232"/>
      <c r="J59" s="232"/>
      <c r="K59" s="111"/>
      <c r="L59" s="111"/>
    </row>
    <row r="60" s="103" customFormat="1" ht="19.5" customHeight="1" spans="1:11">
      <c r="A60" s="195" t="s">
        <v>537</v>
      </c>
      <c r="B60" s="242"/>
      <c r="C60" s="242"/>
      <c r="D60" s="138"/>
      <c r="E60" s="138"/>
      <c r="F60" s="138"/>
      <c r="G60" s="232"/>
      <c r="H60" s="232"/>
      <c r="I60" s="232"/>
      <c r="J60" s="232"/>
      <c r="K60" s="107"/>
    </row>
    <row r="61" s="103" customFormat="1" ht="19.5" customHeight="1" spans="1:10">
      <c r="A61" s="193" t="s">
        <v>538</v>
      </c>
      <c r="B61" s="242"/>
      <c r="C61" s="242"/>
      <c r="D61" s="138"/>
      <c r="E61" s="138"/>
      <c r="F61" s="138"/>
      <c r="G61" s="232" t="s">
        <v>539</v>
      </c>
      <c r="H61" s="232"/>
      <c r="I61" s="232"/>
      <c r="J61" s="232"/>
    </row>
    <row r="62" s="103" customFormat="1" ht="19.5" customHeight="1" spans="1:10">
      <c r="A62" s="193" t="s">
        <v>540</v>
      </c>
      <c r="B62" s="242"/>
      <c r="C62" s="242"/>
      <c r="D62" s="138"/>
      <c r="E62" s="138"/>
      <c r="F62" s="138"/>
      <c r="G62" s="138"/>
      <c r="H62" s="138"/>
      <c r="I62" s="243"/>
      <c r="J62" s="138"/>
    </row>
    <row r="63" s="103" customFormat="1" spans="1:10">
      <c r="A63" s="140"/>
      <c r="B63" s="111"/>
      <c r="C63" s="111"/>
      <c r="D63" s="111"/>
      <c r="E63" s="111"/>
      <c r="F63" s="111"/>
      <c r="G63" s="110"/>
      <c r="H63" s="110"/>
      <c r="I63" s="218"/>
      <c r="J63" s="110"/>
    </row>
  </sheetData>
  <mergeCells count="68">
    <mergeCell ref="A1:J1"/>
    <mergeCell ref="B5:I5"/>
    <mergeCell ref="B6:I6"/>
    <mergeCell ref="B7:J7"/>
    <mergeCell ref="B8:J8"/>
    <mergeCell ref="C9:D9"/>
    <mergeCell ref="F10:I10"/>
    <mergeCell ref="C14:H14"/>
    <mergeCell ref="H16:I16"/>
    <mergeCell ref="C17:G17"/>
    <mergeCell ref="H17:I17"/>
    <mergeCell ref="N17:O17"/>
    <mergeCell ref="C18:G18"/>
    <mergeCell ref="H18:I18"/>
    <mergeCell ref="N18:O18"/>
    <mergeCell ref="C19:G19"/>
    <mergeCell ref="H19:I19"/>
    <mergeCell ref="N19:O19"/>
    <mergeCell ref="C20:G20"/>
    <mergeCell ref="H20:I20"/>
    <mergeCell ref="N20:O20"/>
    <mergeCell ref="C21:G21"/>
    <mergeCell ref="H21:I21"/>
    <mergeCell ref="N21:O21"/>
    <mergeCell ref="C22:G22"/>
    <mergeCell ref="H22:I22"/>
    <mergeCell ref="N22:O22"/>
    <mergeCell ref="C23:G23"/>
    <mergeCell ref="H23:I23"/>
    <mergeCell ref="N23:O23"/>
    <mergeCell ref="C24:G24"/>
    <mergeCell ref="H24:I24"/>
    <mergeCell ref="N24:O24"/>
    <mergeCell ref="C25:G25"/>
    <mergeCell ref="H25:I25"/>
    <mergeCell ref="N25:O25"/>
    <mergeCell ref="C26:G26"/>
    <mergeCell ref="H26:I26"/>
    <mergeCell ref="N26:O26"/>
    <mergeCell ref="C27:G27"/>
    <mergeCell ref="H27:I27"/>
    <mergeCell ref="N27:O27"/>
    <mergeCell ref="C28:G28"/>
    <mergeCell ref="H28:I28"/>
    <mergeCell ref="N28:O28"/>
    <mergeCell ref="C29:G29"/>
    <mergeCell ref="H29:I29"/>
    <mergeCell ref="N29:O29"/>
    <mergeCell ref="C30:G30"/>
    <mergeCell ref="H30:I30"/>
    <mergeCell ref="N30:O30"/>
    <mergeCell ref="C31:G31"/>
    <mergeCell ref="H31:I31"/>
    <mergeCell ref="N31:O31"/>
    <mergeCell ref="C32:G32"/>
    <mergeCell ref="H32:I32"/>
    <mergeCell ref="C33:G33"/>
    <mergeCell ref="H33:I33"/>
    <mergeCell ref="C34:G34"/>
    <mergeCell ref="H34:I34"/>
    <mergeCell ref="H38:I38"/>
    <mergeCell ref="H39:I39"/>
    <mergeCell ref="H40:I40"/>
    <mergeCell ref="H42:I42"/>
    <mergeCell ref="B44:J44"/>
    <mergeCell ref="G59:J59"/>
    <mergeCell ref="G60:J60"/>
    <mergeCell ref="G61:J61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opLeftCell="A26" workbookViewId="0">
      <selection activeCell="M31" sqref="M31:N31"/>
    </sheetView>
  </sheetViews>
  <sheetFormatPr defaultColWidth="9.14285714285714" defaultRowHeight="12.75"/>
  <cols>
    <col min="1" max="1" width="15.1428571428571" style="110" customWidth="1"/>
    <col min="2" max="2" width="14.8571428571429" style="110" customWidth="1"/>
    <col min="3" max="3" width="12.4285714285714" style="110" customWidth="1"/>
    <col min="4" max="4" width="12.2857142857143" style="110" customWidth="1"/>
    <col min="5" max="5" width="3.42857142857143" style="110" customWidth="1"/>
    <col min="6" max="6" width="16.2857142857143" style="110" customWidth="1"/>
    <col min="7" max="7" width="3.57142857142857" style="110" customWidth="1"/>
    <col min="8" max="8" width="6.42857142857143" style="110" customWidth="1"/>
    <col min="9" max="9" width="15.1428571428571" style="218" customWidth="1"/>
    <col min="10" max="10" width="16.5714285714286" style="110" customWidth="1"/>
    <col min="11" max="11" width="24" style="103" customWidth="1"/>
    <col min="12" max="16384" width="9.14285714285714" style="103"/>
  </cols>
  <sheetData>
    <row r="1" s="103" customFormat="1" ht="45.75" customHeight="1" spans="1:10">
      <c r="A1" s="113" t="s">
        <v>453</v>
      </c>
      <c r="B1" s="113"/>
      <c r="C1" s="113"/>
      <c r="D1" s="113"/>
      <c r="E1" s="113"/>
      <c r="F1" s="113"/>
      <c r="G1" s="113"/>
      <c r="H1" s="113"/>
      <c r="I1" s="113"/>
      <c r="J1" s="113"/>
    </row>
    <row r="2" s="103" customFormat="1" ht="1.5" customHeight="1" spans="1:10">
      <c r="A2" s="114"/>
      <c r="B2" s="219"/>
      <c r="C2" s="220"/>
      <c r="D2" s="220"/>
      <c r="E2" s="220"/>
      <c r="F2" s="220"/>
      <c r="G2" s="220"/>
      <c r="H2" s="220"/>
      <c r="I2" s="243"/>
      <c r="J2" s="220"/>
    </row>
    <row r="3" s="103" customFormat="1" ht="16.5" hidden="1" spans="1:10">
      <c r="A3" s="117"/>
      <c r="B3" s="220"/>
      <c r="C3" s="220"/>
      <c r="D3" s="220"/>
      <c r="E3" s="220"/>
      <c r="F3" s="220"/>
      <c r="G3" s="220"/>
      <c r="H3" s="220"/>
      <c r="I3" s="243"/>
      <c r="J3" s="220"/>
    </row>
    <row r="4" s="103" customFormat="1" ht="3.75" customHeight="1" spans="1:10">
      <c r="A4" s="118"/>
      <c r="B4" s="221"/>
      <c r="C4" s="221"/>
      <c r="D4" s="221"/>
      <c r="E4" s="221"/>
      <c r="F4" s="221"/>
      <c r="G4" s="221"/>
      <c r="H4" s="221"/>
      <c r="I4" s="244"/>
      <c r="J4" s="245"/>
    </row>
    <row r="5" s="103" customFormat="1" ht="15.75" spans="1:13">
      <c r="A5" s="120" t="s">
        <v>454</v>
      </c>
      <c r="B5" s="121" t="s">
        <v>648</v>
      </c>
      <c r="C5" s="121"/>
      <c r="D5" s="121"/>
      <c r="E5" s="121"/>
      <c r="F5" s="121"/>
      <c r="G5" s="121"/>
      <c r="H5" s="121"/>
      <c r="I5" s="121"/>
      <c r="J5" s="246"/>
      <c r="L5" s="197"/>
      <c r="M5" s="197"/>
    </row>
    <row r="6" s="103" customFormat="1" ht="15.75" spans="1:13">
      <c r="A6" s="120" t="s">
        <v>456</v>
      </c>
      <c r="B6" s="122" t="s">
        <v>457</v>
      </c>
      <c r="C6" s="123"/>
      <c r="D6" s="123"/>
      <c r="E6" s="123"/>
      <c r="F6" s="123"/>
      <c r="G6" s="123"/>
      <c r="H6" s="123"/>
      <c r="I6" s="123"/>
      <c r="J6" s="227"/>
      <c r="L6" s="197"/>
      <c r="M6" s="197"/>
    </row>
    <row r="7" s="103" customFormat="1" ht="15.75" customHeight="1" spans="1:13">
      <c r="A7" s="124"/>
      <c r="B7" s="122" t="s">
        <v>458</v>
      </c>
      <c r="C7" s="123"/>
      <c r="D7" s="123"/>
      <c r="E7" s="123"/>
      <c r="F7" s="123"/>
      <c r="G7" s="123"/>
      <c r="H7" s="123"/>
      <c r="I7" s="123"/>
      <c r="J7" s="123"/>
      <c r="L7" s="197"/>
      <c r="M7" s="197"/>
    </row>
    <row r="8" s="103" customFormat="1" ht="15.75" customHeight="1" spans="1:13">
      <c r="A8" s="124"/>
      <c r="B8" s="121"/>
      <c r="C8" s="121"/>
      <c r="D8" s="121"/>
      <c r="E8" s="121"/>
      <c r="F8" s="121"/>
      <c r="G8" s="121"/>
      <c r="H8" s="121"/>
      <c r="I8" s="121"/>
      <c r="J8" s="121"/>
      <c r="L8" s="197"/>
      <c r="M8" s="197"/>
    </row>
    <row r="9" s="103" customFormat="1" ht="15.75" spans="1:12">
      <c r="A9" s="125"/>
      <c r="B9" s="222" t="s">
        <v>459</v>
      </c>
      <c r="C9" s="121"/>
      <c r="D9" s="121"/>
      <c r="E9" s="223"/>
      <c r="F9" s="224" t="s">
        <v>460</v>
      </c>
      <c r="G9" s="225"/>
      <c r="H9" s="222" t="s">
        <v>461</v>
      </c>
      <c r="I9" s="247"/>
      <c r="J9" s="227"/>
      <c r="L9" s="197"/>
    </row>
    <row r="10" s="103" customFormat="1" ht="15.75" spans="1:12">
      <c r="A10" s="125"/>
      <c r="B10" s="222" t="s">
        <v>649</v>
      </c>
      <c r="C10" s="222"/>
      <c r="D10" s="222"/>
      <c r="E10" s="222"/>
      <c r="F10" s="121" t="s">
        <v>463</v>
      </c>
      <c r="G10" s="121"/>
      <c r="H10" s="121"/>
      <c r="I10" s="121"/>
      <c r="J10" s="227"/>
      <c r="L10" s="197"/>
    </row>
    <row r="11" s="103" customFormat="1" ht="15.75" spans="1:10">
      <c r="A11" s="125"/>
      <c r="B11" s="222" t="s">
        <v>464</v>
      </c>
      <c r="C11" s="222"/>
      <c r="D11" s="222"/>
      <c r="E11" s="222"/>
      <c r="F11" s="222"/>
      <c r="G11" s="222"/>
      <c r="H11" s="222"/>
      <c r="I11" s="247"/>
      <c r="J11" s="227"/>
    </row>
    <row r="12" s="103" customFormat="1" ht="15.75" customHeight="1" spans="1:10">
      <c r="A12" s="125"/>
      <c r="B12" s="222" t="s">
        <v>650</v>
      </c>
      <c r="C12" s="222"/>
      <c r="D12" s="222"/>
      <c r="E12" s="222"/>
      <c r="F12" s="222"/>
      <c r="G12" s="226" t="s">
        <v>651</v>
      </c>
      <c r="H12" s="226"/>
      <c r="I12" s="226"/>
      <c r="J12" s="226"/>
    </row>
    <row r="13" s="103" customFormat="1" ht="8.25" customHeight="1" spans="1:10">
      <c r="A13" s="132"/>
      <c r="B13" s="227"/>
      <c r="C13" s="228"/>
      <c r="D13" s="228"/>
      <c r="E13" s="228"/>
      <c r="F13" s="228"/>
      <c r="G13" s="228"/>
      <c r="H13" s="228"/>
      <c r="I13" s="248"/>
      <c r="J13" s="227"/>
    </row>
    <row r="14" s="104" customFormat="1" ht="25.5" customHeight="1" spans="1:11">
      <c r="A14" s="135" t="s">
        <v>467</v>
      </c>
      <c r="B14" s="229" t="s">
        <v>652</v>
      </c>
      <c r="C14" s="230" t="s">
        <v>468</v>
      </c>
      <c r="D14" s="230"/>
      <c r="E14" s="230"/>
      <c r="F14" s="230"/>
      <c r="G14" s="230"/>
      <c r="H14" s="230"/>
      <c r="I14" s="249" t="s">
        <v>469</v>
      </c>
      <c r="J14" s="250">
        <v>43143</v>
      </c>
      <c r="K14" s="179"/>
    </row>
    <row r="15" s="103" customFormat="1" ht="5.25" customHeight="1" spans="1:10">
      <c r="A15" s="138"/>
      <c r="B15" s="231"/>
      <c r="C15" s="231"/>
      <c r="D15" s="231"/>
      <c r="E15" s="231"/>
      <c r="F15" s="232"/>
      <c r="G15" s="231"/>
      <c r="H15" s="231"/>
      <c r="I15" s="243"/>
      <c r="J15" s="251"/>
    </row>
    <row r="16" s="103" customFormat="1" ht="27" customHeight="1" spans="1:10">
      <c r="A16" s="142" t="s">
        <v>1</v>
      </c>
      <c r="B16" s="142" t="s">
        <v>2</v>
      </c>
      <c r="C16" s="142"/>
      <c r="D16" s="233" t="s">
        <v>276</v>
      </c>
      <c r="E16" s="233"/>
      <c r="F16" s="233"/>
      <c r="G16" s="142"/>
      <c r="H16" s="370" t="s">
        <v>471</v>
      </c>
      <c r="I16" s="142"/>
      <c r="J16" s="142" t="s">
        <v>278</v>
      </c>
    </row>
    <row r="17" s="103" customFormat="1" ht="15" customHeight="1" spans="1:10">
      <c r="A17" s="145">
        <v>43123</v>
      </c>
      <c r="B17" s="145">
        <v>43126</v>
      </c>
      <c r="C17" s="120" t="s">
        <v>653</v>
      </c>
      <c r="D17" s="120"/>
      <c r="E17" s="120"/>
      <c r="F17" s="120"/>
      <c r="G17" s="120"/>
      <c r="H17" s="235">
        <v>1257010</v>
      </c>
      <c r="I17" s="235"/>
      <c r="J17" s="252">
        <v>16470</v>
      </c>
    </row>
    <row r="18" s="105" customFormat="1" ht="16.5" customHeight="1" spans="1:10">
      <c r="A18" s="145">
        <v>43123</v>
      </c>
      <c r="B18" s="145">
        <v>43126</v>
      </c>
      <c r="C18" s="120" t="s">
        <v>654</v>
      </c>
      <c r="D18" s="120"/>
      <c r="E18" s="120"/>
      <c r="F18" s="120"/>
      <c r="G18" s="120"/>
      <c r="H18" s="235">
        <v>1257007</v>
      </c>
      <c r="I18" s="235"/>
      <c r="J18" s="252">
        <v>16470</v>
      </c>
    </row>
    <row r="19" s="103" customFormat="1" ht="16.5" customHeight="1" spans="1:10">
      <c r="A19" s="145">
        <v>43124</v>
      </c>
      <c r="B19" s="145">
        <v>43127</v>
      </c>
      <c r="C19" s="120" t="s">
        <v>655</v>
      </c>
      <c r="D19" s="120"/>
      <c r="E19" s="120"/>
      <c r="F19" s="120"/>
      <c r="G19" s="120"/>
      <c r="H19" s="235">
        <v>1257796</v>
      </c>
      <c r="I19" s="235"/>
      <c r="J19" s="253">
        <v>16320</v>
      </c>
    </row>
    <row r="20" s="105" customFormat="1" ht="16.5" customHeight="1" spans="1:10">
      <c r="A20" s="145">
        <v>43125</v>
      </c>
      <c r="B20" s="145">
        <v>43127</v>
      </c>
      <c r="C20" s="120" t="s">
        <v>656</v>
      </c>
      <c r="D20" s="120"/>
      <c r="E20" s="120"/>
      <c r="F20" s="120"/>
      <c r="G20" s="120"/>
      <c r="H20" s="235">
        <v>1254696</v>
      </c>
      <c r="I20" s="235"/>
      <c r="J20" s="253">
        <v>11430</v>
      </c>
    </row>
    <row r="21" s="105" customFormat="1" ht="16.5" customHeight="1" spans="1:10">
      <c r="A21" s="145">
        <v>43128</v>
      </c>
      <c r="B21" s="145">
        <v>43132</v>
      </c>
      <c r="C21" s="120" t="s">
        <v>657</v>
      </c>
      <c r="D21" s="120"/>
      <c r="E21" s="120"/>
      <c r="F21" s="120"/>
      <c r="G21" s="120"/>
      <c r="H21" s="235">
        <v>1260329</v>
      </c>
      <c r="I21" s="235"/>
      <c r="J21" s="252">
        <v>104960</v>
      </c>
    </row>
    <row r="22" s="105" customFormat="1" ht="16.5" customHeight="1" spans="1:10">
      <c r="A22" s="150">
        <v>43133</v>
      </c>
      <c r="B22" s="150">
        <v>43134</v>
      </c>
      <c r="C22" s="120" t="s">
        <v>658</v>
      </c>
      <c r="D22" s="120"/>
      <c r="E22" s="120"/>
      <c r="F22" s="120"/>
      <c r="G22" s="120"/>
      <c r="H22" s="125">
        <v>1271838</v>
      </c>
      <c r="I22" s="125"/>
      <c r="J22" s="252">
        <v>5940</v>
      </c>
    </row>
    <row r="23" s="105" customFormat="1" ht="16.5" customHeight="1" spans="1:10">
      <c r="A23" s="145">
        <v>43133</v>
      </c>
      <c r="B23" s="150">
        <v>43135</v>
      </c>
      <c r="C23" s="120" t="s">
        <v>659</v>
      </c>
      <c r="D23" s="120"/>
      <c r="E23" s="120"/>
      <c r="F23" s="120"/>
      <c r="G23" s="120"/>
      <c r="H23" s="125">
        <v>1264078</v>
      </c>
      <c r="I23" s="125"/>
      <c r="J23" s="254">
        <v>11880</v>
      </c>
    </row>
    <row r="24" s="105" customFormat="1" ht="16.5" customHeight="1" spans="1:10">
      <c r="A24" s="150">
        <v>43134</v>
      </c>
      <c r="B24" s="150">
        <v>43135</v>
      </c>
      <c r="C24" s="120" t="s">
        <v>660</v>
      </c>
      <c r="D24" s="120"/>
      <c r="E24" s="120"/>
      <c r="F24" s="120"/>
      <c r="G24" s="120"/>
      <c r="H24" s="125">
        <v>1270722</v>
      </c>
      <c r="I24" s="125"/>
      <c r="J24" s="252">
        <v>7450</v>
      </c>
    </row>
    <row r="25" s="105" customFormat="1" ht="16.5" customHeight="1" spans="1:10">
      <c r="A25" s="150">
        <v>43134</v>
      </c>
      <c r="B25" s="150">
        <v>43136</v>
      </c>
      <c r="C25" s="120" t="s">
        <v>661</v>
      </c>
      <c r="D25" s="120"/>
      <c r="E25" s="120"/>
      <c r="F25" s="120"/>
      <c r="G25" s="120"/>
      <c r="H25" s="125">
        <v>1263121</v>
      </c>
      <c r="I25" s="125"/>
      <c r="J25" s="252">
        <v>11430</v>
      </c>
    </row>
    <row r="26" s="105" customFormat="1" ht="16.5" customHeight="1" spans="1:10">
      <c r="A26" s="150">
        <v>43134</v>
      </c>
      <c r="B26" s="150">
        <v>43136</v>
      </c>
      <c r="C26" s="120" t="s">
        <v>662</v>
      </c>
      <c r="D26" s="120"/>
      <c r="E26" s="120"/>
      <c r="F26" s="120"/>
      <c r="G26" s="120"/>
      <c r="H26" s="125">
        <v>1263118</v>
      </c>
      <c r="I26" s="125"/>
      <c r="J26" s="252">
        <v>11430</v>
      </c>
    </row>
    <row r="27" s="105" customFormat="1" ht="16.5" customHeight="1" spans="1:10">
      <c r="A27" s="150">
        <v>43134</v>
      </c>
      <c r="B27" s="150">
        <v>43136</v>
      </c>
      <c r="C27" s="120" t="s">
        <v>663</v>
      </c>
      <c r="D27" s="120"/>
      <c r="E27" s="120"/>
      <c r="F27" s="120"/>
      <c r="G27" s="120"/>
      <c r="H27" s="125">
        <v>1263119</v>
      </c>
      <c r="I27" s="125"/>
      <c r="J27" s="252">
        <v>11430</v>
      </c>
    </row>
    <row r="28" s="105" customFormat="1" ht="16.5" customHeight="1" spans="1:14">
      <c r="A28" s="150">
        <v>43134</v>
      </c>
      <c r="B28" s="150">
        <v>43136</v>
      </c>
      <c r="C28" s="120" t="s">
        <v>664</v>
      </c>
      <c r="D28" s="120"/>
      <c r="E28" s="120"/>
      <c r="F28" s="120"/>
      <c r="G28" s="120"/>
      <c r="H28" s="125">
        <v>1267105</v>
      </c>
      <c r="I28" s="125"/>
      <c r="J28" s="252">
        <v>11430</v>
      </c>
      <c r="M28" s="235"/>
      <c r="N28" s="235"/>
    </row>
    <row r="29" s="105" customFormat="1" ht="16.5" customHeight="1" spans="1:14">
      <c r="A29" s="150">
        <v>43134</v>
      </c>
      <c r="B29" s="150">
        <v>43136</v>
      </c>
      <c r="C29" s="120" t="s">
        <v>665</v>
      </c>
      <c r="D29" s="120"/>
      <c r="E29" s="120"/>
      <c r="F29" s="120"/>
      <c r="G29" s="120"/>
      <c r="H29" s="125">
        <v>1263116</v>
      </c>
      <c r="I29" s="125"/>
      <c r="J29" s="252">
        <v>15130</v>
      </c>
      <c r="M29" s="235"/>
      <c r="N29" s="235"/>
    </row>
    <row r="30" s="103" customFormat="1" ht="16.5" customHeight="1" spans="1:14">
      <c r="A30" s="150">
        <v>43136</v>
      </c>
      <c r="B30" s="150">
        <v>43137</v>
      </c>
      <c r="C30" s="120" t="s">
        <v>666</v>
      </c>
      <c r="D30" s="120"/>
      <c r="E30" s="120"/>
      <c r="F30" s="120"/>
      <c r="G30" s="120"/>
      <c r="H30" s="125">
        <v>1248614</v>
      </c>
      <c r="I30" s="125"/>
      <c r="J30" s="252">
        <v>5490</v>
      </c>
      <c r="M30" s="235"/>
      <c r="N30" s="235"/>
    </row>
    <row r="31" s="103" customFormat="1" ht="16.5" customHeight="1" spans="1:14">
      <c r="A31" s="150">
        <v>43135</v>
      </c>
      <c r="B31" s="150">
        <v>43138</v>
      </c>
      <c r="C31" s="120" t="s">
        <v>667</v>
      </c>
      <c r="D31" s="120"/>
      <c r="E31" s="120"/>
      <c r="F31" s="120"/>
      <c r="G31" s="120"/>
      <c r="H31" s="125">
        <v>1268921</v>
      </c>
      <c r="I31" s="125"/>
      <c r="J31" s="252">
        <v>18570</v>
      </c>
      <c r="M31" s="235"/>
      <c r="N31" s="235"/>
    </row>
    <row r="32" s="103" customFormat="1" ht="16.5" customHeight="1" spans="1:14">
      <c r="A32" s="150">
        <v>43137</v>
      </c>
      <c r="B32" s="145">
        <v>43138</v>
      </c>
      <c r="C32" s="255" t="s">
        <v>668</v>
      </c>
      <c r="D32" s="255"/>
      <c r="E32" s="255"/>
      <c r="F32" s="255"/>
      <c r="G32" s="255"/>
      <c r="H32" s="125">
        <v>1273010</v>
      </c>
      <c r="I32" s="125"/>
      <c r="J32" s="252">
        <v>11070</v>
      </c>
      <c r="M32" s="235"/>
      <c r="N32" s="235"/>
    </row>
    <row r="33" s="103" customFormat="1" ht="16.5" customHeight="1" spans="1:14">
      <c r="A33" s="150">
        <v>43137</v>
      </c>
      <c r="B33" s="145">
        <v>43140</v>
      </c>
      <c r="C33" s="255" t="s">
        <v>669</v>
      </c>
      <c r="D33" s="255"/>
      <c r="E33" s="255"/>
      <c r="F33" s="255"/>
      <c r="G33" s="255"/>
      <c r="H33" s="125">
        <v>1252040</v>
      </c>
      <c r="I33" s="125"/>
      <c r="J33" s="252">
        <v>16470</v>
      </c>
      <c r="M33" s="125"/>
      <c r="N33" s="125"/>
    </row>
    <row r="34" s="103" customFormat="1" ht="16.5" customHeight="1" spans="1:14">
      <c r="A34" s="150">
        <v>43140</v>
      </c>
      <c r="B34" s="145">
        <v>43142</v>
      </c>
      <c r="C34" s="255" t="s">
        <v>670</v>
      </c>
      <c r="D34" s="255"/>
      <c r="E34" s="255"/>
      <c r="F34" s="255"/>
      <c r="G34" s="255"/>
      <c r="H34" s="125">
        <v>1260178</v>
      </c>
      <c r="I34" s="125"/>
      <c r="J34" s="252">
        <v>23760</v>
      </c>
      <c r="M34" s="125"/>
      <c r="N34" s="125"/>
    </row>
    <row r="35" s="103" customFormat="1" ht="16.5" customHeight="1" spans="1:14">
      <c r="A35" s="150">
        <v>43141</v>
      </c>
      <c r="B35" s="145">
        <v>43142</v>
      </c>
      <c r="C35" s="157" t="s">
        <v>671</v>
      </c>
      <c r="D35" s="255"/>
      <c r="E35" s="255"/>
      <c r="F35" s="255"/>
      <c r="G35" s="255"/>
      <c r="H35" s="125"/>
      <c r="I35" s="120">
        <v>1274067</v>
      </c>
      <c r="J35" s="252">
        <v>10170</v>
      </c>
      <c r="M35" s="125"/>
      <c r="N35" s="125"/>
    </row>
    <row r="36" s="103" customFormat="1" ht="16.5" customHeight="1" spans="1:14">
      <c r="A36" s="150">
        <v>43139</v>
      </c>
      <c r="B36" s="145">
        <v>43142</v>
      </c>
      <c r="C36" s="157" t="s">
        <v>672</v>
      </c>
      <c r="D36" s="157"/>
      <c r="E36" s="157"/>
      <c r="F36" s="157"/>
      <c r="G36" s="157"/>
      <c r="H36" s="125"/>
      <c r="I36" s="255">
        <v>1263940</v>
      </c>
      <c r="J36" s="252">
        <v>65520</v>
      </c>
      <c r="M36" s="125"/>
      <c r="N36" s="125"/>
    </row>
    <row r="37" s="103" customFormat="1" ht="16.5" customHeight="1" spans="1:14">
      <c r="A37" s="150"/>
      <c r="B37" s="145"/>
      <c r="C37" s="157"/>
      <c r="D37" s="157"/>
      <c r="E37" s="157"/>
      <c r="F37" s="157"/>
      <c r="G37" s="157"/>
      <c r="H37" s="125"/>
      <c r="I37" s="255"/>
      <c r="J37" s="252"/>
      <c r="M37" s="125"/>
      <c r="N37" s="125"/>
    </row>
    <row r="38" s="108" customFormat="1" ht="16.5" customHeight="1" spans="1:14">
      <c r="A38" s="217"/>
      <c r="B38" s="154"/>
      <c r="C38" s="236"/>
      <c r="D38" s="236"/>
      <c r="E38" s="236"/>
      <c r="F38" s="236"/>
      <c r="G38" s="236"/>
      <c r="H38" s="156"/>
      <c r="I38" s="256"/>
      <c r="J38" s="257"/>
      <c r="M38" s="125"/>
      <c r="N38" s="125"/>
    </row>
    <row r="39" s="109" customFormat="1" ht="15" spans="1:14">
      <c r="A39" s="157"/>
      <c r="B39" s="145"/>
      <c r="C39" s="120"/>
      <c r="D39" s="120"/>
      <c r="E39" s="120"/>
      <c r="F39" s="120"/>
      <c r="G39" s="120"/>
      <c r="H39" s="237" t="s">
        <v>278</v>
      </c>
      <c r="I39" s="237"/>
      <c r="J39" s="258">
        <f>SUM(J17:J38)/1.07</f>
        <v>376467.289719626</v>
      </c>
      <c r="M39" s="125"/>
      <c r="N39" s="125"/>
    </row>
    <row r="40" s="109" customFormat="1" ht="15" spans="1:14">
      <c r="A40" s="157"/>
      <c r="B40" s="238"/>
      <c r="C40" s="120"/>
      <c r="D40" s="120"/>
      <c r="E40" s="120"/>
      <c r="F40" s="120"/>
      <c r="G40" s="120"/>
      <c r="H40" s="371" t="s">
        <v>516</v>
      </c>
      <c r="I40" s="237"/>
      <c r="J40" s="258">
        <f>J39*7%</f>
        <v>26352.7102803738</v>
      </c>
      <c r="M40" s="125"/>
      <c r="N40" s="125"/>
    </row>
    <row r="41" s="109" customFormat="1" ht="15" spans="1:14">
      <c r="A41" s="157"/>
      <c r="B41" s="120"/>
      <c r="C41" s="120"/>
      <c r="D41" s="120"/>
      <c r="E41" s="120"/>
      <c r="F41" s="120"/>
      <c r="G41" s="120"/>
      <c r="H41" s="237" t="s">
        <v>517</v>
      </c>
      <c r="I41" s="237"/>
      <c r="J41" s="259">
        <v>0</v>
      </c>
      <c r="M41" s="125"/>
      <c r="N41" s="125"/>
    </row>
    <row r="42" s="109" customFormat="1" ht="10.5" customHeight="1" spans="1:14">
      <c r="A42" s="157"/>
      <c r="B42" s="120"/>
      <c r="C42" s="120"/>
      <c r="D42" s="120"/>
      <c r="E42" s="120"/>
      <c r="F42" s="120"/>
      <c r="G42" s="120"/>
      <c r="H42" s="237"/>
      <c r="I42" s="255"/>
      <c r="J42" s="252"/>
      <c r="M42" s="125"/>
      <c r="N42" s="125"/>
    </row>
    <row r="43" s="109" customFormat="1" ht="15.75" spans="1:14">
      <c r="A43" s="157"/>
      <c r="B43" s="124"/>
      <c r="C43" s="124"/>
      <c r="D43" s="124"/>
      <c r="E43" s="124"/>
      <c r="F43" s="124"/>
      <c r="G43" s="124"/>
      <c r="H43" s="237" t="s">
        <v>518</v>
      </c>
      <c r="I43" s="237"/>
      <c r="J43" s="260">
        <f>SUM(J39:J42)</f>
        <v>402820</v>
      </c>
      <c r="K43" s="265" t="s">
        <v>673</v>
      </c>
      <c r="M43" s="125"/>
      <c r="N43" s="125"/>
    </row>
    <row r="44" s="105" customFormat="1" ht="16.5" spans="1:14">
      <c r="A44" s="157"/>
      <c r="B44" s="239"/>
      <c r="C44" s="239"/>
      <c r="D44" s="239"/>
      <c r="E44" s="239"/>
      <c r="F44" s="239"/>
      <c r="G44" s="239"/>
      <c r="H44" s="239"/>
      <c r="I44" s="255"/>
      <c r="J44" s="261"/>
      <c r="M44" s="125"/>
      <c r="N44" s="125"/>
    </row>
    <row r="45" s="105" customFormat="1" ht="15.75" spans="1:14">
      <c r="A45" s="162" t="s">
        <v>520</v>
      </c>
      <c r="B45" s="163" t="e">
        <f>[1]!BahtEng(J43)</f>
        <v>#NAME?</v>
      </c>
      <c r="C45" s="163"/>
      <c r="D45" s="163"/>
      <c r="E45" s="163"/>
      <c r="F45" s="163"/>
      <c r="G45" s="163"/>
      <c r="H45" s="163"/>
      <c r="I45" s="163"/>
      <c r="J45" s="163"/>
      <c r="M45" s="125"/>
      <c r="N45" s="125"/>
    </row>
    <row r="46" s="105" customFormat="1" ht="15.75" spans="1:14">
      <c r="A46" s="164" t="s">
        <v>521</v>
      </c>
      <c r="B46" s="240"/>
      <c r="C46" s="240"/>
      <c r="D46" s="240"/>
      <c r="E46" s="240"/>
      <c r="F46" s="240"/>
      <c r="G46" s="240"/>
      <c r="H46" s="240"/>
      <c r="I46" s="243"/>
      <c r="J46" s="262"/>
      <c r="M46" s="125"/>
      <c r="N46" s="120"/>
    </row>
    <row r="47" s="105" customFormat="1" ht="4.5" customHeight="1" spans="1:14">
      <c r="A47" s="164"/>
      <c r="B47" s="240"/>
      <c r="C47" s="240"/>
      <c r="D47" s="240"/>
      <c r="E47" s="240"/>
      <c r="F47" s="240"/>
      <c r="G47" s="240"/>
      <c r="H47" s="240"/>
      <c r="I47" s="243"/>
      <c r="J47" s="262"/>
      <c r="M47" s="125"/>
      <c r="N47" s="255"/>
    </row>
    <row r="48" s="105" customFormat="1" ht="15.75" spans="1:10">
      <c r="A48" s="372" t="s">
        <v>522</v>
      </c>
      <c r="B48" s="240"/>
      <c r="C48" s="240"/>
      <c r="D48" s="240"/>
      <c r="E48" s="240"/>
      <c r="F48" s="240"/>
      <c r="G48" s="240"/>
      <c r="H48" s="240"/>
      <c r="I48" s="243"/>
      <c r="J48" s="262"/>
    </row>
    <row r="49" s="105" customFormat="1" ht="15.75" spans="1:10">
      <c r="A49" s="164" t="s">
        <v>523</v>
      </c>
      <c r="B49" s="240"/>
      <c r="C49" s="240"/>
      <c r="D49" s="240"/>
      <c r="E49" s="240"/>
      <c r="F49" s="240"/>
      <c r="G49" s="240"/>
      <c r="H49" s="240"/>
      <c r="I49" s="243"/>
      <c r="J49" s="262"/>
    </row>
    <row r="50" s="105" customFormat="1" ht="6.75" customHeight="1" spans="1:10">
      <c r="A50" s="164"/>
      <c r="B50" s="240"/>
      <c r="C50" s="240"/>
      <c r="D50" s="240"/>
      <c r="E50" s="240"/>
      <c r="F50" s="240"/>
      <c r="G50" s="240"/>
      <c r="H50" s="240"/>
      <c r="I50" s="243"/>
      <c r="J50" s="262"/>
    </row>
    <row r="51" s="105" customFormat="1" ht="15.75" spans="1:11">
      <c r="A51" s="166" t="s">
        <v>524</v>
      </c>
      <c r="B51" s="138"/>
      <c r="C51" s="138"/>
      <c r="D51" s="138"/>
      <c r="E51" s="138"/>
      <c r="F51" s="138"/>
      <c r="G51" s="138"/>
      <c r="H51" s="138"/>
      <c r="I51" s="243"/>
      <c r="J51" s="263"/>
      <c r="K51" s="106"/>
    </row>
    <row r="52" s="105" customFormat="1" ht="15.75" spans="1:11">
      <c r="A52" s="138" t="s">
        <v>525</v>
      </c>
      <c r="B52" s="232" t="s">
        <v>526</v>
      </c>
      <c r="C52" s="220"/>
      <c r="D52" s="220"/>
      <c r="E52" s="220"/>
      <c r="F52" s="220"/>
      <c r="G52" s="239"/>
      <c r="H52" s="239"/>
      <c r="I52" s="255"/>
      <c r="J52" s="124"/>
      <c r="K52" s="106"/>
    </row>
    <row r="53" s="105" customFormat="1" ht="15.75" spans="1:11">
      <c r="A53" s="138" t="s">
        <v>461</v>
      </c>
      <c r="B53" s="138" t="s">
        <v>527</v>
      </c>
      <c r="C53" s="138"/>
      <c r="D53" s="138"/>
      <c r="E53" s="138"/>
      <c r="F53" s="138"/>
      <c r="G53" s="124"/>
      <c r="H53" s="124"/>
      <c r="I53" s="255"/>
      <c r="J53" s="124"/>
      <c r="K53" s="106"/>
    </row>
    <row r="54" s="105" customFormat="1" ht="15.75" spans="1:11">
      <c r="A54" s="138" t="s">
        <v>528</v>
      </c>
      <c r="B54" s="232" t="s">
        <v>529</v>
      </c>
      <c r="C54" s="220"/>
      <c r="D54" s="220"/>
      <c r="E54" s="220"/>
      <c r="F54" s="220"/>
      <c r="G54" s="239"/>
      <c r="H54" s="239"/>
      <c r="I54" s="255"/>
      <c r="J54" s="124"/>
      <c r="K54" s="106"/>
    </row>
    <row r="55" s="105" customFormat="1" ht="15.75" spans="1:11">
      <c r="A55" s="138" t="s">
        <v>530</v>
      </c>
      <c r="B55" s="138" t="s">
        <v>531</v>
      </c>
      <c r="C55" s="138"/>
      <c r="D55" s="138"/>
      <c r="E55" s="138"/>
      <c r="F55" s="138"/>
      <c r="G55" s="124"/>
      <c r="H55" s="124"/>
      <c r="I55" s="255"/>
      <c r="J55" s="124"/>
      <c r="K55" s="106"/>
    </row>
    <row r="56" s="105" customFormat="1" ht="15.75" spans="1:11">
      <c r="A56" s="138" t="s">
        <v>532</v>
      </c>
      <c r="B56" s="138"/>
      <c r="C56" s="138"/>
      <c r="D56" s="138"/>
      <c r="E56" s="138"/>
      <c r="F56" s="138"/>
      <c r="G56" s="124"/>
      <c r="H56" s="124"/>
      <c r="I56" s="255"/>
      <c r="J56" s="124"/>
      <c r="K56" s="106"/>
    </row>
    <row r="57" s="105" customFormat="1" ht="15.75" spans="1:11">
      <c r="A57" s="138" t="s">
        <v>533</v>
      </c>
      <c r="B57" s="232"/>
      <c r="C57" s="232"/>
      <c r="D57" s="232"/>
      <c r="E57" s="232"/>
      <c r="F57" s="232"/>
      <c r="G57" s="120"/>
      <c r="H57" s="120"/>
      <c r="I57" s="255"/>
      <c r="J57" s="124"/>
      <c r="K57" s="106"/>
    </row>
    <row r="58" s="105" customFormat="1" ht="63" customHeight="1" spans="1:11">
      <c r="A58" s="124"/>
      <c r="B58" s="120"/>
      <c r="C58" s="120"/>
      <c r="D58" s="120"/>
      <c r="E58" s="120"/>
      <c r="F58" s="120"/>
      <c r="G58" s="120"/>
      <c r="H58" s="120"/>
      <c r="I58" s="255"/>
      <c r="J58" s="124"/>
      <c r="K58" s="106"/>
    </row>
    <row r="59" s="105" customFormat="1" customHeight="1" spans="1:11">
      <c r="A59" s="193" t="s">
        <v>534</v>
      </c>
      <c r="B59" s="241"/>
      <c r="C59" s="241"/>
      <c r="D59" s="120"/>
      <c r="E59" s="120"/>
      <c r="F59" s="120"/>
      <c r="G59" s="120"/>
      <c r="H59" s="120"/>
      <c r="I59" s="255"/>
      <c r="J59" s="124"/>
      <c r="K59" s="106"/>
    </row>
    <row r="60" s="103" customFormat="1" ht="17.25" customHeight="1" spans="1:12">
      <c r="A60" s="373" t="s">
        <v>535</v>
      </c>
      <c r="B60" s="242"/>
      <c r="C60" s="242"/>
      <c r="D60" s="138"/>
      <c r="E60" s="138"/>
      <c r="F60" s="138"/>
      <c r="G60" s="374" t="s">
        <v>536</v>
      </c>
      <c r="H60" s="232"/>
      <c r="I60" s="232"/>
      <c r="J60" s="232"/>
      <c r="K60" s="111"/>
      <c r="L60" s="111"/>
    </row>
    <row r="61" s="103" customFormat="1" ht="19.5" customHeight="1" spans="1:11">
      <c r="A61" s="195" t="s">
        <v>537</v>
      </c>
      <c r="B61" s="242"/>
      <c r="C61" s="242"/>
      <c r="D61" s="138"/>
      <c r="E61" s="138"/>
      <c r="F61" s="138"/>
      <c r="G61" s="232"/>
      <c r="H61" s="232"/>
      <c r="I61" s="232"/>
      <c r="J61" s="232"/>
      <c r="K61" s="107"/>
    </row>
    <row r="62" s="103" customFormat="1" ht="19.5" customHeight="1" spans="1:10">
      <c r="A62" s="193" t="s">
        <v>538</v>
      </c>
      <c r="B62" s="242"/>
      <c r="C62" s="242"/>
      <c r="D62" s="138"/>
      <c r="E62" s="138"/>
      <c r="F62" s="138"/>
      <c r="G62" s="232" t="s">
        <v>539</v>
      </c>
      <c r="H62" s="232"/>
      <c r="I62" s="232"/>
      <c r="J62" s="232"/>
    </row>
    <row r="63" s="103" customFormat="1" ht="19.5" customHeight="1" spans="1:10">
      <c r="A63" s="193" t="s">
        <v>540</v>
      </c>
      <c r="B63" s="242"/>
      <c r="C63" s="242"/>
      <c r="D63" s="138"/>
      <c r="E63" s="138"/>
      <c r="F63" s="138"/>
      <c r="G63" s="138"/>
      <c r="H63" s="138"/>
      <c r="I63" s="243"/>
      <c r="J63" s="138"/>
    </row>
    <row r="64" s="103" customFormat="1" spans="1:10">
      <c r="A64" s="140"/>
      <c r="B64" s="111"/>
      <c r="C64" s="111"/>
      <c r="D64" s="111"/>
      <c r="E64" s="111"/>
      <c r="F64" s="111"/>
      <c r="G64" s="110"/>
      <c r="H64" s="110"/>
      <c r="I64" s="218"/>
      <c r="J64" s="110"/>
    </row>
  </sheetData>
  <mergeCells count="72">
    <mergeCell ref="A1:J1"/>
    <mergeCell ref="B5:I5"/>
    <mergeCell ref="B6:I6"/>
    <mergeCell ref="B7:J7"/>
    <mergeCell ref="B8:J8"/>
    <mergeCell ref="C9:D9"/>
    <mergeCell ref="F10:I10"/>
    <mergeCell ref="G12:J12"/>
    <mergeCell ref="C14:H14"/>
    <mergeCell ref="H16:I16"/>
    <mergeCell ref="C17:G17"/>
    <mergeCell ref="H17:I17"/>
    <mergeCell ref="C18:G18"/>
    <mergeCell ref="H18:I18"/>
    <mergeCell ref="C19:G19"/>
    <mergeCell ref="H19:I19"/>
    <mergeCell ref="C20:G20"/>
    <mergeCell ref="H20:I20"/>
    <mergeCell ref="C21:G21"/>
    <mergeCell ref="H21:I21"/>
    <mergeCell ref="C22:G22"/>
    <mergeCell ref="H22:I22"/>
    <mergeCell ref="C23:G23"/>
    <mergeCell ref="H23:I23"/>
    <mergeCell ref="C24:G24"/>
    <mergeCell ref="H24:I24"/>
    <mergeCell ref="C25:G25"/>
    <mergeCell ref="H25:I25"/>
    <mergeCell ref="C26:G26"/>
    <mergeCell ref="H26:I26"/>
    <mergeCell ref="C27:G27"/>
    <mergeCell ref="H27:I27"/>
    <mergeCell ref="C28:G28"/>
    <mergeCell ref="H28:I28"/>
    <mergeCell ref="M28:N28"/>
    <mergeCell ref="C29:G29"/>
    <mergeCell ref="H29:I29"/>
    <mergeCell ref="M29:N29"/>
    <mergeCell ref="C30:G30"/>
    <mergeCell ref="H30:I30"/>
    <mergeCell ref="M30:N30"/>
    <mergeCell ref="C31:G31"/>
    <mergeCell ref="H31:I31"/>
    <mergeCell ref="M31:N31"/>
    <mergeCell ref="C32:G32"/>
    <mergeCell ref="H32:I32"/>
    <mergeCell ref="M32:N32"/>
    <mergeCell ref="C33:G33"/>
    <mergeCell ref="H33:I33"/>
    <mergeCell ref="M33:N33"/>
    <mergeCell ref="C34:G34"/>
    <mergeCell ref="H34:I34"/>
    <mergeCell ref="M34:N34"/>
    <mergeCell ref="M35:N35"/>
    <mergeCell ref="M36:N36"/>
    <mergeCell ref="M37:N37"/>
    <mergeCell ref="M38:N38"/>
    <mergeCell ref="H39:I39"/>
    <mergeCell ref="M39:N39"/>
    <mergeCell ref="H40:I40"/>
    <mergeCell ref="M40:N40"/>
    <mergeCell ref="H41:I41"/>
    <mergeCell ref="M41:N41"/>
    <mergeCell ref="M42:N42"/>
    <mergeCell ref="H43:I43"/>
    <mergeCell ref="M43:N43"/>
    <mergeCell ref="M44:N44"/>
    <mergeCell ref="B45:J45"/>
    <mergeCell ref="M45:N45"/>
    <mergeCell ref="G60:J60"/>
    <mergeCell ref="G61:J61"/>
    <mergeCell ref="G62:J6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7.4</vt:lpstr>
      <vt:lpstr>8.8</vt:lpstr>
      <vt:lpstr>10.9</vt:lpstr>
      <vt:lpstr>11.18</vt:lpstr>
      <vt:lpstr>12.13</vt:lpstr>
      <vt:lpstr>12.26</vt:lpstr>
      <vt:lpstr>1.9</vt:lpstr>
      <vt:lpstr>1.23</vt:lpstr>
      <vt:lpstr>2.15</vt:lpstr>
      <vt:lpstr>2.22</vt:lpstr>
      <vt:lpstr>3.22</vt:lpstr>
      <vt:lpstr>3.28</vt:lpstr>
      <vt:lpstr>4.2</vt:lpstr>
      <vt:lpstr>4.19</vt:lpstr>
      <vt:lpstr>4.24</vt:lpstr>
      <vt:lpstr>5.1</vt:lpstr>
      <vt:lpstr>5.4</vt:lpstr>
      <vt:lpstr>5.16</vt:lpstr>
      <vt:lpstr>5.22</vt:lpstr>
      <vt:lpstr>5.23</vt:lpstr>
      <vt:lpstr>5.31</vt:lpstr>
      <vt:lpstr>6.6</vt:lpstr>
      <vt:lpstr>6.14</vt:lpstr>
      <vt:lpstr>6.26</vt:lpstr>
      <vt:lpstr>7.3</vt:lpstr>
      <vt:lpstr>7.18</vt:lpstr>
      <vt:lpstr>7.26</vt:lpstr>
      <vt:lpstr>8.2</vt:lpstr>
      <vt:lpstr>8.15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2017-07-04T07:21:00Z</dcterms:created>
  <dcterms:modified xsi:type="dcterms:W3CDTF">2018-08-15T07:42:19Z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