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3"/>
  </bookViews>
  <sheets>
    <sheet name="Apr 18" sheetId="6" r:id="rId1"/>
    <sheet name="May 18" sheetId="7" r:id="rId2"/>
    <sheet name="Jun 18" sheetId="8" r:id="rId3"/>
    <sheet name="Jul 18" sheetId="9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<sst xmlns="http://schemas.openxmlformats.org/spreadsheetml/2006/main" count="23">
  <si>
    <t>订单号</t>
  </si>
  <si>
    <t>币种</t>
  </si>
  <si>
    <t>房价</t>
  </si>
  <si>
    <t>SILK团号</t>
  </si>
  <si>
    <t>RMB</t>
  </si>
  <si>
    <t>HI_HKT180425_TC034</t>
  </si>
  <si>
    <t>HI_HKT180425_TC035</t>
  </si>
  <si>
    <t>Total</t>
  </si>
  <si>
    <t>HI_HKT180514_TC003</t>
  </si>
  <si>
    <t>HI_HKT180511_TC013</t>
  </si>
  <si>
    <t>HI_HKT180523_TC018</t>
  </si>
  <si>
    <t>HI_HKT180628_TC038</t>
  </si>
  <si>
    <t>系统金额</t>
  </si>
  <si>
    <t>差异</t>
  </si>
  <si>
    <t>，</t>
  </si>
  <si>
    <t>HI_HKT180711_TC004</t>
  </si>
  <si>
    <t>，1313445</t>
  </si>
  <si>
    <t>HI_HKT180724_TC027</t>
  </si>
  <si>
    <t>，1329845</t>
  </si>
  <si>
    <t>，1313445，1329845，1313879</t>
  </si>
  <si>
    <t>HI_HKT180722_TC005</t>
  </si>
  <si>
    <t>，1313879</t>
  </si>
  <si>
    <t>确定应付：7880RMB  付款编号：P180822104443322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</si>
</sst>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8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6" borderId="16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4" borderId="12" applyNumberFormat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9" fillId="24" borderId="1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/>
    <xf numFmtId="43" fontId="24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2" xfId="8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0" fillId="0" borderId="5" xfId="8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0" fillId="0" borderId="8" xfId="8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center"/>
    </xf>
    <xf numFmtId="43" fontId="0" fillId="0" borderId="0" xfId="8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7239;&#24609;082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1313879</v>
          </cell>
          <cell r="B2" t="str">
            <v>普吉岛太阳之翼卡马拉海滩度假村</v>
          </cell>
          <cell r="C2" t="str">
            <v/>
          </cell>
          <cell r="D2" t="str">
            <v>HI_HKT180722_TC005</v>
          </cell>
          <cell r="E2" t="str">
            <v/>
          </cell>
          <cell r="F2" t="str">
            <v>3840</v>
          </cell>
          <cell r="G2" t="str">
            <v>RMB</v>
          </cell>
          <cell r="H2" t="str">
            <v>1</v>
          </cell>
          <cell r="I2">
            <v>3840</v>
          </cell>
        </row>
        <row r="3">
          <cell r="A3">
            <v>1313445</v>
          </cell>
          <cell r="B3" t="str">
            <v>普吉岛太阳之翼卡马拉海滩度假村</v>
          </cell>
          <cell r="C3" t="str">
            <v/>
          </cell>
          <cell r="D3" t="str">
            <v>HI_HKT180711_TC004</v>
          </cell>
          <cell r="E3" t="str">
            <v/>
          </cell>
          <cell r="F3" t="str">
            <v>1920</v>
          </cell>
          <cell r="G3" t="str">
            <v>RMB</v>
          </cell>
          <cell r="H3" t="str">
            <v>1</v>
          </cell>
          <cell r="I3">
            <v>1920</v>
          </cell>
        </row>
        <row r="4">
          <cell r="A4">
            <v>1318251</v>
          </cell>
          <cell r="B4" t="str">
            <v>普吉岛太阳之翼卡马拉海滩度假村</v>
          </cell>
          <cell r="C4" t="str">
            <v/>
          </cell>
          <cell r="D4" t="str">
            <v>HI_HKT180829_TC004</v>
          </cell>
          <cell r="E4" t="str">
            <v/>
          </cell>
          <cell r="F4" t="str">
            <v>2650</v>
          </cell>
          <cell r="G4" t="str">
            <v>RMB</v>
          </cell>
          <cell r="H4" t="str">
            <v>1</v>
          </cell>
          <cell r="I4">
            <v>2650</v>
          </cell>
        </row>
        <row r="5">
          <cell r="A5">
            <v>1329845</v>
          </cell>
          <cell r="B5" t="str">
            <v>普吉岛太阳之翼卡马拉海滩度假村</v>
          </cell>
          <cell r="C5" t="str">
            <v/>
          </cell>
          <cell r="D5" t="str">
            <v>HI_HKT180724_TC027</v>
          </cell>
          <cell r="E5" t="str">
            <v/>
          </cell>
          <cell r="F5" t="str">
            <v>2120</v>
          </cell>
          <cell r="G5" t="str">
            <v>RMB</v>
          </cell>
          <cell r="H5" t="str">
            <v>1</v>
          </cell>
          <cell r="I5">
            <v>2120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1" sqref="A1"/>
    </sheetView>
  </sheetViews>
  <sheetFormatPr defaultColWidth="9" defaultRowHeight="13.5" outlineLevelRow="4" outlineLevelCol="3"/>
  <cols>
    <col min="1" max="1" width="12.425" style="17" customWidth="1"/>
    <col min="2" max="2" width="6.425" customWidth="1"/>
    <col min="3" max="3" width="10.2833333333333" style="18" customWidth="1"/>
    <col min="4" max="4" width="21.2833333333333" style="17" customWidth="1"/>
  </cols>
  <sheetData>
    <row r="1" spans="1:4">
      <c r="A1" s="1" t="s">
        <v>0</v>
      </c>
      <c r="B1" s="2" t="s">
        <v>1</v>
      </c>
      <c r="C1" s="3" t="s">
        <v>2</v>
      </c>
      <c r="D1" s="4" t="s">
        <v>3</v>
      </c>
    </row>
    <row r="2" spans="1:4">
      <c r="A2" s="5">
        <v>1295168</v>
      </c>
      <c r="B2" s="6" t="s">
        <v>4</v>
      </c>
      <c r="C2" s="7">
        <v>900</v>
      </c>
      <c r="D2" s="8" t="s">
        <v>5</v>
      </c>
    </row>
    <row r="3" spans="1:4">
      <c r="A3" s="9">
        <v>1295167</v>
      </c>
      <c r="B3" s="10" t="s">
        <v>4</v>
      </c>
      <c r="C3" s="11">
        <v>1800</v>
      </c>
      <c r="D3" s="12" t="s">
        <v>6</v>
      </c>
    </row>
    <row r="5" spans="2:3">
      <c r="B5" s="13" t="s">
        <v>7</v>
      </c>
      <c r="C5" s="14">
        <f>SUM(C2:C4)</f>
        <v>2700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1" sqref="A1"/>
    </sheetView>
  </sheetViews>
  <sheetFormatPr defaultColWidth="9" defaultRowHeight="13.5" outlineLevelRow="5" outlineLevelCol="3"/>
  <cols>
    <col min="1" max="1" width="12.425" style="17" customWidth="1"/>
    <col min="2" max="2" width="6.425" customWidth="1"/>
    <col min="3" max="3" width="10.2833333333333" style="18" customWidth="1"/>
    <col min="4" max="4" width="21.2833333333333" style="17" customWidth="1"/>
  </cols>
  <sheetData>
    <row r="1" spans="1:4">
      <c r="A1" s="1" t="s">
        <v>0</v>
      </c>
      <c r="B1" s="2" t="s">
        <v>1</v>
      </c>
      <c r="C1" s="3" t="s">
        <v>2</v>
      </c>
      <c r="D1" s="4" t="s">
        <v>3</v>
      </c>
    </row>
    <row r="2" spans="1:4">
      <c r="A2" s="5">
        <v>1294301</v>
      </c>
      <c r="B2" s="6" t="s">
        <v>4</v>
      </c>
      <c r="C2" s="7">
        <v>2250</v>
      </c>
      <c r="D2" s="8" t="s">
        <v>8</v>
      </c>
    </row>
    <row r="3" spans="1:4">
      <c r="A3" s="5">
        <v>1299720</v>
      </c>
      <c r="B3" s="6" t="s">
        <v>4</v>
      </c>
      <c r="C3" s="7">
        <v>1350</v>
      </c>
      <c r="D3" s="8" t="s">
        <v>9</v>
      </c>
    </row>
    <row r="4" spans="1:4">
      <c r="A4" s="9">
        <v>1304921</v>
      </c>
      <c r="B4" s="10" t="s">
        <v>4</v>
      </c>
      <c r="C4" s="11">
        <v>3600</v>
      </c>
      <c r="D4" s="12" t="s">
        <v>10</v>
      </c>
    </row>
    <row r="6" spans="2:3">
      <c r="B6" s="13" t="s">
        <v>7</v>
      </c>
      <c r="C6" s="14">
        <f>SUM(C2:C4)</f>
        <v>7200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1" sqref="A1"/>
    </sheetView>
  </sheetViews>
  <sheetFormatPr defaultColWidth="9" defaultRowHeight="13.5" outlineLevelRow="3" outlineLevelCol="3"/>
  <cols>
    <col min="1" max="1" width="11.1416666666667" customWidth="1"/>
    <col min="4" max="4" width="19.7083333333333" customWidth="1"/>
  </cols>
  <sheetData>
    <row r="1" spans="1:4">
      <c r="A1" s="1" t="s">
        <v>0</v>
      </c>
      <c r="B1" s="2" t="s">
        <v>1</v>
      </c>
      <c r="C1" s="3" t="s">
        <v>2</v>
      </c>
      <c r="D1" s="4" t="s">
        <v>3</v>
      </c>
    </row>
    <row r="2" spans="1:4">
      <c r="A2" s="9">
        <v>1316411</v>
      </c>
      <c r="B2" s="10" t="s">
        <v>4</v>
      </c>
      <c r="C2" s="11">
        <v>900</v>
      </c>
      <c r="D2" s="12" t="s">
        <v>11</v>
      </c>
    </row>
    <row r="4" spans="2:3">
      <c r="B4" s="13" t="s">
        <v>7</v>
      </c>
      <c r="C4" s="14">
        <f>SUM(C2:C3)</f>
        <v>900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I25" sqref="I25"/>
    </sheetView>
  </sheetViews>
  <sheetFormatPr defaultColWidth="9" defaultRowHeight="13.5"/>
  <cols>
    <col min="1" max="1" width="11.1416666666667" customWidth="1"/>
    <col min="3" max="3" width="16.5" customWidth="1"/>
    <col min="4" max="4" width="19.7083333333333" customWidth="1"/>
  </cols>
  <sheetData>
    <row r="1" spans="1:7">
      <c r="A1" s="1" t="s">
        <v>0</v>
      </c>
      <c r="B1" s="2" t="s">
        <v>1</v>
      </c>
      <c r="C1" s="3" t="s">
        <v>2</v>
      </c>
      <c r="D1" s="4" t="s">
        <v>3</v>
      </c>
      <c r="E1" t="s">
        <v>12</v>
      </c>
      <c r="F1" t="s">
        <v>13</v>
      </c>
      <c r="G1" t="s">
        <v>14</v>
      </c>
    </row>
    <row r="2" spans="1:9">
      <c r="A2" s="5">
        <v>1313445</v>
      </c>
      <c r="B2" s="6" t="s">
        <v>4</v>
      </c>
      <c r="C2" s="7">
        <v>1920</v>
      </c>
      <c r="D2" s="8" t="s">
        <v>15</v>
      </c>
      <c r="E2">
        <f>VLOOKUP(A2,[1]应付款管理!$A$1:$I$65536,9,0)</f>
        <v>1920</v>
      </c>
      <c r="F2">
        <f>C2-E2</f>
        <v>0</v>
      </c>
      <c r="G2" t="str">
        <f>$G$1&amp;A2</f>
        <v>，1313445</v>
      </c>
      <c r="H2" t="s">
        <v>16</v>
      </c>
      <c r="I2" t="str">
        <f ca="1">PHONETIC(H2:H4)</f>
        <v>，1313445，1329845，1313879</v>
      </c>
    </row>
    <row r="3" spans="1:9">
      <c r="A3" s="5">
        <v>1329845</v>
      </c>
      <c r="B3" s="6" t="s">
        <v>4</v>
      </c>
      <c r="C3" s="7">
        <v>2120</v>
      </c>
      <c r="D3" s="8" t="s">
        <v>17</v>
      </c>
      <c r="E3">
        <f>VLOOKUP(A3,[1]应付款管理!$A$1:$I$65536,9,0)</f>
        <v>2120</v>
      </c>
      <c r="F3">
        <f>C3-E3</f>
        <v>0</v>
      </c>
      <c r="G3" t="str">
        <f>$G$1&amp;A3</f>
        <v>，1329845</v>
      </c>
      <c r="H3" t="s">
        <v>18</v>
      </c>
      <c r="I3" t="s">
        <v>19</v>
      </c>
    </row>
    <row r="4" spans="1:8">
      <c r="A4" s="9">
        <v>1313879</v>
      </c>
      <c r="B4" s="10" t="s">
        <v>4</v>
      </c>
      <c r="C4" s="11">
        <v>3840</v>
      </c>
      <c r="D4" s="12" t="s">
        <v>20</v>
      </c>
      <c r="E4">
        <f>VLOOKUP(A4,[1]应付款管理!$A$1:$I$65536,9,0)</f>
        <v>3840</v>
      </c>
      <c r="F4">
        <f>C4-E4</f>
        <v>0</v>
      </c>
      <c r="G4" t="str">
        <f>$G$1&amp;A4</f>
        <v>，1313879</v>
      </c>
      <c r="H4" t="s">
        <v>21</v>
      </c>
    </row>
    <row r="6" spans="2:3">
      <c r="B6" s="13" t="s">
        <v>7</v>
      </c>
      <c r="C6" s="14">
        <f>SUM(C2:C5)</f>
        <v>7880</v>
      </c>
    </row>
    <row r="10" spans="3:10">
      <c r="C10" s="15"/>
      <c r="D10" s="15"/>
      <c r="E10" s="15"/>
      <c r="F10" s="15"/>
      <c r="G10" s="15"/>
      <c r="H10" s="15"/>
      <c r="I10" s="15"/>
      <c r="J10" s="15"/>
    </row>
    <row r="11" ht="20.25" spans="3:10">
      <c r="C11" s="15"/>
      <c r="D11" s="16" t="s">
        <v>22</v>
      </c>
      <c r="E11" s="15"/>
      <c r="F11" s="15"/>
      <c r="G11" s="15"/>
      <c r="H11" s="15"/>
      <c r="I11" s="15"/>
      <c r="J11" s="15"/>
    </row>
    <row r="12" spans="3:10">
      <c r="C12" s="15"/>
      <c r="D12" s="15"/>
      <c r="E12" s="15"/>
      <c r="F12" s="15"/>
      <c r="G12" s="15"/>
      <c r="H12" s="15"/>
      <c r="I12" s="15"/>
      <c r="J12" s="15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Apr 18</vt:lpstr>
      <vt:lpstr>May 18</vt:lpstr>
      <vt:lpstr>Jun 18</vt:lpstr>
      <vt:lpstr>Jul 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2006-09-16T00:00:00Z</dcterms:created>
  <dcterms:modified xsi:type="dcterms:W3CDTF">2018-08-22T02:48:10Z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