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50"/>
  </bookViews>
  <sheets>
    <sheet name="Hong Kong convergent" sheetId="2" r:id="rId1"/>
  </sheets>
  <calcPr calcId="144525"/>
</workbook>
</file>

<file path=xl/sharedStrings.xml><?xml version="1.0" encoding="utf-8"?>
<sst xmlns="http://schemas.openxmlformats.org/spreadsheetml/2006/main" count="173">
  <si>
    <t>SALA CW….DEPOSIT OF Hong Kong Convergent (CIT Thailand) APR-JUN 2018</t>
  </si>
  <si>
    <t xml:space="preserve"> PAID 25 May'18</t>
  </si>
  <si>
    <t>TOTAL BALANCE</t>
  </si>
  <si>
    <t>NO</t>
  </si>
  <si>
    <t>Arrival</t>
  </si>
  <si>
    <t>Departure</t>
  </si>
  <si>
    <t>HOTEL</t>
  </si>
  <si>
    <t>NTS</t>
  </si>
  <si>
    <t>Guest Name</t>
  </si>
  <si>
    <t>Booking amt.</t>
  </si>
  <si>
    <t>MEAL</t>
  </si>
  <si>
    <t>TOTAL PAY</t>
  </si>
  <si>
    <t>BALANCE</t>
  </si>
  <si>
    <t>CFM</t>
  </si>
  <si>
    <t>单号</t>
  </si>
  <si>
    <t>SALA CW</t>
  </si>
  <si>
    <t>Yin, Junyi</t>
  </si>
  <si>
    <t>Xu, Yehan</t>
  </si>
  <si>
    <t>TOTAL DEDUCT</t>
  </si>
  <si>
    <t>BALANCE FROM APR</t>
  </si>
  <si>
    <t>DEPOSIT ON MAY</t>
  </si>
  <si>
    <t>TOTAL DEPOSIT</t>
  </si>
  <si>
    <t>Xu, Qing</t>
  </si>
  <si>
    <t>Dai, Xiunan</t>
  </si>
  <si>
    <t>Wu, Jiali</t>
  </si>
  <si>
    <t>Qian, Yubin</t>
  </si>
  <si>
    <t>Wei, Wenting</t>
  </si>
  <si>
    <t>Tang, Quan</t>
  </si>
  <si>
    <t>Wong, Ching Mei</t>
  </si>
  <si>
    <t>Xu, Shijun</t>
  </si>
  <si>
    <t>Wang, Yuzhe</t>
  </si>
  <si>
    <t>Sun, Feng</t>
  </si>
  <si>
    <t>Mai, Meixia</t>
  </si>
  <si>
    <t>Zhang, Long</t>
  </si>
  <si>
    <t>Dong, Xinwei</t>
  </si>
  <si>
    <t>Qin, Yi</t>
  </si>
  <si>
    <t>Wang, Kelu</t>
  </si>
  <si>
    <t>He, Xiaowei</t>
  </si>
  <si>
    <t>Cao, Jun</t>
  </si>
  <si>
    <t>Chen, Jingyi</t>
  </si>
  <si>
    <t>Wang, Ziwei</t>
  </si>
  <si>
    <t>Liu, Zhengyi</t>
  </si>
  <si>
    <t>Xiaolin, Yu</t>
  </si>
  <si>
    <t>Tse, Ka Yan</t>
  </si>
  <si>
    <t>Yuan, Yingzi</t>
  </si>
  <si>
    <t>Jin, Liren</t>
  </si>
  <si>
    <t>Fu, Yi</t>
  </si>
  <si>
    <t>Takehana, Shingo</t>
  </si>
  <si>
    <t>Zhenyu, Cao</t>
  </si>
  <si>
    <t>Li, Xuewei</t>
  </si>
  <si>
    <t>Feng, Xun</t>
  </si>
  <si>
    <t>Zhang, Qian31650</t>
  </si>
  <si>
    <t>Wu, Yifan</t>
  </si>
  <si>
    <t>Wu, Chengyan</t>
  </si>
  <si>
    <t>Pan, Yi</t>
  </si>
  <si>
    <t>Wang, Yuan</t>
  </si>
  <si>
    <t>Shao, Wan</t>
  </si>
  <si>
    <t>Xiangxue, Meng</t>
  </si>
  <si>
    <t>Miao, Qian</t>
  </si>
  <si>
    <t>Jiang, Feng</t>
  </si>
  <si>
    <t>Jiang, Yujie</t>
  </si>
  <si>
    <t>Lu, Li</t>
  </si>
  <si>
    <t>Shen, Yehao</t>
  </si>
  <si>
    <t>Shen, Weiqing</t>
  </si>
  <si>
    <t>Huang, Yuecheng</t>
  </si>
  <si>
    <t>BALANCE FROM MAY</t>
  </si>
  <si>
    <t>DEPOSIT ON JUNE</t>
  </si>
  <si>
    <t>Gu, Yanjian</t>
  </si>
  <si>
    <t>Wang, Shuxian27517</t>
  </si>
  <si>
    <t>Tang, Li</t>
  </si>
  <si>
    <t>Luo, Siwei</t>
  </si>
  <si>
    <t>Li, Xiaolei</t>
  </si>
  <si>
    <t>Yan, Kaili</t>
  </si>
  <si>
    <t>Tam, Chi Yu</t>
  </si>
  <si>
    <t>Lu, Chen</t>
  </si>
  <si>
    <t>Fei, Lou</t>
  </si>
  <si>
    <t>P180607110625489</t>
  </si>
  <si>
    <t>Dan, Qiao</t>
  </si>
  <si>
    <t>Zhang, Meng</t>
  </si>
  <si>
    <t>Zhao, Jia</t>
  </si>
  <si>
    <t>Pang, Guihua</t>
  </si>
  <si>
    <t>Fan, Lu</t>
  </si>
  <si>
    <t>Pang, Tong</t>
  </si>
  <si>
    <t>Qiu, Wenbo</t>
  </si>
  <si>
    <t>Li, Yuqin</t>
  </si>
  <si>
    <t>Wu, Lichen</t>
  </si>
  <si>
    <t>Song, Wendong</t>
  </si>
  <si>
    <t>Zhou, Xianghui</t>
  </si>
  <si>
    <t>Li, Wei</t>
  </si>
  <si>
    <t>Jiajie, Xue</t>
  </si>
  <si>
    <t>Li, Tong</t>
  </si>
  <si>
    <t>Geng, Kun</t>
  </si>
  <si>
    <t>Chen, Jiyu</t>
  </si>
  <si>
    <t>Chen, Zhenghua</t>
  </si>
  <si>
    <t>P180626171925489</t>
  </si>
  <si>
    <t>BALANCE FROM JUNE</t>
  </si>
  <si>
    <t>DEPOSIT ON 28/JUN</t>
  </si>
  <si>
    <t>Xi, Wenliang</t>
  </si>
  <si>
    <t>Lou, Xin</t>
  </si>
  <si>
    <t>Ma, Juan</t>
  </si>
  <si>
    <t>He, Zhuonan</t>
  </si>
  <si>
    <t>See, Tit Sheng</t>
  </si>
  <si>
    <t>Guo, Hancheng</t>
  </si>
  <si>
    <t>Xu, Yan</t>
  </si>
  <si>
    <t>Zhang, Lihua</t>
  </si>
  <si>
    <t>Chen, Wang</t>
  </si>
  <si>
    <t>Yi, Liu</t>
  </si>
  <si>
    <t>Tao, Yalun</t>
  </si>
  <si>
    <t>Wang, Liang</t>
  </si>
  <si>
    <t>Yang Tao</t>
  </si>
  <si>
    <t>Jiang, Ying</t>
  </si>
  <si>
    <t>Qiu, Qi</t>
  </si>
  <si>
    <t>Shen, Xiaolong</t>
  </si>
  <si>
    <t>Ding, Qiang</t>
  </si>
  <si>
    <t>Wang, Yuanqi</t>
  </si>
  <si>
    <t>P180710141922489</t>
  </si>
  <si>
    <t>SALA CW….DEPOSIT OF Hong Kong Convergent (CIT Thailand) JUL 2018</t>
  </si>
  <si>
    <t>DEPOSIT ON JUL</t>
  </si>
  <si>
    <t>Xu, Jianfang</t>
  </si>
  <si>
    <t>Bian, Peng</t>
  </si>
  <si>
    <t>Yao, Shengju</t>
  </si>
  <si>
    <t>Du, Jie</t>
  </si>
  <si>
    <t>Zhang, Miaoxian</t>
  </si>
  <si>
    <t>Lei,Cai</t>
  </si>
  <si>
    <t>Xiaoming,Zhu</t>
  </si>
  <si>
    <t>Wei Wen</t>
  </si>
  <si>
    <t>Cheung Kar Man</t>
  </si>
  <si>
    <t xml:space="preserve">Zhang Jianxing </t>
  </si>
  <si>
    <t>Ding Yanjun</t>
  </si>
  <si>
    <t>Shen Yucen</t>
  </si>
  <si>
    <t>Qu, Xingchi</t>
  </si>
  <si>
    <t>Zhang, Yi Qin</t>
  </si>
  <si>
    <t>Wei, Xinru</t>
  </si>
  <si>
    <t>Luo, Yi</t>
  </si>
  <si>
    <t>Fei, Wenting</t>
  </si>
  <si>
    <t>Wu, Guangyu</t>
  </si>
  <si>
    <t>Shen, Desi</t>
  </si>
  <si>
    <t>Boren, Shen</t>
  </si>
  <si>
    <t>Xu, Wei</t>
  </si>
  <si>
    <t>Mei, Lan</t>
  </si>
  <si>
    <t>Chen, Bin</t>
  </si>
  <si>
    <t>Yu, Siqi</t>
  </si>
  <si>
    <t>Zhang, Meili</t>
  </si>
  <si>
    <t>Huang, Baixiong</t>
  </si>
  <si>
    <t>Zhao, Jinmei</t>
  </si>
  <si>
    <t>Zhang, Dingxin</t>
  </si>
  <si>
    <t>Li, Rui</t>
  </si>
  <si>
    <t>Li, Zhemin</t>
  </si>
  <si>
    <t xml:space="preserve"> P180803154626489</t>
  </si>
  <si>
    <t>BALANCE FROM JULY</t>
  </si>
  <si>
    <t>DEPOSIT ON July</t>
  </si>
  <si>
    <t>14/8/18</t>
  </si>
  <si>
    <t>DEPOSIT ON August</t>
  </si>
  <si>
    <t>Yang, Jiayu</t>
  </si>
  <si>
    <t>Liu, Ling</t>
  </si>
  <si>
    <t>Zhou, Jing</t>
  </si>
  <si>
    <t>Simin, Tao</t>
  </si>
  <si>
    <t>He, Xingang</t>
  </si>
  <si>
    <t>Yijia, Pan</t>
  </si>
  <si>
    <t>Sun, Qiao</t>
  </si>
  <si>
    <t xml:space="preserve"> P180815105559489</t>
  </si>
  <si>
    <t>Yang, Hongjiang</t>
  </si>
  <si>
    <t>Chen, Qinying</t>
  </si>
  <si>
    <t>Tian, Yu</t>
  </si>
  <si>
    <t>Song, Yun</t>
  </si>
  <si>
    <t>Zhou, Xiang Ying</t>
  </si>
  <si>
    <t>Jiang, Jiawen</t>
  </si>
  <si>
    <t>Su, Jiayi</t>
  </si>
  <si>
    <t>Li, Jinghong</t>
  </si>
  <si>
    <t>Dong, Wutong</t>
  </si>
  <si>
    <t>Ru, Gang</t>
  </si>
  <si>
    <t>Chen, Jinfeng</t>
  </si>
  <si>
    <t>P180829173552489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</si>
</sst>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(* #,##0.00_);_(* \(#,##0.00\);_(* &quot;-&quot;??_);_(@_)"/>
    <numFmt numFmtId="177" formatCode="#,##0.0_ "/>
  </numFmts>
  <fonts count="44">
    <font>
      <sz val="11"/>
      <color theme="1"/>
      <name val="等线"/>
      <charset val="134"/>
      <scheme val="minor"/>
    </font>
    <font>
      <sz val="11"/>
      <color theme="1"/>
      <name val="等线"/>
      <charset val="222"/>
      <scheme val="minor"/>
    </font>
    <font>
      <sz val="10"/>
      <name val="Arial"/>
      <charset val="0"/>
    </font>
    <font>
      <b/>
      <sz val="11"/>
      <color rgb="FF0000FF"/>
      <name val="等线"/>
      <charset val="134"/>
      <scheme val="minor"/>
    </font>
    <font>
      <b/>
      <sz val="10"/>
      <color rgb="FF0000FF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Calibri"/>
      <charset val="134"/>
    </font>
    <font>
      <b/>
      <sz val="10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等线"/>
      <charset val="222"/>
      <scheme val="minor"/>
    </font>
    <font>
      <b/>
      <sz val="8"/>
      <color rgb="FF0000FF"/>
      <name val="等线"/>
      <charset val="134"/>
      <scheme val="minor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7030A0"/>
      <name val="等线"/>
      <charset val="134"/>
      <scheme val="minor"/>
    </font>
    <font>
      <sz val="10"/>
      <color rgb="FF0000F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1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176" fontId="1" fillId="0" borderId="0" applyFont="0" applyFill="0" applyBorder="0" applyAlignment="0" applyProtection="0"/>
    <xf numFmtId="0" fontId="32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9" fillId="24" borderId="10" applyNumberFormat="0" applyAlignment="0" applyProtection="0">
      <alignment vertical="center"/>
    </xf>
    <xf numFmtId="0" fontId="40" fillId="24" borderId="7" applyNumberFormat="0" applyAlignment="0" applyProtection="0">
      <alignment vertical="center"/>
    </xf>
    <xf numFmtId="0" fontId="41" fillId="26" borderId="11" applyNumberForma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" fillId="0" borderId="0"/>
    <xf numFmtId="0" fontId="27" fillId="34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</cellStyleXfs>
  <cellXfs count="73">
    <xf numFmtId="0" fontId="0" fillId="0" borderId="0" xfId="0"/>
    <xf numFmtId="0" fontId="1" fillId="0" borderId="0" xfId="43"/>
    <xf numFmtId="0" fontId="1" fillId="0" borderId="0" xfId="43" applyAlignment="1">
      <alignment horizontal="center"/>
    </xf>
    <xf numFmtId="0" fontId="2" fillId="0" borderId="0" xfId="0" applyFont="1" applyFill="1" applyBorder="1" applyAlignment="1"/>
    <xf numFmtId="0" fontId="3" fillId="2" borderId="1" xfId="43" applyNumberFormat="1" applyFont="1" applyFill="1" applyBorder="1" applyAlignment="1">
      <alignment horizontal="center" vertical="center"/>
    </xf>
    <xf numFmtId="0" fontId="4" fillId="0" borderId="1" xfId="43" applyFont="1" applyBorder="1" applyAlignment="1">
      <alignment horizontal="right" vertical="center"/>
    </xf>
    <xf numFmtId="0" fontId="5" fillId="0" borderId="1" xfId="43" applyNumberFormat="1" applyFont="1" applyFill="1" applyBorder="1" applyAlignment="1">
      <alignment horizontal="center" vertical="center"/>
    </xf>
    <xf numFmtId="0" fontId="6" fillId="0" borderId="1" xfId="43" applyFont="1" applyFill="1" applyBorder="1" applyAlignment="1">
      <alignment horizontal="center"/>
    </xf>
    <xf numFmtId="0" fontId="5" fillId="0" borderId="1" xfId="43" applyFont="1" applyFill="1" applyBorder="1" applyAlignment="1">
      <alignment horizontal="center" vertical="center"/>
    </xf>
    <xf numFmtId="0" fontId="5" fillId="0" borderId="1" xfId="43" applyFont="1" applyFill="1" applyBorder="1" applyAlignment="1">
      <alignment horizontal="center" vertical="center" wrapText="1"/>
    </xf>
    <xf numFmtId="0" fontId="7" fillId="0" borderId="1" xfId="43" applyNumberFormat="1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8" fillId="0" borderId="1" xfId="43" applyNumberFormat="1" applyFont="1" applyFill="1" applyBorder="1" applyAlignment="1">
      <alignment horizontal="center" vertical="center"/>
    </xf>
    <xf numFmtId="15" fontId="9" fillId="0" borderId="1" xfId="43" applyNumberFormat="1" applyFont="1" applyBorder="1" applyAlignment="1">
      <alignment horizontal="center"/>
    </xf>
    <xf numFmtId="15" fontId="7" fillId="0" borderId="1" xfId="43" applyNumberFormat="1" applyFont="1" applyBorder="1" applyAlignment="1">
      <alignment horizontal="center"/>
    </xf>
    <xf numFmtId="0" fontId="10" fillId="0" borderId="1" xfId="43" applyFont="1" applyFill="1" applyBorder="1" applyAlignment="1">
      <alignment horizontal="center" vertical="center" wrapText="1"/>
    </xf>
    <xf numFmtId="0" fontId="7" fillId="0" borderId="1" xfId="43" applyFont="1" applyBorder="1" applyAlignment="1">
      <alignment horizontal="center"/>
    </xf>
    <xf numFmtId="0" fontId="7" fillId="0" borderId="1" xfId="43" applyFont="1" applyBorder="1"/>
    <xf numFmtId="4" fontId="7" fillId="0" borderId="1" xfId="43" applyNumberFormat="1" applyFont="1" applyBorder="1"/>
    <xf numFmtId="0" fontId="8" fillId="0" borderId="1" xfId="43" applyFont="1" applyFill="1" applyBorder="1" applyAlignment="1">
      <alignment horizontal="center" vertical="center"/>
    </xf>
    <xf numFmtId="0" fontId="11" fillId="0" borderId="2" xfId="43" applyNumberFormat="1" applyFont="1" applyBorder="1" applyAlignment="1">
      <alignment horizontal="right" vertical="center"/>
    </xf>
    <xf numFmtId="0" fontId="12" fillId="0" borderId="3" xfId="43" applyFont="1" applyBorder="1" applyAlignment="1">
      <alignment horizontal="right" vertical="center"/>
    </xf>
    <xf numFmtId="0" fontId="12" fillId="0" borderId="4" xfId="43" applyFont="1" applyBorder="1" applyAlignment="1">
      <alignment horizontal="right" vertical="center"/>
    </xf>
    <xf numFmtId="0" fontId="1" fillId="0" borderId="1" xfId="43" applyBorder="1"/>
    <xf numFmtId="4" fontId="13" fillId="0" borderId="1" xfId="43" applyNumberFormat="1" applyFont="1" applyFill="1" applyBorder="1" applyAlignment="1">
      <alignment horizontal="right" vertical="center"/>
    </xf>
    <xf numFmtId="0" fontId="5" fillId="0" borderId="1" xfId="43" applyFont="1" applyBorder="1" applyAlignment="1">
      <alignment horizontal="center"/>
    </xf>
    <xf numFmtId="176" fontId="14" fillId="3" borderId="1" xfId="14" applyFont="1" applyFill="1" applyBorder="1" applyAlignment="1">
      <alignment vertical="center"/>
    </xf>
    <xf numFmtId="0" fontId="14" fillId="0" borderId="1" xfId="43" applyFont="1" applyBorder="1" applyAlignment="1">
      <alignment horizontal="center"/>
    </xf>
    <xf numFmtId="0" fontId="5" fillId="0" borderId="1" xfId="43" applyFont="1" applyFill="1" applyBorder="1" applyAlignment="1">
      <alignment horizontal="right" vertical="center"/>
    </xf>
    <xf numFmtId="176" fontId="15" fillId="4" borderId="1" xfId="14" applyFont="1" applyFill="1" applyBorder="1" applyAlignment="1">
      <alignment horizontal="center" vertical="center"/>
    </xf>
    <xf numFmtId="3" fontId="15" fillId="0" borderId="1" xfId="43" applyNumberFormat="1" applyFont="1" applyFill="1" applyBorder="1" applyAlignment="1">
      <alignment horizontal="center" vertical="center"/>
    </xf>
    <xf numFmtId="0" fontId="16" fillId="0" borderId="1" xfId="43" applyFont="1" applyBorder="1" applyAlignment="1">
      <alignment horizontal="center"/>
    </xf>
    <xf numFmtId="3" fontId="11" fillId="0" borderId="2" xfId="43" applyNumberFormat="1" applyFont="1" applyFill="1" applyBorder="1" applyAlignment="1">
      <alignment horizontal="center" vertical="center" wrapText="1"/>
    </xf>
    <xf numFmtId="3" fontId="11" fillId="0" borderId="2" xfId="43" applyNumberFormat="1" applyFont="1" applyFill="1" applyBorder="1" applyAlignment="1">
      <alignment horizontal="center" vertical="center"/>
    </xf>
    <xf numFmtId="0" fontId="11" fillId="0" borderId="2" xfId="43" applyFont="1" applyFill="1" applyBorder="1" applyAlignment="1">
      <alignment horizontal="center" vertical="center" wrapText="1"/>
    </xf>
    <xf numFmtId="0" fontId="12" fillId="0" borderId="5" xfId="43" applyFont="1" applyBorder="1" applyAlignment="1">
      <alignment horizontal="right" vertical="center"/>
    </xf>
    <xf numFmtId="3" fontId="12" fillId="0" borderId="1" xfId="43" applyNumberFormat="1" applyFont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3" fontId="17" fillId="3" borderId="1" xfId="43" applyNumberFormat="1" applyFont="1" applyFill="1" applyBorder="1" applyAlignment="1">
      <alignment horizontal="center" vertical="center"/>
    </xf>
    <xf numFmtId="0" fontId="18" fillId="0" borderId="1" xfId="0" applyFont="1" applyBorder="1"/>
    <xf numFmtId="0" fontId="19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12" fillId="0" borderId="3" xfId="43" applyFont="1" applyFill="1" applyBorder="1" applyAlignment="1">
      <alignment horizontal="right" vertical="center"/>
    </xf>
    <xf numFmtId="0" fontId="12" fillId="0" borderId="4" xfId="43" applyFont="1" applyFill="1" applyBorder="1" applyAlignment="1">
      <alignment horizontal="right" vertical="center"/>
    </xf>
    <xf numFmtId="15" fontId="9" fillId="0" borderId="1" xfId="43" applyNumberFormat="1" applyFont="1" applyFill="1" applyBorder="1" applyAlignment="1">
      <alignment horizontal="center"/>
    </xf>
    <xf numFmtId="15" fontId="7" fillId="0" borderId="1" xfId="43" applyNumberFormat="1" applyFont="1" applyFill="1" applyBorder="1" applyAlignment="1">
      <alignment horizontal="center"/>
    </xf>
    <xf numFmtId="0" fontId="7" fillId="0" borderId="1" xfId="43" applyFont="1" applyFill="1" applyBorder="1" applyAlignment="1">
      <alignment horizontal="center"/>
    </xf>
    <xf numFmtId="0" fontId="7" fillId="0" borderId="1" xfId="43" applyFont="1" applyFill="1" applyBorder="1" applyAlignment="1"/>
    <xf numFmtId="4" fontId="7" fillId="0" borderId="1" xfId="43" applyNumberFormat="1" applyFont="1" applyFill="1" applyBorder="1" applyAlignment="1"/>
    <xf numFmtId="0" fontId="11" fillId="0" borderId="2" xfId="43" applyNumberFormat="1" applyFont="1" applyFill="1" applyBorder="1" applyAlignment="1">
      <alignment horizontal="right" vertical="center"/>
    </xf>
    <xf numFmtId="3" fontId="15" fillId="3" borderId="1" xfId="43" applyNumberFormat="1" applyFont="1" applyFill="1" applyBorder="1" applyAlignment="1">
      <alignment horizontal="center" vertical="center"/>
    </xf>
    <xf numFmtId="0" fontId="12" fillId="0" borderId="5" xfId="43" applyFont="1" applyFill="1" applyBorder="1" applyAlignment="1">
      <alignment horizontal="right" vertical="center"/>
    </xf>
    <xf numFmtId="176" fontId="12" fillId="0" borderId="1" xfId="8" applyNumberFormat="1" applyFont="1" applyBorder="1" applyAlignment="1">
      <alignment horizontal="center" vertical="center"/>
    </xf>
    <xf numFmtId="0" fontId="12" fillId="0" borderId="1" xfId="43" applyFont="1" applyFill="1" applyBorder="1" applyAlignment="1">
      <alignment horizontal="center" vertical="center"/>
    </xf>
    <xf numFmtId="14" fontId="12" fillId="0" borderId="1" xfId="43" applyNumberFormat="1" applyFont="1" applyFill="1" applyBorder="1" applyAlignment="1">
      <alignment horizontal="center" vertical="center"/>
    </xf>
    <xf numFmtId="176" fontId="17" fillId="3" borderId="1" xfId="8" applyNumberFormat="1" applyFont="1" applyFill="1" applyBorder="1" applyAlignment="1">
      <alignment horizontal="center" vertical="center"/>
    </xf>
    <xf numFmtId="0" fontId="20" fillId="0" borderId="1" xfId="43" applyNumberFormat="1" applyFont="1" applyFill="1" applyBorder="1" applyAlignment="1">
      <alignment horizontal="center" vertical="center"/>
    </xf>
    <xf numFmtId="15" fontId="21" fillId="0" borderId="1" xfId="43" applyNumberFormat="1" applyFont="1" applyFill="1" applyBorder="1" applyAlignment="1">
      <alignment horizontal="center"/>
    </xf>
    <xf numFmtId="15" fontId="22" fillId="0" borderId="1" xfId="43" applyNumberFormat="1" applyFont="1" applyFill="1" applyBorder="1" applyAlignment="1">
      <alignment horizontal="center"/>
    </xf>
    <xf numFmtId="0" fontId="23" fillId="0" borderId="1" xfId="43" applyFont="1" applyFill="1" applyBorder="1" applyAlignment="1">
      <alignment horizontal="center" vertical="center" wrapText="1"/>
    </xf>
    <xf numFmtId="0" fontId="22" fillId="0" borderId="1" xfId="43" applyFont="1" applyFill="1" applyBorder="1" applyAlignment="1">
      <alignment horizontal="center"/>
    </xf>
    <xf numFmtId="0" fontId="22" fillId="0" borderId="1" xfId="43" applyFont="1" applyFill="1" applyBorder="1" applyAlignment="1"/>
    <xf numFmtId="4" fontId="22" fillId="0" borderId="1" xfId="43" applyNumberFormat="1" applyFont="1" applyFill="1" applyBorder="1" applyAlignment="1"/>
    <xf numFmtId="0" fontId="20" fillId="0" borderId="1" xfId="43" applyFont="1" applyFill="1" applyBorder="1" applyAlignment="1">
      <alignment horizontal="center" vertical="center"/>
    </xf>
    <xf numFmtId="176" fontId="12" fillId="0" borderId="1" xfId="8" applyNumberFormat="1" applyFont="1" applyFill="1" applyBorder="1" applyAlignment="1">
      <alignment horizontal="center" vertical="center"/>
    </xf>
    <xf numFmtId="176" fontId="17" fillId="0" borderId="1" xfId="8" applyNumberFormat="1" applyFont="1" applyFill="1" applyBorder="1" applyAlignment="1">
      <alignment horizontal="center" vertical="center"/>
    </xf>
    <xf numFmtId="176" fontId="24" fillId="0" borderId="1" xfId="8" applyNumberFormat="1" applyFont="1" applyFill="1" applyBorder="1" applyAlignment="1">
      <alignment horizontal="center" vertical="center"/>
    </xf>
    <xf numFmtId="0" fontId="1" fillId="0" borderId="1" xfId="43" applyBorder="1"/>
    <xf numFmtId="177" fontId="11" fillId="0" borderId="2" xfId="43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2" fillId="0" borderId="0" xfId="0" applyFont="1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7"/>
  <sheetViews>
    <sheetView tabSelected="1" topLeftCell="A162" workbookViewId="0">
      <selection activeCell="H198" sqref="H198"/>
    </sheetView>
  </sheetViews>
  <sheetFormatPr defaultColWidth="9" defaultRowHeight="13.5"/>
  <cols>
    <col min="1" max="1" width="9.14166666666667" style="1"/>
    <col min="2" max="2" width="10.2833333333333" style="2" customWidth="1"/>
    <col min="3" max="3" width="10.1416666666667" style="2" customWidth="1"/>
    <col min="4" max="5" width="9.14166666666667" style="1"/>
    <col min="6" max="6" width="17.875" style="1" customWidth="1"/>
    <col min="7" max="7" width="11.1416666666667" style="1" customWidth="1"/>
    <col min="8" max="8" width="9.14166666666667" style="1"/>
    <col min="9" max="9" width="11.5" style="1"/>
    <col min="10" max="10" width="14.8583333333333" style="1" customWidth="1"/>
    <col min="11" max="11" width="16.5666666666667" style="2" customWidth="1"/>
    <col min="12" max="15" width="9.14166666666667" style="1"/>
    <col min="16" max="16" width="11.875" style="1" customWidth="1"/>
    <col min="17" max="17" width="11.875" style="3"/>
    <col min="18" max="19" width="8" style="3"/>
    <col min="20" max="16373" width="9.14166666666667" style="1"/>
    <col min="16374" max="16384" width="9" style="1"/>
  </cols>
  <sheetData>
    <row r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23"/>
      <c r="Q1" s="40"/>
      <c r="R1" s="40"/>
      <c r="S1" s="40"/>
    </row>
    <row r="2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24">
        <v>1000000</v>
      </c>
      <c r="K2" s="25"/>
      <c r="L2" s="23"/>
      <c r="Q2" s="41"/>
      <c r="R2" s="41"/>
      <c r="S2" s="41"/>
    </row>
    <row r="3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26">
        <f>SUM(J2:J2)</f>
        <v>1000000</v>
      </c>
      <c r="K3" s="27"/>
      <c r="L3" s="23"/>
      <c r="Q3" s="41"/>
      <c r="R3" s="41"/>
      <c r="S3" s="41"/>
    </row>
    <row r="4" spans="1:19">
      <c r="A4" s="6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28" t="s">
        <v>11</v>
      </c>
      <c r="J4" s="28" t="s">
        <v>12</v>
      </c>
      <c r="K4" s="8" t="s">
        <v>13</v>
      </c>
      <c r="L4" s="23" t="s">
        <v>14</v>
      </c>
      <c r="Q4" s="41"/>
      <c r="R4" s="41"/>
      <c r="S4" s="41"/>
    </row>
    <row r="5" spans="1:19">
      <c r="A5" s="10"/>
      <c r="B5" s="11"/>
      <c r="C5" s="11"/>
      <c r="D5" s="11"/>
      <c r="E5" s="11"/>
      <c r="F5" s="11"/>
      <c r="G5" s="11"/>
      <c r="H5" s="11"/>
      <c r="I5" s="11"/>
      <c r="J5" s="29">
        <v>1000000</v>
      </c>
      <c r="K5" s="11"/>
      <c r="L5" s="23"/>
      <c r="Q5" s="41"/>
      <c r="R5" s="41"/>
      <c r="S5" s="41"/>
    </row>
    <row r="6" spans="1:19">
      <c r="A6" s="12">
        <v>1</v>
      </c>
      <c r="B6" s="13">
        <v>43216</v>
      </c>
      <c r="C6" s="14">
        <v>43218</v>
      </c>
      <c r="D6" s="15" t="s">
        <v>15</v>
      </c>
      <c r="E6" s="16">
        <f>C6-B6</f>
        <v>2</v>
      </c>
      <c r="F6" s="17" t="s">
        <v>16</v>
      </c>
      <c r="G6" s="18">
        <v>14490</v>
      </c>
      <c r="H6" s="19">
        <v>0</v>
      </c>
      <c r="I6" s="18">
        <f>+G6+H6</f>
        <v>14490</v>
      </c>
      <c r="J6" s="30">
        <f>J5-I6</f>
        <v>985510</v>
      </c>
      <c r="K6" s="31">
        <v>27661</v>
      </c>
      <c r="L6" s="23">
        <v>1294701</v>
      </c>
      <c r="Q6" s="41"/>
      <c r="R6" s="41"/>
      <c r="S6" s="41"/>
    </row>
    <row r="7" spans="1:19">
      <c r="A7" s="12">
        <v>2</v>
      </c>
      <c r="B7" s="13">
        <v>43217</v>
      </c>
      <c r="C7" s="14">
        <v>43219</v>
      </c>
      <c r="D7" s="15" t="s">
        <v>15</v>
      </c>
      <c r="E7" s="16">
        <f t="shared" ref="E7" si="0">C7-B7</f>
        <v>2</v>
      </c>
      <c r="F7" s="17" t="s">
        <v>17</v>
      </c>
      <c r="G7" s="18">
        <v>14490</v>
      </c>
      <c r="H7" s="19">
        <v>0</v>
      </c>
      <c r="I7" s="18">
        <f t="shared" ref="I7" si="1">+G7+H7</f>
        <v>14490</v>
      </c>
      <c r="J7" s="30">
        <f>J6-I7</f>
        <v>971020</v>
      </c>
      <c r="K7" s="31">
        <v>28031</v>
      </c>
      <c r="L7" s="23">
        <v>1296719</v>
      </c>
      <c r="Q7" s="41"/>
      <c r="R7" s="41"/>
      <c r="S7" s="41"/>
    </row>
    <row r="8" spans="1:19">
      <c r="A8" s="20" t="s">
        <v>18</v>
      </c>
      <c r="B8" s="20"/>
      <c r="C8" s="20"/>
      <c r="D8" s="20"/>
      <c r="E8" s="20"/>
      <c r="F8" s="20"/>
      <c r="G8" s="20"/>
      <c r="H8" s="20"/>
      <c r="I8" s="32">
        <f>SUM(I6:I7)</f>
        <v>28980</v>
      </c>
      <c r="J8" s="33"/>
      <c r="K8" s="34"/>
      <c r="L8" s="23"/>
      <c r="Q8" s="41"/>
      <c r="R8" s="41"/>
      <c r="S8" s="41"/>
    </row>
    <row r="9" spans="17:19">
      <c r="Q9" s="41"/>
      <c r="R9" s="41"/>
      <c r="S9" s="41"/>
    </row>
    <row r="10" spans="17:19">
      <c r="Q10" s="41"/>
      <c r="R10" s="41"/>
      <c r="S10" s="41"/>
    </row>
    <row r="11" spans="1:19">
      <c r="A11" s="21" t="s">
        <v>19</v>
      </c>
      <c r="B11" s="22"/>
      <c r="C11" s="22"/>
      <c r="D11" s="22"/>
      <c r="E11" s="22"/>
      <c r="F11" s="22"/>
      <c r="G11" s="22"/>
      <c r="H11" s="22"/>
      <c r="I11" s="35"/>
      <c r="J11" s="36">
        <f>+J7</f>
        <v>971020</v>
      </c>
      <c r="K11" s="37"/>
      <c r="L11" s="23"/>
      <c r="Q11" s="41"/>
      <c r="R11" s="41"/>
      <c r="S11" s="41"/>
    </row>
    <row r="12" spans="1:19">
      <c r="A12" s="21" t="s">
        <v>20</v>
      </c>
      <c r="B12" s="22"/>
      <c r="C12" s="22"/>
      <c r="D12" s="22"/>
      <c r="E12" s="22"/>
      <c r="F12" s="22"/>
      <c r="G12" s="22"/>
      <c r="H12" s="22"/>
      <c r="I12" s="35"/>
      <c r="J12" s="36">
        <v>0</v>
      </c>
      <c r="K12" s="37"/>
      <c r="L12" s="23"/>
      <c r="Q12" s="41"/>
      <c r="R12" s="41"/>
      <c r="S12" s="41"/>
    </row>
    <row r="13" spans="1:19">
      <c r="A13" s="21" t="s">
        <v>21</v>
      </c>
      <c r="B13" s="22"/>
      <c r="C13" s="22"/>
      <c r="D13" s="22"/>
      <c r="E13" s="22"/>
      <c r="F13" s="22"/>
      <c r="G13" s="22"/>
      <c r="H13" s="22"/>
      <c r="I13" s="35"/>
      <c r="J13" s="38">
        <f>SUM(J11:J12)</f>
        <v>971020</v>
      </c>
      <c r="K13" s="37"/>
      <c r="L13" s="23"/>
      <c r="Q13" s="41"/>
      <c r="R13" s="41"/>
      <c r="S13" s="41"/>
    </row>
    <row r="14" spans="1:19">
      <c r="A14" s="6" t="s">
        <v>3</v>
      </c>
      <c r="B14" s="7" t="s">
        <v>4</v>
      </c>
      <c r="C14" s="7" t="s">
        <v>5</v>
      </c>
      <c r="D14" s="8" t="s">
        <v>6</v>
      </c>
      <c r="E14" s="8" t="s">
        <v>7</v>
      </c>
      <c r="F14" s="8" t="s">
        <v>8</v>
      </c>
      <c r="G14" s="8" t="s">
        <v>9</v>
      </c>
      <c r="H14" s="9" t="s">
        <v>10</v>
      </c>
      <c r="I14" s="28" t="s">
        <v>11</v>
      </c>
      <c r="J14" s="28" t="s">
        <v>12</v>
      </c>
      <c r="K14" s="8" t="s">
        <v>13</v>
      </c>
      <c r="L14" s="23"/>
      <c r="Q14" s="41"/>
      <c r="R14" s="41"/>
      <c r="S14" s="41"/>
    </row>
    <row r="15" spans="1:19">
      <c r="A15" s="12">
        <v>1</v>
      </c>
      <c r="B15" s="13">
        <v>43219</v>
      </c>
      <c r="C15" s="14">
        <v>43221</v>
      </c>
      <c r="D15" s="15" t="s">
        <v>15</v>
      </c>
      <c r="E15" s="16">
        <f>C15-B15</f>
        <v>2</v>
      </c>
      <c r="F15" s="17" t="s">
        <v>22</v>
      </c>
      <c r="G15" s="18">
        <v>17795</v>
      </c>
      <c r="H15" s="19">
        <v>0</v>
      </c>
      <c r="I15" s="18">
        <f>+G15+H15</f>
        <v>17795</v>
      </c>
      <c r="J15" s="30">
        <f>J13-I15</f>
        <v>953225</v>
      </c>
      <c r="K15" s="16">
        <v>27686</v>
      </c>
      <c r="L15" s="23">
        <v>1294766</v>
      </c>
      <c r="Q15" s="41"/>
      <c r="R15" s="41"/>
      <c r="S15" s="41"/>
    </row>
    <row r="16" spans="1:19">
      <c r="A16" s="12">
        <v>2</v>
      </c>
      <c r="B16" s="13">
        <v>43226</v>
      </c>
      <c r="C16" s="14">
        <v>43228</v>
      </c>
      <c r="D16" s="15" t="s">
        <v>15</v>
      </c>
      <c r="E16" s="16">
        <f>C16-B16</f>
        <v>2</v>
      </c>
      <c r="F16" s="17" t="s">
        <v>23</v>
      </c>
      <c r="G16" s="18">
        <v>13140</v>
      </c>
      <c r="H16" s="19">
        <v>0</v>
      </c>
      <c r="I16" s="18">
        <f>+G16+H16</f>
        <v>13140</v>
      </c>
      <c r="J16" s="30">
        <f>J15-I16</f>
        <v>940085</v>
      </c>
      <c r="K16" s="16">
        <v>28156</v>
      </c>
      <c r="L16" s="23">
        <v>1296672</v>
      </c>
      <c r="Q16" s="41"/>
      <c r="R16" s="41"/>
      <c r="S16" s="41"/>
    </row>
    <row r="17" spans="1:19">
      <c r="A17" s="12">
        <v>3</v>
      </c>
      <c r="B17" s="13">
        <v>43228</v>
      </c>
      <c r="C17" s="14">
        <v>43230</v>
      </c>
      <c r="D17" s="15" t="s">
        <v>15</v>
      </c>
      <c r="E17" s="16">
        <f t="shared" ref="E17:E57" si="2">C17-B17</f>
        <v>2</v>
      </c>
      <c r="F17" s="17" t="s">
        <v>24</v>
      </c>
      <c r="G17" s="18">
        <v>14490</v>
      </c>
      <c r="H17" s="19">
        <v>0</v>
      </c>
      <c r="I17" s="18">
        <f t="shared" ref="I17:I57" si="3">+G17+H17</f>
        <v>14490</v>
      </c>
      <c r="J17" s="30">
        <f t="shared" ref="J17:J57" si="4">J16-I17</f>
        <v>925595</v>
      </c>
      <c r="K17" s="16">
        <v>28002</v>
      </c>
      <c r="L17" s="23">
        <v>1296295</v>
      </c>
      <c r="Q17" s="41"/>
      <c r="R17" s="41"/>
      <c r="S17" s="41"/>
    </row>
    <row r="18" spans="1:19">
      <c r="A18" s="12">
        <v>4</v>
      </c>
      <c r="B18" s="13">
        <v>43228</v>
      </c>
      <c r="C18" s="14">
        <v>43230</v>
      </c>
      <c r="D18" s="15" t="s">
        <v>15</v>
      </c>
      <c r="E18" s="16">
        <f t="shared" si="2"/>
        <v>2</v>
      </c>
      <c r="F18" s="17" t="s">
        <v>25</v>
      </c>
      <c r="G18" s="18">
        <v>14490</v>
      </c>
      <c r="H18" s="19">
        <v>0</v>
      </c>
      <c r="I18" s="18">
        <f t="shared" si="3"/>
        <v>14490</v>
      </c>
      <c r="J18" s="30">
        <f t="shared" si="4"/>
        <v>911105</v>
      </c>
      <c r="K18" s="16">
        <v>30655</v>
      </c>
      <c r="L18" s="23"/>
      <c r="Q18" s="41"/>
      <c r="R18" s="41"/>
      <c r="S18" s="41"/>
    </row>
    <row r="19" spans="1:19">
      <c r="A19" s="12">
        <v>5</v>
      </c>
      <c r="B19" s="13">
        <v>43229</v>
      </c>
      <c r="C19" s="14">
        <v>43231</v>
      </c>
      <c r="D19" s="15" t="s">
        <v>15</v>
      </c>
      <c r="E19" s="16">
        <f t="shared" si="2"/>
        <v>2</v>
      </c>
      <c r="F19" s="17" t="s">
        <v>26</v>
      </c>
      <c r="G19" s="18">
        <v>14490</v>
      </c>
      <c r="H19" s="19">
        <v>0</v>
      </c>
      <c r="I19" s="18">
        <f t="shared" si="3"/>
        <v>14490</v>
      </c>
      <c r="J19" s="30">
        <f t="shared" si="4"/>
        <v>896615</v>
      </c>
      <c r="K19" s="16">
        <v>30203</v>
      </c>
      <c r="L19" s="23">
        <v>1302084</v>
      </c>
      <c r="Q19" s="41"/>
      <c r="R19" s="41"/>
      <c r="S19" s="41"/>
    </row>
    <row r="20" spans="1:19">
      <c r="A20" s="12">
        <v>6</v>
      </c>
      <c r="B20" s="13">
        <v>43229</v>
      </c>
      <c r="C20" s="14">
        <v>43231</v>
      </c>
      <c r="D20" s="15" t="s">
        <v>15</v>
      </c>
      <c r="E20" s="16">
        <f t="shared" si="2"/>
        <v>2</v>
      </c>
      <c r="F20" s="17" t="s">
        <v>27</v>
      </c>
      <c r="G20" s="18">
        <v>14490</v>
      </c>
      <c r="H20" s="19">
        <v>0</v>
      </c>
      <c r="I20" s="18">
        <f t="shared" si="3"/>
        <v>14490</v>
      </c>
      <c r="J20" s="30">
        <f t="shared" si="4"/>
        <v>882125</v>
      </c>
      <c r="K20" s="16">
        <v>30226</v>
      </c>
      <c r="L20" s="23">
        <v>1302267</v>
      </c>
      <c r="Q20" s="41"/>
      <c r="R20" s="41"/>
      <c r="S20" s="41"/>
    </row>
    <row r="21" spans="1:19">
      <c r="A21" s="12">
        <v>7</v>
      </c>
      <c r="B21" s="13">
        <v>43228</v>
      </c>
      <c r="C21" s="14">
        <v>43232</v>
      </c>
      <c r="D21" s="15" t="s">
        <v>15</v>
      </c>
      <c r="E21" s="16">
        <f t="shared" si="2"/>
        <v>4</v>
      </c>
      <c r="F21" s="17" t="s">
        <v>28</v>
      </c>
      <c r="G21" s="18">
        <v>28980</v>
      </c>
      <c r="H21" s="19">
        <v>0</v>
      </c>
      <c r="I21" s="18">
        <f t="shared" si="3"/>
        <v>28980</v>
      </c>
      <c r="J21" s="30">
        <f t="shared" si="4"/>
        <v>853145</v>
      </c>
      <c r="K21" s="16">
        <v>30509</v>
      </c>
      <c r="L21" s="23">
        <v>1303550</v>
      </c>
      <c r="Q21" s="41"/>
      <c r="R21" s="41"/>
      <c r="S21" s="41"/>
    </row>
    <row r="22" spans="1:19">
      <c r="A22" s="12">
        <v>8</v>
      </c>
      <c r="B22" s="13">
        <v>43231</v>
      </c>
      <c r="C22" s="14">
        <v>43233</v>
      </c>
      <c r="D22" s="15" t="s">
        <v>15</v>
      </c>
      <c r="E22" s="16">
        <f t="shared" si="2"/>
        <v>2</v>
      </c>
      <c r="F22" s="17" t="s">
        <v>29</v>
      </c>
      <c r="G22" s="18">
        <v>13140</v>
      </c>
      <c r="H22" s="19">
        <v>0</v>
      </c>
      <c r="I22" s="18">
        <f t="shared" si="3"/>
        <v>13140</v>
      </c>
      <c r="J22" s="30">
        <f t="shared" si="4"/>
        <v>840005</v>
      </c>
      <c r="K22" s="16">
        <v>29939</v>
      </c>
      <c r="L22" s="23">
        <v>1301156</v>
      </c>
      <c r="Q22" s="41"/>
      <c r="R22" s="41"/>
      <c r="S22" s="41"/>
    </row>
    <row r="23" spans="1:19">
      <c r="A23" s="12">
        <v>9</v>
      </c>
      <c r="B23" s="13">
        <v>43230</v>
      </c>
      <c r="C23" s="14">
        <v>43233</v>
      </c>
      <c r="D23" s="15" t="s">
        <v>15</v>
      </c>
      <c r="E23" s="16">
        <f t="shared" si="2"/>
        <v>3</v>
      </c>
      <c r="F23" s="17" t="s">
        <v>30</v>
      </c>
      <c r="G23" s="18">
        <v>21735</v>
      </c>
      <c r="H23" s="19">
        <v>0</v>
      </c>
      <c r="I23" s="18">
        <f t="shared" si="3"/>
        <v>21735</v>
      </c>
      <c r="J23" s="30">
        <f t="shared" si="4"/>
        <v>818270</v>
      </c>
      <c r="K23" s="16">
        <v>28902</v>
      </c>
      <c r="L23" s="23">
        <v>1298852</v>
      </c>
      <c r="Q23" s="41"/>
      <c r="R23" s="41"/>
      <c r="S23" s="41"/>
    </row>
    <row r="24" spans="1:19">
      <c r="A24" s="12">
        <v>10</v>
      </c>
      <c r="B24" s="13">
        <v>43228</v>
      </c>
      <c r="C24" s="14">
        <v>43233</v>
      </c>
      <c r="D24" s="15" t="s">
        <v>15</v>
      </c>
      <c r="E24" s="16">
        <f t="shared" si="2"/>
        <v>5</v>
      </c>
      <c r="F24" s="17" t="s">
        <v>31</v>
      </c>
      <c r="G24" s="18">
        <v>36225</v>
      </c>
      <c r="H24" s="19">
        <v>0</v>
      </c>
      <c r="I24" s="18">
        <f t="shared" si="3"/>
        <v>36225</v>
      </c>
      <c r="J24" s="30">
        <f t="shared" si="4"/>
        <v>782045</v>
      </c>
      <c r="K24" s="16">
        <v>30198</v>
      </c>
      <c r="L24" s="23">
        <v>1302066</v>
      </c>
      <c r="Q24" s="41"/>
      <c r="R24" s="41"/>
      <c r="S24" s="41"/>
    </row>
    <row r="25" spans="1:19">
      <c r="A25" s="12">
        <v>11</v>
      </c>
      <c r="B25" s="13">
        <v>43231</v>
      </c>
      <c r="C25" s="14">
        <v>43234</v>
      </c>
      <c r="D25" s="15" t="s">
        <v>15</v>
      </c>
      <c r="E25" s="16">
        <f t="shared" si="2"/>
        <v>3</v>
      </c>
      <c r="F25" s="17" t="s">
        <v>32</v>
      </c>
      <c r="G25" s="18">
        <v>21735</v>
      </c>
      <c r="H25" s="19">
        <v>0</v>
      </c>
      <c r="I25" s="18">
        <f t="shared" si="3"/>
        <v>21735</v>
      </c>
      <c r="J25" s="30">
        <f t="shared" si="4"/>
        <v>760310</v>
      </c>
      <c r="K25" s="16">
        <v>29435</v>
      </c>
      <c r="L25" s="23">
        <v>1299741</v>
      </c>
      <c r="Q25" s="41"/>
      <c r="R25" s="41"/>
      <c r="S25" s="41"/>
    </row>
    <row r="26" spans="1:19">
      <c r="A26" s="12">
        <v>12</v>
      </c>
      <c r="B26" s="13">
        <v>43232</v>
      </c>
      <c r="C26" s="14">
        <v>43234</v>
      </c>
      <c r="D26" s="15" t="s">
        <v>15</v>
      </c>
      <c r="E26" s="16">
        <f t="shared" si="2"/>
        <v>2</v>
      </c>
      <c r="F26" s="17" t="s">
        <v>33</v>
      </c>
      <c r="G26" s="18">
        <v>19890</v>
      </c>
      <c r="H26" s="19">
        <v>0</v>
      </c>
      <c r="I26" s="18">
        <f t="shared" si="3"/>
        <v>19890</v>
      </c>
      <c r="J26" s="30">
        <f t="shared" si="4"/>
        <v>740420</v>
      </c>
      <c r="K26" s="16">
        <v>30215</v>
      </c>
      <c r="L26" s="23">
        <v>1302145</v>
      </c>
      <c r="Q26" s="41"/>
      <c r="R26" s="41"/>
      <c r="S26" s="41"/>
    </row>
    <row r="27" spans="1:19">
      <c r="A27" s="12">
        <v>13</v>
      </c>
      <c r="B27" s="13">
        <v>43232</v>
      </c>
      <c r="C27" s="14">
        <v>43235</v>
      </c>
      <c r="D27" s="15" t="s">
        <v>15</v>
      </c>
      <c r="E27" s="16">
        <f t="shared" si="2"/>
        <v>3</v>
      </c>
      <c r="F27" s="17" t="s">
        <v>34</v>
      </c>
      <c r="G27" s="18">
        <v>21735</v>
      </c>
      <c r="H27" s="19">
        <v>0</v>
      </c>
      <c r="I27" s="18">
        <f t="shared" si="3"/>
        <v>21735</v>
      </c>
      <c r="J27" s="30">
        <f t="shared" si="4"/>
        <v>718685</v>
      </c>
      <c r="K27" s="16">
        <v>30530</v>
      </c>
      <c r="L27" s="23">
        <v>1303634</v>
      </c>
      <c r="Q27" s="41"/>
      <c r="R27" s="41"/>
      <c r="S27" s="41"/>
    </row>
    <row r="28" spans="1:19">
      <c r="A28" s="12">
        <v>14</v>
      </c>
      <c r="B28" s="13">
        <v>43233</v>
      </c>
      <c r="C28" s="14">
        <v>43236</v>
      </c>
      <c r="D28" s="15" t="s">
        <v>15</v>
      </c>
      <c r="E28" s="16">
        <f t="shared" si="2"/>
        <v>3</v>
      </c>
      <c r="F28" s="17" t="s">
        <v>35</v>
      </c>
      <c r="G28" s="18">
        <v>19710</v>
      </c>
      <c r="H28" s="19">
        <v>0</v>
      </c>
      <c r="I28" s="18">
        <f t="shared" si="3"/>
        <v>19710</v>
      </c>
      <c r="J28" s="30">
        <f t="shared" si="4"/>
        <v>698975</v>
      </c>
      <c r="K28" s="16">
        <v>29436</v>
      </c>
      <c r="L28" s="23">
        <v>1299787</v>
      </c>
      <c r="Q28" s="41"/>
      <c r="R28" s="41"/>
      <c r="S28" s="41"/>
    </row>
    <row r="29" spans="1:19">
      <c r="A29" s="12">
        <v>15</v>
      </c>
      <c r="B29" s="13">
        <v>43234</v>
      </c>
      <c r="C29" s="14">
        <v>43236</v>
      </c>
      <c r="D29" s="15" t="s">
        <v>15</v>
      </c>
      <c r="E29" s="16">
        <f t="shared" si="2"/>
        <v>2</v>
      </c>
      <c r="F29" s="17" t="s">
        <v>36</v>
      </c>
      <c r="G29" s="18">
        <v>13140</v>
      </c>
      <c r="H29" s="19">
        <v>0</v>
      </c>
      <c r="I29" s="18">
        <f t="shared" si="3"/>
        <v>13140</v>
      </c>
      <c r="J29" s="30">
        <f t="shared" si="4"/>
        <v>685835</v>
      </c>
      <c r="K29" s="16">
        <v>29657</v>
      </c>
      <c r="L29" s="23">
        <v>1299865</v>
      </c>
      <c r="R29" s="41"/>
      <c r="S29" s="41"/>
    </row>
    <row r="30" spans="1:19">
      <c r="A30" s="12">
        <v>16</v>
      </c>
      <c r="B30" s="13">
        <v>43233</v>
      </c>
      <c r="C30" s="14">
        <v>43237</v>
      </c>
      <c r="D30" s="15" t="s">
        <v>15</v>
      </c>
      <c r="E30" s="16">
        <f t="shared" si="2"/>
        <v>4</v>
      </c>
      <c r="F30" s="17" t="s">
        <v>37</v>
      </c>
      <c r="G30" s="18">
        <v>28980</v>
      </c>
      <c r="H30" s="19">
        <v>0</v>
      </c>
      <c r="I30" s="18">
        <f t="shared" si="3"/>
        <v>28980</v>
      </c>
      <c r="J30" s="30">
        <f t="shared" si="4"/>
        <v>656855</v>
      </c>
      <c r="K30" s="16">
        <v>28518</v>
      </c>
      <c r="L30" s="23">
        <v>1298267</v>
      </c>
      <c r="Q30" s="41"/>
      <c r="R30" s="41"/>
      <c r="S30" s="41"/>
    </row>
    <row r="31" spans="1:19">
      <c r="A31" s="12">
        <v>17</v>
      </c>
      <c r="B31" s="13">
        <v>43234</v>
      </c>
      <c r="C31" s="14">
        <v>43237</v>
      </c>
      <c r="D31" s="15" t="s">
        <v>15</v>
      </c>
      <c r="E31" s="16">
        <f t="shared" si="2"/>
        <v>3</v>
      </c>
      <c r="F31" s="17" t="s">
        <v>38</v>
      </c>
      <c r="G31" s="18">
        <v>21735</v>
      </c>
      <c r="H31" s="19">
        <v>0</v>
      </c>
      <c r="I31" s="18">
        <f t="shared" si="3"/>
        <v>21735</v>
      </c>
      <c r="J31" s="30">
        <f t="shared" si="4"/>
        <v>635120</v>
      </c>
      <c r="K31" s="16">
        <v>27670</v>
      </c>
      <c r="L31" s="23">
        <v>1295039</v>
      </c>
      <c r="Q31" s="41"/>
      <c r="R31" s="41"/>
      <c r="S31" s="41"/>
    </row>
    <row r="32" spans="1:19">
      <c r="A32" s="12">
        <v>18</v>
      </c>
      <c r="B32" s="13">
        <v>43235</v>
      </c>
      <c r="C32" s="14">
        <v>43238</v>
      </c>
      <c r="D32" s="15" t="s">
        <v>15</v>
      </c>
      <c r="E32" s="16">
        <f t="shared" si="2"/>
        <v>3</v>
      </c>
      <c r="F32" s="17" t="s">
        <v>39</v>
      </c>
      <c r="G32" s="18">
        <v>21735</v>
      </c>
      <c r="H32" s="19">
        <v>0</v>
      </c>
      <c r="I32" s="18">
        <f t="shared" si="3"/>
        <v>21735</v>
      </c>
      <c r="J32" s="30">
        <f t="shared" si="4"/>
        <v>613385</v>
      </c>
      <c r="K32" s="16">
        <v>27509</v>
      </c>
      <c r="L32" s="23">
        <v>1294649</v>
      </c>
      <c r="Q32" s="41"/>
      <c r="R32" s="41"/>
      <c r="S32" s="41"/>
    </row>
    <row r="33" spans="1:19">
      <c r="A33" s="12">
        <v>19</v>
      </c>
      <c r="B33" s="13">
        <v>43236</v>
      </c>
      <c r="C33" s="14">
        <v>43238</v>
      </c>
      <c r="D33" s="15" t="s">
        <v>15</v>
      </c>
      <c r="E33" s="16">
        <f t="shared" si="2"/>
        <v>2</v>
      </c>
      <c r="F33" s="17" t="s">
        <v>40</v>
      </c>
      <c r="G33" s="18">
        <v>14490</v>
      </c>
      <c r="H33" s="19">
        <v>0</v>
      </c>
      <c r="I33" s="18">
        <f t="shared" si="3"/>
        <v>14490</v>
      </c>
      <c r="J33" s="30">
        <f t="shared" si="4"/>
        <v>598895</v>
      </c>
      <c r="K33" s="16">
        <v>28685</v>
      </c>
      <c r="L33" s="23">
        <v>1298721</v>
      </c>
      <c r="Q33" s="41"/>
      <c r="R33" s="41"/>
      <c r="S33" s="41"/>
    </row>
    <row r="34" spans="1:19">
      <c r="A34" s="12">
        <v>20</v>
      </c>
      <c r="B34" s="13">
        <v>43235</v>
      </c>
      <c r="C34" s="14">
        <v>43238</v>
      </c>
      <c r="D34" s="15" t="s">
        <v>15</v>
      </c>
      <c r="E34" s="16">
        <f t="shared" si="2"/>
        <v>3</v>
      </c>
      <c r="F34" s="17" t="s">
        <v>41</v>
      </c>
      <c r="G34" s="18">
        <v>19710</v>
      </c>
      <c r="H34" s="19">
        <v>0</v>
      </c>
      <c r="I34" s="18">
        <f t="shared" si="3"/>
        <v>19710</v>
      </c>
      <c r="J34" s="30">
        <f t="shared" si="4"/>
        <v>579185</v>
      </c>
      <c r="K34" s="16">
        <v>29721</v>
      </c>
      <c r="L34" s="23">
        <v>1300809</v>
      </c>
      <c r="Q34" s="41"/>
      <c r="R34" s="41"/>
      <c r="S34" s="41"/>
    </row>
    <row r="35" spans="1:19">
      <c r="A35" s="12">
        <v>21</v>
      </c>
      <c r="B35" s="13">
        <v>43239</v>
      </c>
      <c r="C35" s="14">
        <v>43241</v>
      </c>
      <c r="D35" s="15" t="s">
        <v>15</v>
      </c>
      <c r="E35" s="16">
        <f t="shared" si="2"/>
        <v>2</v>
      </c>
      <c r="F35" s="17" t="s">
        <v>42</v>
      </c>
      <c r="G35" s="18">
        <v>18540</v>
      </c>
      <c r="H35" s="19">
        <v>0</v>
      </c>
      <c r="I35" s="18">
        <f t="shared" si="3"/>
        <v>18540</v>
      </c>
      <c r="J35" s="30">
        <f t="shared" si="4"/>
        <v>560645</v>
      </c>
      <c r="K35" s="16">
        <v>30543</v>
      </c>
      <c r="L35" s="23">
        <v>1303767</v>
      </c>
      <c r="Q35" s="41"/>
      <c r="R35" s="41"/>
      <c r="S35" s="41"/>
    </row>
    <row r="36" spans="1:19">
      <c r="A36" s="12">
        <v>22</v>
      </c>
      <c r="B36" s="13">
        <v>43239</v>
      </c>
      <c r="C36" s="14">
        <v>43241</v>
      </c>
      <c r="D36" s="15" t="s">
        <v>15</v>
      </c>
      <c r="E36" s="16">
        <f t="shared" si="2"/>
        <v>2</v>
      </c>
      <c r="F36" s="17" t="s">
        <v>43</v>
      </c>
      <c r="G36" s="18">
        <v>14490</v>
      </c>
      <c r="H36" s="19">
        <v>0</v>
      </c>
      <c r="I36" s="18">
        <f t="shared" si="3"/>
        <v>14490</v>
      </c>
      <c r="J36" s="30">
        <f t="shared" si="4"/>
        <v>546155</v>
      </c>
      <c r="K36" s="16">
        <v>28668</v>
      </c>
      <c r="L36" s="23">
        <v>1298633</v>
      </c>
      <c r="Q36" s="41"/>
      <c r="R36" s="41"/>
      <c r="S36" s="41"/>
    </row>
    <row r="37" spans="1:19">
      <c r="A37" s="12">
        <v>23</v>
      </c>
      <c r="B37" s="13">
        <v>43239</v>
      </c>
      <c r="C37" s="14">
        <v>43241</v>
      </c>
      <c r="D37" s="15" t="s">
        <v>15</v>
      </c>
      <c r="E37" s="16">
        <f t="shared" si="2"/>
        <v>2</v>
      </c>
      <c r="F37" s="17" t="s">
        <v>44</v>
      </c>
      <c r="G37" s="18">
        <v>14490</v>
      </c>
      <c r="H37" s="19">
        <v>0</v>
      </c>
      <c r="I37" s="18">
        <f t="shared" si="3"/>
        <v>14490</v>
      </c>
      <c r="J37" s="30">
        <f t="shared" si="4"/>
        <v>531665</v>
      </c>
      <c r="K37" s="16">
        <v>28167</v>
      </c>
      <c r="L37" s="23">
        <v>1297128</v>
      </c>
      <c r="Q37" s="41"/>
      <c r="R37" s="41"/>
      <c r="S37" s="41"/>
    </row>
    <row r="38" spans="1:19">
      <c r="A38" s="12">
        <v>24</v>
      </c>
      <c r="B38" s="13">
        <v>43240</v>
      </c>
      <c r="C38" s="14">
        <v>43242</v>
      </c>
      <c r="D38" s="15" t="s">
        <v>15</v>
      </c>
      <c r="E38" s="16">
        <f t="shared" si="2"/>
        <v>2</v>
      </c>
      <c r="F38" s="17" t="s">
        <v>45</v>
      </c>
      <c r="G38" s="18">
        <v>13140</v>
      </c>
      <c r="H38" s="19">
        <v>0</v>
      </c>
      <c r="I38" s="18">
        <f t="shared" si="3"/>
        <v>13140</v>
      </c>
      <c r="J38" s="30">
        <f t="shared" si="4"/>
        <v>518525</v>
      </c>
      <c r="K38" s="16">
        <v>30468</v>
      </c>
      <c r="L38" s="23">
        <v>1303245</v>
      </c>
      <c r="Q38" s="41"/>
      <c r="R38" s="41"/>
      <c r="S38" s="41"/>
    </row>
    <row r="39" spans="1:19">
      <c r="A39" s="12">
        <v>25</v>
      </c>
      <c r="B39" s="13">
        <v>43241</v>
      </c>
      <c r="C39" s="14">
        <v>43243</v>
      </c>
      <c r="D39" s="15" t="s">
        <v>15</v>
      </c>
      <c r="E39" s="16">
        <f t="shared" si="2"/>
        <v>2</v>
      </c>
      <c r="F39" s="17" t="s">
        <v>46</v>
      </c>
      <c r="G39" s="18">
        <v>14490</v>
      </c>
      <c r="H39" s="19">
        <v>0</v>
      </c>
      <c r="I39" s="18">
        <f t="shared" si="3"/>
        <v>14490</v>
      </c>
      <c r="J39" s="30">
        <f t="shared" si="4"/>
        <v>504035</v>
      </c>
      <c r="K39" s="16">
        <v>28437</v>
      </c>
      <c r="L39" s="23">
        <v>1297446</v>
      </c>
      <c r="Q39" s="42"/>
      <c r="R39" s="41"/>
      <c r="S39" s="41"/>
    </row>
    <row r="40" spans="1:19">
      <c r="A40" s="12">
        <v>26</v>
      </c>
      <c r="B40" s="13">
        <v>43240</v>
      </c>
      <c r="C40" s="14">
        <v>43244</v>
      </c>
      <c r="D40" s="15" t="s">
        <v>15</v>
      </c>
      <c r="E40" s="16">
        <f t="shared" si="2"/>
        <v>4</v>
      </c>
      <c r="F40" s="17" t="s">
        <v>47</v>
      </c>
      <c r="G40" s="18">
        <v>28980</v>
      </c>
      <c r="H40" s="19">
        <v>0</v>
      </c>
      <c r="I40" s="18">
        <f t="shared" si="3"/>
        <v>28980</v>
      </c>
      <c r="J40" s="30">
        <f t="shared" si="4"/>
        <v>475055</v>
      </c>
      <c r="K40" s="16">
        <v>29720</v>
      </c>
      <c r="L40" s="23">
        <v>1300607</v>
      </c>
      <c r="Q40" s="41"/>
      <c r="R40" s="41"/>
      <c r="S40" s="41"/>
    </row>
    <row r="41" spans="1:19">
      <c r="A41" s="12">
        <v>27</v>
      </c>
      <c r="B41" s="13">
        <v>43242</v>
      </c>
      <c r="C41" s="14">
        <v>43244</v>
      </c>
      <c r="D41" s="15" t="s">
        <v>15</v>
      </c>
      <c r="E41" s="16">
        <f t="shared" si="2"/>
        <v>2</v>
      </c>
      <c r="F41" s="17" t="s">
        <v>48</v>
      </c>
      <c r="G41" s="18">
        <v>13140</v>
      </c>
      <c r="H41" s="19">
        <v>0</v>
      </c>
      <c r="I41" s="18">
        <f t="shared" si="3"/>
        <v>13140</v>
      </c>
      <c r="J41" s="30">
        <f t="shared" si="4"/>
        <v>461915</v>
      </c>
      <c r="K41" s="16">
        <v>29973</v>
      </c>
      <c r="L41" s="23">
        <v>1301327</v>
      </c>
      <c r="Q41" s="41"/>
      <c r="R41" s="41"/>
      <c r="S41" s="41"/>
    </row>
    <row r="42" spans="1:19">
      <c r="A42" s="12">
        <v>28</v>
      </c>
      <c r="B42" s="13">
        <v>43243</v>
      </c>
      <c r="C42" s="14">
        <v>43245</v>
      </c>
      <c r="D42" s="15" t="s">
        <v>15</v>
      </c>
      <c r="E42" s="16">
        <f t="shared" si="2"/>
        <v>2</v>
      </c>
      <c r="F42" s="17" t="s">
        <v>49</v>
      </c>
      <c r="G42" s="18">
        <v>14490</v>
      </c>
      <c r="H42" s="19">
        <v>0</v>
      </c>
      <c r="I42" s="18">
        <f t="shared" si="3"/>
        <v>14490</v>
      </c>
      <c r="J42" s="30">
        <f t="shared" si="4"/>
        <v>447425</v>
      </c>
      <c r="K42" s="16">
        <v>29158</v>
      </c>
      <c r="L42" s="23">
        <v>1299300</v>
      </c>
      <c r="Q42" s="41"/>
      <c r="R42" s="41"/>
      <c r="S42" s="41"/>
    </row>
    <row r="43" spans="1:19">
      <c r="A43" s="12">
        <v>29</v>
      </c>
      <c r="B43" s="13">
        <v>43243</v>
      </c>
      <c r="C43" s="14">
        <v>43246</v>
      </c>
      <c r="D43" s="15" t="s">
        <v>15</v>
      </c>
      <c r="E43" s="16">
        <f t="shared" si="2"/>
        <v>3</v>
      </c>
      <c r="F43" s="17" t="s">
        <v>50</v>
      </c>
      <c r="G43" s="18">
        <v>19710</v>
      </c>
      <c r="H43" s="19">
        <v>0</v>
      </c>
      <c r="I43" s="18">
        <f t="shared" si="3"/>
        <v>19710</v>
      </c>
      <c r="J43" s="30">
        <f t="shared" si="4"/>
        <v>427715</v>
      </c>
      <c r="K43" s="16">
        <v>29729</v>
      </c>
      <c r="L43" s="23">
        <v>1300830</v>
      </c>
      <c r="Q43" s="41"/>
      <c r="R43" s="41"/>
      <c r="S43" s="41"/>
    </row>
    <row r="44" spans="1:19">
      <c r="A44" s="12">
        <v>30</v>
      </c>
      <c r="B44" s="13">
        <v>43244</v>
      </c>
      <c r="C44" s="14">
        <v>43246</v>
      </c>
      <c r="D44" s="15" t="s">
        <v>15</v>
      </c>
      <c r="E44" s="16">
        <f t="shared" si="2"/>
        <v>2</v>
      </c>
      <c r="F44" s="17" t="s">
        <v>51</v>
      </c>
      <c r="G44" s="18">
        <v>16020</v>
      </c>
      <c r="H44" s="19">
        <v>0</v>
      </c>
      <c r="I44" s="18">
        <f t="shared" si="3"/>
        <v>16020</v>
      </c>
      <c r="J44" s="30">
        <f t="shared" si="4"/>
        <v>411695</v>
      </c>
      <c r="K44" s="16">
        <v>31588</v>
      </c>
      <c r="L44" s="23">
        <v>1308723</v>
      </c>
      <c r="Q44" s="41"/>
      <c r="R44" s="41"/>
      <c r="S44" s="41"/>
    </row>
    <row r="45" spans="1:19">
      <c r="A45" s="12">
        <v>31</v>
      </c>
      <c r="B45" s="13">
        <v>43244</v>
      </c>
      <c r="C45" s="14">
        <v>43246</v>
      </c>
      <c r="D45" s="15" t="s">
        <v>15</v>
      </c>
      <c r="E45" s="16">
        <f t="shared" si="2"/>
        <v>2</v>
      </c>
      <c r="F45" s="17" t="s">
        <v>52</v>
      </c>
      <c r="G45" s="18">
        <v>14490</v>
      </c>
      <c r="H45" s="19">
        <v>0</v>
      </c>
      <c r="I45" s="18">
        <f t="shared" si="3"/>
        <v>14490</v>
      </c>
      <c r="J45" s="30">
        <f t="shared" si="4"/>
        <v>397205</v>
      </c>
      <c r="K45" s="16">
        <v>27503</v>
      </c>
      <c r="L45" s="23">
        <v>1294063</v>
      </c>
      <c r="Q45" s="41"/>
      <c r="R45" s="41"/>
      <c r="S45" s="41"/>
    </row>
    <row r="46" spans="1:19">
      <c r="A46" s="12">
        <v>32</v>
      </c>
      <c r="B46" s="13">
        <v>43242</v>
      </c>
      <c r="C46" s="14">
        <v>43246</v>
      </c>
      <c r="D46" s="15" t="s">
        <v>15</v>
      </c>
      <c r="E46" s="16">
        <f t="shared" si="2"/>
        <v>4</v>
      </c>
      <c r="F46" s="17" t="s">
        <v>53</v>
      </c>
      <c r="G46" s="18">
        <v>28980</v>
      </c>
      <c r="H46" s="19">
        <v>0</v>
      </c>
      <c r="I46" s="18">
        <f t="shared" si="3"/>
        <v>28980</v>
      </c>
      <c r="J46" s="30">
        <f t="shared" si="4"/>
        <v>368225</v>
      </c>
      <c r="K46" s="16">
        <v>27505</v>
      </c>
      <c r="L46" s="23">
        <v>1294262</v>
      </c>
      <c r="Q46" s="41"/>
      <c r="R46" s="41"/>
      <c r="S46" s="41"/>
    </row>
    <row r="47" spans="1:19">
      <c r="A47" s="12">
        <v>33</v>
      </c>
      <c r="B47" s="13">
        <v>43245</v>
      </c>
      <c r="C47" s="14">
        <v>43247</v>
      </c>
      <c r="D47" s="15" t="s">
        <v>15</v>
      </c>
      <c r="E47" s="16">
        <f t="shared" si="2"/>
        <v>2</v>
      </c>
      <c r="F47" s="17" t="s">
        <v>54</v>
      </c>
      <c r="G47" s="18">
        <v>14490</v>
      </c>
      <c r="H47" s="19">
        <v>0</v>
      </c>
      <c r="I47" s="18">
        <f t="shared" si="3"/>
        <v>14490</v>
      </c>
      <c r="J47" s="30">
        <f t="shared" si="4"/>
        <v>353735</v>
      </c>
      <c r="K47" s="16">
        <v>32427</v>
      </c>
      <c r="L47" s="23">
        <v>1294830</v>
      </c>
      <c r="Q47" s="41"/>
      <c r="R47" s="41"/>
      <c r="S47" s="41"/>
    </row>
    <row r="48" spans="1:19">
      <c r="A48" s="12">
        <v>34</v>
      </c>
      <c r="B48" s="13">
        <v>43245</v>
      </c>
      <c r="C48" s="14">
        <v>43247</v>
      </c>
      <c r="D48" s="15" t="s">
        <v>15</v>
      </c>
      <c r="E48" s="16">
        <f t="shared" si="2"/>
        <v>2</v>
      </c>
      <c r="F48" s="17" t="s">
        <v>55</v>
      </c>
      <c r="G48" s="18">
        <v>14490</v>
      </c>
      <c r="H48" s="19">
        <v>0</v>
      </c>
      <c r="I48" s="18">
        <f t="shared" si="3"/>
        <v>14490</v>
      </c>
      <c r="J48" s="30">
        <f t="shared" si="4"/>
        <v>339245</v>
      </c>
      <c r="K48" s="16">
        <v>27664</v>
      </c>
      <c r="L48" s="23"/>
      <c r="Q48" s="41"/>
      <c r="R48" s="41"/>
      <c r="S48" s="41"/>
    </row>
    <row r="49" spans="1:19">
      <c r="A49" s="12">
        <v>35</v>
      </c>
      <c r="B49" s="13">
        <v>43245</v>
      </c>
      <c r="C49" s="14">
        <v>43247</v>
      </c>
      <c r="D49" s="15" t="s">
        <v>15</v>
      </c>
      <c r="E49" s="16">
        <f t="shared" si="2"/>
        <v>2</v>
      </c>
      <c r="F49" s="17" t="s">
        <v>56</v>
      </c>
      <c r="G49" s="18">
        <v>14490</v>
      </c>
      <c r="H49" s="19">
        <v>0</v>
      </c>
      <c r="I49" s="18">
        <f t="shared" si="3"/>
        <v>14490</v>
      </c>
      <c r="J49" s="30">
        <f t="shared" si="4"/>
        <v>324755</v>
      </c>
      <c r="K49" s="16">
        <v>30474</v>
      </c>
      <c r="L49" s="23">
        <v>1303139</v>
      </c>
      <c r="Q49" s="41"/>
      <c r="R49" s="41"/>
      <c r="S49" s="41"/>
    </row>
    <row r="50" spans="1:19">
      <c r="A50" s="12">
        <v>36</v>
      </c>
      <c r="B50" s="13">
        <v>43246</v>
      </c>
      <c r="C50" s="14">
        <v>43248</v>
      </c>
      <c r="D50" s="15" t="s">
        <v>15</v>
      </c>
      <c r="E50" s="16">
        <f t="shared" si="2"/>
        <v>2</v>
      </c>
      <c r="F50" s="17" t="s">
        <v>57</v>
      </c>
      <c r="G50" s="18">
        <v>14490</v>
      </c>
      <c r="H50" s="19">
        <v>0</v>
      </c>
      <c r="I50" s="18">
        <f t="shared" si="3"/>
        <v>14490</v>
      </c>
      <c r="J50" s="30">
        <f t="shared" si="4"/>
        <v>310265</v>
      </c>
      <c r="K50" s="16">
        <v>27683</v>
      </c>
      <c r="L50" s="23">
        <v>1295341</v>
      </c>
      <c r="Q50" s="41"/>
      <c r="R50" s="41"/>
      <c r="S50" s="41"/>
    </row>
    <row r="51" spans="1:19">
      <c r="A51" s="12">
        <v>37</v>
      </c>
      <c r="B51" s="13">
        <v>43246</v>
      </c>
      <c r="C51" s="14">
        <v>43249</v>
      </c>
      <c r="D51" s="15" t="s">
        <v>15</v>
      </c>
      <c r="E51" s="16">
        <f t="shared" si="2"/>
        <v>3</v>
      </c>
      <c r="F51" s="17" t="s">
        <v>58</v>
      </c>
      <c r="G51" s="18">
        <v>21735</v>
      </c>
      <c r="H51" s="19">
        <v>0</v>
      </c>
      <c r="I51" s="18">
        <f t="shared" si="3"/>
        <v>21735</v>
      </c>
      <c r="J51" s="30">
        <f t="shared" si="4"/>
        <v>288530</v>
      </c>
      <c r="K51" s="16">
        <v>30405</v>
      </c>
      <c r="L51" s="23">
        <v>1302486</v>
      </c>
      <c r="Q51" s="41"/>
      <c r="R51" s="41"/>
      <c r="S51" s="41"/>
    </row>
    <row r="52" spans="1:19">
      <c r="A52" s="12">
        <v>38</v>
      </c>
      <c r="B52" s="13">
        <v>43247</v>
      </c>
      <c r="C52" s="14">
        <v>43249</v>
      </c>
      <c r="D52" s="15" t="s">
        <v>15</v>
      </c>
      <c r="E52" s="16">
        <f t="shared" si="2"/>
        <v>2</v>
      </c>
      <c r="F52" s="17" t="s">
        <v>59</v>
      </c>
      <c r="G52" s="18">
        <v>14600</v>
      </c>
      <c r="H52" s="19">
        <v>0</v>
      </c>
      <c r="I52" s="18">
        <f t="shared" si="3"/>
        <v>14600</v>
      </c>
      <c r="J52" s="30">
        <f t="shared" si="4"/>
        <v>273930</v>
      </c>
      <c r="K52" s="16">
        <v>30651</v>
      </c>
      <c r="L52" s="23">
        <v>1302800</v>
      </c>
      <c r="Q52" s="41"/>
      <c r="R52" s="41"/>
      <c r="S52" s="41"/>
    </row>
    <row r="53" ht="14.25" spans="1:19">
      <c r="A53" s="12">
        <v>39</v>
      </c>
      <c r="B53" s="13">
        <v>43247</v>
      </c>
      <c r="C53" s="14">
        <v>43250</v>
      </c>
      <c r="D53" s="15" t="s">
        <v>15</v>
      </c>
      <c r="E53" s="16">
        <f t="shared" si="2"/>
        <v>3</v>
      </c>
      <c r="F53" s="17" t="s">
        <v>60</v>
      </c>
      <c r="G53" s="18">
        <v>21735</v>
      </c>
      <c r="H53" s="19">
        <v>0</v>
      </c>
      <c r="I53" s="18">
        <f t="shared" si="3"/>
        <v>21735</v>
      </c>
      <c r="J53" s="30">
        <f t="shared" si="4"/>
        <v>252195</v>
      </c>
      <c r="K53" s="16">
        <v>30221</v>
      </c>
      <c r="L53" s="39">
        <v>1302218</v>
      </c>
      <c r="Q53" s="41"/>
      <c r="R53" s="41"/>
      <c r="S53" s="41"/>
    </row>
    <row r="54" spans="1:19">
      <c r="A54" s="12">
        <v>40</v>
      </c>
      <c r="B54" s="13">
        <v>43247</v>
      </c>
      <c r="C54" s="14">
        <v>43250</v>
      </c>
      <c r="D54" s="15" t="s">
        <v>15</v>
      </c>
      <c r="E54" s="16">
        <f t="shared" si="2"/>
        <v>3</v>
      </c>
      <c r="F54" s="17" t="s">
        <v>61</v>
      </c>
      <c r="G54" s="18">
        <v>21735</v>
      </c>
      <c r="H54" s="19">
        <v>0</v>
      </c>
      <c r="I54" s="18">
        <f t="shared" si="3"/>
        <v>21735</v>
      </c>
      <c r="J54" s="30">
        <f t="shared" si="4"/>
        <v>230460</v>
      </c>
      <c r="K54" s="16">
        <v>30222</v>
      </c>
      <c r="L54" s="23"/>
      <c r="Q54" s="41"/>
      <c r="R54" s="41"/>
      <c r="S54" s="41"/>
    </row>
    <row r="55" spans="1:19">
      <c r="A55" s="12">
        <v>41</v>
      </c>
      <c r="B55" s="13">
        <v>43249</v>
      </c>
      <c r="C55" s="14">
        <v>43251</v>
      </c>
      <c r="D55" s="15" t="s">
        <v>15</v>
      </c>
      <c r="E55" s="16">
        <f t="shared" si="2"/>
        <v>2</v>
      </c>
      <c r="F55" s="17" t="s">
        <v>62</v>
      </c>
      <c r="G55" s="18">
        <v>13140</v>
      </c>
      <c r="H55" s="19">
        <v>0</v>
      </c>
      <c r="I55" s="18">
        <f t="shared" si="3"/>
        <v>13140</v>
      </c>
      <c r="J55" s="30">
        <f t="shared" si="4"/>
        <v>217320</v>
      </c>
      <c r="K55" s="16">
        <v>29691</v>
      </c>
      <c r="L55" s="23">
        <v>1300321</v>
      </c>
      <c r="Q55" s="41"/>
      <c r="R55" s="41"/>
      <c r="S55" s="41"/>
    </row>
    <row r="56" spans="1:19">
      <c r="A56" s="12">
        <v>42</v>
      </c>
      <c r="B56" s="13">
        <v>43249</v>
      </c>
      <c r="C56" s="14">
        <v>43251</v>
      </c>
      <c r="D56" s="15" t="s">
        <v>15</v>
      </c>
      <c r="E56" s="16">
        <f t="shared" si="2"/>
        <v>2</v>
      </c>
      <c r="F56" s="17" t="s">
        <v>63</v>
      </c>
      <c r="G56" s="18">
        <v>13140</v>
      </c>
      <c r="H56" s="19">
        <v>0</v>
      </c>
      <c r="I56" s="18">
        <f t="shared" si="3"/>
        <v>13140</v>
      </c>
      <c r="J56" s="30">
        <f t="shared" si="4"/>
        <v>204180</v>
      </c>
      <c r="K56" s="16">
        <v>29714</v>
      </c>
      <c r="L56" s="23">
        <v>1300370</v>
      </c>
      <c r="Q56" s="41"/>
      <c r="R56" s="41"/>
      <c r="S56" s="41"/>
    </row>
    <row r="57" spans="1:19">
      <c r="A57" s="12">
        <v>43</v>
      </c>
      <c r="B57" s="13">
        <v>43249</v>
      </c>
      <c r="C57" s="14">
        <v>43251</v>
      </c>
      <c r="D57" s="15" t="s">
        <v>15</v>
      </c>
      <c r="E57" s="16">
        <f t="shared" si="2"/>
        <v>2</v>
      </c>
      <c r="F57" s="17" t="s">
        <v>64</v>
      </c>
      <c r="G57" s="18">
        <v>13140</v>
      </c>
      <c r="H57" s="19">
        <v>0</v>
      </c>
      <c r="I57" s="18">
        <f t="shared" si="3"/>
        <v>13140</v>
      </c>
      <c r="J57" s="30">
        <f t="shared" si="4"/>
        <v>191040</v>
      </c>
      <c r="K57" s="16">
        <v>30527</v>
      </c>
      <c r="L57" s="23">
        <v>1303583</v>
      </c>
      <c r="Q57" s="41"/>
      <c r="R57" s="41"/>
      <c r="S57" s="41"/>
    </row>
    <row r="58" spans="1:19">
      <c r="A58" s="20" t="s">
        <v>18</v>
      </c>
      <c r="B58" s="20"/>
      <c r="C58" s="20"/>
      <c r="D58" s="20"/>
      <c r="E58" s="20"/>
      <c r="F58" s="20"/>
      <c r="G58" s="20"/>
      <c r="H58" s="20"/>
      <c r="I58" s="32">
        <f>SUM(I15:I57)</f>
        <v>779980</v>
      </c>
      <c r="J58" s="33"/>
      <c r="K58" s="34"/>
      <c r="L58" s="23"/>
      <c r="Q58" s="41"/>
      <c r="R58" s="41"/>
      <c r="S58" s="41"/>
    </row>
    <row r="59" spans="17:19">
      <c r="Q59" s="41"/>
      <c r="R59" s="41"/>
      <c r="S59" s="41"/>
    </row>
    <row r="60" spans="17:19">
      <c r="Q60" s="41"/>
      <c r="R60" s="41"/>
      <c r="S60" s="41"/>
    </row>
    <row r="61" spans="17:19">
      <c r="Q61" s="41"/>
      <c r="R61" s="41"/>
      <c r="S61" s="41"/>
    </row>
    <row r="62" spans="17:19">
      <c r="Q62" s="41"/>
      <c r="R62" s="41"/>
      <c r="S62" s="41"/>
    </row>
    <row r="63" spans="17:19">
      <c r="Q63" s="41"/>
      <c r="R63" s="41"/>
      <c r="S63" s="41"/>
    </row>
    <row r="64" spans="1:19">
      <c r="A64" s="21" t="s">
        <v>65</v>
      </c>
      <c r="B64" s="22"/>
      <c r="C64" s="22"/>
      <c r="D64" s="22"/>
      <c r="E64" s="22"/>
      <c r="F64" s="22"/>
      <c r="G64" s="22"/>
      <c r="H64" s="22"/>
      <c r="I64" s="35"/>
      <c r="J64" s="36">
        <f>+J57</f>
        <v>191040</v>
      </c>
      <c r="K64" s="37"/>
      <c r="L64" s="23"/>
      <c r="Q64" s="41"/>
      <c r="R64" s="41"/>
      <c r="S64" s="41"/>
    </row>
    <row r="65" spans="1:19">
      <c r="A65" s="21" t="s">
        <v>66</v>
      </c>
      <c r="B65" s="22"/>
      <c r="C65" s="22"/>
      <c r="D65" s="22"/>
      <c r="E65" s="22"/>
      <c r="F65" s="22"/>
      <c r="G65" s="22"/>
      <c r="H65" s="22"/>
      <c r="I65" s="35"/>
      <c r="J65" s="36">
        <v>0</v>
      </c>
      <c r="K65" s="37"/>
      <c r="L65" s="23"/>
      <c r="Q65" s="42"/>
      <c r="R65" s="41"/>
      <c r="S65" s="41"/>
    </row>
    <row r="66" spans="1:19">
      <c r="A66" s="21" t="s">
        <v>21</v>
      </c>
      <c r="B66" s="22"/>
      <c r="C66" s="22"/>
      <c r="D66" s="22"/>
      <c r="E66" s="22"/>
      <c r="F66" s="22"/>
      <c r="G66" s="22"/>
      <c r="H66" s="22"/>
      <c r="I66" s="35"/>
      <c r="J66" s="38">
        <f>SUM(J64:J65)</f>
        <v>191040</v>
      </c>
      <c r="K66" s="37"/>
      <c r="L66" s="23"/>
      <c r="Q66" s="41"/>
      <c r="R66" s="41"/>
      <c r="S66" s="41"/>
    </row>
    <row r="67" spans="1:19">
      <c r="A67" s="6" t="s">
        <v>3</v>
      </c>
      <c r="B67" s="7" t="s">
        <v>4</v>
      </c>
      <c r="C67" s="7" t="s">
        <v>5</v>
      </c>
      <c r="D67" s="8" t="s">
        <v>6</v>
      </c>
      <c r="E67" s="8" t="s">
        <v>7</v>
      </c>
      <c r="F67" s="8" t="s">
        <v>8</v>
      </c>
      <c r="G67" s="8" t="s">
        <v>9</v>
      </c>
      <c r="H67" s="9" t="s">
        <v>10</v>
      </c>
      <c r="I67" s="28" t="s">
        <v>11</v>
      </c>
      <c r="J67" s="28" t="s">
        <v>12</v>
      </c>
      <c r="K67" s="8" t="s">
        <v>13</v>
      </c>
      <c r="L67" s="23"/>
      <c r="Q67" s="41"/>
      <c r="R67" s="41"/>
      <c r="S67" s="41"/>
    </row>
    <row r="68" spans="1:19">
      <c r="A68" s="12">
        <v>1</v>
      </c>
      <c r="B68" s="13">
        <v>43250</v>
      </c>
      <c r="C68" s="14">
        <v>43252</v>
      </c>
      <c r="D68" s="15" t="s">
        <v>15</v>
      </c>
      <c r="E68" s="16">
        <f>C68-B68</f>
        <v>2</v>
      </c>
      <c r="F68" s="17" t="s">
        <v>67</v>
      </c>
      <c r="G68" s="18">
        <v>14490</v>
      </c>
      <c r="H68" s="19">
        <v>0</v>
      </c>
      <c r="I68" s="18">
        <f>+G68+H68</f>
        <v>14490</v>
      </c>
      <c r="J68" s="30">
        <f>J66-I68</f>
        <v>176550</v>
      </c>
      <c r="K68" s="16">
        <v>30926</v>
      </c>
      <c r="L68" s="23">
        <v>1305075</v>
      </c>
      <c r="Q68" s="42"/>
      <c r="R68" s="41"/>
      <c r="S68" s="41"/>
    </row>
    <row r="69" spans="1:19">
      <c r="A69" s="12">
        <v>2</v>
      </c>
      <c r="B69" s="13">
        <v>43248</v>
      </c>
      <c r="C69" s="14">
        <v>43252</v>
      </c>
      <c r="D69" s="15" t="s">
        <v>15</v>
      </c>
      <c r="E69" s="16">
        <f>C69-B69</f>
        <v>4</v>
      </c>
      <c r="F69" s="17" t="s">
        <v>68</v>
      </c>
      <c r="G69" s="18">
        <v>26280</v>
      </c>
      <c r="H69" s="19">
        <v>0</v>
      </c>
      <c r="I69" s="18">
        <f t="shared" ref="I69:I94" si="5">+G69+H69</f>
        <v>26280</v>
      </c>
      <c r="J69" s="30">
        <f>J68-I69</f>
        <v>150270</v>
      </c>
      <c r="K69" s="16">
        <v>30532</v>
      </c>
      <c r="L69" s="23">
        <v>1303699</v>
      </c>
      <c r="Q69" s="41"/>
      <c r="R69" s="41"/>
      <c r="S69" s="41"/>
    </row>
    <row r="70" spans="1:19">
      <c r="A70" s="12">
        <v>3</v>
      </c>
      <c r="B70" s="13">
        <v>43250</v>
      </c>
      <c r="C70" s="14">
        <v>43252</v>
      </c>
      <c r="D70" s="15" t="s">
        <v>15</v>
      </c>
      <c r="E70" s="16">
        <f>C70-B70</f>
        <v>2</v>
      </c>
      <c r="F70" s="17" t="s">
        <v>69</v>
      </c>
      <c r="G70" s="18">
        <v>13140</v>
      </c>
      <c r="H70" s="19">
        <v>0</v>
      </c>
      <c r="I70" s="18">
        <f t="shared" si="5"/>
        <v>13140</v>
      </c>
      <c r="J70" s="30">
        <f>J69-I70</f>
        <v>137130</v>
      </c>
      <c r="K70" s="16">
        <v>27517</v>
      </c>
      <c r="L70" s="23">
        <v>1294003</v>
      </c>
      <c r="Q70" s="41"/>
      <c r="R70" s="41"/>
      <c r="S70" s="41"/>
    </row>
    <row r="71" spans="1:12">
      <c r="A71" s="12">
        <v>4</v>
      </c>
      <c r="B71" s="13">
        <v>43249</v>
      </c>
      <c r="C71" s="14">
        <v>43253</v>
      </c>
      <c r="D71" s="15" t="s">
        <v>15</v>
      </c>
      <c r="E71" s="16">
        <f t="shared" ref="E71:E94" si="6">C71-B71</f>
        <v>4</v>
      </c>
      <c r="F71" s="17" t="s">
        <v>70</v>
      </c>
      <c r="G71" s="18">
        <v>26280</v>
      </c>
      <c r="H71" s="19">
        <v>0</v>
      </c>
      <c r="I71" s="18">
        <f t="shared" si="5"/>
        <v>26280</v>
      </c>
      <c r="J71" s="30">
        <f t="shared" ref="J71:J94" si="7">J70-I71</f>
        <v>110850</v>
      </c>
      <c r="K71" s="16">
        <v>27671</v>
      </c>
      <c r="L71" s="23">
        <v>1294997</v>
      </c>
    </row>
    <row r="72" spans="1:12">
      <c r="A72" s="12">
        <v>5</v>
      </c>
      <c r="B72" s="13">
        <v>43250</v>
      </c>
      <c r="C72" s="14">
        <v>43253</v>
      </c>
      <c r="D72" s="15" t="s">
        <v>15</v>
      </c>
      <c r="E72" s="16">
        <f t="shared" si="6"/>
        <v>3</v>
      </c>
      <c r="F72" s="17" t="s">
        <v>71</v>
      </c>
      <c r="G72" s="18">
        <v>19710</v>
      </c>
      <c r="H72" s="19">
        <v>0</v>
      </c>
      <c r="I72" s="18">
        <f t="shared" si="5"/>
        <v>19710</v>
      </c>
      <c r="J72" s="30">
        <f t="shared" si="7"/>
        <v>91140</v>
      </c>
      <c r="K72" s="16">
        <v>29929</v>
      </c>
      <c r="L72" s="23">
        <v>1301126</v>
      </c>
    </row>
    <row r="73" spans="1:12">
      <c r="A73" s="12">
        <v>6</v>
      </c>
      <c r="B73" s="13">
        <v>43250</v>
      </c>
      <c r="C73" s="14">
        <v>43253</v>
      </c>
      <c r="D73" s="15" t="s">
        <v>15</v>
      </c>
      <c r="E73" s="16">
        <f t="shared" si="6"/>
        <v>3</v>
      </c>
      <c r="F73" s="17" t="s">
        <v>72</v>
      </c>
      <c r="G73" s="18">
        <v>21735</v>
      </c>
      <c r="H73" s="19">
        <v>0</v>
      </c>
      <c r="I73" s="18">
        <f t="shared" si="5"/>
        <v>21735</v>
      </c>
      <c r="J73" s="30">
        <f t="shared" si="7"/>
        <v>69405</v>
      </c>
      <c r="K73" s="16">
        <v>30562</v>
      </c>
      <c r="L73" s="23">
        <v>1303824</v>
      </c>
    </row>
    <row r="74" spans="1:12">
      <c r="A74" s="12">
        <v>7</v>
      </c>
      <c r="B74" s="13">
        <v>43250</v>
      </c>
      <c r="C74" s="14">
        <v>43254</v>
      </c>
      <c r="D74" s="15" t="s">
        <v>15</v>
      </c>
      <c r="E74" s="16">
        <f t="shared" si="6"/>
        <v>4</v>
      </c>
      <c r="F74" s="17" t="s">
        <v>73</v>
      </c>
      <c r="G74" s="18">
        <v>28980</v>
      </c>
      <c r="H74" s="19">
        <v>0</v>
      </c>
      <c r="I74" s="18">
        <f t="shared" si="5"/>
        <v>28980</v>
      </c>
      <c r="J74" s="30">
        <f t="shared" si="7"/>
        <v>40425</v>
      </c>
      <c r="K74" s="16">
        <v>29157</v>
      </c>
      <c r="L74" s="23">
        <v>1299255</v>
      </c>
    </row>
    <row r="75" spans="1:12">
      <c r="A75" s="12">
        <v>8</v>
      </c>
      <c r="B75" s="13">
        <v>43252</v>
      </c>
      <c r="C75" s="14">
        <v>43254</v>
      </c>
      <c r="D75" s="15" t="s">
        <v>15</v>
      </c>
      <c r="E75" s="16">
        <f t="shared" si="6"/>
        <v>2</v>
      </c>
      <c r="F75" s="17" t="s">
        <v>74</v>
      </c>
      <c r="G75" s="18">
        <v>14490</v>
      </c>
      <c r="H75" s="19">
        <v>0</v>
      </c>
      <c r="I75" s="18">
        <f t="shared" si="5"/>
        <v>14490</v>
      </c>
      <c r="J75" s="30">
        <f t="shared" si="7"/>
        <v>25935</v>
      </c>
      <c r="K75" s="16">
        <v>31077</v>
      </c>
      <c r="L75" s="23">
        <v>1306052</v>
      </c>
    </row>
    <row r="76" spans="1:12">
      <c r="A76" s="12">
        <v>9</v>
      </c>
      <c r="B76" s="13">
        <v>43253</v>
      </c>
      <c r="C76" s="14">
        <v>43255</v>
      </c>
      <c r="D76" s="15" t="s">
        <v>15</v>
      </c>
      <c r="E76" s="16">
        <f t="shared" si="6"/>
        <v>2</v>
      </c>
      <c r="F76" s="17" t="s">
        <v>75</v>
      </c>
      <c r="G76" s="18">
        <v>14490</v>
      </c>
      <c r="H76" s="19">
        <v>0</v>
      </c>
      <c r="I76" s="18">
        <f t="shared" si="5"/>
        <v>14490</v>
      </c>
      <c r="J76" s="51">
        <f t="shared" si="7"/>
        <v>11445</v>
      </c>
      <c r="K76" s="16">
        <v>14490</v>
      </c>
      <c r="L76" s="23">
        <v>1309651</v>
      </c>
    </row>
    <row r="77" ht="24.75" spans="1:12">
      <c r="A77" s="20" t="s">
        <v>18</v>
      </c>
      <c r="B77" s="20"/>
      <c r="C77" s="20"/>
      <c r="D77" s="20"/>
      <c r="E77" s="20"/>
      <c r="F77" s="20"/>
      <c r="G77" s="20"/>
      <c r="H77" s="20"/>
      <c r="I77" s="32">
        <f>SUM(I68:I76)</f>
        <v>179595</v>
      </c>
      <c r="J77" s="33"/>
      <c r="K77" s="34" t="s">
        <v>76</v>
      </c>
      <c r="L77" s="23"/>
    </row>
    <row r="80" spans="1:12">
      <c r="A80" s="43" t="s">
        <v>65</v>
      </c>
      <c r="B80" s="44"/>
      <c r="C80" s="44"/>
      <c r="D80" s="44"/>
      <c r="E80" s="44"/>
      <c r="F80" s="44"/>
      <c r="G80" s="44"/>
      <c r="H80" s="44"/>
      <c r="I80" s="52"/>
      <c r="J80" s="53">
        <f>J76</f>
        <v>11445</v>
      </c>
      <c r="K80" s="54"/>
      <c r="L80" s="23"/>
    </row>
    <row r="81" spans="1:12">
      <c r="A81" s="43" t="s">
        <v>66</v>
      </c>
      <c r="B81" s="44"/>
      <c r="C81" s="44"/>
      <c r="D81" s="44"/>
      <c r="E81" s="44"/>
      <c r="F81" s="44"/>
      <c r="G81" s="44"/>
      <c r="H81" s="44"/>
      <c r="I81" s="52"/>
      <c r="J81" s="53">
        <f>500000+500000</f>
        <v>1000000</v>
      </c>
      <c r="K81" s="55">
        <v>43259</v>
      </c>
      <c r="L81" s="23"/>
    </row>
    <row r="82" spans="1:12">
      <c r="A82" s="43" t="s">
        <v>21</v>
      </c>
      <c r="B82" s="44"/>
      <c r="C82" s="44"/>
      <c r="D82" s="44"/>
      <c r="E82" s="44"/>
      <c r="F82" s="44"/>
      <c r="G82" s="44"/>
      <c r="H82" s="44"/>
      <c r="I82" s="52"/>
      <c r="J82" s="56">
        <f>SUM(J80:J81)</f>
        <v>1011445</v>
      </c>
      <c r="K82" s="54"/>
      <c r="L82" s="23"/>
    </row>
    <row r="83" spans="1:12">
      <c r="A83" s="6" t="s">
        <v>3</v>
      </c>
      <c r="B83" s="7" t="s">
        <v>4</v>
      </c>
      <c r="C83" s="7" t="s">
        <v>5</v>
      </c>
      <c r="D83" s="8" t="s">
        <v>6</v>
      </c>
      <c r="E83" s="8" t="s">
        <v>7</v>
      </c>
      <c r="F83" s="8" t="s">
        <v>8</v>
      </c>
      <c r="G83" s="8" t="s">
        <v>9</v>
      </c>
      <c r="H83" s="9" t="s">
        <v>10</v>
      </c>
      <c r="I83" s="28" t="s">
        <v>11</v>
      </c>
      <c r="J83" s="28" t="s">
        <v>12</v>
      </c>
      <c r="K83" s="8" t="s">
        <v>13</v>
      </c>
      <c r="L83" s="23"/>
    </row>
    <row r="84" spans="1:12">
      <c r="A84" s="12">
        <v>10</v>
      </c>
      <c r="B84" s="45">
        <v>43255</v>
      </c>
      <c r="C84" s="46">
        <v>43257</v>
      </c>
      <c r="D84" s="15" t="s">
        <v>15</v>
      </c>
      <c r="E84" s="47">
        <f t="shared" ref="E84:E100" si="8">C84-B84</f>
        <v>2</v>
      </c>
      <c r="F84" s="48" t="s">
        <v>77</v>
      </c>
      <c r="G84" s="49">
        <v>14490</v>
      </c>
      <c r="H84" s="19">
        <v>0</v>
      </c>
      <c r="I84" s="49">
        <f t="shared" ref="I84:I100" si="9">+G84+H84</f>
        <v>14490</v>
      </c>
      <c r="J84" s="30">
        <f>J82-I84</f>
        <v>996955</v>
      </c>
      <c r="K84" s="47">
        <v>32722</v>
      </c>
      <c r="L84" s="23">
        <v>1312293</v>
      </c>
    </row>
    <row r="85" spans="1:12">
      <c r="A85" s="12">
        <v>11</v>
      </c>
      <c r="B85" s="45">
        <v>43256</v>
      </c>
      <c r="C85" s="46">
        <v>43258</v>
      </c>
      <c r="D85" s="15" t="s">
        <v>15</v>
      </c>
      <c r="E85" s="47">
        <f t="shared" si="8"/>
        <v>2</v>
      </c>
      <c r="F85" s="48" t="s">
        <v>78</v>
      </c>
      <c r="G85" s="49">
        <v>13140</v>
      </c>
      <c r="H85" s="19">
        <v>0</v>
      </c>
      <c r="I85" s="49">
        <f t="shared" si="9"/>
        <v>13140</v>
      </c>
      <c r="J85" s="30">
        <f t="shared" ref="J85:J100" si="10">J84-I85</f>
        <v>983815</v>
      </c>
      <c r="K85" s="47">
        <v>30710</v>
      </c>
      <c r="L85" s="23">
        <v>1304903</v>
      </c>
    </row>
    <row r="86" spans="1:12">
      <c r="A86" s="12">
        <v>12</v>
      </c>
      <c r="B86" s="45">
        <v>43255</v>
      </c>
      <c r="C86" s="46">
        <v>43258</v>
      </c>
      <c r="D86" s="15" t="s">
        <v>15</v>
      </c>
      <c r="E86" s="47">
        <f t="shared" si="8"/>
        <v>3</v>
      </c>
      <c r="F86" s="48" t="s">
        <v>79</v>
      </c>
      <c r="G86" s="49">
        <v>19710</v>
      </c>
      <c r="H86" s="19">
        <v>0</v>
      </c>
      <c r="I86" s="49">
        <f t="shared" si="9"/>
        <v>19710</v>
      </c>
      <c r="J86" s="30">
        <f t="shared" si="10"/>
        <v>964105</v>
      </c>
      <c r="K86" s="47">
        <v>30469</v>
      </c>
      <c r="L86" s="23">
        <v>1303210</v>
      </c>
    </row>
    <row r="87" spans="1:12">
      <c r="A87" s="12">
        <v>13</v>
      </c>
      <c r="B87" s="45">
        <v>43258</v>
      </c>
      <c r="C87" s="46">
        <v>43259</v>
      </c>
      <c r="D87" s="15" t="s">
        <v>15</v>
      </c>
      <c r="E87" s="47">
        <f t="shared" si="8"/>
        <v>1</v>
      </c>
      <c r="F87" s="48" t="s">
        <v>80</v>
      </c>
      <c r="G87" s="49">
        <v>8050</v>
      </c>
      <c r="H87" s="19">
        <v>0</v>
      </c>
      <c r="I87" s="49">
        <f t="shared" si="9"/>
        <v>8050</v>
      </c>
      <c r="J87" s="30">
        <f t="shared" si="10"/>
        <v>956055</v>
      </c>
      <c r="K87" s="47">
        <v>30471</v>
      </c>
      <c r="L87" s="23">
        <v>1302982</v>
      </c>
    </row>
    <row r="88" spans="1:12">
      <c r="A88" s="12">
        <v>14</v>
      </c>
      <c r="B88" s="45">
        <v>43258</v>
      </c>
      <c r="C88" s="46">
        <v>43259</v>
      </c>
      <c r="D88" s="15" t="s">
        <v>15</v>
      </c>
      <c r="E88" s="47">
        <f t="shared" si="8"/>
        <v>1</v>
      </c>
      <c r="F88" s="48" t="s">
        <v>81</v>
      </c>
      <c r="G88" s="49">
        <v>8050</v>
      </c>
      <c r="H88" s="19">
        <v>0</v>
      </c>
      <c r="I88" s="49">
        <f t="shared" si="9"/>
        <v>8050</v>
      </c>
      <c r="J88" s="30">
        <f t="shared" si="10"/>
        <v>948005</v>
      </c>
      <c r="K88" s="47">
        <v>30473</v>
      </c>
      <c r="L88" s="23">
        <v>1302984</v>
      </c>
    </row>
    <row r="89" spans="1:12">
      <c r="A89" s="12">
        <v>15</v>
      </c>
      <c r="B89" s="45">
        <v>43258</v>
      </c>
      <c r="C89" s="46">
        <v>43259</v>
      </c>
      <c r="D89" s="15" t="s">
        <v>15</v>
      </c>
      <c r="E89" s="47">
        <f t="shared" si="8"/>
        <v>1</v>
      </c>
      <c r="F89" s="48" t="s">
        <v>82</v>
      </c>
      <c r="G89" s="49">
        <v>8050</v>
      </c>
      <c r="H89" s="19">
        <v>0</v>
      </c>
      <c r="I89" s="49">
        <f t="shared" si="9"/>
        <v>8050</v>
      </c>
      <c r="J89" s="30">
        <f t="shared" si="10"/>
        <v>939955</v>
      </c>
      <c r="K89" s="47">
        <v>30472</v>
      </c>
      <c r="L89" s="23">
        <v>1302983</v>
      </c>
    </row>
    <row r="90" spans="1:12">
      <c r="A90" s="12">
        <v>16</v>
      </c>
      <c r="B90" s="45">
        <v>43258</v>
      </c>
      <c r="C90" s="46">
        <v>43260</v>
      </c>
      <c r="D90" s="15" t="s">
        <v>15</v>
      </c>
      <c r="E90" s="47">
        <f t="shared" si="8"/>
        <v>2</v>
      </c>
      <c r="F90" s="48" t="s">
        <v>83</v>
      </c>
      <c r="G90" s="49">
        <v>13140</v>
      </c>
      <c r="H90" s="19">
        <v>0</v>
      </c>
      <c r="I90" s="49">
        <f t="shared" si="9"/>
        <v>13140</v>
      </c>
      <c r="J90" s="30">
        <f t="shared" si="10"/>
        <v>926815</v>
      </c>
      <c r="K90" s="47">
        <v>31169</v>
      </c>
      <c r="L90" s="23">
        <v>1306564</v>
      </c>
    </row>
    <row r="91" spans="1:12">
      <c r="A91" s="12">
        <v>17</v>
      </c>
      <c r="B91" s="45">
        <v>43258</v>
      </c>
      <c r="C91" s="46">
        <v>43260</v>
      </c>
      <c r="D91" s="15" t="s">
        <v>15</v>
      </c>
      <c r="E91" s="47">
        <f t="shared" si="8"/>
        <v>2</v>
      </c>
      <c r="F91" s="48" t="s">
        <v>84</v>
      </c>
      <c r="G91" s="49">
        <v>13140</v>
      </c>
      <c r="H91" s="19">
        <v>0</v>
      </c>
      <c r="I91" s="49">
        <f t="shared" si="9"/>
        <v>13140</v>
      </c>
      <c r="J91" s="30">
        <f t="shared" si="10"/>
        <v>913675</v>
      </c>
      <c r="K91" s="47">
        <v>30409</v>
      </c>
      <c r="L91" s="23">
        <v>1302496</v>
      </c>
    </row>
    <row r="92" spans="1:12">
      <c r="A92" s="12">
        <v>18</v>
      </c>
      <c r="B92" s="45">
        <v>43260</v>
      </c>
      <c r="C92" s="46">
        <v>43262</v>
      </c>
      <c r="D92" s="15" t="s">
        <v>15</v>
      </c>
      <c r="E92" s="47">
        <f t="shared" si="8"/>
        <v>2</v>
      </c>
      <c r="F92" s="48" t="s">
        <v>85</v>
      </c>
      <c r="G92" s="49">
        <v>14490</v>
      </c>
      <c r="H92" s="19">
        <v>0</v>
      </c>
      <c r="I92" s="49">
        <f t="shared" si="9"/>
        <v>14490</v>
      </c>
      <c r="J92" s="30">
        <f t="shared" si="10"/>
        <v>899185</v>
      </c>
      <c r="K92" s="47">
        <v>28919</v>
      </c>
      <c r="L92" s="23">
        <v>1299173</v>
      </c>
    </row>
    <row r="93" spans="1:12">
      <c r="A93" s="12">
        <v>19</v>
      </c>
      <c r="B93" s="45">
        <v>43260</v>
      </c>
      <c r="C93" s="46">
        <v>43262</v>
      </c>
      <c r="D93" s="15" t="s">
        <v>15</v>
      </c>
      <c r="E93" s="47">
        <f t="shared" si="8"/>
        <v>2</v>
      </c>
      <c r="F93" s="48" t="s">
        <v>86</v>
      </c>
      <c r="G93" s="49">
        <v>14490</v>
      </c>
      <c r="H93" s="19">
        <v>0</v>
      </c>
      <c r="I93" s="49">
        <f t="shared" si="9"/>
        <v>14490</v>
      </c>
      <c r="J93" s="30">
        <f t="shared" si="10"/>
        <v>884695</v>
      </c>
      <c r="K93" s="47">
        <v>29937</v>
      </c>
      <c r="L93" s="23">
        <v>1300984</v>
      </c>
    </row>
    <row r="94" spans="1:12">
      <c r="A94" s="12">
        <v>20</v>
      </c>
      <c r="B94" s="45">
        <v>43260</v>
      </c>
      <c r="C94" s="46">
        <v>43262</v>
      </c>
      <c r="D94" s="15" t="s">
        <v>15</v>
      </c>
      <c r="E94" s="47">
        <f t="shared" si="8"/>
        <v>2</v>
      </c>
      <c r="F94" s="48" t="s">
        <v>87</v>
      </c>
      <c r="G94" s="49">
        <v>14490</v>
      </c>
      <c r="H94" s="19">
        <v>0</v>
      </c>
      <c r="I94" s="49">
        <f t="shared" si="9"/>
        <v>14490</v>
      </c>
      <c r="J94" s="30">
        <f t="shared" si="10"/>
        <v>870205</v>
      </c>
      <c r="K94" s="47">
        <v>30403</v>
      </c>
      <c r="L94" s="23">
        <v>1302424</v>
      </c>
    </row>
    <row r="95" spans="1:12">
      <c r="A95" s="12">
        <v>21</v>
      </c>
      <c r="B95" s="45">
        <v>43260</v>
      </c>
      <c r="C95" s="46">
        <v>43262</v>
      </c>
      <c r="D95" s="15" t="s">
        <v>15</v>
      </c>
      <c r="E95" s="47">
        <f t="shared" si="8"/>
        <v>2</v>
      </c>
      <c r="F95" s="48" t="s">
        <v>88</v>
      </c>
      <c r="G95" s="49">
        <v>14490</v>
      </c>
      <c r="H95" s="19">
        <v>0</v>
      </c>
      <c r="I95" s="49">
        <f t="shared" si="9"/>
        <v>14490</v>
      </c>
      <c r="J95" s="30">
        <f t="shared" si="10"/>
        <v>855715</v>
      </c>
      <c r="K95" s="47">
        <v>29936</v>
      </c>
      <c r="L95" s="23">
        <v>1300984</v>
      </c>
    </row>
    <row r="96" spans="1:12">
      <c r="A96" s="12">
        <v>22</v>
      </c>
      <c r="B96" s="45">
        <v>43261</v>
      </c>
      <c r="C96" s="46">
        <v>43263</v>
      </c>
      <c r="D96" s="15" t="s">
        <v>15</v>
      </c>
      <c r="E96" s="47">
        <f t="shared" si="8"/>
        <v>2</v>
      </c>
      <c r="F96" s="48" t="s">
        <v>89</v>
      </c>
      <c r="G96" s="49">
        <v>14490</v>
      </c>
      <c r="H96" s="19">
        <v>0</v>
      </c>
      <c r="I96" s="49">
        <f t="shared" si="9"/>
        <v>14490</v>
      </c>
      <c r="J96" s="30">
        <f t="shared" si="10"/>
        <v>841225</v>
      </c>
      <c r="K96" s="47">
        <v>30470</v>
      </c>
      <c r="L96" s="23">
        <v>1302715</v>
      </c>
    </row>
    <row r="97" spans="1:12">
      <c r="A97" s="12">
        <v>23</v>
      </c>
      <c r="B97" s="45">
        <v>43261</v>
      </c>
      <c r="C97" s="46">
        <v>43264</v>
      </c>
      <c r="D97" s="15" t="s">
        <v>15</v>
      </c>
      <c r="E97" s="47">
        <f t="shared" si="8"/>
        <v>3</v>
      </c>
      <c r="F97" s="48" t="s">
        <v>90</v>
      </c>
      <c r="G97" s="49">
        <v>21735</v>
      </c>
      <c r="H97" s="19">
        <v>0</v>
      </c>
      <c r="I97" s="49">
        <f t="shared" si="9"/>
        <v>21735</v>
      </c>
      <c r="J97" s="30">
        <f t="shared" si="10"/>
        <v>819490</v>
      </c>
      <c r="K97" s="47">
        <v>30686</v>
      </c>
      <c r="L97" s="23">
        <v>1304624</v>
      </c>
    </row>
    <row r="98" spans="1:12">
      <c r="A98" s="12">
        <v>24</v>
      </c>
      <c r="B98" s="45">
        <v>43262</v>
      </c>
      <c r="C98" s="46">
        <v>43264</v>
      </c>
      <c r="D98" s="15" t="s">
        <v>15</v>
      </c>
      <c r="E98" s="47">
        <f t="shared" si="8"/>
        <v>2</v>
      </c>
      <c r="F98" s="48" t="s">
        <v>91</v>
      </c>
      <c r="G98" s="49">
        <v>14490</v>
      </c>
      <c r="H98" s="19">
        <v>0</v>
      </c>
      <c r="I98" s="49">
        <f t="shared" si="9"/>
        <v>14490</v>
      </c>
      <c r="J98" s="30">
        <f t="shared" si="10"/>
        <v>805000</v>
      </c>
      <c r="K98" s="47">
        <v>30681</v>
      </c>
      <c r="L98" s="23">
        <v>1304338</v>
      </c>
    </row>
    <row r="99" spans="1:12">
      <c r="A99" s="12">
        <v>25</v>
      </c>
      <c r="B99" s="45">
        <v>43266</v>
      </c>
      <c r="C99" s="46">
        <v>43268</v>
      </c>
      <c r="D99" s="15" t="s">
        <v>15</v>
      </c>
      <c r="E99" s="47">
        <f t="shared" si="8"/>
        <v>2</v>
      </c>
      <c r="F99" s="48" t="s">
        <v>92</v>
      </c>
      <c r="G99" s="49">
        <v>13140</v>
      </c>
      <c r="H99" s="19">
        <v>0</v>
      </c>
      <c r="I99" s="49">
        <f t="shared" si="9"/>
        <v>13140</v>
      </c>
      <c r="J99" s="30">
        <f t="shared" si="10"/>
        <v>791860</v>
      </c>
      <c r="K99" s="47">
        <v>30928</v>
      </c>
      <c r="L99" s="23">
        <v>1305111</v>
      </c>
    </row>
    <row r="100" spans="1:12">
      <c r="A100" s="12">
        <v>26</v>
      </c>
      <c r="B100" s="45">
        <v>43266</v>
      </c>
      <c r="C100" s="46">
        <v>43268</v>
      </c>
      <c r="D100" s="15" t="s">
        <v>15</v>
      </c>
      <c r="E100" s="47">
        <f t="shared" si="8"/>
        <v>2</v>
      </c>
      <c r="F100" s="48" t="s">
        <v>93</v>
      </c>
      <c r="G100" s="49">
        <v>13140</v>
      </c>
      <c r="H100" s="19">
        <v>0</v>
      </c>
      <c r="I100" s="49">
        <f t="shared" si="9"/>
        <v>13140</v>
      </c>
      <c r="J100" s="30">
        <f t="shared" si="10"/>
        <v>778720</v>
      </c>
      <c r="K100" s="47">
        <v>30927</v>
      </c>
      <c r="L100" s="23">
        <v>1305111</v>
      </c>
    </row>
    <row r="101" ht="24.75" spans="1:12">
      <c r="A101" s="50" t="s">
        <v>18</v>
      </c>
      <c r="B101" s="50"/>
      <c r="C101" s="50"/>
      <c r="D101" s="50"/>
      <c r="E101" s="50"/>
      <c r="F101" s="50"/>
      <c r="G101" s="50"/>
      <c r="H101" s="50"/>
      <c r="I101" s="32">
        <f>SUM(I84:I100)</f>
        <v>232725</v>
      </c>
      <c r="J101" s="33"/>
      <c r="K101" s="34" t="s">
        <v>94</v>
      </c>
      <c r="L101" s="23"/>
    </row>
    <row r="103" spans="1:12">
      <c r="A103" s="43" t="s">
        <v>95</v>
      </c>
      <c r="B103" s="44"/>
      <c r="C103" s="44"/>
      <c r="D103" s="44"/>
      <c r="E103" s="44"/>
      <c r="F103" s="44"/>
      <c r="G103" s="44"/>
      <c r="H103" s="44"/>
      <c r="I103" s="52"/>
      <c r="J103" s="53">
        <f>J100</f>
        <v>778720</v>
      </c>
      <c r="K103" s="54"/>
      <c r="L103" s="23"/>
    </row>
    <row r="104" spans="1:12">
      <c r="A104" s="43" t="s">
        <v>96</v>
      </c>
      <c r="B104" s="44"/>
      <c r="C104" s="44"/>
      <c r="D104" s="44"/>
      <c r="E104" s="44"/>
      <c r="F104" s="44"/>
      <c r="G104" s="44"/>
      <c r="H104" s="44"/>
      <c r="I104" s="52"/>
      <c r="J104" s="53">
        <v>1000000</v>
      </c>
      <c r="K104" s="55"/>
      <c r="L104" s="23"/>
    </row>
    <row r="105" spans="1:12">
      <c r="A105" s="43" t="s">
        <v>21</v>
      </c>
      <c r="B105" s="44"/>
      <c r="C105" s="44"/>
      <c r="D105" s="44"/>
      <c r="E105" s="44"/>
      <c r="F105" s="44"/>
      <c r="G105" s="44"/>
      <c r="H105" s="44"/>
      <c r="I105" s="52"/>
      <c r="J105" s="56">
        <f>SUM(J103:J104)</f>
        <v>1778720</v>
      </c>
      <c r="K105" s="54"/>
      <c r="L105" s="23"/>
    </row>
    <row r="106" spans="1:14">
      <c r="A106" s="6" t="s">
        <v>3</v>
      </c>
      <c r="B106" s="7" t="s">
        <v>4</v>
      </c>
      <c r="C106" s="7" t="s">
        <v>5</v>
      </c>
      <c r="D106" s="8" t="s">
        <v>6</v>
      </c>
      <c r="E106" s="8" t="s">
        <v>7</v>
      </c>
      <c r="F106" s="8" t="s">
        <v>8</v>
      </c>
      <c r="G106" s="8" t="s">
        <v>9</v>
      </c>
      <c r="H106" s="9" t="s">
        <v>10</v>
      </c>
      <c r="I106" s="28" t="s">
        <v>11</v>
      </c>
      <c r="J106" s="28" t="s">
        <v>12</v>
      </c>
      <c r="K106" s="8" t="s">
        <v>13</v>
      </c>
      <c r="L106" s="23"/>
      <c r="M106" s="3"/>
      <c r="N106" s="3"/>
    </row>
    <row r="107" spans="1:14">
      <c r="A107" s="12">
        <v>27</v>
      </c>
      <c r="B107" s="45">
        <v>43268</v>
      </c>
      <c r="C107" s="46">
        <v>43270</v>
      </c>
      <c r="D107" s="15" t="s">
        <v>15</v>
      </c>
      <c r="E107" s="47">
        <f t="shared" ref="E107:E124" si="11">C107-B107</f>
        <v>2</v>
      </c>
      <c r="F107" s="48" t="s">
        <v>97</v>
      </c>
      <c r="G107" s="49">
        <v>14490</v>
      </c>
      <c r="H107" s="19">
        <v>0</v>
      </c>
      <c r="I107" s="49">
        <f t="shared" ref="I107:I124" si="12">+G107+H107</f>
        <v>14490</v>
      </c>
      <c r="J107" s="30">
        <f>J105-I107</f>
        <v>1764230</v>
      </c>
      <c r="K107" s="47">
        <v>33219</v>
      </c>
      <c r="L107" s="23">
        <v>1315103</v>
      </c>
      <c r="M107" s="3"/>
      <c r="N107" s="3"/>
    </row>
    <row r="108" spans="1:14">
      <c r="A108" s="12">
        <v>28</v>
      </c>
      <c r="B108" s="45">
        <v>43268</v>
      </c>
      <c r="C108" s="46">
        <v>43271</v>
      </c>
      <c r="D108" s="15" t="s">
        <v>15</v>
      </c>
      <c r="E108" s="47">
        <f t="shared" si="11"/>
        <v>3</v>
      </c>
      <c r="F108" s="48" t="s">
        <v>98</v>
      </c>
      <c r="G108" s="49">
        <v>21735</v>
      </c>
      <c r="H108" s="19">
        <v>0</v>
      </c>
      <c r="I108" s="49">
        <f t="shared" si="12"/>
        <v>21735</v>
      </c>
      <c r="J108" s="30">
        <f t="shared" ref="J107:J124" si="13">J107-I108</f>
        <v>1742495</v>
      </c>
      <c r="K108" s="47">
        <v>30404</v>
      </c>
      <c r="L108" s="23">
        <v>1302461</v>
      </c>
      <c r="M108" s="3"/>
      <c r="N108" s="3"/>
    </row>
    <row r="109" spans="1:14">
      <c r="A109" s="12">
        <v>29</v>
      </c>
      <c r="B109" s="45">
        <v>43272</v>
      </c>
      <c r="C109" s="46">
        <v>43274</v>
      </c>
      <c r="D109" s="15" t="s">
        <v>15</v>
      </c>
      <c r="E109" s="47">
        <f t="shared" si="11"/>
        <v>2</v>
      </c>
      <c r="F109" s="48" t="s">
        <v>99</v>
      </c>
      <c r="G109" s="49">
        <v>13140</v>
      </c>
      <c r="H109" s="19">
        <v>0</v>
      </c>
      <c r="I109" s="49">
        <f t="shared" si="12"/>
        <v>13140</v>
      </c>
      <c r="J109" s="30">
        <f t="shared" si="13"/>
        <v>1729355</v>
      </c>
      <c r="K109" s="47">
        <v>29666</v>
      </c>
      <c r="L109" s="23">
        <v>1299960</v>
      </c>
      <c r="M109" s="3"/>
      <c r="N109" s="3"/>
    </row>
    <row r="110" spans="1:14">
      <c r="A110" s="12">
        <v>30</v>
      </c>
      <c r="B110" s="45">
        <v>43272</v>
      </c>
      <c r="C110" s="46">
        <v>43274</v>
      </c>
      <c r="D110" s="15" t="s">
        <v>15</v>
      </c>
      <c r="E110" s="47">
        <f t="shared" si="11"/>
        <v>2</v>
      </c>
      <c r="F110" s="48" t="s">
        <v>100</v>
      </c>
      <c r="G110" s="49">
        <v>13140</v>
      </c>
      <c r="H110" s="19">
        <v>0</v>
      </c>
      <c r="I110" s="49">
        <f t="shared" si="12"/>
        <v>13140</v>
      </c>
      <c r="J110" s="30">
        <f t="shared" si="13"/>
        <v>1716215</v>
      </c>
      <c r="K110" s="47">
        <v>29664</v>
      </c>
      <c r="L110" s="23">
        <v>1299960</v>
      </c>
      <c r="M110" s="3"/>
      <c r="N110" s="3"/>
    </row>
    <row r="111" spans="1:14">
      <c r="A111" s="12">
        <v>31</v>
      </c>
      <c r="B111" s="45">
        <v>43272</v>
      </c>
      <c r="C111" s="46">
        <v>43274</v>
      </c>
      <c r="D111" s="15" t="s">
        <v>15</v>
      </c>
      <c r="E111" s="47">
        <f t="shared" si="11"/>
        <v>2</v>
      </c>
      <c r="F111" s="48" t="s">
        <v>101</v>
      </c>
      <c r="G111" s="49">
        <v>13140</v>
      </c>
      <c r="H111" s="19">
        <v>0</v>
      </c>
      <c r="I111" s="49">
        <f t="shared" si="12"/>
        <v>13140</v>
      </c>
      <c r="J111" s="30">
        <f t="shared" si="13"/>
        <v>1703075</v>
      </c>
      <c r="K111" s="47">
        <v>29665</v>
      </c>
      <c r="L111" s="23">
        <v>1299960</v>
      </c>
      <c r="M111" s="3"/>
      <c r="N111" s="3"/>
    </row>
    <row r="112" spans="1:14">
      <c r="A112" s="12">
        <v>32</v>
      </c>
      <c r="B112" s="45">
        <v>43269</v>
      </c>
      <c r="C112" s="46">
        <v>43274</v>
      </c>
      <c r="D112" s="15" t="s">
        <v>15</v>
      </c>
      <c r="E112" s="47">
        <f t="shared" si="11"/>
        <v>5</v>
      </c>
      <c r="F112" s="48" t="s">
        <v>102</v>
      </c>
      <c r="G112" s="49">
        <v>36225</v>
      </c>
      <c r="H112" s="19">
        <v>0</v>
      </c>
      <c r="I112" s="49">
        <f t="shared" si="12"/>
        <v>36225</v>
      </c>
      <c r="J112" s="30">
        <f t="shared" si="13"/>
        <v>1666850</v>
      </c>
      <c r="K112" s="47">
        <v>30534</v>
      </c>
      <c r="L112" s="23">
        <v>1303736</v>
      </c>
      <c r="M112" s="3"/>
      <c r="N112" s="3"/>
    </row>
    <row r="113" spans="1:14">
      <c r="A113" s="12">
        <v>33</v>
      </c>
      <c r="B113" s="45">
        <v>43270</v>
      </c>
      <c r="C113" s="46">
        <v>43274</v>
      </c>
      <c r="D113" s="15" t="s">
        <v>15</v>
      </c>
      <c r="E113" s="47">
        <f t="shared" si="11"/>
        <v>4</v>
      </c>
      <c r="F113" s="48" t="s">
        <v>103</v>
      </c>
      <c r="G113" s="49">
        <v>28980</v>
      </c>
      <c r="H113" s="19">
        <v>0</v>
      </c>
      <c r="I113" s="49">
        <f t="shared" si="12"/>
        <v>28980</v>
      </c>
      <c r="J113" s="30">
        <f t="shared" si="13"/>
        <v>1637870</v>
      </c>
      <c r="K113" s="47">
        <v>27663</v>
      </c>
      <c r="L113" s="23">
        <v>1294754</v>
      </c>
      <c r="M113" s="3"/>
      <c r="N113" s="3"/>
    </row>
    <row r="114" spans="1:14">
      <c r="A114" s="12">
        <v>34</v>
      </c>
      <c r="B114" s="45">
        <v>43271</v>
      </c>
      <c r="C114" s="46">
        <v>43275</v>
      </c>
      <c r="D114" s="15" t="s">
        <v>15</v>
      </c>
      <c r="E114" s="47">
        <f t="shared" si="11"/>
        <v>4</v>
      </c>
      <c r="F114" s="48" t="s">
        <v>104</v>
      </c>
      <c r="G114" s="49">
        <v>26280</v>
      </c>
      <c r="H114" s="19">
        <v>0</v>
      </c>
      <c r="I114" s="49">
        <f t="shared" si="12"/>
        <v>26280</v>
      </c>
      <c r="J114" s="30">
        <f t="shared" si="13"/>
        <v>1611590</v>
      </c>
      <c r="K114" s="47">
        <v>30477</v>
      </c>
      <c r="L114" s="23">
        <v>1303113</v>
      </c>
      <c r="M114" s="3"/>
      <c r="N114" s="3"/>
    </row>
    <row r="115" spans="1:14">
      <c r="A115" s="12">
        <v>35</v>
      </c>
      <c r="B115" s="45">
        <v>43274</v>
      </c>
      <c r="C115" s="46">
        <v>43276</v>
      </c>
      <c r="D115" s="15" t="s">
        <v>15</v>
      </c>
      <c r="E115" s="47">
        <f t="shared" si="11"/>
        <v>2</v>
      </c>
      <c r="F115" s="48" t="s">
        <v>105</v>
      </c>
      <c r="G115" s="49">
        <v>14490</v>
      </c>
      <c r="H115" s="19">
        <v>0</v>
      </c>
      <c r="I115" s="49">
        <f t="shared" si="12"/>
        <v>14490</v>
      </c>
      <c r="J115" s="30">
        <f t="shared" si="13"/>
        <v>1597100</v>
      </c>
      <c r="K115" s="47">
        <v>34496</v>
      </c>
      <c r="L115" s="23">
        <v>1319500</v>
      </c>
      <c r="M115" s="3"/>
      <c r="N115" s="3"/>
    </row>
    <row r="116" spans="1:14">
      <c r="A116" s="12">
        <v>36</v>
      </c>
      <c r="B116" s="45">
        <v>43275</v>
      </c>
      <c r="C116" s="46">
        <v>43277</v>
      </c>
      <c r="D116" s="15" t="s">
        <v>15</v>
      </c>
      <c r="E116" s="47">
        <f t="shared" si="11"/>
        <v>2</v>
      </c>
      <c r="F116" s="48" t="s">
        <v>106</v>
      </c>
      <c r="G116" s="49">
        <v>14490</v>
      </c>
      <c r="H116" s="19">
        <v>0</v>
      </c>
      <c r="I116" s="49">
        <f t="shared" si="12"/>
        <v>14490</v>
      </c>
      <c r="J116" s="30">
        <f t="shared" si="13"/>
        <v>1582610</v>
      </c>
      <c r="K116" s="47">
        <v>31670</v>
      </c>
      <c r="L116" s="23">
        <v>1309051</v>
      </c>
      <c r="M116" s="3"/>
      <c r="N116" s="3"/>
    </row>
    <row r="117" spans="1:14">
      <c r="A117" s="12">
        <v>37</v>
      </c>
      <c r="B117" s="45">
        <v>43271</v>
      </c>
      <c r="C117" s="46">
        <v>43277</v>
      </c>
      <c r="D117" s="15" t="s">
        <v>15</v>
      </c>
      <c r="E117" s="47">
        <f t="shared" si="11"/>
        <v>6</v>
      </c>
      <c r="F117" s="48" t="s">
        <v>107</v>
      </c>
      <c r="G117" s="49">
        <v>43470</v>
      </c>
      <c r="H117" s="19">
        <v>0</v>
      </c>
      <c r="I117" s="49">
        <f t="shared" si="12"/>
        <v>43470</v>
      </c>
      <c r="J117" s="30">
        <f t="shared" si="13"/>
        <v>1539140</v>
      </c>
      <c r="K117" s="47">
        <v>31027</v>
      </c>
      <c r="L117" s="23">
        <v>1305825</v>
      </c>
      <c r="M117" s="3"/>
      <c r="N117" s="3"/>
    </row>
    <row r="118" spans="1:14">
      <c r="A118" s="12">
        <v>38</v>
      </c>
      <c r="B118" s="45">
        <v>43275</v>
      </c>
      <c r="C118" s="46">
        <v>43277</v>
      </c>
      <c r="D118" s="15" t="s">
        <v>15</v>
      </c>
      <c r="E118" s="47">
        <f t="shared" si="11"/>
        <v>2</v>
      </c>
      <c r="F118" s="48" t="s">
        <v>108</v>
      </c>
      <c r="G118" s="49">
        <v>13140</v>
      </c>
      <c r="H118" s="19">
        <v>0</v>
      </c>
      <c r="I118" s="49">
        <f t="shared" si="12"/>
        <v>13140</v>
      </c>
      <c r="J118" s="30">
        <f t="shared" si="13"/>
        <v>1526000</v>
      </c>
      <c r="K118" s="47">
        <v>31421</v>
      </c>
      <c r="L118" s="23">
        <v>1306700</v>
      </c>
      <c r="M118" s="3"/>
      <c r="N118" s="3"/>
    </row>
    <row r="119" spans="1:14">
      <c r="A119" s="12">
        <v>39</v>
      </c>
      <c r="B119" s="45">
        <v>43275</v>
      </c>
      <c r="C119" s="46">
        <v>43278</v>
      </c>
      <c r="D119" s="15" t="s">
        <v>15</v>
      </c>
      <c r="E119" s="47">
        <f t="shared" si="11"/>
        <v>3</v>
      </c>
      <c r="F119" s="48" t="s">
        <v>109</v>
      </c>
      <c r="G119" s="49">
        <v>19710</v>
      </c>
      <c r="H119" s="19">
        <v>0</v>
      </c>
      <c r="I119" s="49">
        <f t="shared" si="12"/>
        <v>19710</v>
      </c>
      <c r="J119" s="30">
        <f t="shared" si="13"/>
        <v>1506290</v>
      </c>
      <c r="K119" s="47">
        <v>29938</v>
      </c>
      <c r="L119" s="23">
        <v>1301088</v>
      </c>
      <c r="M119" s="3"/>
      <c r="N119" s="3"/>
    </row>
    <row r="120" spans="1:14">
      <c r="A120" s="12">
        <v>40</v>
      </c>
      <c r="B120" s="45">
        <v>43277</v>
      </c>
      <c r="C120" s="46">
        <v>43280</v>
      </c>
      <c r="D120" s="15" t="s">
        <v>15</v>
      </c>
      <c r="E120" s="47">
        <f t="shared" si="11"/>
        <v>3</v>
      </c>
      <c r="F120" s="48" t="s">
        <v>110</v>
      </c>
      <c r="G120" s="49">
        <v>19710</v>
      </c>
      <c r="H120" s="19">
        <v>0</v>
      </c>
      <c r="I120" s="49">
        <f t="shared" si="12"/>
        <v>19710</v>
      </c>
      <c r="J120" s="30">
        <f t="shared" si="13"/>
        <v>1486580</v>
      </c>
      <c r="K120" s="47">
        <v>32217</v>
      </c>
      <c r="L120" s="23">
        <v>1310338</v>
      </c>
      <c r="M120" s="3"/>
      <c r="N120" s="3"/>
    </row>
    <row r="121" spans="1:14">
      <c r="A121" s="12">
        <v>41</v>
      </c>
      <c r="B121" s="45">
        <v>43278</v>
      </c>
      <c r="C121" s="46">
        <v>43281</v>
      </c>
      <c r="D121" s="15" t="s">
        <v>15</v>
      </c>
      <c r="E121" s="47">
        <f t="shared" si="11"/>
        <v>3</v>
      </c>
      <c r="F121" s="48" t="s">
        <v>111</v>
      </c>
      <c r="G121" s="49">
        <v>21735</v>
      </c>
      <c r="H121" s="19">
        <v>0</v>
      </c>
      <c r="I121" s="49">
        <f t="shared" si="12"/>
        <v>21735</v>
      </c>
      <c r="J121" s="30">
        <f t="shared" si="13"/>
        <v>1464845</v>
      </c>
      <c r="K121" s="47">
        <v>31030</v>
      </c>
      <c r="L121" s="23">
        <v>1305911</v>
      </c>
      <c r="M121" s="3"/>
      <c r="N121" s="3"/>
    </row>
    <row r="122" spans="1:14">
      <c r="A122" s="12">
        <v>42</v>
      </c>
      <c r="B122" s="45">
        <v>43278</v>
      </c>
      <c r="C122" s="46">
        <v>43281</v>
      </c>
      <c r="D122" s="15" t="s">
        <v>15</v>
      </c>
      <c r="E122" s="47">
        <f t="shared" si="11"/>
        <v>3</v>
      </c>
      <c r="F122" s="48" t="s">
        <v>112</v>
      </c>
      <c r="G122" s="49">
        <v>21735</v>
      </c>
      <c r="H122" s="19">
        <v>0</v>
      </c>
      <c r="I122" s="49">
        <f t="shared" si="12"/>
        <v>21735</v>
      </c>
      <c r="J122" s="30">
        <f t="shared" si="13"/>
        <v>1443110</v>
      </c>
      <c r="K122" s="47">
        <v>31031</v>
      </c>
      <c r="L122" s="23">
        <v>1305911</v>
      </c>
      <c r="M122" s="3"/>
      <c r="N122" s="3"/>
    </row>
    <row r="123" spans="1:14">
      <c r="A123" s="12">
        <v>43</v>
      </c>
      <c r="B123" s="45">
        <v>43278</v>
      </c>
      <c r="C123" s="46">
        <v>43281</v>
      </c>
      <c r="D123" s="15" t="s">
        <v>15</v>
      </c>
      <c r="E123" s="47">
        <f t="shared" si="11"/>
        <v>3</v>
      </c>
      <c r="F123" s="48" t="s">
        <v>113</v>
      </c>
      <c r="G123" s="49">
        <v>21735</v>
      </c>
      <c r="H123" s="19">
        <v>0</v>
      </c>
      <c r="I123" s="49">
        <f t="shared" si="12"/>
        <v>21735</v>
      </c>
      <c r="J123" s="30">
        <f t="shared" si="13"/>
        <v>1421375</v>
      </c>
      <c r="K123" s="47">
        <v>31029</v>
      </c>
      <c r="L123" s="23">
        <v>1305911</v>
      </c>
      <c r="M123" s="3"/>
      <c r="N123" s="3"/>
    </row>
    <row r="124" spans="1:14">
      <c r="A124" s="12">
        <v>44</v>
      </c>
      <c r="B124" s="45">
        <v>43280</v>
      </c>
      <c r="C124" s="46">
        <v>43282</v>
      </c>
      <c r="D124" s="15" t="s">
        <v>15</v>
      </c>
      <c r="E124" s="47">
        <f t="shared" si="11"/>
        <v>2</v>
      </c>
      <c r="F124" s="48" t="s">
        <v>114</v>
      </c>
      <c r="G124" s="49">
        <v>13140</v>
      </c>
      <c r="H124" s="19">
        <v>0</v>
      </c>
      <c r="I124" s="49">
        <f t="shared" si="12"/>
        <v>13140</v>
      </c>
      <c r="J124" s="51">
        <f t="shared" si="13"/>
        <v>1408235</v>
      </c>
      <c r="K124" s="47">
        <v>31651</v>
      </c>
      <c r="L124" s="23">
        <v>1309014</v>
      </c>
      <c r="M124" s="3"/>
      <c r="N124" s="3"/>
    </row>
    <row r="125" ht="24.75" spans="1:14">
      <c r="A125" s="50" t="s">
        <v>18</v>
      </c>
      <c r="B125" s="50"/>
      <c r="C125" s="50"/>
      <c r="D125" s="50"/>
      <c r="E125" s="50"/>
      <c r="F125" s="50"/>
      <c r="G125" s="50"/>
      <c r="H125" s="50"/>
      <c r="I125" s="32">
        <f>SUM(I107:I124)</f>
        <v>370485</v>
      </c>
      <c r="J125" s="33"/>
      <c r="K125" s="34" t="s">
        <v>115</v>
      </c>
      <c r="L125" s="23"/>
      <c r="M125" s="3"/>
      <c r="N125" s="3"/>
    </row>
    <row r="127" spans="1:12">
      <c r="A127" s="4" t="s">
        <v>116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23"/>
    </row>
    <row r="128" spans="1:12">
      <c r="A128" s="43" t="s">
        <v>95</v>
      </c>
      <c r="B128" s="44"/>
      <c r="C128" s="44"/>
      <c r="D128" s="44"/>
      <c r="E128" s="44"/>
      <c r="F128" s="44"/>
      <c r="G128" s="44"/>
      <c r="H128" s="44"/>
      <c r="I128" s="52"/>
      <c r="J128" s="53">
        <f>J124</f>
        <v>1408235</v>
      </c>
      <c r="K128" s="54"/>
      <c r="L128" s="23"/>
    </row>
    <row r="129" spans="1:12">
      <c r="A129" s="43" t="s">
        <v>117</v>
      </c>
      <c r="B129" s="44"/>
      <c r="C129" s="44"/>
      <c r="D129" s="44"/>
      <c r="E129" s="44"/>
      <c r="F129" s="44"/>
      <c r="G129" s="44"/>
      <c r="H129" s="44"/>
      <c r="I129" s="52"/>
      <c r="J129" s="53"/>
      <c r="K129" s="55"/>
      <c r="L129" s="23"/>
    </row>
    <row r="130" spans="1:12">
      <c r="A130" s="43" t="s">
        <v>21</v>
      </c>
      <c r="B130" s="44"/>
      <c r="C130" s="44"/>
      <c r="D130" s="44"/>
      <c r="E130" s="44"/>
      <c r="F130" s="44"/>
      <c r="G130" s="44"/>
      <c r="H130" s="44"/>
      <c r="I130" s="52"/>
      <c r="J130" s="56">
        <f>SUM(J128:J129)</f>
        <v>1408235</v>
      </c>
      <c r="K130" s="54"/>
      <c r="L130" s="23"/>
    </row>
    <row r="131" spans="1:12">
      <c r="A131" s="6" t="s">
        <v>3</v>
      </c>
      <c r="B131" s="7" t="s">
        <v>4</v>
      </c>
      <c r="C131" s="7" t="s">
        <v>5</v>
      </c>
      <c r="D131" s="8" t="s">
        <v>6</v>
      </c>
      <c r="E131" s="8" t="s">
        <v>7</v>
      </c>
      <c r="F131" s="8" t="s">
        <v>8</v>
      </c>
      <c r="G131" s="8" t="s">
        <v>9</v>
      </c>
      <c r="H131" s="9" t="s">
        <v>10</v>
      </c>
      <c r="I131" s="28" t="s">
        <v>11</v>
      </c>
      <c r="J131" s="28" t="s">
        <v>12</v>
      </c>
      <c r="K131" s="8" t="s">
        <v>13</v>
      </c>
      <c r="L131" s="23"/>
    </row>
    <row r="132" spans="1:19">
      <c r="A132" s="12">
        <v>2</v>
      </c>
      <c r="B132" s="45">
        <v>43281</v>
      </c>
      <c r="C132" s="46">
        <v>43286</v>
      </c>
      <c r="D132" s="15" t="s">
        <v>15</v>
      </c>
      <c r="E132" s="47">
        <f t="shared" ref="E132:E162" si="14">C132-B132</f>
        <v>5</v>
      </c>
      <c r="F132" s="48" t="s">
        <v>118</v>
      </c>
      <c r="G132" s="49">
        <v>36225</v>
      </c>
      <c r="H132" s="19">
        <v>0</v>
      </c>
      <c r="I132" s="49">
        <f t="shared" ref="I132:I162" si="15">+G132+H132</f>
        <v>36225</v>
      </c>
      <c r="J132" s="30">
        <f>J130-I132</f>
        <v>1372010</v>
      </c>
      <c r="K132" s="47">
        <v>27673</v>
      </c>
      <c r="L132" s="23">
        <v>1294991</v>
      </c>
      <c r="P132" s="3"/>
      <c r="Q132" s="1"/>
      <c r="R132" s="1"/>
      <c r="S132" s="1"/>
    </row>
    <row r="133" spans="1:19">
      <c r="A133" s="12">
        <v>3</v>
      </c>
      <c r="B133" s="45">
        <v>43281</v>
      </c>
      <c r="C133" s="46">
        <v>43286</v>
      </c>
      <c r="D133" s="15" t="s">
        <v>15</v>
      </c>
      <c r="E133" s="47">
        <f t="shared" si="14"/>
        <v>5</v>
      </c>
      <c r="F133" s="48" t="s">
        <v>119</v>
      </c>
      <c r="G133" s="49">
        <v>36225</v>
      </c>
      <c r="H133" s="19">
        <v>0</v>
      </c>
      <c r="I133" s="49">
        <f t="shared" si="15"/>
        <v>36225</v>
      </c>
      <c r="J133" s="30">
        <f t="shared" ref="J132:J163" si="16">J132-I133</f>
        <v>1335785</v>
      </c>
      <c r="K133" s="47">
        <v>27672</v>
      </c>
      <c r="L133" s="23">
        <v>1294991</v>
      </c>
      <c r="P133" s="3"/>
      <c r="Q133" s="1"/>
      <c r="R133" s="1"/>
      <c r="S133" s="1"/>
    </row>
    <row r="134" spans="1:19">
      <c r="A134" s="12">
        <v>4</v>
      </c>
      <c r="B134" s="45">
        <v>43282</v>
      </c>
      <c r="C134" s="46">
        <v>43287</v>
      </c>
      <c r="D134" s="15" t="s">
        <v>15</v>
      </c>
      <c r="E134" s="47">
        <f t="shared" si="14"/>
        <v>5</v>
      </c>
      <c r="F134" s="48" t="s">
        <v>120</v>
      </c>
      <c r="G134" s="49">
        <v>32850</v>
      </c>
      <c r="H134" s="19">
        <v>0</v>
      </c>
      <c r="I134" s="49">
        <f t="shared" si="15"/>
        <v>32850</v>
      </c>
      <c r="J134" s="30">
        <f t="shared" si="16"/>
        <v>1302935</v>
      </c>
      <c r="K134" s="47">
        <v>30520</v>
      </c>
      <c r="L134" s="23">
        <v>1303426</v>
      </c>
      <c r="P134" s="3"/>
      <c r="Q134" s="1"/>
      <c r="R134" s="1"/>
      <c r="S134" s="1"/>
    </row>
    <row r="135" spans="1:19">
      <c r="A135" s="12">
        <v>5</v>
      </c>
      <c r="B135" s="45">
        <v>43285</v>
      </c>
      <c r="C135" s="46">
        <v>43287</v>
      </c>
      <c r="D135" s="15" t="s">
        <v>15</v>
      </c>
      <c r="E135" s="47">
        <f t="shared" si="14"/>
        <v>2</v>
      </c>
      <c r="F135" s="48" t="s">
        <v>121</v>
      </c>
      <c r="G135" s="49">
        <v>13140</v>
      </c>
      <c r="H135" s="19">
        <v>0</v>
      </c>
      <c r="I135" s="49">
        <f t="shared" si="15"/>
        <v>13140</v>
      </c>
      <c r="J135" s="30">
        <f t="shared" si="16"/>
        <v>1289795</v>
      </c>
      <c r="K135" s="47">
        <v>30580</v>
      </c>
      <c r="L135" s="23">
        <v>1303992</v>
      </c>
      <c r="P135" s="3"/>
      <c r="Q135" s="1"/>
      <c r="R135" s="1"/>
      <c r="S135" s="1"/>
    </row>
    <row r="136" spans="1:19">
      <c r="A136" s="12">
        <v>6</v>
      </c>
      <c r="B136" s="45">
        <v>43287</v>
      </c>
      <c r="C136" s="46">
        <v>43289</v>
      </c>
      <c r="D136" s="15" t="s">
        <v>15</v>
      </c>
      <c r="E136" s="47">
        <f t="shared" si="14"/>
        <v>2</v>
      </c>
      <c r="F136" s="48" t="s">
        <v>122</v>
      </c>
      <c r="G136" s="49">
        <v>24170</v>
      </c>
      <c r="H136" s="19">
        <v>0</v>
      </c>
      <c r="I136" s="49">
        <f t="shared" si="15"/>
        <v>24170</v>
      </c>
      <c r="J136" s="30">
        <f t="shared" si="16"/>
        <v>1265625</v>
      </c>
      <c r="K136" s="47">
        <v>33176</v>
      </c>
      <c r="L136" s="23">
        <v>1312599</v>
      </c>
      <c r="P136" s="3"/>
      <c r="Q136" s="1"/>
      <c r="R136" s="1"/>
      <c r="S136" s="1"/>
    </row>
    <row r="137" spans="1:19">
      <c r="A137" s="12">
        <v>7</v>
      </c>
      <c r="B137" s="45">
        <v>43289</v>
      </c>
      <c r="C137" s="46">
        <v>43291</v>
      </c>
      <c r="D137" s="15" t="s">
        <v>15</v>
      </c>
      <c r="E137" s="47">
        <f t="shared" si="14"/>
        <v>2</v>
      </c>
      <c r="F137" s="48" t="s">
        <v>123</v>
      </c>
      <c r="G137" s="49">
        <v>14490</v>
      </c>
      <c r="H137" s="19">
        <v>0</v>
      </c>
      <c r="I137" s="49">
        <f t="shared" si="15"/>
        <v>14490</v>
      </c>
      <c r="J137" s="30">
        <f t="shared" si="16"/>
        <v>1251135</v>
      </c>
      <c r="K137" s="47">
        <v>32755</v>
      </c>
      <c r="L137" s="23">
        <v>1312573</v>
      </c>
      <c r="P137" s="3"/>
      <c r="Q137" s="1"/>
      <c r="R137" s="1"/>
      <c r="S137" s="1"/>
    </row>
    <row r="138" spans="1:19">
      <c r="A138" s="12">
        <v>8</v>
      </c>
      <c r="B138" s="45">
        <v>43289</v>
      </c>
      <c r="C138" s="46">
        <v>43291</v>
      </c>
      <c r="D138" s="15" t="s">
        <v>15</v>
      </c>
      <c r="E138" s="47">
        <f t="shared" si="14"/>
        <v>2</v>
      </c>
      <c r="F138" s="48" t="s">
        <v>124</v>
      </c>
      <c r="G138" s="49">
        <v>14490</v>
      </c>
      <c r="H138" s="19">
        <v>0</v>
      </c>
      <c r="I138" s="49">
        <f t="shared" si="15"/>
        <v>14490</v>
      </c>
      <c r="J138" s="30">
        <f t="shared" si="16"/>
        <v>1236645</v>
      </c>
      <c r="K138" s="47">
        <v>30210</v>
      </c>
      <c r="L138" s="23">
        <v>1302119</v>
      </c>
      <c r="P138" s="3"/>
      <c r="Q138" s="1"/>
      <c r="R138" s="1"/>
      <c r="S138" s="1"/>
    </row>
    <row r="139" spans="1:19">
      <c r="A139" s="12">
        <v>9</v>
      </c>
      <c r="B139" s="45">
        <v>43292</v>
      </c>
      <c r="C139" s="46">
        <v>43294</v>
      </c>
      <c r="D139" s="15" t="s">
        <v>15</v>
      </c>
      <c r="E139" s="47">
        <f t="shared" si="14"/>
        <v>2</v>
      </c>
      <c r="F139" s="48" t="s">
        <v>125</v>
      </c>
      <c r="G139" s="49">
        <v>14490</v>
      </c>
      <c r="H139" s="19">
        <v>0</v>
      </c>
      <c r="I139" s="49">
        <f t="shared" si="15"/>
        <v>14490</v>
      </c>
      <c r="J139" s="30">
        <f t="shared" si="16"/>
        <v>1222155</v>
      </c>
      <c r="K139" s="47">
        <v>33903</v>
      </c>
      <c r="L139" s="23">
        <v>1316817</v>
      </c>
      <c r="P139" s="3"/>
      <c r="Q139" s="1"/>
      <c r="R139" s="1"/>
      <c r="S139" s="1"/>
    </row>
    <row r="140" spans="1:19">
      <c r="A140" s="12">
        <v>10</v>
      </c>
      <c r="B140" s="45">
        <v>43293</v>
      </c>
      <c r="C140" s="46">
        <v>43296</v>
      </c>
      <c r="D140" s="15" t="s">
        <v>15</v>
      </c>
      <c r="E140" s="47">
        <f t="shared" si="14"/>
        <v>3</v>
      </c>
      <c r="F140" s="48" t="s">
        <v>126</v>
      </c>
      <c r="G140" s="49">
        <v>21735</v>
      </c>
      <c r="H140" s="19">
        <v>0</v>
      </c>
      <c r="I140" s="49">
        <f t="shared" si="15"/>
        <v>21735</v>
      </c>
      <c r="J140" s="30">
        <f t="shared" si="16"/>
        <v>1200420</v>
      </c>
      <c r="K140" s="47">
        <v>30523</v>
      </c>
      <c r="L140" s="23">
        <v>1303536</v>
      </c>
      <c r="P140" s="3"/>
      <c r="Q140" s="1"/>
      <c r="R140" s="1"/>
      <c r="S140" s="1"/>
    </row>
    <row r="141" spans="1:19">
      <c r="A141" s="12">
        <v>11</v>
      </c>
      <c r="B141" s="45">
        <v>43294</v>
      </c>
      <c r="C141" s="46">
        <v>43296</v>
      </c>
      <c r="D141" s="15" t="s">
        <v>15</v>
      </c>
      <c r="E141" s="47">
        <f t="shared" si="14"/>
        <v>2</v>
      </c>
      <c r="F141" s="48" t="s">
        <v>127</v>
      </c>
      <c r="G141" s="49">
        <v>13140</v>
      </c>
      <c r="H141" s="19">
        <v>0</v>
      </c>
      <c r="I141" s="49">
        <f t="shared" si="15"/>
        <v>13140</v>
      </c>
      <c r="J141" s="30">
        <f t="shared" si="16"/>
        <v>1187280</v>
      </c>
      <c r="K141" s="47">
        <v>31590</v>
      </c>
      <c r="L141" s="23">
        <v>1308554</v>
      </c>
      <c r="P141" s="3"/>
      <c r="Q141" s="1"/>
      <c r="R141" s="1"/>
      <c r="S141" s="1"/>
    </row>
    <row r="142" spans="1:19">
      <c r="A142" s="12">
        <v>12</v>
      </c>
      <c r="B142" s="45">
        <v>43294</v>
      </c>
      <c r="C142" s="46">
        <v>43296</v>
      </c>
      <c r="D142" s="15" t="s">
        <v>15</v>
      </c>
      <c r="E142" s="47">
        <f t="shared" si="14"/>
        <v>2</v>
      </c>
      <c r="F142" s="48" t="s">
        <v>128</v>
      </c>
      <c r="G142" s="49">
        <v>13140</v>
      </c>
      <c r="H142" s="19">
        <v>0</v>
      </c>
      <c r="I142" s="49">
        <f t="shared" si="15"/>
        <v>13140</v>
      </c>
      <c r="J142" s="30">
        <f t="shared" si="16"/>
        <v>1174140</v>
      </c>
      <c r="K142" s="47">
        <v>34472</v>
      </c>
      <c r="L142" s="23">
        <v>1319325</v>
      </c>
      <c r="P142" s="3"/>
      <c r="Q142" s="1"/>
      <c r="R142" s="1"/>
      <c r="S142" s="1"/>
    </row>
    <row r="143" spans="1:19">
      <c r="A143" s="12">
        <v>13</v>
      </c>
      <c r="B143" s="45">
        <v>43294</v>
      </c>
      <c r="C143" s="46">
        <v>43297</v>
      </c>
      <c r="D143" s="15" t="s">
        <v>15</v>
      </c>
      <c r="E143" s="47">
        <f t="shared" si="14"/>
        <v>3</v>
      </c>
      <c r="F143" s="48" t="s">
        <v>129</v>
      </c>
      <c r="G143" s="49">
        <v>21735</v>
      </c>
      <c r="H143" s="19">
        <v>0</v>
      </c>
      <c r="I143" s="49">
        <f t="shared" si="15"/>
        <v>21735</v>
      </c>
      <c r="J143" s="30">
        <f t="shared" si="16"/>
        <v>1152405</v>
      </c>
      <c r="K143" s="47">
        <v>34223</v>
      </c>
      <c r="L143" s="23">
        <v>1318142</v>
      </c>
      <c r="P143" s="3"/>
      <c r="Q143" s="1"/>
      <c r="R143" s="1"/>
      <c r="S143" s="1"/>
    </row>
    <row r="144" spans="1:19">
      <c r="A144" s="12">
        <v>14</v>
      </c>
      <c r="B144" s="45">
        <v>43295</v>
      </c>
      <c r="C144" s="46">
        <v>43297</v>
      </c>
      <c r="D144" s="15" t="s">
        <v>15</v>
      </c>
      <c r="E144" s="47">
        <f t="shared" si="14"/>
        <v>2</v>
      </c>
      <c r="F144" s="48" t="s">
        <v>130</v>
      </c>
      <c r="G144" s="49">
        <v>14490</v>
      </c>
      <c r="H144" s="19">
        <v>0</v>
      </c>
      <c r="I144" s="49">
        <f t="shared" si="15"/>
        <v>14490</v>
      </c>
      <c r="J144" s="30">
        <f t="shared" si="16"/>
        <v>1137915</v>
      </c>
      <c r="K144" s="47">
        <v>30162</v>
      </c>
      <c r="L144" s="23">
        <v>1301916</v>
      </c>
      <c r="P144" s="3"/>
      <c r="Q144" s="1"/>
      <c r="R144" s="1"/>
      <c r="S144" s="1"/>
    </row>
    <row r="145" spans="1:19">
      <c r="A145" s="12">
        <v>15</v>
      </c>
      <c r="B145" s="45">
        <v>43296</v>
      </c>
      <c r="C145" s="46">
        <v>43298</v>
      </c>
      <c r="D145" s="15" t="s">
        <v>15</v>
      </c>
      <c r="E145" s="47">
        <f t="shared" si="14"/>
        <v>2</v>
      </c>
      <c r="F145" s="48" t="s">
        <v>131</v>
      </c>
      <c r="G145" s="49">
        <v>20385</v>
      </c>
      <c r="H145" s="19">
        <v>0</v>
      </c>
      <c r="I145" s="49">
        <f t="shared" si="15"/>
        <v>20385</v>
      </c>
      <c r="J145" s="30">
        <f t="shared" si="16"/>
        <v>1117530</v>
      </c>
      <c r="K145" s="47">
        <v>34912</v>
      </c>
      <c r="L145" s="23">
        <v>1321511</v>
      </c>
      <c r="P145" s="3"/>
      <c r="Q145" s="1"/>
      <c r="R145" s="1"/>
      <c r="S145" s="1"/>
    </row>
    <row r="146" spans="1:19">
      <c r="A146" s="12">
        <v>16</v>
      </c>
      <c r="B146" s="45">
        <v>43297</v>
      </c>
      <c r="C146" s="46">
        <v>43300</v>
      </c>
      <c r="D146" s="15" t="s">
        <v>15</v>
      </c>
      <c r="E146" s="47">
        <f t="shared" si="14"/>
        <v>3</v>
      </c>
      <c r="F146" s="48" t="s">
        <v>132</v>
      </c>
      <c r="G146" s="49">
        <v>39420</v>
      </c>
      <c r="H146" s="19">
        <v>0</v>
      </c>
      <c r="I146" s="49">
        <f t="shared" si="15"/>
        <v>39420</v>
      </c>
      <c r="J146" s="30">
        <f t="shared" si="16"/>
        <v>1078110</v>
      </c>
      <c r="K146" s="47">
        <v>34416</v>
      </c>
      <c r="L146" s="23">
        <v>1318856</v>
      </c>
      <c r="P146" s="3"/>
      <c r="Q146" s="1"/>
      <c r="R146" s="1"/>
      <c r="S146" s="1"/>
    </row>
    <row r="147" spans="1:19">
      <c r="A147" s="12">
        <v>17</v>
      </c>
      <c r="B147" s="45">
        <v>43296</v>
      </c>
      <c r="C147" s="46">
        <v>43300</v>
      </c>
      <c r="D147" s="15" t="s">
        <v>15</v>
      </c>
      <c r="E147" s="47">
        <f t="shared" si="14"/>
        <v>4</v>
      </c>
      <c r="F147" s="48" t="s">
        <v>133</v>
      </c>
      <c r="G147" s="49">
        <v>51346</v>
      </c>
      <c r="H147" s="19">
        <v>0</v>
      </c>
      <c r="I147" s="49">
        <f t="shared" si="15"/>
        <v>51346</v>
      </c>
      <c r="J147" s="30">
        <f t="shared" si="16"/>
        <v>1026764</v>
      </c>
      <c r="K147" s="47">
        <v>35419</v>
      </c>
      <c r="L147" s="23">
        <v>1322603</v>
      </c>
      <c r="P147" s="3"/>
      <c r="Q147" s="1"/>
      <c r="R147" s="1"/>
      <c r="S147" s="1"/>
    </row>
    <row r="148" spans="1:19">
      <c r="A148" s="12">
        <v>18</v>
      </c>
      <c r="B148" s="45">
        <v>43299</v>
      </c>
      <c r="C148" s="46">
        <v>43301</v>
      </c>
      <c r="D148" s="15" t="s">
        <v>15</v>
      </c>
      <c r="E148" s="47">
        <f t="shared" si="14"/>
        <v>2</v>
      </c>
      <c r="F148" s="48" t="s">
        <v>134</v>
      </c>
      <c r="G148" s="49">
        <v>26280</v>
      </c>
      <c r="H148" s="19">
        <v>0</v>
      </c>
      <c r="I148" s="49">
        <f t="shared" si="15"/>
        <v>26280</v>
      </c>
      <c r="J148" s="30">
        <f t="shared" si="16"/>
        <v>1000484</v>
      </c>
      <c r="K148" s="47">
        <v>36658</v>
      </c>
      <c r="L148" s="23">
        <v>1325676</v>
      </c>
      <c r="P148" s="3"/>
      <c r="Q148" s="1"/>
      <c r="R148" s="1"/>
      <c r="S148" s="1"/>
    </row>
    <row r="149" spans="1:19">
      <c r="A149" s="12">
        <v>19</v>
      </c>
      <c r="B149" s="45">
        <v>43300</v>
      </c>
      <c r="C149" s="46">
        <v>43302</v>
      </c>
      <c r="D149" s="15" t="s">
        <v>15</v>
      </c>
      <c r="E149" s="47">
        <f t="shared" si="14"/>
        <v>2</v>
      </c>
      <c r="F149" s="48" t="s">
        <v>135</v>
      </c>
      <c r="G149" s="49">
        <v>26280</v>
      </c>
      <c r="H149" s="19">
        <v>0</v>
      </c>
      <c r="I149" s="49">
        <f t="shared" si="15"/>
        <v>26280</v>
      </c>
      <c r="J149" s="30">
        <f t="shared" si="16"/>
        <v>974204</v>
      </c>
      <c r="K149" s="47">
        <v>34226</v>
      </c>
      <c r="L149" s="23">
        <v>1318197</v>
      </c>
      <c r="P149" s="3"/>
      <c r="Q149" s="1"/>
      <c r="R149" s="1"/>
      <c r="S149" s="1"/>
    </row>
    <row r="150" spans="1:19">
      <c r="A150" s="12">
        <v>20</v>
      </c>
      <c r="B150" s="45">
        <v>43301</v>
      </c>
      <c r="C150" s="46">
        <v>43303</v>
      </c>
      <c r="D150" s="15" t="s">
        <v>15</v>
      </c>
      <c r="E150" s="47">
        <f t="shared" si="14"/>
        <v>2</v>
      </c>
      <c r="F150" s="48" t="s">
        <v>136</v>
      </c>
      <c r="G150" s="49">
        <v>18864</v>
      </c>
      <c r="H150" s="19">
        <v>0</v>
      </c>
      <c r="I150" s="49">
        <f t="shared" si="15"/>
        <v>18864</v>
      </c>
      <c r="J150" s="30">
        <f t="shared" si="16"/>
        <v>955340</v>
      </c>
      <c r="K150" s="47">
        <v>28482</v>
      </c>
      <c r="L150" s="23">
        <v>1297696</v>
      </c>
      <c r="P150" s="3"/>
      <c r="Q150" s="1"/>
      <c r="R150" s="1"/>
      <c r="S150" s="1"/>
    </row>
    <row r="151" spans="1:19">
      <c r="A151" s="12">
        <v>21</v>
      </c>
      <c r="B151" s="45">
        <v>43301</v>
      </c>
      <c r="C151" s="46">
        <v>43303</v>
      </c>
      <c r="D151" s="15" t="s">
        <v>15</v>
      </c>
      <c r="E151" s="47">
        <f t="shared" si="14"/>
        <v>2</v>
      </c>
      <c r="F151" s="48" t="s">
        <v>137</v>
      </c>
      <c r="G151" s="49">
        <v>31680</v>
      </c>
      <c r="H151" s="19">
        <v>0</v>
      </c>
      <c r="I151" s="49">
        <f t="shared" si="15"/>
        <v>31680</v>
      </c>
      <c r="J151" s="30">
        <f t="shared" si="16"/>
        <v>923660</v>
      </c>
      <c r="K151" s="47">
        <v>36468</v>
      </c>
      <c r="L151" s="23">
        <v>1325521</v>
      </c>
      <c r="P151" s="3"/>
      <c r="Q151" s="1"/>
      <c r="R151" s="1"/>
      <c r="S151" s="1"/>
    </row>
    <row r="152" spans="1:19">
      <c r="A152" s="12">
        <v>22</v>
      </c>
      <c r="B152" s="45">
        <v>43302</v>
      </c>
      <c r="C152" s="46">
        <v>43304</v>
      </c>
      <c r="D152" s="15" t="s">
        <v>15</v>
      </c>
      <c r="E152" s="47">
        <f t="shared" si="14"/>
        <v>2</v>
      </c>
      <c r="F152" s="48" t="s">
        <v>138</v>
      </c>
      <c r="G152" s="49">
        <v>20043</v>
      </c>
      <c r="H152" s="19">
        <v>0</v>
      </c>
      <c r="I152" s="49">
        <f t="shared" si="15"/>
        <v>20043</v>
      </c>
      <c r="J152" s="30">
        <f t="shared" si="16"/>
        <v>903617</v>
      </c>
      <c r="K152" s="47">
        <v>30972</v>
      </c>
      <c r="L152" s="23">
        <v>1305228</v>
      </c>
      <c r="P152" s="3"/>
      <c r="Q152" s="1"/>
      <c r="R152" s="1"/>
      <c r="S152" s="1"/>
    </row>
    <row r="153" spans="1:19">
      <c r="A153" s="12">
        <v>23</v>
      </c>
      <c r="B153" s="45">
        <v>43304</v>
      </c>
      <c r="C153" s="46">
        <v>43306</v>
      </c>
      <c r="D153" s="15" t="s">
        <v>15</v>
      </c>
      <c r="E153" s="47">
        <f t="shared" si="14"/>
        <v>2</v>
      </c>
      <c r="F153" s="48" t="s">
        <v>139</v>
      </c>
      <c r="G153" s="49">
        <v>22338</v>
      </c>
      <c r="H153" s="19">
        <v>0</v>
      </c>
      <c r="I153" s="49">
        <f t="shared" si="15"/>
        <v>22338</v>
      </c>
      <c r="J153" s="30">
        <f t="shared" si="16"/>
        <v>881279</v>
      </c>
      <c r="K153" s="47">
        <v>34166</v>
      </c>
      <c r="L153" s="23">
        <v>1317242</v>
      </c>
      <c r="P153" s="3"/>
      <c r="Q153" s="1"/>
      <c r="R153" s="1"/>
      <c r="S153" s="1"/>
    </row>
    <row r="154" spans="1:19">
      <c r="A154" s="12">
        <v>24</v>
      </c>
      <c r="B154" s="45">
        <v>43305</v>
      </c>
      <c r="C154" s="46">
        <v>43307</v>
      </c>
      <c r="D154" s="15" t="s">
        <v>15</v>
      </c>
      <c r="E154" s="47">
        <f t="shared" si="14"/>
        <v>2</v>
      </c>
      <c r="F154" s="48" t="s">
        <v>140</v>
      </c>
      <c r="G154" s="49">
        <v>22338</v>
      </c>
      <c r="H154" s="19">
        <v>0</v>
      </c>
      <c r="I154" s="49">
        <f t="shared" si="15"/>
        <v>22338</v>
      </c>
      <c r="J154" s="30">
        <f t="shared" si="16"/>
        <v>858941</v>
      </c>
      <c r="K154" s="47">
        <v>34177</v>
      </c>
      <c r="L154" s="23">
        <v>1317753</v>
      </c>
      <c r="P154" s="3"/>
      <c r="Q154" s="1"/>
      <c r="R154" s="1"/>
      <c r="S154" s="1"/>
    </row>
    <row r="155" spans="1:19">
      <c r="A155" s="12">
        <v>25</v>
      </c>
      <c r="B155" s="45">
        <v>43305</v>
      </c>
      <c r="C155" s="46">
        <v>43305</v>
      </c>
      <c r="D155" s="15" t="s">
        <v>15</v>
      </c>
      <c r="E155" s="47">
        <f t="shared" si="14"/>
        <v>0</v>
      </c>
      <c r="F155" s="48" t="s">
        <v>141</v>
      </c>
      <c r="G155" s="49">
        <v>22752</v>
      </c>
      <c r="H155" s="19">
        <v>0</v>
      </c>
      <c r="I155" s="49">
        <f t="shared" si="15"/>
        <v>22752</v>
      </c>
      <c r="J155" s="30">
        <f t="shared" si="16"/>
        <v>836189</v>
      </c>
      <c r="K155" s="47">
        <v>29180</v>
      </c>
      <c r="L155" s="23">
        <v>1299205</v>
      </c>
      <c r="P155" s="3"/>
      <c r="Q155" s="1"/>
      <c r="R155" s="1"/>
      <c r="S155" s="1"/>
    </row>
    <row r="156" spans="1:19">
      <c r="A156" s="12">
        <v>26</v>
      </c>
      <c r="B156" s="45">
        <v>43305</v>
      </c>
      <c r="C156" s="46">
        <v>43309</v>
      </c>
      <c r="D156" s="15" t="s">
        <v>15</v>
      </c>
      <c r="E156" s="47">
        <f t="shared" si="14"/>
        <v>4</v>
      </c>
      <c r="F156" s="48" t="s">
        <v>142</v>
      </c>
      <c r="G156" s="49">
        <v>40086</v>
      </c>
      <c r="H156" s="19">
        <v>0</v>
      </c>
      <c r="I156" s="49">
        <f t="shared" si="15"/>
        <v>40086</v>
      </c>
      <c r="J156" s="30">
        <f t="shared" si="16"/>
        <v>796103</v>
      </c>
      <c r="K156" s="47">
        <v>33652</v>
      </c>
      <c r="L156" s="23">
        <v>1315741</v>
      </c>
      <c r="P156" s="3"/>
      <c r="Q156" s="1"/>
      <c r="R156" s="1"/>
      <c r="S156" s="1"/>
    </row>
    <row r="157" spans="1:19">
      <c r="A157" s="12">
        <v>27</v>
      </c>
      <c r="B157" s="45">
        <v>43308</v>
      </c>
      <c r="C157" s="46">
        <v>43310</v>
      </c>
      <c r="D157" s="15" t="s">
        <v>15</v>
      </c>
      <c r="E157" s="47">
        <f t="shared" si="14"/>
        <v>2</v>
      </c>
      <c r="F157" s="48" t="s">
        <v>143</v>
      </c>
      <c r="G157" s="49">
        <v>26280</v>
      </c>
      <c r="H157" s="19">
        <v>0</v>
      </c>
      <c r="I157" s="49">
        <f t="shared" si="15"/>
        <v>26280</v>
      </c>
      <c r="J157" s="30">
        <f t="shared" si="16"/>
        <v>769823</v>
      </c>
      <c r="K157" s="47">
        <v>37661</v>
      </c>
      <c r="L157" s="23">
        <v>1330220</v>
      </c>
      <c r="P157" s="3"/>
      <c r="Q157" s="1"/>
      <c r="R157" s="1"/>
      <c r="S157" s="1"/>
    </row>
    <row r="158" spans="1:19">
      <c r="A158" s="12">
        <v>28</v>
      </c>
      <c r="B158" s="45">
        <v>43308</v>
      </c>
      <c r="C158" s="46">
        <v>43310</v>
      </c>
      <c r="D158" s="15" t="s">
        <v>15</v>
      </c>
      <c r="E158" s="47">
        <f t="shared" si="14"/>
        <v>2</v>
      </c>
      <c r="F158" s="48" t="s">
        <v>144</v>
      </c>
      <c r="G158" s="49">
        <v>26280</v>
      </c>
      <c r="H158" s="19">
        <v>0</v>
      </c>
      <c r="I158" s="49">
        <f t="shared" si="15"/>
        <v>26280</v>
      </c>
      <c r="J158" s="30">
        <f t="shared" si="16"/>
        <v>743543</v>
      </c>
      <c r="K158" s="47">
        <v>38676</v>
      </c>
      <c r="L158" s="23">
        <v>1335144</v>
      </c>
      <c r="P158" s="3"/>
      <c r="Q158" s="1"/>
      <c r="R158" s="1"/>
      <c r="S158" s="1"/>
    </row>
    <row r="159" spans="1:19">
      <c r="A159" s="12">
        <v>29</v>
      </c>
      <c r="B159" s="45">
        <v>43309</v>
      </c>
      <c r="C159" s="46">
        <v>43311</v>
      </c>
      <c r="D159" s="15" t="s">
        <v>15</v>
      </c>
      <c r="E159" s="47">
        <f t="shared" si="14"/>
        <v>2</v>
      </c>
      <c r="F159" s="48" t="s">
        <v>145</v>
      </c>
      <c r="G159" s="49">
        <v>26280</v>
      </c>
      <c r="H159" s="19">
        <v>0</v>
      </c>
      <c r="I159" s="49">
        <f t="shared" si="15"/>
        <v>26280</v>
      </c>
      <c r="J159" s="30">
        <f t="shared" si="16"/>
        <v>717263</v>
      </c>
      <c r="K159" s="47">
        <v>37665</v>
      </c>
      <c r="L159" s="23">
        <v>1330205</v>
      </c>
      <c r="P159" s="3"/>
      <c r="Q159" s="1"/>
      <c r="R159" s="1"/>
      <c r="S159" s="1"/>
    </row>
    <row r="160" spans="1:19">
      <c r="A160" s="12">
        <v>30</v>
      </c>
      <c r="B160" s="45">
        <v>43310</v>
      </c>
      <c r="C160" s="46">
        <v>43312</v>
      </c>
      <c r="D160" s="15" t="s">
        <v>15</v>
      </c>
      <c r="E160" s="47">
        <f t="shared" si="14"/>
        <v>2</v>
      </c>
      <c r="F160" s="48" t="s">
        <v>146</v>
      </c>
      <c r="G160" s="49">
        <v>22338</v>
      </c>
      <c r="H160" s="19">
        <v>0</v>
      </c>
      <c r="I160" s="49">
        <f t="shared" si="15"/>
        <v>22338</v>
      </c>
      <c r="J160" s="30">
        <f t="shared" si="16"/>
        <v>694925</v>
      </c>
      <c r="K160" s="47">
        <v>34685</v>
      </c>
      <c r="L160" s="23">
        <v>1321267</v>
      </c>
      <c r="P160" s="3"/>
      <c r="Q160" s="1"/>
      <c r="R160" s="1"/>
      <c r="S160" s="1"/>
    </row>
    <row r="161" spans="1:19">
      <c r="A161" s="12">
        <v>31</v>
      </c>
      <c r="B161" s="45">
        <v>43310</v>
      </c>
      <c r="C161" s="46">
        <v>43312</v>
      </c>
      <c r="D161" s="15" t="s">
        <v>15</v>
      </c>
      <c r="E161" s="47">
        <f t="shared" si="14"/>
        <v>2</v>
      </c>
      <c r="F161" s="48" t="s">
        <v>147</v>
      </c>
      <c r="G161" s="49">
        <v>26280</v>
      </c>
      <c r="H161" s="19">
        <v>0</v>
      </c>
      <c r="I161" s="49">
        <f t="shared" si="15"/>
        <v>26280</v>
      </c>
      <c r="J161" s="51">
        <f t="shared" si="16"/>
        <v>668645</v>
      </c>
      <c r="K161" s="47">
        <v>37928</v>
      </c>
      <c r="L161" s="23">
        <v>1331208</v>
      </c>
      <c r="P161" s="3"/>
      <c r="Q161" s="1"/>
      <c r="R161" s="1"/>
      <c r="S161" s="1"/>
    </row>
    <row r="162" ht="36.75" spans="1:19">
      <c r="A162" s="50" t="s">
        <v>18</v>
      </c>
      <c r="B162" s="50"/>
      <c r="C162" s="50"/>
      <c r="D162" s="50"/>
      <c r="E162" s="50"/>
      <c r="F162" s="50"/>
      <c r="G162" s="50"/>
      <c r="H162" s="50"/>
      <c r="I162" s="32">
        <f>SUM(I132:I161)</f>
        <v>739590</v>
      </c>
      <c r="J162" s="33"/>
      <c r="K162" s="34" t="s">
        <v>148</v>
      </c>
      <c r="L162" s="23"/>
      <c r="P162" s="3"/>
      <c r="Q162" s="1"/>
      <c r="R162" s="1"/>
      <c r="S162" s="1"/>
    </row>
    <row r="163" spans="16:19">
      <c r="P163" s="3"/>
      <c r="Q163" s="1"/>
      <c r="R163" s="1"/>
      <c r="S163" s="1"/>
    </row>
    <row r="164" spans="1:19">
      <c r="A164" s="4" t="s">
        <v>116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23"/>
      <c r="P164" s="41"/>
      <c r="Q164" s="41"/>
      <c r="R164" s="41"/>
      <c r="S164" s="1"/>
    </row>
    <row r="165" spans="1:19">
      <c r="A165" s="43" t="s">
        <v>149</v>
      </c>
      <c r="B165" s="44"/>
      <c r="C165" s="44"/>
      <c r="D165" s="44"/>
      <c r="E165" s="44"/>
      <c r="F165" s="44"/>
      <c r="G165" s="44"/>
      <c r="H165" s="44"/>
      <c r="I165" s="52"/>
      <c r="J165" s="53">
        <f>+J161</f>
        <v>668645</v>
      </c>
      <c r="K165" s="54"/>
      <c r="L165" s="23"/>
      <c r="P165" s="41"/>
      <c r="Q165" s="70"/>
      <c r="R165" s="70"/>
      <c r="S165" s="70"/>
    </row>
    <row r="166" spans="1:19">
      <c r="A166" s="43" t="s">
        <v>150</v>
      </c>
      <c r="B166" s="44"/>
      <c r="C166" s="44"/>
      <c r="D166" s="44"/>
      <c r="E166" s="44"/>
      <c r="F166" s="44"/>
      <c r="G166" s="44"/>
      <c r="H166" s="44"/>
      <c r="I166" s="52"/>
      <c r="J166" s="65">
        <v>414558</v>
      </c>
      <c r="K166" s="54" t="s">
        <v>151</v>
      </c>
      <c r="L166" s="23"/>
      <c r="P166" s="41"/>
      <c r="Q166" s="70"/>
      <c r="R166" s="70"/>
      <c r="S166" s="70"/>
    </row>
    <row r="167" spans="1:19">
      <c r="A167" s="43" t="s">
        <v>152</v>
      </c>
      <c r="B167" s="44"/>
      <c r="C167" s="44"/>
      <c r="D167" s="44"/>
      <c r="E167" s="44"/>
      <c r="F167" s="44"/>
      <c r="G167" s="44"/>
      <c r="H167" s="44"/>
      <c r="I167" s="52"/>
      <c r="J167" s="66"/>
      <c r="K167" s="54"/>
      <c r="L167" s="23"/>
      <c r="P167" s="41"/>
      <c r="Q167" s="70"/>
      <c r="R167" s="70"/>
      <c r="S167" s="70"/>
    </row>
    <row r="168" spans="1:19">
      <c r="A168" s="43" t="s">
        <v>21</v>
      </c>
      <c r="B168" s="44"/>
      <c r="C168" s="44"/>
      <c r="D168" s="44"/>
      <c r="E168" s="44"/>
      <c r="F168" s="44"/>
      <c r="G168" s="44"/>
      <c r="H168" s="44"/>
      <c r="I168" s="52"/>
      <c r="J168" s="56">
        <f>SUM(J165:J166)</f>
        <v>1083203</v>
      </c>
      <c r="K168" s="54"/>
      <c r="L168" s="23"/>
      <c r="P168" s="41"/>
      <c r="Q168" s="70"/>
      <c r="R168" s="70"/>
      <c r="S168" s="70"/>
    </row>
    <row r="169" spans="1:19">
      <c r="A169" s="6" t="s">
        <v>3</v>
      </c>
      <c r="B169" s="7" t="s">
        <v>4</v>
      </c>
      <c r="C169" s="7" t="s">
        <v>5</v>
      </c>
      <c r="D169" s="8" t="s">
        <v>6</v>
      </c>
      <c r="E169" s="8" t="s">
        <v>7</v>
      </c>
      <c r="F169" s="8" t="s">
        <v>8</v>
      </c>
      <c r="G169" s="8" t="s">
        <v>9</v>
      </c>
      <c r="H169" s="9" t="s">
        <v>10</v>
      </c>
      <c r="I169" s="28" t="s">
        <v>11</v>
      </c>
      <c r="J169" s="28" t="s">
        <v>12</v>
      </c>
      <c r="K169" s="8" t="s">
        <v>13</v>
      </c>
      <c r="L169" s="23"/>
      <c r="P169" s="41"/>
      <c r="Q169" s="70"/>
      <c r="R169" s="70"/>
      <c r="S169" s="70"/>
    </row>
    <row r="170" spans="1:19">
      <c r="A170" s="12">
        <v>1</v>
      </c>
      <c r="B170" s="45">
        <v>43313</v>
      </c>
      <c r="C170" s="46">
        <v>43315</v>
      </c>
      <c r="D170" s="15" t="s">
        <v>15</v>
      </c>
      <c r="E170" s="47">
        <f t="shared" ref="E170:E177" si="17">C170-B170</f>
        <v>2</v>
      </c>
      <c r="F170" s="48" t="s">
        <v>153</v>
      </c>
      <c r="G170" s="49">
        <v>26300</v>
      </c>
      <c r="H170" s="19">
        <v>0</v>
      </c>
      <c r="I170" s="49">
        <f t="shared" ref="I170:I177" si="18">+G170+H170</f>
        <v>26300</v>
      </c>
      <c r="J170" s="30">
        <f>J168-I170</f>
        <v>1056903</v>
      </c>
      <c r="K170" s="47">
        <v>41416</v>
      </c>
      <c r="L170" s="23">
        <v>1340305</v>
      </c>
      <c r="P170" s="41"/>
      <c r="Q170" s="70"/>
      <c r="R170" s="70"/>
      <c r="S170" s="70"/>
    </row>
    <row r="171" spans="1:19">
      <c r="A171" s="12">
        <v>2</v>
      </c>
      <c r="B171" s="45">
        <v>43311</v>
      </c>
      <c r="C171" s="46">
        <v>43315</v>
      </c>
      <c r="D171" s="15" t="s">
        <v>15</v>
      </c>
      <c r="E171" s="47">
        <f t="shared" si="17"/>
        <v>4</v>
      </c>
      <c r="F171" s="48" t="s">
        <v>154</v>
      </c>
      <c r="G171" s="49">
        <v>52560</v>
      </c>
      <c r="H171" s="19">
        <v>0</v>
      </c>
      <c r="I171" s="49">
        <f t="shared" si="18"/>
        <v>52560</v>
      </c>
      <c r="J171" s="30">
        <f t="shared" ref="J171:J203" si="19">J170-I171</f>
        <v>1004343</v>
      </c>
      <c r="K171" s="47">
        <v>36716</v>
      </c>
      <c r="L171" s="23">
        <v>1326990</v>
      </c>
      <c r="P171" s="41"/>
      <c r="Q171" s="70"/>
      <c r="R171" s="70"/>
      <c r="S171" s="70"/>
    </row>
    <row r="172" spans="1:19">
      <c r="A172" s="12">
        <v>3</v>
      </c>
      <c r="B172" s="45">
        <v>43315</v>
      </c>
      <c r="C172" s="46">
        <v>43317</v>
      </c>
      <c r="D172" s="15" t="s">
        <v>15</v>
      </c>
      <c r="E172" s="47">
        <f t="shared" si="17"/>
        <v>2</v>
      </c>
      <c r="F172" s="48" t="s">
        <v>155</v>
      </c>
      <c r="G172" s="49">
        <v>22338</v>
      </c>
      <c r="H172" s="19">
        <v>0</v>
      </c>
      <c r="I172" s="49">
        <f t="shared" si="18"/>
        <v>22338</v>
      </c>
      <c r="J172" s="30">
        <f t="shared" si="19"/>
        <v>982005</v>
      </c>
      <c r="K172" s="47">
        <v>32167</v>
      </c>
      <c r="L172" s="23">
        <v>1309992</v>
      </c>
      <c r="P172" s="41"/>
      <c r="Q172" s="71"/>
      <c r="R172" s="70"/>
      <c r="S172" s="70"/>
    </row>
    <row r="173" spans="1:19">
      <c r="A173" s="12">
        <v>4</v>
      </c>
      <c r="B173" s="45">
        <v>43315</v>
      </c>
      <c r="C173" s="46">
        <v>43318</v>
      </c>
      <c r="D173" s="15" t="s">
        <v>15</v>
      </c>
      <c r="E173" s="47">
        <f t="shared" si="17"/>
        <v>3</v>
      </c>
      <c r="F173" s="48" t="s">
        <v>156</v>
      </c>
      <c r="G173" s="49">
        <v>39420</v>
      </c>
      <c r="H173" s="19">
        <v>0</v>
      </c>
      <c r="I173" s="49">
        <f t="shared" si="18"/>
        <v>39420</v>
      </c>
      <c r="J173" s="30">
        <f t="shared" si="19"/>
        <v>942585</v>
      </c>
      <c r="K173" s="47">
        <v>37266</v>
      </c>
      <c r="L173" s="23">
        <v>1328564</v>
      </c>
      <c r="P173" s="41"/>
      <c r="Q173" s="70"/>
      <c r="R173" s="70"/>
      <c r="S173" s="70"/>
    </row>
    <row r="174" spans="1:19">
      <c r="A174" s="12">
        <v>5</v>
      </c>
      <c r="B174" s="45">
        <v>43316</v>
      </c>
      <c r="C174" s="46">
        <v>43318</v>
      </c>
      <c r="D174" s="15" t="s">
        <v>15</v>
      </c>
      <c r="E174" s="47">
        <f t="shared" si="17"/>
        <v>2</v>
      </c>
      <c r="F174" s="48" t="s">
        <v>157</v>
      </c>
      <c r="G174" s="49">
        <v>26469</v>
      </c>
      <c r="H174" s="19">
        <v>0</v>
      </c>
      <c r="I174" s="49">
        <f t="shared" si="18"/>
        <v>26469</v>
      </c>
      <c r="J174" s="30">
        <f t="shared" si="19"/>
        <v>916116</v>
      </c>
      <c r="K174" s="47">
        <v>32218</v>
      </c>
      <c r="L174" s="23">
        <v>1310419</v>
      </c>
      <c r="P174" s="41"/>
      <c r="Q174" s="70"/>
      <c r="R174" s="70"/>
      <c r="S174" s="70"/>
    </row>
    <row r="175" spans="1:19">
      <c r="A175" s="12">
        <v>6</v>
      </c>
      <c r="B175" s="45">
        <v>43316</v>
      </c>
      <c r="C175" s="46">
        <v>43318</v>
      </c>
      <c r="D175" s="15" t="s">
        <v>15</v>
      </c>
      <c r="E175" s="47">
        <f t="shared" si="17"/>
        <v>2</v>
      </c>
      <c r="F175" s="48" t="s">
        <v>158</v>
      </c>
      <c r="G175" s="49">
        <v>22752</v>
      </c>
      <c r="H175" s="19">
        <v>0</v>
      </c>
      <c r="I175" s="49">
        <f t="shared" si="18"/>
        <v>22752</v>
      </c>
      <c r="J175" s="30">
        <f t="shared" si="19"/>
        <v>893364</v>
      </c>
      <c r="K175" s="47">
        <v>28486</v>
      </c>
      <c r="L175" s="23">
        <v>1297928</v>
      </c>
      <c r="P175" s="41"/>
      <c r="Q175" s="70"/>
      <c r="R175" s="70"/>
      <c r="S175" s="70"/>
    </row>
    <row r="176" spans="1:19">
      <c r="A176" s="12">
        <v>7</v>
      </c>
      <c r="B176" s="45">
        <v>43318</v>
      </c>
      <c r="C176" s="46">
        <v>43320</v>
      </c>
      <c r="D176" s="15" t="s">
        <v>15</v>
      </c>
      <c r="E176" s="47">
        <f t="shared" si="17"/>
        <v>2</v>
      </c>
      <c r="F176" s="48" t="s">
        <v>159</v>
      </c>
      <c r="G176" s="49">
        <v>26280</v>
      </c>
      <c r="H176" s="19">
        <v>0</v>
      </c>
      <c r="I176" s="49">
        <f t="shared" si="18"/>
        <v>26280</v>
      </c>
      <c r="J176" s="30">
        <f t="shared" si="19"/>
        <v>867084</v>
      </c>
      <c r="K176" s="47">
        <v>39756</v>
      </c>
      <c r="L176" s="23">
        <v>1337830</v>
      </c>
      <c r="P176" s="41"/>
      <c r="Q176" s="70"/>
      <c r="R176" s="70"/>
      <c r="S176" s="70"/>
    </row>
    <row r="177" spans="1:19">
      <c r="A177" s="12">
        <v>8</v>
      </c>
      <c r="B177" s="45">
        <v>43318</v>
      </c>
      <c r="C177" s="46">
        <v>43320</v>
      </c>
      <c r="D177" s="15" t="s">
        <v>15</v>
      </c>
      <c r="E177" s="47">
        <f t="shared" si="17"/>
        <v>2</v>
      </c>
      <c r="F177" s="48" t="s">
        <v>157</v>
      </c>
      <c r="G177" s="49">
        <v>26469</v>
      </c>
      <c r="H177" s="19">
        <v>0</v>
      </c>
      <c r="I177" s="49">
        <f t="shared" si="18"/>
        <v>26469</v>
      </c>
      <c r="J177" s="30">
        <f t="shared" si="19"/>
        <v>840615</v>
      </c>
      <c r="K177" s="47">
        <v>32228</v>
      </c>
      <c r="L177" s="23">
        <v>1315223</v>
      </c>
      <c r="P177" s="3"/>
      <c r="Q177" s="70"/>
      <c r="R177" s="70"/>
      <c r="S177" s="70"/>
    </row>
    <row r="178" s="1" customFormat="1" ht="36.75" spans="1:19">
      <c r="A178" s="50" t="s">
        <v>18</v>
      </c>
      <c r="B178" s="50"/>
      <c r="C178" s="50"/>
      <c r="D178" s="50"/>
      <c r="E178" s="50"/>
      <c r="F178" s="50"/>
      <c r="G178" s="50"/>
      <c r="H178" s="50"/>
      <c r="I178" s="32">
        <f>SUM(I170:I177)</f>
        <v>242588</v>
      </c>
      <c r="J178" s="33"/>
      <c r="K178" s="34" t="s">
        <v>160</v>
      </c>
      <c r="L178" s="23"/>
      <c r="P178" s="3"/>
      <c r="Q178" s="70"/>
      <c r="R178" s="70"/>
      <c r="S178" s="70"/>
    </row>
    <row r="179" spans="17:19">
      <c r="Q179" s="70"/>
      <c r="R179" s="70"/>
      <c r="S179" s="70"/>
    </row>
    <row r="180" spans="17:19">
      <c r="Q180" s="70"/>
      <c r="R180" s="70"/>
      <c r="S180" s="70"/>
    </row>
    <row r="181" spans="1:19">
      <c r="A181" s="57">
        <v>11</v>
      </c>
      <c r="B181" s="58">
        <v>43318</v>
      </c>
      <c r="C181" s="59">
        <v>43322</v>
      </c>
      <c r="D181" s="60" t="s">
        <v>15</v>
      </c>
      <c r="E181" s="61">
        <f t="shared" ref="E181:E191" si="20">C181-B181</f>
        <v>4</v>
      </c>
      <c r="F181" s="62" t="s">
        <v>161</v>
      </c>
      <c r="G181" s="63">
        <v>44676</v>
      </c>
      <c r="H181" s="64">
        <v>0</v>
      </c>
      <c r="I181" s="63">
        <f t="shared" ref="I181:I191" si="21">+G181+H181</f>
        <v>44676</v>
      </c>
      <c r="J181" s="67">
        <f>J177-I181</f>
        <v>795939</v>
      </c>
      <c r="K181" s="61">
        <v>32862</v>
      </c>
      <c r="L181" s="68">
        <v>1313635</v>
      </c>
      <c r="Q181" s="70"/>
      <c r="R181" s="70"/>
      <c r="S181" s="70"/>
    </row>
    <row r="182" spans="1:19">
      <c r="A182" s="57">
        <v>12</v>
      </c>
      <c r="B182" s="58">
        <v>43320</v>
      </c>
      <c r="C182" s="59">
        <v>43322</v>
      </c>
      <c r="D182" s="60" t="s">
        <v>15</v>
      </c>
      <c r="E182" s="61">
        <f t="shared" si="20"/>
        <v>2</v>
      </c>
      <c r="F182" s="62" t="s">
        <v>162</v>
      </c>
      <c r="G182" s="63">
        <v>22338</v>
      </c>
      <c r="H182" s="64">
        <v>0</v>
      </c>
      <c r="I182" s="63">
        <f t="shared" si="21"/>
        <v>22338</v>
      </c>
      <c r="J182" s="67">
        <f t="shared" ref="J181:J191" si="22">J181-I182</f>
        <v>773601</v>
      </c>
      <c r="K182" s="61">
        <v>31697</v>
      </c>
      <c r="L182" s="68">
        <v>1309362</v>
      </c>
      <c r="Q182" s="70"/>
      <c r="R182" s="70"/>
      <c r="S182" s="70"/>
    </row>
    <row r="183" spans="1:19">
      <c r="A183" s="57">
        <v>13</v>
      </c>
      <c r="B183" s="58">
        <v>43320</v>
      </c>
      <c r="C183" s="59">
        <v>43323</v>
      </c>
      <c r="D183" s="60" t="s">
        <v>15</v>
      </c>
      <c r="E183" s="61">
        <f t="shared" si="20"/>
        <v>3</v>
      </c>
      <c r="F183" s="62" t="s">
        <v>163</v>
      </c>
      <c r="G183" s="63">
        <v>33507</v>
      </c>
      <c r="H183" s="64">
        <v>0</v>
      </c>
      <c r="I183" s="63">
        <f t="shared" si="21"/>
        <v>33507</v>
      </c>
      <c r="J183" s="67">
        <f t="shared" si="22"/>
        <v>740094</v>
      </c>
      <c r="K183" s="61">
        <v>34440</v>
      </c>
      <c r="L183" s="68">
        <v>1319010</v>
      </c>
      <c r="Q183" s="70"/>
      <c r="R183" s="70"/>
      <c r="S183" s="70"/>
    </row>
    <row r="184" spans="1:19">
      <c r="A184" s="57">
        <v>14</v>
      </c>
      <c r="B184" s="58">
        <v>43322</v>
      </c>
      <c r="C184" s="59">
        <v>43324</v>
      </c>
      <c r="D184" s="60" t="s">
        <v>15</v>
      </c>
      <c r="E184" s="61">
        <f t="shared" si="20"/>
        <v>2</v>
      </c>
      <c r="F184" s="62" t="s">
        <v>164</v>
      </c>
      <c r="G184" s="63">
        <v>22338</v>
      </c>
      <c r="H184" s="64">
        <v>0</v>
      </c>
      <c r="I184" s="63">
        <f t="shared" si="21"/>
        <v>22338</v>
      </c>
      <c r="J184" s="67">
        <f t="shared" si="22"/>
        <v>717756</v>
      </c>
      <c r="K184" s="61">
        <v>33230</v>
      </c>
      <c r="L184" s="68">
        <v>1315230</v>
      </c>
      <c r="Q184" s="70"/>
      <c r="R184" s="70"/>
      <c r="S184" s="70"/>
    </row>
    <row r="185" spans="1:19">
      <c r="A185" s="57">
        <v>15</v>
      </c>
      <c r="B185" s="58">
        <v>43324</v>
      </c>
      <c r="C185" s="59">
        <v>43326</v>
      </c>
      <c r="D185" s="60" t="s">
        <v>15</v>
      </c>
      <c r="E185" s="61">
        <f t="shared" si="20"/>
        <v>2</v>
      </c>
      <c r="F185" s="62" t="s">
        <v>165</v>
      </c>
      <c r="G185" s="63">
        <v>22338</v>
      </c>
      <c r="H185" s="64">
        <v>0</v>
      </c>
      <c r="I185" s="63">
        <f t="shared" si="21"/>
        <v>22338</v>
      </c>
      <c r="J185" s="67">
        <f t="shared" si="22"/>
        <v>695418</v>
      </c>
      <c r="K185" s="61">
        <v>33678</v>
      </c>
      <c r="L185" s="68">
        <v>1316261</v>
      </c>
      <c r="Q185" s="70"/>
      <c r="R185" s="70"/>
      <c r="S185" s="70"/>
    </row>
    <row r="186" spans="1:19">
      <c r="A186" s="57">
        <v>16</v>
      </c>
      <c r="B186" s="58">
        <v>43326</v>
      </c>
      <c r="C186" s="59">
        <v>43328</v>
      </c>
      <c r="D186" s="60" t="s">
        <v>15</v>
      </c>
      <c r="E186" s="61">
        <f t="shared" si="20"/>
        <v>2</v>
      </c>
      <c r="F186" s="62" t="s">
        <v>166</v>
      </c>
      <c r="G186" s="63">
        <v>26280</v>
      </c>
      <c r="H186" s="64">
        <v>0</v>
      </c>
      <c r="I186" s="63">
        <f t="shared" si="21"/>
        <v>26280</v>
      </c>
      <c r="J186" s="67">
        <f t="shared" si="22"/>
        <v>669138</v>
      </c>
      <c r="K186" s="61">
        <v>37660</v>
      </c>
      <c r="L186" s="68">
        <v>1330121</v>
      </c>
      <c r="Q186" s="70"/>
      <c r="R186" s="70"/>
      <c r="S186" s="70"/>
    </row>
    <row r="187" spans="1:19">
      <c r="A187" s="57">
        <v>17</v>
      </c>
      <c r="B187" s="58">
        <v>43326</v>
      </c>
      <c r="C187" s="59">
        <v>43328</v>
      </c>
      <c r="D187" s="60" t="s">
        <v>15</v>
      </c>
      <c r="E187" s="61">
        <f t="shared" si="20"/>
        <v>2</v>
      </c>
      <c r="F187" s="62" t="s">
        <v>167</v>
      </c>
      <c r="G187" s="63">
        <v>22338</v>
      </c>
      <c r="H187" s="64">
        <v>0</v>
      </c>
      <c r="I187" s="63">
        <f t="shared" si="21"/>
        <v>22338</v>
      </c>
      <c r="J187" s="67">
        <f t="shared" si="22"/>
        <v>646800</v>
      </c>
      <c r="K187" s="61">
        <v>32837</v>
      </c>
      <c r="L187" s="68">
        <v>1313378</v>
      </c>
      <c r="Q187" s="70"/>
      <c r="R187" s="70"/>
      <c r="S187" s="70"/>
    </row>
    <row r="188" spans="1:19">
      <c r="A188" s="57">
        <v>18</v>
      </c>
      <c r="B188" s="58">
        <v>43330</v>
      </c>
      <c r="C188" s="59">
        <v>43332</v>
      </c>
      <c r="D188" s="60" t="s">
        <v>15</v>
      </c>
      <c r="E188" s="61">
        <f t="shared" si="20"/>
        <v>2</v>
      </c>
      <c r="F188" s="62" t="s">
        <v>168</v>
      </c>
      <c r="G188" s="63">
        <v>23580</v>
      </c>
      <c r="H188" s="64">
        <v>0</v>
      </c>
      <c r="I188" s="63">
        <f t="shared" si="21"/>
        <v>23580</v>
      </c>
      <c r="J188" s="67">
        <f t="shared" si="22"/>
        <v>623220</v>
      </c>
      <c r="K188" s="61">
        <v>42420</v>
      </c>
      <c r="L188" s="68">
        <v>1346492</v>
      </c>
      <c r="Q188" s="70"/>
      <c r="R188" s="70"/>
      <c r="S188" s="70"/>
    </row>
    <row r="189" spans="1:19">
      <c r="A189" s="57">
        <v>19</v>
      </c>
      <c r="B189" s="58">
        <v>43333</v>
      </c>
      <c r="C189" s="59">
        <v>43336</v>
      </c>
      <c r="D189" s="60" t="s">
        <v>15</v>
      </c>
      <c r="E189" s="61">
        <f t="shared" si="20"/>
        <v>3</v>
      </c>
      <c r="F189" s="62" t="s">
        <v>169</v>
      </c>
      <c r="G189" s="63">
        <v>39703.5</v>
      </c>
      <c r="H189" s="64">
        <v>0</v>
      </c>
      <c r="I189" s="63">
        <f t="shared" si="21"/>
        <v>39703.5</v>
      </c>
      <c r="J189" s="67">
        <f t="shared" si="22"/>
        <v>583516.5</v>
      </c>
      <c r="K189" s="61">
        <v>37454</v>
      </c>
      <c r="L189" s="68">
        <v>1329641</v>
      </c>
      <c r="Q189" s="70"/>
      <c r="R189" s="70"/>
      <c r="S189" s="70"/>
    </row>
    <row r="190" spans="1:19">
      <c r="A190" s="57">
        <v>20</v>
      </c>
      <c r="B190" s="58">
        <v>43335</v>
      </c>
      <c r="C190" s="59">
        <v>43338</v>
      </c>
      <c r="D190" s="60" t="s">
        <v>15</v>
      </c>
      <c r="E190" s="61">
        <f t="shared" si="20"/>
        <v>3</v>
      </c>
      <c r="F190" s="62" t="s">
        <v>170</v>
      </c>
      <c r="G190" s="63">
        <v>39420</v>
      </c>
      <c r="H190" s="64">
        <v>0</v>
      </c>
      <c r="I190" s="63">
        <f t="shared" si="21"/>
        <v>39420</v>
      </c>
      <c r="J190" s="67">
        <f t="shared" si="22"/>
        <v>544096.5</v>
      </c>
      <c r="K190" s="61">
        <v>42408</v>
      </c>
      <c r="L190" s="68">
        <v>1346188</v>
      </c>
      <c r="Q190" s="70"/>
      <c r="R190" s="70"/>
      <c r="S190" s="70"/>
    </row>
    <row r="191" spans="1:19">
      <c r="A191" s="57">
        <v>21</v>
      </c>
      <c r="B191" s="58">
        <v>43338</v>
      </c>
      <c r="C191" s="59">
        <v>43340</v>
      </c>
      <c r="D191" s="60" t="s">
        <v>15</v>
      </c>
      <c r="E191" s="61">
        <f t="shared" si="20"/>
        <v>2</v>
      </c>
      <c r="F191" s="62" t="s">
        <v>171</v>
      </c>
      <c r="G191" s="63">
        <v>26200</v>
      </c>
      <c r="H191" s="64">
        <v>0</v>
      </c>
      <c r="I191" s="63">
        <f t="shared" si="21"/>
        <v>26200</v>
      </c>
      <c r="J191" s="67">
        <f t="shared" si="22"/>
        <v>517896.5</v>
      </c>
      <c r="K191" s="61">
        <v>44166</v>
      </c>
      <c r="L191" s="68">
        <v>1352130</v>
      </c>
      <c r="Q191" s="70"/>
      <c r="R191" s="70"/>
      <c r="S191" s="70"/>
    </row>
    <row r="192" ht="24.75" spans="1:19">
      <c r="A192" s="50" t="s">
        <v>18</v>
      </c>
      <c r="B192" s="50"/>
      <c r="C192" s="50"/>
      <c r="D192" s="50"/>
      <c r="E192" s="50"/>
      <c r="F192" s="50"/>
      <c r="G192" s="50"/>
      <c r="H192" s="50"/>
      <c r="I192" s="69">
        <f>SUM(I181:I191)</f>
        <v>322718.5</v>
      </c>
      <c r="J192" s="33"/>
      <c r="K192" s="34" t="s">
        <v>172</v>
      </c>
      <c r="L192" s="23"/>
      <c r="Q192" s="70"/>
      <c r="R192" s="70"/>
      <c r="S192" s="70"/>
    </row>
    <row r="193" spans="17:19">
      <c r="Q193" s="70"/>
      <c r="R193" s="70"/>
      <c r="S193" s="70"/>
    </row>
    <row r="194" spans="17:19">
      <c r="Q194" s="70"/>
      <c r="R194" s="70"/>
      <c r="S194" s="70"/>
    </row>
    <row r="195" spans="17:19">
      <c r="Q195" s="70"/>
      <c r="R195" s="70"/>
      <c r="S195" s="70"/>
    </row>
    <row r="196" spans="17:19">
      <c r="Q196" s="70"/>
      <c r="R196" s="70"/>
      <c r="S196" s="70"/>
    </row>
    <row r="197" spans="17:19">
      <c r="Q197" s="70"/>
      <c r="R197" s="70"/>
      <c r="S197" s="70"/>
    </row>
    <row r="198" spans="17:19">
      <c r="Q198" s="70"/>
      <c r="R198" s="70"/>
      <c r="S198" s="70"/>
    </row>
    <row r="199" spans="17:19">
      <c r="Q199" s="70"/>
      <c r="R199" s="70"/>
      <c r="S199" s="70"/>
    </row>
    <row r="200" spans="17:19">
      <c r="Q200" s="70"/>
      <c r="R200" s="70"/>
      <c r="S200" s="70"/>
    </row>
    <row r="201" spans="17:19">
      <c r="Q201" s="70"/>
      <c r="R201" s="70"/>
      <c r="S201" s="70"/>
    </row>
    <row r="202" spans="17:19">
      <c r="Q202" s="70"/>
      <c r="R202" s="70"/>
      <c r="S202" s="70"/>
    </row>
    <row r="203" spans="17:19">
      <c r="Q203" s="70"/>
      <c r="R203" s="70"/>
      <c r="S203" s="70"/>
    </row>
    <row r="204" spans="17:19">
      <c r="Q204" s="70"/>
      <c r="R204" s="70"/>
      <c r="S204" s="70"/>
    </row>
    <row r="205" spans="17:19">
      <c r="Q205" s="70"/>
      <c r="R205" s="70"/>
      <c r="S205" s="70"/>
    </row>
    <row r="206" spans="17:19">
      <c r="Q206" s="70"/>
      <c r="R206" s="70"/>
      <c r="S206" s="70"/>
    </row>
    <row r="207" spans="17:19">
      <c r="Q207" s="70"/>
      <c r="R207" s="70"/>
      <c r="S207" s="70"/>
    </row>
    <row r="208" spans="17:19">
      <c r="Q208" s="70"/>
      <c r="R208" s="70"/>
      <c r="S208" s="70"/>
    </row>
    <row r="209" spans="17:19">
      <c r="Q209" s="70"/>
      <c r="R209" s="70"/>
      <c r="S209" s="70"/>
    </row>
    <row r="210" spans="17:19">
      <c r="Q210" s="70"/>
      <c r="R210" s="70"/>
      <c r="S210" s="70"/>
    </row>
    <row r="211" spans="17:19">
      <c r="Q211" s="70"/>
      <c r="R211" s="70"/>
      <c r="S211" s="70"/>
    </row>
    <row r="212" spans="17:19">
      <c r="Q212" s="72"/>
      <c r="R212" s="70"/>
      <c r="S212" s="70"/>
    </row>
    <row r="213" spans="17:19">
      <c r="Q213" s="70"/>
      <c r="R213" s="70"/>
      <c r="S213" s="70"/>
    </row>
    <row r="214" spans="17:19">
      <c r="Q214" s="70"/>
      <c r="R214" s="70"/>
      <c r="S214" s="70"/>
    </row>
    <row r="215" spans="17:19">
      <c r="Q215" s="71"/>
      <c r="R215" s="70"/>
      <c r="S215" s="70"/>
    </row>
    <row r="216" spans="17:19">
      <c r="Q216" s="70"/>
      <c r="R216" s="70"/>
      <c r="S216" s="70"/>
    </row>
    <row r="217" spans="17:19">
      <c r="Q217" s="70"/>
      <c r="R217" s="70"/>
      <c r="S217" s="70"/>
    </row>
  </sheetData>
  <mergeCells count="32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</mergeCells>
  <conditionalFormatting sqref="K15:K57">
    <cfRule type="duplicateValues" dxfId="0" priority="1"/>
  </conditionalFormatting>
  <pageMargins left="0.16875" right="0.16875" top="0.75" bottom="0.699305555555556" header="0.3" footer="0.4687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Hong Kong convergent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Receivable</dc:creator>
  <cp:lastModifiedBy>财务崔</cp:lastModifiedBy>
  <dcterms:created xsi:type="dcterms:W3CDTF">2018-06-06T04:23:00Z</dcterms:created>
  <dcterms:modified xsi:type="dcterms:W3CDTF">2018-08-29T09:53:35Z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