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Hoja1" sheetId="1" r:id="rId1"/>
    <sheet name="Hoja2" sheetId="2" r:id="rId2"/>
    <sheet name="Hoja3" sheetId="3" r:id="rId3"/>
  </sheets>
  <externalReferences>
    <externalReference r:id="rId5"/>
  </externalReferences>
  <definedNames>
    <definedName name="_xlnm._FilterDatabase" localSheetId="0" hidden="1">Hoja1!$O$1:$P$51</definedName>
    <definedName name="SO174000." localSheetId="0">Hoja1!$A$1:$W$51</definedName>
  </definedNames>
  <calcPr calcId="144525"/>
</workbook>
</file>

<file path=xl/connections.xml><?xml version="1.0" encoding="utf-8"?>
<connections xmlns="http://schemas.openxmlformats.org/spreadsheetml/2006/main">
  <connection id="1" name="SO174000" type="6" background="1" refreshedVersion="2" saveData="1">
    <textPr sourceFile="C:\externos\SO174000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<sst xmlns="http://schemas.openxmlformats.org/spreadsheetml/2006/main" count="167">
  <si>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</si>
  <si>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</si>
  <si>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</si>
  <si>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</si>
  <si>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</si>
  <si>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</si>
  <si>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</si>
  <si>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</si>
  <si>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</si>
  <si>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</si>
  <si>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</si>
  <si>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</si>
  <si>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</si>
  <si>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</si>
  <si>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>系统数据</t>
  </si>
  <si>
    <t>差异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</si>
  <si>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</si>
  <si>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</si>
  <si>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</si>
  <si>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</si>
  <si>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YIHU YANG                     </t>
  </si>
  <si>
    <t xml:space="preserve">DO </t>
  </si>
  <si>
    <t xml:space="preserve">DOUBLETREE BY HILTON LONDON HE          </t>
  </si>
  <si>
    <t>，1343675</t>
  </si>
  <si>
    <t xml:space="preserve">                                               </t>
  </si>
  <si>
    <t xml:space="preserve">lingling huang                </t>
  </si>
  <si>
    <t xml:space="preserve">EUROSTARS EMBASSY                       </t>
  </si>
  <si>
    <t>，1337573</t>
  </si>
  <si>
    <t>，1343675，1337573，1344920，1345510，1343569，1344387，1347153，1347306，1334831，1346874，1350760，1351844，1339381，1351963，1352968，1354050，1352540，1352945，1353973，1354025，1353068，1350896，1354498，1354876，1355679，1356461，1354982，1357262，1356208，1356243，1357092，1357555，1355615，1357442，1355890，1356768，1358399，1358919，1359415，1352892，1356466，1359883，1355101，1355171，1359966，1357998，1359810，1352733，1360970，1361070</t>
  </si>
  <si>
    <t xml:space="preserve">ZIDONG WANG                   </t>
  </si>
  <si>
    <t xml:space="preserve">ITALIANA HOTELS MILAN RHO FAIR          </t>
  </si>
  <si>
    <t>，1344920</t>
  </si>
  <si>
    <t xml:space="preserve">MUZHANG YAN                   </t>
  </si>
  <si>
    <t xml:space="preserve">HOTEL SAN MARCO                         </t>
  </si>
  <si>
    <t>，1345510</t>
  </si>
  <si>
    <t xml:space="preserve">Wei Wang                      </t>
  </si>
  <si>
    <t xml:space="preserve">DOUBLETREE SUITES BY HILTON/HL          </t>
  </si>
  <si>
    <t>，1343569</t>
  </si>
  <si>
    <t xml:space="preserve">SIHENG ZHAO                   </t>
  </si>
  <si>
    <t xml:space="preserve">MONOPOL HOTEL                           </t>
  </si>
  <si>
    <t>，1344387</t>
  </si>
  <si>
    <t xml:space="preserve">XINYE FAN                     </t>
  </si>
  <si>
    <t xml:space="preserve">ARTHOTEL ANA ENZIAN                     </t>
  </si>
  <si>
    <t>，1347153</t>
  </si>
  <si>
    <t xml:space="preserve">YUTING TIAN                   </t>
  </si>
  <si>
    <t xml:space="preserve">EXE GALERIA MAN-GING                    </t>
  </si>
  <si>
    <t>，1347306</t>
  </si>
  <si>
    <t xml:space="preserve">JING JIN                      </t>
  </si>
  <si>
    <t xml:space="preserve">EUROSTARS MUSEUM                        </t>
  </si>
  <si>
    <t>，1334831</t>
  </si>
  <si>
    <t xml:space="preserve">PEISEN MA                     </t>
  </si>
  <si>
    <t xml:space="preserve">EUROSTARS PANAMA CITY                   </t>
  </si>
  <si>
    <t>，1346874</t>
  </si>
  <si>
    <t xml:space="preserve">JIAXI TAN                     </t>
  </si>
  <si>
    <t xml:space="preserve">EXE DELLA TORRE ARGENTINA               </t>
  </si>
  <si>
    <t>，1350760</t>
  </si>
  <si>
    <t xml:space="preserve">XIAOFENG WANG                 </t>
  </si>
  <si>
    <t xml:space="preserve">HILTON LAKE TAUPO HOTEL /HL             </t>
  </si>
  <si>
    <t>，1351844</t>
  </si>
  <si>
    <t xml:space="preserve">XIN DI                        </t>
  </si>
  <si>
    <t xml:space="preserve">UNIVERSO AMP NORD /AW                   </t>
  </si>
  <si>
    <t>，1339381</t>
  </si>
  <si>
    <t xml:space="preserve">Li Zhang                      </t>
  </si>
  <si>
    <t xml:space="preserve">COLUMBA HOTEL INVERNESS/KP              </t>
  </si>
  <si>
    <t>，1351963</t>
  </si>
  <si>
    <t xml:space="preserve">HUAPING XING                  </t>
  </si>
  <si>
    <t xml:space="preserve">HILTON AMSTERDAM /HL                    </t>
  </si>
  <si>
    <t>，1352968</t>
  </si>
  <si>
    <t xml:space="preserve">LEI XU                        </t>
  </si>
  <si>
    <t xml:space="preserve">CITRUS PARC PATTAYA/KP                  </t>
  </si>
  <si>
    <t>，1354050</t>
  </si>
  <si>
    <t xml:space="preserve">LIHUA LU                      </t>
  </si>
  <si>
    <t xml:space="preserve">HILTON SAN FRANCISCO FINANCIAL          </t>
  </si>
  <si>
    <t>，1352540</t>
  </si>
  <si>
    <t xml:space="preserve">XIAOYAN WANG                  </t>
  </si>
  <si>
    <t xml:space="preserve">THE WATSON HOTEL                        </t>
  </si>
  <si>
    <t>，1352945</t>
  </si>
  <si>
    <t xml:space="preserve">LIHONG YUAN                   </t>
  </si>
  <si>
    <t xml:space="preserve">EUROSTARS GRAND CENTRAL                 </t>
  </si>
  <si>
    <t>，1353973</t>
  </si>
  <si>
    <t xml:space="preserve">MANLIN ZHANG                  </t>
  </si>
  <si>
    <t xml:space="preserve">HOTEL ZOE FISHERMANｴS WHARF /B          </t>
  </si>
  <si>
    <t>，1354025</t>
  </si>
  <si>
    <t xml:space="preserve">CHUNGUANG HAN                 </t>
  </si>
  <si>
    <t>，1353068</t>
  </si>
  <si>
    <t xml:space="preserve">Shuixian Yuan                 </t>
  </si>
  <si>
    <t xml:space="preserve">HOTEL BOSS/RS                           </t>
  </si>
  <si>
    <t>，1350896</t>
  </si>
  <si>
    <t xml:space="preserve">PEIJUAN JIN                   </t>
  </si>
  <si>
    <t xml:space="preserve">HAMPTON INN BROOKLYN/DTWN/HL            </t>
  </si>
  <si>
    <t>，1354498</t>
  </si>
  <si>
    <t xml:space="preserve">JunXiang Wang                 </t>
  </si>
  <si>
    <t xml:space="preserve">DOUBLETREE BY HILTON HOTEL LON          </t>
  </si>
  <si>
    <t>，1354876</t>
  </si>
  <si>
    <t xml:space="preserve">Chunqin Gu                    </t>
  </si>
  <si>
    <t>，1355679</t>
  </si>
  <si>
    <t xml:space="preserve">LIOU LIN                      </t>
  </si>
  <si>
    <t xml:space="preserve">CHATEAUBRIAND (PHW)                     </t>
  </si>
  <si>
    <t>，1356461</t>
  </si>
  <si>
    <t xml:space="preserve">DEMING WANG                   </t>
  </si>
  <si>
    <t xml:space="preserve">HOTEL DEAR MADRID                       </t>
  </si>
  <si>
    <t>，1354982</t>
  </si>
  <si>
    <t xml:space="preserve">JINGYI ZHANG                  </t>
  </si>
  <si>
    <t xml:space="preserve">HILTON GARDEN INN TIMES SQUARE          </t>
  </si>
  <si>
    <t>，1357262</t>
  </si>
  <si>
    <t xml:space="preserve">JUNYU CHEN                    </t>
  </si>
  <si>
    <t xml:space="preserve">DOUBLETREE BY HILTON HOTEL KUA          </t>
  </si>
  <si>
    <t>，1356208</t>
  </si>
  <si>
    <t xml:space="preserve">Qi Jiang                      </t>
  </si>
  <si>
    <t xml:space="preserve">PARAMOUNT HOTEL                         </t>
  </si>
  <si>
    <t>，1356243</t>
  </si>
  <si>
    <t xml:space="preserve">MANEL LAIDOUDI                </t>
  </si>
  <si>
    <t xml:space="preserve">ILUNION BARCELONA                       </t>
  </si>
  <si>
    <t>，1357092</t>
  </si>
  <si>
    <t xml:space="preserve">YIYA XIANG                    </t>
  </si>
  <si>
    <t xml:space="preserve">HILTON GARDEN INN FRANKFURT AP          </t>
  </si>
  <si>
    <t>，1357555</t>
  </si>
  <si>
    <t xml:space="preserve">Li Ning                       </t>
  </si>
  <si>
    <t xml:space="preserve">HOTEL DU CADRAN                         </t>
  </si>
  <si>
    <t>，1355615</t>
  </si>
  <si>
    <t xml:space="preserve">YAN JIANG                     </t>
  </si>
  <si>
    <t>，1357442</t>
  </si>
  <si>
    <t xml:space="preserve">Xiong Zhou                    </t>
  </si>
  <si>
    <t xml:space="preserve">DOUBLETREE HILTON JOHOR BAHRU           </t>
  </si>
  <si>
    <t>，1355890</t>
  </si>
  <si>
    <t xml:space="preserve">Zhuo Sun                      </t>
  </si>
  <si>
    <t xml:space="preserve">HILTON SYDNEY HOTEL /HL                 </t>
  </si>
  <si>
    <t>，1356768</t>
  </si>
  <si>
    <t xml:space="preserve">Mei Chen                      </t>
  </si>
  <si>
    <t>，1358399</t>
  </si>
  <si>
    <t xml:space="preserve">SHUHAO DU                     </t>
  </si>
  <si>
    <t>，1358919</t>
  </si>
  <si>
    <t xml:space="preserve">Bingjie Wang                  </t>
  </si>
  <si>
    <t xml:space="preserve">HILTON GLASGOW GROSVENOR HOTE           </t>
  </si>
  <si>
    <t>，1359415</t>
  </si>
  <si>
    <t xml:space="preserve">YAJIE HU                      </t>
  </si>
  <si>
    <t xml:space="preserve">PHOENIX HOTEL                           </t>
  </si>
  <si>
    <t>，1352892</t>
  </si>
  <si>
    <t xml:space="preserve">LEI CHEN                      </t>
  </si>
  <si>
    <t xml:space="preserve">ST JAMES COURT LONDON/RS                </t>
  </si>
  <si>
    <t>，1356466</t>
  </si>
  <si>
    <t xml:space="preserve">TIANJING ZHAO                 </t>
  </si>
  <si>
    <t xml:space="preserve">JURYS INN MANCHESTER/RS                 </t>
  </si>
  <si>
    <t>，1359883</t>
  </si>
  <si>
    <t xml:space="preserve">XIAOQING DONG                 </t>
  </si>
  <si>
    <t xml:space="preserve">PENZ WEST HOTEL                         </t>
  </si>
  <si>
    <t>，1355101</t>
  </si>
  <si>
    <t xml:space="preserve">leiliang wu                   </t>
  </si>
  <si>
    <t xml:space="preserve">DOUBLETREE BY HILTON EDINB /HL          </t>
  </si>
  <si>
    <t>，1355171</t>
  </si>
  <si>
    <t xml:space="preserve">YUTONG WANG                   </t>
  </si>
  <si>
    <t xml:space="preserve">AMARA BANGKOK                           </t>
  </si>
  <si>
    <t>，1359966</t>
  </si>
  <si>
    <t xml:space="preserve">WENGYING WEN                  </t>
  </si>
  <si>
    <t>，1357998</t>
  </si>
  <si>
    <t xml:space="preserve">Hongmei Deng                  </t>
  </si>
  <si>
    <t>，1359810</t>
  </si>
  <si>
    <t xml:space="preserve">SOHYUN CHOI                   </t>
  </si>
  <si>
    <t xml:space="preserve">HOTEL CORTEZO                           </t>
  </si>
  <si>
    <t>，1352733</t>
  </si>
  <si>
    <t xml:space="preserve">DING LI                       </t>
  </si>
  <si>
    <t>，1360970</t>
  </si>
  <si>
    <t xml:space="preserve">yafeng chen                   </t>
  </si>
  <si>
    <t xml:space="preserve">GALERIA PLAZA REFORMA /DO               </t>
  </si>
  <si>
    <t>，1361070</t>
  </si>
  <si>
    <t>DO</t>
  </si>
  <si>
    <t>确定应付：13277.43  付款编号： P180831143121322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</si>
</sst>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9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3" fillId="5" borderId="1" applyNumberFormat="0" applyAlignment="0" applyProtection="0">
      <alignment vertical="center"/>
    </xf>
    <xf numFmtId="0" fontId="8" fillId="13" borderId="3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0" xfId="0" applyFont="1" applyFill="1"/>
    <xf numFmtId="14" fontId="0" fillId="0" borderId="0" xfId="0" applyNumberFormat="1"/>
    <xf numFmtId="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83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1350896</v>
          </cell>
          <cell r="B2" t="str">
            <v>新加坡庄家大酒店</v>
          </cell>
          <cell r="C2" t="str">
            <v>30769317</v>
          </cell>
          <cell r="D2" t="str">
            <v>018/0810/150526900</v>
          </cell>
          <cell r="E2" t="str">
            <v/>
          </cell>
          <cell r="F2" t="str">
            <v>4415.81</v>
          </cell>
          <cell r="G2" t="str">
            <v>RMB</v>
          </cell>
          <cell r="H2" t="str">
            <v>1</v>
          </cell>
          <cell r="I2">
            <v>645.68</v>
          </cell>
        </row>
        <row r="3">
          <cell r="A3">
            <v>1359438</v>
          </cell>
          <cell r="B3" t="str">
            <v>苏黎世赛顿霍夫索雷尔酒店</v>
          </cell>
          <cell r="C3" t="str">
            <v>30864242</v>
          </cell>
          <cell r="D3" t="str">
            <v>2024687</v>
          </cell>
          <cell r="E3" t="str">
            <v/>
          </cell>
          <cell r="F3" t="str">
            <v>1371.36</v>
          </cell>
          <cell r="G3" t="str">
            <v>RMB</v>
          </cell>
          <cell r="H3" t="str">
            <v>1</v>
          </cell>
          <cell r="I3">
            <v>200.52</v>
          </cell>
        </row>
        <row r="4">
          <cell r="A4">
            <v>1359436</v>
          </cell>
          <cell r="B4" t="str">
            <v>苏黎世赛顿霍夫索雷尔酒店</v>
          </cell>
          <cell r="C4" t="str">
            <v>30864230</v>
          </cell>
          <cell r="D4" t="str">
            <v>2024688</v>
          </cell>
          <cell r="E4" t="str">
            <v/>
          </cell>
          <cell r="F4" t="str">
            <v>959.92</v>
          </cell>
          <cell r="G4" t="str">
            <v>RMB</v>
          </cell>
          <cell r="H4" t="str">
            <v>1</v>
          </cell>
          <cell r="I4">
            <v>140.36</v>
          </cell>
        </row>
        <row r="5">
          <cell r="A5">
            <v>1359060</v>
          </cell>
          <cell r="B5" t="str">
            <v>曼哈顿酒店  </v>
          </cell>
          <cell r="C5" t="str">
            <v>30860058</v>
          </cell>
          <cell r="D5" t="str">
            <v/>
          </cell>
          <cell r="E5" t="str">
            <v/>
          </cell>
          <cell r="F5" t="str">
            <v>492.75</v>
          </cell>
          <cell r="G5" t="str">
            <v>RMB</v>
          </cell>
          <cell r="H5" t="str">
            <v>1</v>
          </cell>
          <cell r="I5">
            <v>72.05</v>
          </cell>
        </row>
        <row r="6">
          <cell r="A6">
            <v>1344387</v>
          </cell>
          <cell r="B6" t="str">
            <v>莫诺普尔酒店  </v>
          </cell>
          <cell r="C6" t="str">
            <v>30686457</v>
          </cell>
          <cell r="D6" t="str">
            <v>209457</v>
          </cell>
          <cell r="E6" t="str">
            <v/>
          </cell>
          <cell r="F6" t="str">
            <v>1156.58</v>
          </cell>
          <cell r="G6" t="str">
            <v>RMB</v>
          </cell>
          <cell r="H6" t="str">
            <v>1</v>
          </cell>
          <cell r="I6">
            <v>167.71</v>
          </cell>
        </row>
        <row r="7">
          <cell r="A7">
            <v>1357092</v>
          </cell>
          <cell r="B7" t="str">
            <v>伊鲁尼巴塞罗那酒店</v>
          </cell>
          <cell r="C7" t="str">
            <v>30830023</v>
          </cell>
          <cell r="D7" t="str">
            <v>497882</v>
          </cell>
          <cell r="E7" t="str">
            <v/>
          </cell>
          <cell r="F7" t="str">
            <v>769.32</v>
          </cell>
          <cell r="G7" t="str">
            <v>RMB</v>
          </cell>
          <cell r="H7" t="str">
            <v>1</v>
          </cell>
          <cell r="I7">
            <v>112.49</v>
          </cell>
        </row>
        <row r="8">
          <cell r="A8">
            <v>1355606</v>
          </cell>
          <cell r="B8" t="str">
            <v>HILTON GARDEN INN STUTTGART NE</v>
          </cell>
          <cell r="C8" t="str">
            <v>30817811</v>
          </cell>
          <cell r="D8" t="str">
            <v/>
          </cell>
          <cell r="E8" t="str">
            <v/>
          </cell>
          <cell r="F8" t="str">
            <v>1617.29</v>
          </cell>
          <cell r="G8" t="str">
            <v>RMB</v>
          </cell>
          <cell r="H8" t="str">
            <v>1</v>
          </cell>
          <cell r="I8">
            <v>236.48</v>
          </cell>
        </row>
        <row r="9">
          <cell r="A9">
            <v>1352733</v>
          </cell>
          <cell r="B9" t="str">
            <v>库特佐梅迭姆酒店</v>
          </cell>
          <cell r="C9" t="str">
            <v>30785476</v>
          </cell>
          <cell r="D9" t="str">
            <v>171153</v>
          </cell>
          <cell r="E9" t="str">
            <v/>
          </cell>
          <cell r="F9" t="str">
            <v>409.66</v>
          </cell>
          <cell r="G9" t="str">
            <v>RMB</v>
          </cell>
          <cell r="H9" t="str">
            <v>1</v>
          </cell>
          <cell r="I9">
            <v>59.9</v>
          </cell>
        </row>
        <row r="10">
          <cell r="A10">
            <v>1346243</v>
          </cell>
          <cell r="B10" t="str">
            <v>希尔顿巴斯城市酒店</v>
          </cell>
          <cell r="C10" t="str">
            <v>30716514</v>
          </cell>
          <cell r="D10" t="str">
            <v/>
          </cell>
          <cell r="E10" t="str">
            <v/>
          </cell>
          <cell r="F10" t="str">
            <v>1405.03</v>
          </cell>
          <cell r="G10" t="str">
            <v>RMB</v>
          </cell>
          <cell r="H10" t="str">
            <v>1</v>
          </cell>
          <cell r="I10">
            <v>203.41</v>
          </cell>
        </row>
        <row r="11">
          <cell r="A11">
            <v>1352732</v>
          </cell>
          <cell r="B11" t="str">
            <v>希尔顿巴斯城市酒店</v>
          </cell>
          <cell r="C11" t="str">
            <v>30785450</v>
          </cell>
          <cell r="D11" t="str">
            <v/>
          </cell>
          <cell r="E11" t="str">
            <v/>
          </cell>
          <cell r="F11" t="str">
            <v>1193.75</v>
          </cell>
          <cell r="G11" t="str">
            <v>RMB</v>
          </cell>
          <cell r="H11" t="str">
            <v>1</v>
          </cell>
          <cell r="I11">
            <v>174.55</v>
          </cell>
        </row>
        <row r="12">
          <cell r="A12">
            <v>1359732</v>
          </cell>
          <cell r="B12" t="str">
            <v>希尔顿布莱德大都会酒店</v>
          </cell>
          <cell r="C12" t="str">
            <v>30868534</v>
          </cell>
          <cell r="D12" t="str">
            <v/>
          </cell>
          <cell r="E12" t="str">
            <v/>
          </cell>
          <cell r="F12" t="str">
            <v>860.35</v>
          </cell>
          <cell r="G12" t="str">
            <v>RMB</v>
          </cell>
          <cell r="H12" t="str">
            <v>1</v>
          </cell>
          <cell r="I12">
            <v>125.8</v>
          </cell>
        </row>
        <row r="13">
          <cell r="A13">
            <v>1361730</v>
          </cell>
          <cell r="B13" t="str">
            <v>希尔顿布莱德大都会酒店</v>
          </cell>
          <cell r="C13" t="str">
            <v>30895336</v>
          </cell>
          <cell r="D13" t="str">
            <v/>
          </cell>
          <cell r="E13" t="str">
            <v/>
          </cell>
          <cell r="F13" t="str">
            <v>1257.95</v>
          </cell>
          <cell r="G13" t="str">
            <v>RMB</v>
          </cell>
          <cell r="H13" t="str">
            <v>1</v>
          </cell>
          <cell r="I13">
            <v>185.26</v>
          </cell>
        </row>
        <row r="14">
          <cell r="A14">
            <v>1355972</v>
          </cell>
          <cell r="B14" t="str">
            <v>爱丁堡机场希尔顿逸林酒店 </v>
          </cell>
          <cell r="C14" t="str">
            <v>30822243</v>
          </cell>
          <cell r="D14" t="str">
            <v/>
          </cell>
          <cell r="E14" t="str">
            <v/>
          </cell>
          <cell r="F14" t="str">
            <v>1511.76</v>
          </cell>
          <cell r="G14" t="str">
            <v>RMB</v>
          </cell>
          <cell r="H14" t="str">
            <v>1</v>
          </cell>
          <cell r="I14">
            <v>221.05</v>
          </cell>
        </row>
        <row r="15">
          <cell r="A15">
            <v>1356314</v>
          </cell>
          <cell r="B15" t="str">
            <v>爱丁堡机场希尔顿逸林酒店 </v>
          </cell>
          <cell r="C15" t="str">
            <v>30825598</v>
          </cell>
          <cell r="D15" t="str">
            <v/>
          </cell>
          <cell r="E15" t="str">
            <v/>
          </cell>
          <cell r="F15" t="str">
            <v>1406.92</v>
          </cell>
          <cell r="G15" t="str">
            <v>RMB</v>
          </cell>
          <cell r="H15" t="str">
            <v>1</v>
          </cell>
          <cell r="I15">
            <v>205.72</v>
          </cell>
        </row>
        <row r="16">
          <cell r="A16">
            <v>1355171</v>
          </cell>
          <cell r="B16" t="str">
            <v>爱丁堡机场希尔顿逸林酒店 </v>
          </cell>
          <cell r="C16" t="str">
            <v>30813836</v>
          </cell>
          <cell r="D16" t="str">
            <v>3472560652</v>
          </cell>
          <cell r="E16" t="str">
            <v/>
          </cell>
          <cell r="F16" t="str">
            <v>850.77</v>
          </cell>
          <cell r="G16" t="str">
            <v>RMB</v>
          </cell>
          <cell r="H16" t="str">
            <v>1</v>
          </cell>
          <cell r="I16">
            <v>124.4</v>
          </cell>
        </row>
        <row r="17">
          <cell r="A17">
            <v>1346077</v>
          </cell>
          <cell r="B17" t="str">
            <v>希思罗机场希尔顿逸林酒店</v>
          </cell>
          <cell r="C17" t="str">
            <v>30711819</v>
          </cell>
          <cell r="D17" t="str">
            <v>3475743614</v>
          </cell>
          <cell r="E17" t="str">
            <v/>
          </cell>
          <cell r="F17" t="str">
            <v>632.03</v>
          </cell>
          <cell r="G17" t="str">
            <v>RMB</v>
          </cell>
          <cell r="H17" t="str">
            <v>1</v>
          </cell>
          <cell r="I17">
            <v>91.5</v>
          </cell>
        </row>
        <row r="18">
          <cell r="A18">
            <v>1348101</v>
          </cell>
          <cell r="B18" t="str">
            <v>希思罗机场希尔顿逸林酒店</v>
          </cell>
          <cell r="C18" t="str">
            <v>30735817</v>
          </cell>
          <cell r="D18" t="str">
            <v>3474505659</v>
          </cell>
          <cell r="E18" t="str">
            <v/>
          </cell>
          <cell r="F18" t="str">
            <v>728.45</v>
          </cell>
          <cell r="G18" t="str">
            <v>RMB</v>
          </cell>
          <cell r="H18" t="str">
            <v>1</v>
          </cell>
          <cell r="I18">
            <v>105.46</v>
          </cell>
        </row>
        <row r="19">
          <cell r="A19">
            <v>1343675</v>
          </cell>
          <cell r="B19" t="str">
            <v>希思罗机场希尔顿逸林酒店</v>
          </cell>
          <cell r="C19" t="str">
            <v>30677388</v>
          </cell>
          <cell r="D19" t="str">
            <v>3466481115</v>
          </cell>
          <cell r="E19" t="str">
            <v/>
          </cell>
          <cell r="F19" t="str">
            <v>746.73</v>
          </cell>
          <cell r="G19" t="str">
            <v>RMB</v>
          </cell>
          <cell r="H19" t="str">
            <v>1</v>
          </cell>
          <cell r="I19">
            <v>108.28</v>
          </cell>
        </row>
        <row r="20">
          <cell r="A20">
            <v>1358589</v>
          </cell>
          <cell r="B20" t="str">
            <v>伦敦希思罗机场希尔顿花园酒店</v>
          </cell>
          <cell r="C20" t="str">
            <v>30852227</v>
          </cell>
          <cell r="D20" t="str">
            <v/>
          </cell>
          <cell r="E20" t="str">
            <v/>
          </cell>
          <cell r="F20" t="str">
            <v>549.92</v>
          </cell>
          <cell r="G20" t="str">
            <v>RMB</v>
          </cell>
          <cell r="H20" t="str">
            <v>1</v>
          </cell>
          <cell r="I20">
            <v>80.41</v>
          </cell>
        </row>
        <row r="21">
          <cell r="A21">
            <v>1356466</v>
          </cell>
          <cell r="B21" t="str">
            <v>圣詹姆士庭院-阿塔酒店-伦敦</v>
          </cell>
          <cell r="C21" t="str">
            <v>30826060</v>
          </cell>
          <cell r="D21" t="str">
            <v>30826060</v>
          </cell>
          <cell r="E21" t="str">
            <v/>
          </cell>
          <cell r="F21" t="str">
            <v>5278.41</v>
          </cell>
          <cell r="G21" t="str">
            <v>RMB</v>
          </cell>
          <cell r="H21" t="str">
            <v>1</v>
          </cell>
          <cell r="I21">
            <v>771.81</v>
          </cell>
        </row>
        <row r="22">
          <cell r="A22">
            <v>1355940</v>
          </cell>
          <cell r="B22" t="str">
            <v>伦敦坎伯兰大理石拱门酒店</v>
          </cell>
          <cell r="C22" t="str">
            <v>30822107</v>
          </cell>
          <cell r="D22" t="str">
            <v/>
          </cell>
          <cell r="E22" t="str">
            <v/>
          </cell>
          <cell r="F22" t="str">
            <v>5920.93</v>
          </cell>
          <cell r="G22" t="str">
            <v>RMB</v>
          </cell>
          <cell r="H22" t="str">
            <v>1</v>
          </cell>
          <cell r="I22">
            <v>865.76</v>
          </cell>
        </row>
        <row r="23">
          <cell r="A23">
            <v>1353304</v>
          </cell>
          <cell r="B23" t="str">
            <v>香榭丽舍大街巴尔莫勒尔酒店</v>
          </cell>
          <cell r="C23" t="str">
            <v>30793791</v>
          </cell>
          <cell r="D23" t="str">
            <v/>
          </cell>
          <cell r="E23" t="str">
            <v/>
          </cell>
          <cell r="F23" t="str">
            <v>1881.41</v>
          </cell>
          <cell r="G23" t="str">
            <v>RMB</v>
          </cell>
          <cell r="H23" t="str">
            <v>1</v>
          </cell>
          <cell r="I23">
            <v>275.1</v>
          </cell>
        </row>
        <row r="24">
          <cell r="A24">
            <v>1344920</v>
          </cell>
          <cell r="B24" t="str">
            <v>米兰罗镇假日酒店</v>
          </cell>
          <cell r="C24" t="str">
            <v>30693368</v>
          </cell>
          <cell r="D24" t="str">
            <v/>
          </cell>
          <cell r="E24" t="str">
            <v/>
          </cell>
          <cell r="F24" t="str">
            <v>405.42</v>
          </cell>
          <cell r="G24" t="str">
            <v>RMB</v>
          </cell>
          <cell r="H24" t="str">
            <v>1</v>
          </cell>
          <cell r="I24">
            <v>58.72</v>
          </cell>
        </row>
        <row r="25">
          <cell r="A25">
            <v>1352380</v>
          </cell>
          <cell r="B25" t="str">
            <v>乌纳世纪酒店</v>
          </cell>
          <cell r="C25" t="str">
            <v>30782348</v>
          </cell>
          <cell r="D25" t="str">
            <v/>
          </cell>
          <cell r="E25" t="str">
            <v/>
          </cell>
          <cell r="F25" t="str">
            <v>1541.78</v>
          </cell>
          <cell r="G25" t="str">
            <v>RMB</v>
          </cell>
          <cell r="H25" t="str">
            <v>1</v>
          </cell>
          <cell r="I25">
            <v>225.44</v>
          </cell>
        </row>
        <row r="26">
          <cell r="A26">
            <v>1345510</v>
          </cell>
          <cell r="B26" t="str">
            <v>圣马可酒店</v>
          </cell>
          <cell r="C26" t="str">
            <v>30702317</v>
          </cell>
          <cell r="D26" t="str">
            <v>143059</v>
          </cell>
          <cell r="E26" t="str">
            <v/>
          </cell>
          <cell r="F26" t="str">
            <v>626.6</v>
          </cell>
          <cell r="G26" t="str">
            <v>RMB</v>
          </cell>
          <cell r="H26" t="str">
            <v>1</v>
          </cell>
          <cell r="I26">
            <v>90.82</v>
          </cell>
        </row>
        <row r="27">
          <cell r="A27">
            <v>1339381</v>
          </cell>
          <cell r="B27" t="str">
            <v>环球及诺德酒店</v>
          </cell>
          <cell r="C27" t="str">
            <v>30617806</v>
          </cell>
          <cell r="D27" t="str">
            <v/>
          </cell>
          <cell r="E27" t="str">
            <v/>
          </cell>
          <cell r="F27" t="str">
            <v>1420.09</v>
          </cell>
          <cell r="G27" t="str">
            <v>RMB</v>
          </cell>
          <cell r="H27" t="str">
            <v>1</v>
          </cell>
          <cell r="I27">
            <v>207.26</v>
          </cell>
        </row>
        <row r="28">
          <cell r="A28">
            <v>1350299</v>
          </cell>
          <cell r="B28" t="str">
            <v>利亚斯迪皇宫酒店 - 世界小型豪华酒店</v>
          </cell>
          <cell r="C28" t="str">
            <v>30761999</v>
          </cell>
          <cell r="D28" t="str">
            <v>220635</v>
          </cell>
          <cell r="E28" t="str">
            <v/>
          </cell>
          <cell r="F28" t="str">
            <v>3486.8</v>
          </cell>
          <cell r="G28" t="str">
            <v>RMB</v>
          </cell>
          <cell r="H28" t="str">
            <v>1</v>
          </cell>
          <cell r="I28">
            <v>509.84</v>
          </cell>
        </row>
        <row r="29">
          <cell r="A29">
            <v>1352968</v>
          </cell>
          <cell r="B29" t="str">
            <v>阿姆斯特丹希尔顿酒店</v>
          </cell>
          <cell r="C29" t="str">
            <v>30791342</v>
          </cell>
          <cell r="D29" t="str">
            <v>3473996735</v>
          </cell>
          <cell r="E29" t="str">
            <v/>
          </cell>
          <cell r="F29" t="str">
            <v>2604.29</v>
          </cell>
          <cell r="G29" t="str">
            <v>RMB</v>
          </cell>
          <cell r="H29" t="str">
            <v>1</v>
          </cell>
          <cell r="I29">
            <v>380.8</v>
          </cell>
        </row>
        <row r="30">
          <cell r="A30">
            <v>1351844</v>
          </cell>
          <cell r="B30" t="str">
            <v>希尔顿陶波湖酒店</v>
          </cell>
          <cell r="C30" t="str">
            <v>30778733</v>
          </cell>
          <cell r="D30" t="str">
            <v>3477652240</v>
          </cell>
          <cell r="E30" t="str">
            <v/>
          </cell>
          <cell r="F30" t="str">
            <v>2255.09</v>
          </cell>
          <cell r="G30" t="str">
            <v>RMB</v>
          </cell>
          <cell r="H30" t="str">
            <v>1</v>
          </cell>
          <cell r="I30">
            <v>329.74</v>
          </cell>
        </row>
        <row r="31">
          <cell r="A31">
            <v>1354050</v>
          </cell>
          <cell r="B31" t="str">
            <v>芭堤雅柑橘公园酒店</v>
          </cell>
          <cell r="C31" t="str">
            <v>30801797</v>
          </cell>
          <cell r="D31" t="str">
            <v>161825</v>
          </cell>
          <cell r="E31" t="str">
            <v/>
          </cell>
          <cell r="F31" t="str">
            <v>230.34</v>
          </cell>
          <cell r="G31" t="str">
            <v>RMB</v>
          </cell>
          <cell r="H31" t="str">
            <v>1</v>
          </cell>
          <cell r="I31">
            <v>33.68</v>
          </cell>
        </row>
        <row r="32">
          <cell r="A32">
            <v>1350696</v>
          </cell>
          <cell r="B32" t="str">
            <v>普吉岛泰格复试酒店</v>
          </cell>
          <cell r="C32" t="str">
            <v>30768851</v>
          </cell>
          <cell r="D32" t="str">
            <v/>
          </cell>
          <cell r="E32" t="str">
            <v/>
          </cell>
          <cell r="F32" t="str">
            <v>293.39</v>
          </cell>
          <cell r="G32" t="str">
            <v>RMB</v>
          </cell>
          <cell r="H32" t="str">
            <v>1</v>
          </cell>
          <cell r="I32">
            <v>42.9</v>
          </cell>
        </row>
        <row r="33">
          <cell r="A33">
            <v>1362486</v>
          </cell>
          <cell r="B33" t="str">
            <v>库萨达斯希尔顿逸林酒店</v>
          </cell>
          <cell r="C33" t="str">
            <v>30910367</v>
          </cell>
          <cell r="D33" t="str">
            <v/>
          </cell>
          <cell r="E33" t="str">
            <v/>
          </cell>
          <cell r="F33" t="str">
            <v>422.65</v>
          </cell>
          <cell r="G33" t="str">
            <v>RMB</v>
          </cell>
          <cell r="H33" t="str">
            <v>1</v>
          </cell>
          <cell r="I33">
            <v>61.88</v>
          </cell>
        </row>
        <row r="34">
          <cell r="A34">
            <v>1354248</v>
          </cell>
          <cell r="B34" t="str">
            <v>希尔顿花园法兰克福空港酒店</v>
          </cell>
          <cell r="C34" t="str">
            <v>30803295</v>
          </cell>
          <cell r="D34" t="str">
            <v/>
          </cell>
          <cell r="E34" t="str">
            <v/>
          </cell>
          <cell r="F34" t="str">
            <v>763.78</v>
          </cell>
          <cell r="G34" t="str">
            <v>RMB</v>
          </cell>
          <cell r="H34" t="str">
            <v>1</v>
          </cell>
          <cell r="I34">
            <v>111.68</v>
          </cell>
        </row>
        <row r="35">
          <cell r="A35">
            <v>1358413</v>
          </cell>
          <cell r="B35" t="str">
            <v>希尔顿花园法兰克福空港酒店</v>
          </cell>
          <cell r="C35" t="str">
            <v>30848671</v>
          </cell>
          <cell r="D35" t="str">
            <v>3476384450</v>
          </cell>
          <cell r="E35" t="str">
            <v/>
          </cell>
          <cell r="F35" t="str">
            <v>774.72</v>
          </cell>
          <cell r="G35" t="str">
            <v>RMB</v>
          </cell>
          <cell r="H35" t="str">
            <v>1</v>
          </cell>
          <cell r="I35">
            <v>113.28</v>
          </cell>
        </row>
        <row r="36">
          <cell r="A36">
            <v>1357555</v>
          </cell>
          <cell r="B36" t="str">
            <v>希尔顿花园法兰克福空港酒店</v>
          </cell>
          <cell r="C36" t="str">
            <v>30836636</v>
          </cell>
          <cell r="D36" t="str">
            <v>3480071105</v>
          </cell>
          <cell r="E36" t="str">
            <v/>
          </cell>
          <cell r="F36" t="str">
            <v>1387.84</v>
          </cell>
          <cell r="G36" t="str">
            <v>RMB</v>
          </cell>
          <cell r="H36" t="str">
            <v>1</v>
          </cell>
          <cell r="I36">
            <v>202.93</v>
          </cell>
        </row>
        <row r="37">
          <cell r="A37">
            <v>1346740</v>
          </cell>
          <cell r="B37" t="str">
            <v>宜必思巴塞罗那光荣广场22@酒店</v>
          </cell>
          <cell r="C37" t="str">
            <v>30722794</v>
          </cell>
          <cell r="D37" t="str">
            <v>JMPDZJV</v>
          </cell>
          <cell r="E37" t="str">
            <v/>
          </cell>
          <cell r="F37" t="str">
            <v>4066.93</v>
          </cell>
          <cell r="G37" t="str">
            <v>RMB</v>
          </cell>
          <cell r="H37" t="str">
            <v>1</v>
          </cell>
          <cell r="I37">
            <v>588.78</v>
          </cell>
        </row>
        <row r="38">
          <cell r="A38">
            <v>1353924</v>
          </cell>
          <cell r="B38" t="str">
            <v>马德里迪尔酒店</v>
          </cell>
          <cell r="C38" t="str">
            <v>30801017</v>
          </cell>
          <cell r="D38" t="str">
            <v>75986</v>
          </cell>
          <cell r="E38" t="str">
            <v/>
          </cell>
          <cell r="F38" t="str">
            <v>1062.58</v>
          </cell>
          <cell r="G38" t="str">
            <v>RMB</v>
          </cell>
          <cell r="H38" t="str">
            <v>1</v>
          </cell>
          <cell r="I38">
            <v>155.37</v>
          </cell>
        </row>
        <row r="39">
          <cell r="A39">
            <v>1354946</v>
          </cell>
          <cell r="B39" t="str">
            <v>马德里迪尔酒店</v>
          </cell>
          <cell r="C39" t="str">
            <v>30809798</v>
          </cell>
          <cell r="D39" t="str">
            <v/>
          </cell>
          <cell r="E39" t="str">
            <v/>
          </cell>
          <cell r="F39" t="str">
            <v>1570.71</v>
          </cell>
          <cell r="G39" t="str">
            <v>RMB</v>
          </cell>
          <cell r="H39" t="str">
            <v>1</v>
          </cell>
          <cell r="I39">
            <v>229.67</v>
          </cell>
        </row>
        <row r="40">
          <cell r="A40">
            <v>1357180</v>
          </cell>
          <cell r="B40" t="str">
            <v>马德里迪尔酒店</v>
          </cell>
          <cell r="C40" t="str">
            <v>30831730</v>
          </cell>
          <cell r="D40" t="str">
            <v/>
          </cell>
          <cell r="E40" t="str">
            <v/>
          </cell>
          <cell r="F40" t="str">
            <v>3565.31</v>
          </cell>
          <cell r="G40" t="str">
            <v>RMB</v>
          </cell>
          <cell r="H40" t="str">
            <v>1</v>
          </cell>
          <cell r="I40">
            <v>521.32</v>
          </cell>
        </row>
        <row r="41">
          <cell r="A41">
            <v>1353209</v>
          </cell>
          <cell r="B41" t="str">
            <v>马德里迪尔酒店</v>
          </cell>
          <cell r="C41" t="str">
            <v>30792587</v>
          </cell>
          <cell r="D41" t="str">
            <v/>
          </cell>
          <cell r="E41" t="str">
            <v/>
          </cell>
          <cell r="F41" t="str">
            <v>870.13</v>
          </cell>
          <cell r="G41" t="str">
            <v>RMB</v>
          </cell>
          <cell r="H41" t="str">
            <v>1</v>
          </cell>
          <cell r="I41">
            <v>127.23</v>
          </cell>
        </row>
        <row r="42">
          <cell r="A42">
            <v>1353368</v>
          </cell>
          <cell r="B42" t="str">
            <v>马德里迪尔酒店</v>
          </cell>
          <cell r="C42" t="str">
            <v>30794801</v>
          </cell>
          <cell r="D42" t="str">
            <v/>
          </cell>
          <cell r="E42" t="str">
            <v/>
          </cell>
          <cell r="F42" t="str">
            <v>1300.85</v>
          </cell>
          <cell r="G42" t="str">
            <v>RMB</v>
          </cell>
          <cell r="H42" t="str">
            <v>1</v>
          </cell>
          <cell r="I42">
            <v>190.21</v>
          </cell>
        </row>
        <row r="43">
          <cell r="A43">
            <v>1356216</v>
          </cell>
          <cell r="B43" t="str">
            <v>马德里迪尔酒店</v>
          </cell>
          <cell r="C43" t="str">
            <v>30824621</v>
          </cell>
          <cell r="D43" t="str">
            <v/>
          </cell>
          <cell r="E43" t="str">
            <v/>
          </cell>
          <cell r="F43" t="str">
            <v>2060.11</v>
          </cell>
          <cell r="G43" t="str">
            <v>RMB</v>
          </cell>
          <cell r="H43" t="str">
            <v>1</v>
          </cell>
          <cell r="I43">
            <v>301.23</v>
          </cell>
        </row>
        <row r="44">
          <cell r="A44">
            <v>1354982</v>
          </cell>
          <cell r="B44" t="str">
            <v>马德里迪尔酒店</v>
          </cell>
          <cell r="C44" t="str">
            <v>30810111</v>
          </cell>
          <cell r="D44" t="str">
            <v>30810111</v>
          </cell>
          <cell r="E44" t="str">
            <v/>
          </cell>
          <cell r="F44" t="str">
            <v>1357.54</v>
          </cell>
          <cell r="G44" t="str">
            <v>RMB</v>
          </cell>
          <cell r="H44" t="str">
            <v>1</v>
          </cell>
          <cell r="I44">
            <v>198.5</v>
          </cell>
        </row>
        <row r="45">
          <cell r="A45">
            <v>1359104</v>
          </cell>
          <cell r="B45" t="str">
            <v>马德里迪尔酒店</v>
          </cell>
          <cell r="C45" t="str">
            <v>30860238</v>
          </cell>
          <cell r="D45" t="str">
            <v/>
          </cell>
          <cell r="E45" t="str">
            <v/>
          </cell>
          <cell r="F45" t="str">
            <v>1640.95</v>
          </cell>
          <cell r="G45" t="str">
            <v>RMB</v>
          </cell>
          <cell r="H45" t="str">
            <v>1</v>
          </cell>
          <cell r="I45">
            <v>239.94</v>
          </cell>
        </row>
        <row r="46">
          <cell r="A46">
            <v>1358772</v>
          </cell>
          <cell r="B46" t="str">
            <v>马德里迪尔酒店</v>
          </cell>
          <cell r="C46" t="str">
            <v>30853486</v>
          </cell>
          <cell r="D46" t="str">
            <v/>
          </cell>
          <cell r="E46" t="str">
            <v/>
          </cell>
          <cell r="F46" t="str">
            <v>823.07</v>
          </cell>
          <cell r="G46" t="str">
            <v>RMB</v>
          </cell>
          <cell r="H46" t="str">
            <v>1</v>
          </cell>
          <cell r="I46">
            <v>120.35</v>
          </cell>
        </row>
        <row r="47">
          <cell r="A47">
            <v>1355977</v>
          </cell>
          <cell r="B47" t="str">
            <v>赫尔辛基机场希尔顿酒店</v>
          </cell>
          <cell r="C47" t="str">
            <v>30822278</v>
          </cell>
          <cell r="D47" t="str">
            <v/>
          </cell>
          <cell r="E47" t="str">
            <v/>
          </cell>
          <cell r="F47" t="str">
            <v>1324.51</v>
          </cell>
          <cell r="G47" t="str">
            <v>RMB</v>
          </cell>
          <cell r="H47" t="str">
            <v>1</v>
          </cell>
          <cell r="I47">
            <v>193.67</v>
          </cell>
        </row>
        <row r="48">
          <cell r="A48">
            <v>1354957</v>
          </cell>
          <cell r="B48" t="str">
            <v>赫尔辛基机场希尔顿酒店</v>
          </cell>
          <cell r="C48" t="str">
            <v>30813739</v>
          </cell>
          <cell r="D48" t="str">
            <v>3477996277</v>
          </cell>
          <cell r="E48" t="str">
            <v/>
          </cell>
          <cell r="F48" t="str">
            <v>838.8</v>
          </cell>
          <cell r="G48" t="str">
            <v>RMB</v>
          </cell>
          <cell r="H48" t="str">
            <v>1</v>
          </cell>
          <cell r="I48">
            <v>122.65</v>
          </cell>
        </row>
        <row r="49">
          <cell r="A49">
            <v>1355603</v>
          </cell>
          <cell r="B49" t="str">
            <v>赫尔辛基机场希尔顿酒店</v>
          </cell>
          <cell r="C49" t="str">
            <v>30817782</v>
          </cell>
          <cell r="D49" t="str">
            <v/>
          </cell>
          <cell r="E49" t="str">
            <v/>
          </cell>
          <cell r="F49" t="str">
            <v>1322.05</v>
          </cell>
          <cell r="G49" t="str">
            <v>RMB</v>
          </cell>
          <cell r="H49" t="str">
            <v>1</v>
          </cell>
          <cell r="I49">
            <v>193.31</v>
          </cell>
        </row>
        <row r="50">
          <cell r="A50">
            <v>1337517</v>
          </cell>
          <cell r="B50" t="str">
            <v>希尔顿东京台场酒店</v>
          </cell>
          <cell r="C50" t="str">
            <v>30584627</v>
          </cell>
          <cell r="D50" t="str">
            <v>3462770133</v>
          </cell>
          <cell r="E50" t="str">
            <v/>
          </cell>
          <cell r="F50" t="str">
            <v>2640.94</v>
          </cell>
          <cell r="G50" t="str">
            <v>RMB</v>
          </cell>
          <cell r="H50" t="str">
            <v>1</v>
          </cell>
          <cell r="I50">
            <v>389.82</v>
          </cell>
        </row>
        <row r="51">
          <cell r="A51">
            <v>1359883</v>
          </cell>
          <cell r="B51" t="str">
            <v>朱丽斯曼彻斯特酒店</v>
          </cell>
          <cell r="C51" t="str">
            <v>30869752</v>
          </cell>
          <cell r="D51" t="str">
            <v>359173337</v>
          </cell>
          <cell r="E51" t="str">
            <v/>
          </cell>
          <cell r="F51" t="str">
            <v>992.48</v>
          </cell>
          <cell r="G51" t="str">
            <v>RMB</v>
          </cell>
          <cell r="H51" t="str">
            <v>1</v>
          </cell>
          <cell r="I51">
            <v>145.12</v>
          </cell>
        </row>
        <row r="52">
          <cell r="A52">
            <v>1359966</v>
          </cell>
          <cell r="B52" t="str">
            <v>曼谷安曼纳酒店</v>
          </cell>
          <cell r="C52" t="str">
            <v>30870716</v>
          </cell>
          <cell r="D52" t="str">
            <v>39815510-1</v>
          </cell>
          <cell r="E52" t="str">
            <v/>
          </cell>
          <cell r="F52" t="str">
            <v>751.47</v>
          </cell>
          <cell r="G52" t="str">
            <v>RMB</v>
          </cell>
          <cell r="H52" t="str">
            <v>1</v>
          </cell>
          <cell r="I52">
            <v>109.88</v>
          </cell>
        </row>
        <row r="53">
          <cell r="A53">
            <v>1360970</v>
          </cell>
          <cell r="B53" t="str">
            <v>曼谷安曼纳酒店</v>
          </cell>
          <cell r="C53" t="str">
            <v>30882601</v>
          </cell>
          <cell r="D53" t="str">
            <v>93385403-1</v>
          </cell>
          <cell r="E53" t="str">
            <v/>
          </cell>
          <cell r="F53" t="str">
            <v>750.7</v>
          </cell>
          <cell r="G53" t="str">
            <v>RMB</v>
          </cell>
          <cell r="H53" t="str">
            <v>1</v>
          </cell>
          <cell r="I53">
            <v>109.88</v>
          </cell>
        </row>
        <row r="54">
          <cell r="A54">
            <v>1357766</v>
          </cell>
          <cell r="B54" t="str">
            <v>伦敦维多利亚希尔顿逸林酒店</v>
          </cell>
          <cell r="C54" t="str">
            <v>30840029</v>
          </cell>
          <cell r="D54" t="str">
            <v/>
          </cell>
          <cell r="E54" t="str">
            <v/>
          </cell>
          <cell r="F54" t="str">
            <v>1517.23</v>
          </cell>
          <cell r="G54" t="str">
            <v>RMB</v>
          </cell>
          <cell r="H54" t="str">
            <v>1</v>
          </cell>
          <cell r="I54">
            <v>221.85</v>
          </cell>
        </row>
        <row r="55">
          <cell r="A55">
            <v>1354876</v>
          </cell>
          <cell r="B55" t="str">
            <v>伦敦维多利亚希尔顿逸林酒店</v>
          </cell>
          <cell r="C55" t="str">
            <v>30808824</v>
          </cell>
          <cell r="D55" t="str">
            <v/>
          </cell>
          <cell r="E55" t="str">
            <v/>
          </cell>
          <cell r="F55" t="str">
            <v>1492.2</v>
          </cell>
          <cell r="G55" t="str">
            <v>RMB</v>
          </cell>
          <cell r="H55" t="str">
            <v>1</v>
          </cell>
          <cell r="I55">
            <v>218.19</v>
          </cell>
        </row>
        <row r="56">
          <cell r="A56">
            <v>1352892</v>
          </cell>
          <cell r="B56" t="str">
            <v>凤凰酒店</v>
          </cell>
          <cell r="C56" t="str">
            <v>30788339</v>
          </cell>
          <cell r="D56" t="str">
            <v>279208</v>
          </cell>
          <cell r="E56" t="str">
            <v/>
          </cell>
          <cell r="F56" t="str">
            <v>775.88</v>
          </cell>
          <cell r="G56" t="str">
            <v>RMB</v>
          </cell>
          <cell r="H56" t="str">
            <v>1</v>
          </cell>
          <cell r="I56">
            <v>113.45</v>
          </cell>
        </row>
        <row r="57">
          <cell r="A57">
            <v>1359973</v>
          </cell>
          <cell r="B57" t="str">
            <v>标准设计酒店</v>
          </cell>
          <cell r="C57" t="str">
            <v>30871066</v>
          </cell>
          <cell r="D57" t="str">
            <v/>
          </cell>
          <cell r="E57" t="str">
            <v/>
          </cell>
          <cell r="F57" t="str">
            <v>1338.8</v>
          </cell>
          <cell r="G57" t="str">
            <v>RMB</v>
          </cell>
          <cell r="H57" t="str">
            <v>1</v>
          </cell>
          <cell r="I57">
            <v>195.76</v>
          </cell>
        </row>
        <row r="58">
          <cell r="A58">
            <v>1356461</v>
          </cell>
          <cell r="B58" t="str">
            <v>布里安城堡酒店</v>
          </cell>
          <cell r="C58" t="str">
            <v>30826048</v>
          </cell>
          <cell r="D58" t="str">
            <v/>
          </cell>
          <cell r="E58" t="str">
            <v/>
          </cell>
          <cell r="F58" t="str">
            <v>1041.72</v>
          </cell>
          <cell r="G58" t="str">
            <v>RMB</v>
          </cell>
          <cell r="H58" t="str">
            <v>1</v>
          </cell>
          <cell r="I58">
            <v>152.32</v>
          </cell>
        </row>
        <row r="59">
          <cell r="A59">
            <v>1355615</v>
          </cell>
          <cell r="B59" t="str">
            <v>杜卡德安酒店</v>
          </cell>
          <cell r="C59" t="str">
            <v>30817958</v>
          </cell>
          <cell r="D59" t="str">
            <v/>
          </cell>
          <cell r="E59" t="str">
            <v/>
          </cell>
          <cell r="F59" t="str">
            <v>1183.97</v>
          </cell>
          <cell r="G59" t="str">
            <v>RMB</v>
          </cell>
          <cell r="H59" t="str">
            <v>1</v>
          </cell>
          <cell r="I59">
            <v>173.12</v>
          </cell>
        </row>
        <row r="60">
          <cell r="A60">
            <v>1360353</v>
          </cell>
          <cell r="B60" t="str">
            <v>迪拜卓美亚溪畔酒店</v>
          </cell>
          <cell r="C60" t="str">
            <v>30872960</v>
          </cell>
          <cell r="D60" t="str">
            <v/>
          </cell>
          <cell r="E60" t="str">
            <v/>
          </cell>
          <cell r="F60" t="str">
            <v>964.71</v>
          </cell>
          <cell r="G60" t="str">
            <v>RMB</v>
          </cell>
          <cell r="H60" t="str">
            <v>1</v>
          </cell>
          <cell r="I60">
            <v>141.06</v>
          </cell>
        </row>
        <row r="61">
          <cell r="A61">
            <v>1361070</v>
          </cell>
          <cell r="B61" t="str">
            <v>格拉瑞亚瑞福玛广场酒店</v>
          </cell>
          <cell r="C61" t="str">
            <v>30882976</v>
          </cell>
          <cell r="D61" t="str">
            <v>14207230</v>
          </cell>
          <cell r="E61" t="str">
            <v/>
          </cell>
          <cell r="F61" t="str">
            <v>628.82</v>
          </cell>
          <cell r="G61" t="str">
            <v>RMB</v>
          </cell>
          <cell r="H61" t="str">
            <v>1</v>
          </cell>
          <cell r="I61">
            <v>92.04</v>
          </cell>
        </row>
        <row r="62">
          <cell r="A62">
            <v>1356208</v>
          </cell>
          <cell r="B62" t="str">
            <v>吉隆坡希尔顿逸林酒店</v>
          </cell>
          <cell r="C62" t="str">
            <v>30825382</v>
          </cell>
          <cell r="D62" t="str">
            <v>3481503155</v>
          </cell>
          <cell r="E62" t="str">
            <v/>
          </cell>
          <cell r="F62" t="str">
            <v>547.33</v>
          </cell>
          <cell r="G62" t="str">
            <v>RMB</v>
          </cell>
          <cell r="H62" t="str">
            <v>1</v>
          </cell>
          <cell r="I62">
            <v>80.03</v>
          </cell>
        </row>
        <row r="63">
          <cell r="A63">
            <v>1356768</v>
          </cell>
          <cell r="B63" t="str">
            <v>希尔顿悉尼酒店</v>
          </cell>
          <cell r="C63" t="str">
            <v>30828425</v>
          </cell>
          <cell r="D63" t="str">
            <v>3477581263</v>
          </cell>
          <cell r="E63" t="str">
            <v/>
          </cell>
          <cell r="F63" t="str">
            <v>1258.79</v>
          </cell>
          <cell r="G63" t="str">
            <v>RMB</v>
          </cell>
          <cell r="H63" t="str">
            <v>1</v>
          </cell>
          <cell r="I63">
            <v>184.06</v>
          </cell>
        </row>
        <row r="64">
          <cell r="A64">
            <v>1358399</v>
          </cell>
          <cell r="B64" t="str">
            <v>纽约沃森酒店（原纽约曼哈顿第57街假日酒店）</v>
          </cell>
          <cell r="C64" t="str">
            <v>30848470</v>
          </cell>
          <cell r="D64" t="str">
            <v>5032180</v>
          </cell>
          <cell r="E64" t="str">
            <v/>
          </cell>
          <cell r="F64" t="str">
            <v>1588.29</v>
          </cell>
          <cell r="G64" t="str">
            <v>RMB</v>
          </cell>
          <cell r="H64" t="str">
            <v>1</v>
          </cell>
          <cell r="I64">
            <v>232.24</v>
          </cell>
        </row>
        <row r="65">
          <cell r="A65">
            <v>1355679</v>
          </cell>
          <cell r="B65" t="str">
            <v>纽约沃森酒店（原纽约曼哈顿第57街假日酒店）</v>
          </cell>
          <cell r="C65" t="str">
            <v>30819008</v>
          </cell>
          <cell r="D65" t="str">
            <v>5030300</v>
          </cell>
          <cell r="E65" t="str">
            <v/>
          </cell>
          <cell r="F65" t="str">
            <v>834.49</v>
          </cell>
          <cell r="G65" t="str">
            <v>RMB</v>
          </cell>
          <cell r="H65" t="str">
            <v>1</v>
          </cell>
          <cell r="I65">
            <v>122.02</v>
          </cell>
        </row>
        <row r="66">
          <cell r="A66">
            <v>1355395</v>
          </cell>
          <cell r="B66" t="str">
            <v>纽约沃森酒店（原纽约曼哈顿第57街假日酒店）</v>
          </cell>
          <cell r="C66" t="str">
            <v>30814597</v>
          </cell>
          <cell r="D66" t="str">
            <v>5030166</v>
          </cell>
          <cell r="E66" t="str">
            <v/>
          </cell>
          <cell r="F66" t="str">
            <v>3612.29</v>
          </cell>
          <cell r="G66" t="str">
            <v>RMB</v>
          </cell>
          <cell r="H66" t="str">
            <v>1</v>
          </cell>
          <cell r="I66">
            <v>528.19</v>
          </cell>
        </row>
        <row r="67">
          <cell r="A67">
            <v>1352945</v>
          </cell>
          <cell r="B67" t="str">
            <v>纽约沃森酒店（原纽约曼哈顿第57街假日酒店）</v>
          </cell>
          <cell r="C67" t="str">
            <v>30789693</v>
          </cell>
          <cell r="D67" t="str">
            <v>5028345</v>
          </cell>
          <cell r="E67" t="str">
            <v/>
          </cell>
          <cell r="F67" t="str">
            <v>2923.88</v>
          </cell>
          <cell r="G67" t="str">
            <v>RMB</v>
          </cell>
          <cell r="H67" t="str">
            <v>1</v>
          </cell>
          <cell r="I67">
            <v>427.53</v>
          </cell>
        </row>
        <row r="68">
          <cell r="A68">
            <v>1359810</v>
          </cell>
          <cell r="B68" t="str">
            <v>纽约沃森酒店（原纽约曼哈顿第57街假日酒店）</v>
          </cell>
          <cell r="C68" t="str">
            <v>30869213</v>
          </cell>
          <cell r="D68" t="str">
            <v/>
          </cell>
          <cell r="E68" t="str">
            <v/>
          </cell>
          <cell r="F68" t="str">
            <v>714.4</v>
          </cell>
          <cell r="G68" t="str">
            <v>RMB</v>
          </cell>
          <cell r="H68" t="str">
            <v>1</v>
          </cell>
          <cell r="I68">
            <v>104.46</v>
          </cell>
        </row>
        <row r="69">
          <cell r="A69">
            <v>1357442</v>
          </cell>
          <cell r="B69" t="str">
            <v>纽约沃森酒店（原纽约曼哈顿第57街假日酒店）</v>
          </cell>
          <cell r="C69" t="str">
            <v>30836254</v>
          </cell>
          <cell r="D69" t="str">
            <v/>
          </cell>
          <cell r="E69" t="str">
            <v/>
          </cell>
          <cell r="F69" t="str">
            <v>1926.27</v>
          </cell>
          <cell r="G69" t="str">
            <v>RMB</v>
          </cell>
          <cell r="H69" t="str">
            <v>1</v>
          </cell>
          <cell r="I69">
            <v>281.66</v>
          </cell>
        </row>
        <row r="70">
          <cell r="A70">
            <v>1350292</v>
          </cell>
          <cell r="B70" t="str">
            <v>马斯卡尼酒店</v>
          </cell>
          <cell r="C70" t="str">
            <v>30761874</v>
          </cell>
          <cell r="D70" t="str">
            <v>63558</v>
          </cell>
          <cell r="E70" t="str">
            <v/>
          </cell>
          <cell r="F70" t="str">
            <v>5392.07</v>
          </cell>
          <cell r="G70" t="str">
            <v>RMB</v>
          </cell>
          <cell r="H70" t="str">
            <v>1</v>
          </cell>
          <cell r="I70">
            <v>788.43</v>
          </cell>
        </row>
        <row r="71">
          <cell r="A71">
            <v>1355890</v>
          </cell>
          <cell r="B71" t="str">
            <v>新山希尔顿逸林酒店</v>
          </cell>
          <cell r="C71" t="str">
            <v>30821999</v>
          </cell>
          <cell r="D71" t="str">
            <v>3480934338,3475795776</v>
          </cell>
          <cell r="E71" t="str">
            <v/>
          </cell>
          <cell r="F71" t="str">
            <v>2345.64</v>
          </cell>
          <cell r="G71" t="str">
            <v>RMB</v>
          </cell>
          <cell r="H71" t="str">
            <v>1</v>
          </cell>
          <cell r="I71">
            <v>342.98</v>
          </cell>
        </row>
        <row r="72">
          <cell r="A72">
            <v>1343569</v>
          </cell>
          <cell r="B72" t="str">
            <v>阿纳海姆希尔顿逸林套房度假酒店&amp;会议中心</v>
          </cell>
          <cell r="C72" t="str">
            <v>30676919</v>
          </cell>
          <cell r="D72" t="str">
            <v>94076627</v>
          </cell>
          <cell r="E72" t="str">
            <v/>
          </cell>
          <cell r="F72" t="str">
            <v>2649.27</v>
          </cell>
          <cell r="G72" t="str">
            <v>RMB</v>
          </cell>
          <cell r="H72" t="str">
            <v>1</v>
          </cell>
          <cell r="I72">
            <v>384.16</v>
          </cell>
        </row>
        <row r="73">
          <cell r="A73">
            <v>1360951</v>
          </cell>
          <cell r="B73" t="str">
            <v>时报广场派拉蒙酒店 </v>
          </cell>
          <cell r="C73" t="str">
            <v>30881480</v>
          </cell>
          <cell r="D73" t="str">
            <v/>
          </cell>
          <cell r="E73" t="str">
            <v/>
          </cell>
          <cell r="F73" t="str">
            <v>1747.63</v>
          </cell>
          <cell r="G73" t="str">
            <v>RMB</v>
          </cell>
          <cell r="H73" t="str">
            <v>1</v>
          </cell>
          <cell r="I73">
            <v>255.8</v>
          </cell>
        </row>
        <row r="74">
          <cell r="A74">
            <v>1356243</v>
          </cell>
          <cell r="B74" t="str">
            <v>时报广场派拉蒙酒店 </v>
          </cell>
          <cell r="C74" t="str">
            <v>30825414</v>
          </cell>
          <cell r="D74" t="str">
            <v>30825414</v>
          </cell>
          <cell r="E74" t="str">
            <v/>
          </cell>
          <cell r="F74" t="str">
            <v>2681.3</v>
          </cell>
          <cell r="G74" t="str">
            <v>RMB</v>
          </cell>
          <cell r="H74" t="str">
            <v>1</v>
          </cell>
          <cell r="I74">
            <v>392.06</v>
          </cell>
        </row>
        <row r="75">
          <cell r="A75">
            <v>1353068</v>
          </cell>
          <cell r="B75" t="str">
            <v>旧金山金融区希尔顿酒店</v>
          </cell>
          <cell r="C75" t="str">
            <v>30791952</v>
          </cell>
          <cell r="D75" t="str">
            <v/>
          </cell>
          <cell r="E75" t="str">
            <v/>
          </cell>
          <cell r="F75" t="str">
            <v>2698.4</v>
          </cell>
          <cell r="G75" t="str">
            <v>RMB</v>
          </cell>
          <cell r="H75" t="str">
            <v>1</v>
          </cell>
          <cell r="I75">
            <v>394.56</v>
          </cell>
        </row>
        <row r="76">
          <cell r="A76">
            <v>1352540</v>
          </cell>
          <cell r="B76" t="str">
            <v>旧金山金融区希尔顿酒店</v>
          </cell>
          <cell r="C76" t="str">
            <v>30784097</v>
          </cell>
          <cell r="D76" t="str">
            <v>30784097</v>
          </cell>
          <cell r="E76" t="str">
            <v/>
          </cell>
          <cell r="F76" t="str">
            <v>1349.27</v>
          </cell>
          <cell r="G76" t="str">
            <v>RMB</v>
          </cell>
          <cell r="H76" t="str">
            <v>1</v>
          </cell>
          <cell r="I76">
            <v>197.29</v>
          </cell>
        </row>
        <row r="77">
          <cell r="A77">
            <v>1351980</v>
          </cell>
          <cell r="B77" t="str">
            <v>摩甘纳酒店</v>
          </cell>
          <cell r="C77" t="str">
            <v>30779290</v>
          </cell>
          <cell r="D77" t="str">
            <v/>
          </cell>
          <cell r="E77" t="str">
            <v/>
          </cell>
          <cell r="F77" t="str">
            <v>2093.83</v>
          </cell>
          <cell r="G77" t="str">
            <v>RMB</v>
          </cell>
          <cell r="H77" t="str">
            <v>1</v>
          </cell>
          <cell r="I77">
            <v>306.16</v>
          </cell>
        </row>
        <row r="78">
          <cell r="A78">
            <v>1355101</v>
          </cell>
          <cell r="B78" t="str">
            <v>西奔兹酒店</v>
          </cell>
          <cell r="C78" t="str">
            <v>30813552</v>
          </cell>
          <cell r="D78" t="str">
            <v>567499</v>
          </cell>
          <cell r="E78" t="str">
            <v/>
          </cell>
          <cell r="F78" t="str">
            <v>737.31</v>
          </cell>
          <cell r="G78" t="str">
            <v>RMB</v>
          </cell>
          <cell r="H78" t="str">
            <v>1</v>
          </cell>
          <cell r="I78">
            <v>107.81</v>
          </cell>
        </row>
        <row r="79">
          <cell r="A79">
            <v>1347153</v>
          </cell>
          <cell r="B79" t="str">
            <v>伦韦格艺术酒店 </v>
          </cell>
          <cell r="C79" t="str">
            <v>30727807</v>
          </cell>
          <cell r="D79" t="str">
            <v>214050</v>
          </cell>
          <cell r="E79" t="str">
            <v/>
          </cell>
          <cell r="F79" t="str">
            <v>507</v>
          </cell>
          <cell r="G79" t="str">
            <v>RMB</v>
          </cell>
          <cell r="H79" t="str">
            <v>1</v>
          </cell>
          <cell r="I79">
            <v>73.4</v>
          </cell>
        </row>
        <row r="80">
          <cell r="A80">
            <v>1359415</v>
          </cell>
          <cell r="B80" t="str">
            <v>希尔顿格拉斯哥格罗夫纳酒店  </v>
          </cell>
          <cell r="C80" t="str">
            <v>30863878</v>
          </cell>
          <cell r="D80" t="str">
            <v/>
          </cell>
          <cell r="E80" t="str">
            <v/>
          </cell>
          <cell r="F80" t="str">
            <v>1173.3</v>
          </cell>
          <cell r="G80" t="str">
            <v>RMB</v>
          </cell>
          <cell r="H80" t="str">
            <v>1</v>
          </cell>
          <cell r="I80">
            <v>171.56</v>
          </cell>
        </row>
        <row r="81">
          <cell r="A81">
            <v>1351963</v>
          </cell>
          <cell r="B81" t="str">
            <v>科伦巴酒店</v>
          </cell>
          <cell r="C81" t="str">
            <v>30779216</v>
          </cell>
          <cell r="D81" t="str">
            <v>30629</v>
          </cell>
          <cell r="E81" t="str">
            <v/>
          </cell>
          <cell r="F81" t="str">
            <v>2008.61</v>
          </cell>
          <cell r="G81" t="str">
            <v>RMB</v>
          </cell>
          <cell r="H81" t="str">
            <v>1</v>
          </cell>
          <cell r="I81">
            <v>293.7</v>
          </cell>
        </row>
        <row r="82">
          <cell r="A82">
            <v>1358919</v>
          </cell>
          <cell r="B82" t="str">
            <v>布鲁克林城区欢朋酒店</v>
          </cell>
          <cell r="C82" t="str">
            <v>30856181</v>
          </cell>
          <cell r="D82" t="str">
            <v>94265040</v>
          </cell>
          <cell r="E82" t="str">
            <v/>
          </cell>
          <cell r="F82" t="str">
            <v>2121.66</v>
          </cell>
          <cell r="G82" t="str">
            <v>RMB</v>
          </cell>
          <cell r="H82" t="str">
            <v>1</v>
          </cell>
          <cell r="I82">
            <v>310.23</v>
          </cell>
        </row>
        <row r="83">
          <cell r="A83">
            <v>1357998</v>
          </cell>
          <cell r="B83" t="str">
            <v>布鲁克林城区欢朋酒店</v>
          </cell>
          <cell r="C83" t="str">
            <v>30844277</v>
          </cell>
          <cell r="D83" t="str">
            <v>91641870</v>
          </cell>
          <cell r="E83" t="str">
            <v/>
          </cell>
          <cell r="F83" t="str">
            <v>7454.17</v>
          </cell>
          <cell r="G83" t="str">
            <v>RMB</v>
          </cell>
          <cell r="H83" t="str">
            <v>1</v>
          </cell>
          <cell r="I83">
            <v>1089.95</v>
          </cell>
        </row>
        <row r="84">
          <cell r="A84">
            <v>1354498</v>
          </cell>
          <cell r="B84" t="str">
            <v>布鲁克林城区欢朋酒店</v>
          </cell>
          <cell r="C84" t="str">
            <v>30805901</v>
          </cell>
          <cell r="D84" t="str">
            <v/>
          </cell>
          <cell r="E84" t="str">
            <v/>
          </cell>
          <cell r="F84" t="str">
            <v>9637.66</v>
          </cell>
          <cell r="G84" t="str">
            <v>RMB</v>
          </cell>
          <cell r="H84" t="str">
            <v>1</v>
          </cell>
          <cell r="I84">
            <v>1409.22</v>
          </cell>
        </row>
        <row r="85">
          <cell r="A85">
            <v>1359768</v>
          </cell>
          <cell r="B85" t="str">
            <v>布鲁克林城区欢朋酒店</v>
          </cell>
          <cell r="C85" t="str">
            <v>30868750</v>
          </cell>
          <cell r="D85" t="str">
            <v>1359768</v>
          </cell>
          <cell r="E85" t="str">
            <v/>
          </cell>
          <cell r="F85" t="str">
            <v>3501.16</v>
          </cell>
          <cell r="G85" t="str">
            <v>RMB</v>
          </cell>
          <cell r="H85" t="str">
            <v>1</v>
          </cell>
          <cell r="I85">
            <v>511.94</v>
          </cell>
        </row>
        <row r="86">
          <cell r="A86">
            <v>1357262</v>
          </cell>
          <cell r="B86" t="str">
            <v>时代广场希尔顿花园旅馆</v>
          </cell>
          <cell r="C86" t="str">
            <v>30832837</v>
          </cell>
          <cell r="D86" t="str">
            <v/>
          </cell>
          <cell r="E86" t="str">
            <v/>
          </cell>
          <cell r="F86" t="str">
            <v>1636.98</v>
          </cell>
          <cell r="G86" t="str">
            <v>RMB</v>
          </cell>
          <cell r="H86" t="str">
            <v>1</v>
          </cell>
          <cell r="I86">
            <v>239.36</v>
          </cell>
        </row>
        <row r="87">
          <cell r="A87">
            <v>1354025</v>
          </cell>
          <cell r="B87" t="str">
            <v>旧金山佐伊酒店</v>
          </cell>
          <cell r="C87" t="str">
            <v>30801589</v>
          </cell>
          <cell r="D87" t="str">
            <v/>
          </cell>
          <cell r="E87" t="str">
            <v/>
          </cell>
          <cell r="F87" t="str">
            <v>2682.6</v>
          </cell>
          <cell r="G87" t="str">
            <v>RMB</v>
          </cell>
          <cell r="H87" t="str">
            <v>1</v>
          </cell>
          <cell r="I87">
            <v>392.25</v>
          </cell>
        </row>
        <row r="88">
          <cell r="A88">
            <v>1358220</v>
          </cell>
          <cell r="B88" t="str">
            <v>阿姆斯特丹萨沃伊酒店</v>
          </cell>
          <cell r="C88" t="str">
            <v>30845454</v>
          </cell>
          <cell r="D88" t="str">
            <v>77786</v>
          </cell>
          <cell r="E88" t="str">
            <v/>
          </cell>
          <cell r="F88" t="str">
            <v>646.29</v>
          </cell>
          <cell r="G88" t="str">
            <v>RMB</v>
          </cell>
          <cell r="H88" t="str">
            <v>1</v>
          </cell>
          <cell r="I88">
            <v>94.5</v>
          </cell>
        </row>
        <row r="89">
          <cell r="A89">
            <v>1358033</v>
          </cell>
          <cell r="B89" t="str">
            <v>欧洲之星安格利酒店</v>
          </cell>
          <cell r="C89" t="str">
            <v>30844353</v>
          </cell>
          <cell r="D89" t="str">
            <v/>
          </cell>
          <cell r="E89" t="str">
            <v/>
          </cell>
          <cell r="F89" t="str">
            <v>1842.43</v>
          </cell>
          <cell r="G89" t="str">
            <v>RMB</v>
          </cell>
          <cell r="H89" t="str">
            <v>1</v>
          </cell>
          <cell r="I89">
            <v>269.4</v>
          </cell>
        </row>
        <row r="90">
          <cell r="A90">
            <v>1361139</v>
          </cell>
          <cell r="B90" t="str">
            <v>马德里福罗欧洲之星酒店</v>
          </cell>
          <cell r="C90" t="str">
            <v>30883264</v>
          </cell>
          <cell r="D90" t="str">
            <v/>
          </cell>
          <cell r="E90" t="str">
            <v/>
          </cell>
          <cell r="F90" t="str">
            <v>3951.22</v>
          </cell>
          <cell r="G90" t="str">
            <v>RMB</v>
          </cell>
          <cell r="H90" t="str">
            <v>1</v>
          </cell>
          <cell r="I90">
            <v>578.34</v>
          </cell>
        </row>
        <row r="91">
          <cell r="A91">
            <v>1354280</v>
          </cell>
          <cell r="B91" t="str">
            <v>马德里福罗欧洲之星酒店</v>
          </cell>
          <cell r="C91" t="str">
            <v>30803578</v>
          </cell>
          <cell r="D91" t="str">
            <v>30803578</v>
          </cell>
          <cell r="E91" t="str">
            <v/>
          </cell>
          <cell r="F91" t="str">
            <v>549.86</v>
          </cell>
          <cell r="G91" t="str">
            <v>RMB</v>
          </cell>
          <cell r="H91" t="str">
            <v>1</v>
          </cell>
          <cell r="I91">
            <v>80.4</v>
          </cell>
        </row>
        <row r="92">
          <cell r="A92">
            <v>1350760</v>
          </cell>
          <cell r="B92" t="str">
            <v>阿根廷塔埃克酒店</v>
          </cell>
          <cell r="C92" t="str">
            <v>30769053</v>
          </cell>
          <cell r="D92" t="str">
            <v>3360591</v>
          </cell>
          <cell r="E92" t="str">
            <v/>
          </cell>
          <cell r="F92" t="str">
            <v>1964.71</v>
          </cell>
          <cell r="G92" t="str">
            <v>RMB</v>
          </cell>
          <cell r="H92" t="str">
            <v>1</v>
          </cell>
          <cell r="I92">
            <v>287.28</v>
          </cell>
        </row>
        <row r="93">
          <cell r="A93">
            <v>1337573</v>
          </cell>
          <cell r="B93" t="str">
            <v>欧洲之星使馆酒店</v>
          </cell>
          <cell r="C93" t="str">
            <v>30588042</v>
          </cell>
          <cell r="D93" t="str">
            <v>3118374</v>
          </cell>
          <cell r="E93" t="str">
            <v/>
          </cell>
          <cell r="F93" t="str">
            <v>1990.75</v>
          </cell>
          <cell r="G93" t="str">
            <v>RMB</v>
          </cell>
          <cell r="H93" t="str">
            <v>1</v>
          </cell>
          <cell r="I93">
            <v>293.1</v>
          </cell>
        </row>
        <row r="94">
          <cell r="A94">
            <v>1362060</v>
          </cell>
          <cell r="B94" t="str">
            <v>欧洲之星大中心酒店</v>
          </cell>
          <cell r="C94" t="str">
            <v>30901560</v>
          </cell>
          <cell r="D94" t="str">
            <v/>
          </cell>
          <cell r="E94" t="str">
            <v/>
          </cell>
          <cell r="F94" t="str">
            <v>1234.46</v>
          </cell>
          <cell r="G94" t="str">
            <v>RMB</v>
          </cell>
          <cell r="H94" t="str">
            <v>1</v>
          </cell>
          <cell r="I94">
            <v>181.32</v>
          </cell>
        </row>
        <row r="95">
          <cell r="A95">
            <v>1358759</v>
          </cell>
          <cell r="B95" t="str">
            <v>欧洲之星大中心酒店</v>
          </cell>
          <cell r="C95" t="str">
            <v>30853235</v>
          </cell>
          <cell r="D95" t="str">
            <v/>
          </cell>
          <cell r="E95" t="str">
            <v/>
          </cell>
          <cell r="F95" t="str">
            <v>571.54</v>
          </cell>
          <cell r="G95" t="str">
            <v>RMB</v>
          </cell>
          <cell r="H95" t="str">
            <v>1</v>
          </cell>
          <cell r="I95">
            <v>83.57</v>
          </cell>
        </row>
        <row r="96">
          <cell r="A96">
            <v>1353973</v>
          </cell>
          <cell r="B96" t="str">
            <v>欧洲之星大中心酒店</v>
          </cell>
          <cell r="C96" t="str">
            <v>30801229</v>
          </cell>
          <cell r="D96" t="str">
            <v>30801229</v>
          </cell>
          <cell r="E96" t="str">
            <v/>
          </cell>
          <cell r="F96" t="str">
            <v>1876.9</v>
          </cell>
          <cell r="G96" t="str">
            <v>RMB</v>
          </cell>
          <cell r="H96" t="str">
            <v>1</v>
          </cell>
          <cell r="I96">
            <v>274.44</v>
          </cell>
        </row>
        <row r="97">
          <cell r="A97">
            <v>1362405</v>
          </cell>
          <cell r="B97" t="str">
            <v>欧洲之星大中心酒店</v>
          </cell>
          <cell r="C97" t="str">
            <v>30907635</v>
          </cell>
          <cell r="D97" t="str">
            <v/>
          </cell>
          <cell r="E97" t="str">
            <v/>
          </cell>
          <cell r="F97" t="str">
            <v>1557.51</v>
          </cell>
          <cell r="G97" t="str">
            <v>RMB</v>
          </cell>
          <cell r="H97" t="str">
            <v>1</v>
          </cell>
          <cell r="I97">
            <v>228.77</v>
          </cell>
        </row>
        <row r="98">
          <cell r="A98">
            <v>1359789</v>
          </cell>
          <cell r="B98" t="str">
            <v>欧洲之星大中心酒店</v>
          </cell>
          <cell r="C98" t="str">
            <v>30868983</v>
          </cell>
          <cell r="D98" t="str">
            <v/>
          </cell>
          <cell r="E98" t="str">
            <v/>
          </cell>
          <cell r="F98" t="str">
            <v>1030.84</v>
          </cell>
          <cell r="G98" t="str">
            <v>RMB</v>
          </cell>
          <cell r="H98" t="str">
            <v>1</v>
          </cell>
          <cell r="I98">
            <v>150.73</v>
          </cell>
        </row>
        <row r="99">
          <cell r="A99">
            <v>1354252</v>
          </cell>
          <cell r="B99" t="str">
            <v>欧洲之星大中心酒店</v>
          </cell>
          <cell r="C99" t="str">
            <v>30803347</v>
          </cell>
          <cell r="D99" t="str">
            <v/>
          </cell>
          <cell r="E99" t="str">
            <v/>
          </cell>
          <cell r="F99" t="str">
            <v>1442.35</v>
          </cell>
          <cell r="G99" t="str">
            <v>RMB</v>
          </cell>
          <cell r="H99" t="str">
            <v>1</v>
          </cell>
          <cell r="I99">
            <v>210.9</v>
          </cell>
        </row>
        <row r="100">
          <cell r="A100">
            <v>1356133</v>
          </cell>
          <cell r="B100" t="str">
            <v>欧洲之星预订酒店</v>
          </cell>
          <cell r="C100" t="str">
            <v>30823718</v>
          </cell>
          <cell r="D100" t="str">
            <v>30823718</v>
          </cell>
          <cell r="E100" t="str">
            <v/>
          </cell>
          <cell r="F100" t="str">
            <v>617.08</v>
          </cell>
          <cell r="G100" t="str">
            <v>RMB</v>
          </cell>
          <cell r="H100" t="str">
            <v>1</v>
          </cell>
          <cell r="I100">
            <v>90.23</v>
          </cell>
        </row>
        <row r="101">
          <cell r="A101">
            <v>1356142</v>
          </cell>
          <cell r="B101" t="str">
            <v>欧洲之星预订酒店</v>
          </cell>
          <cell r="C101" t="str">
            <v>30823754</v>
          </cell>
          <cell r="D101" t="str">
            <v>30823754</v>
          </cell>
          <cell r="E101" t="str">
            <v/>
          </cell>
          <cell r="F101" t="str">
            <v>1460.61</v>
          </cell>
          <cell r="G101" t="str">
            <v>RMB</v>
          </cell>
          <cell r="H101" t="str">
            <v>1</v>
          </cell>
          <cell r="I101">
            <v>213.57</v>
          </cell>
        </row>
        <row r="102">
          <cell r="A102">
            <v>1359814</v>
          </cell>
          <cell r="B102" t="str">
            <v>欧洲之星中央皇宫酒店</v>
          </cell>
          <cell r="C102" t="str">
            <v>30869243</v>
          </cell>
          <cell r="D102" t="str">
            <v/>
          </cell>
          <cell r="E102" t="str">
            <v/>
          </cell>
          <cell r="F102" t="str">
            <v>1779.58</v>
          </cell>
          <cell r="G102" t="str">
            <v>RMB</v>
          </cell>
          <cell r="H102" t="str">
            <v>1</v>
          </cell>
          <cell r="I102">
            <v>260.21</v>
          </cell>
        </row>
        <row r="103">
          <cell r="A103">
            <v>1358318</v>
          </cell>
          <cell r="B103" t="str">
            <v>欧洲之星科尔多瓦庭院酒店</v>
          </cell>
          <cell r="C103" t="str">
            <v>30847324</v>
          </cell>
          <cell r="D103" t="str">
            <v/>
          </cell>
          <cell r="E103" t="str">
            <v/>
          </cell>
          <cell r="F103" t="str">
            <v>1630.42</v>
          </cell>
          <cell r="G103" t="str">
            <v>RMB</v>
          </cell>
          <cell r="H103" t="str">
            <v>1</v>
          </cell>
          <cell r="I103">
            <v>238.4</v>
          </cell>
        </row>
        <row r="104">
          <cell r="A104">
            <v>1356384</v>
          </cell>
          <cell r="B104" t="str">
            <v>欧洲之星科尔多瓦庭院酒店</v>
          </cell>
          <cell r="C104" t="str">
            <v>30825782</v>
          </cell>
          <cell r="D104" t="str">
            <v/>
          </cell>
          <cell r="E104" t="str">
            <v/>
          </cell>
          <cell r="F104" t="str">
            <v>1614.69</v>
          </cell>
          <cell r="G104" t="str">
            <v>RMB</v>
          </cell>
          <cell r="H104" t="str">
            <v>1</v>
          </cell>
          <cell r="I104">
            <v>236.1</v>
          </cell>
        </row>
        <row r="105">
          <cell r="A105">
            <v>1346874</v>
          </cell>
          <cell r="B105" t="str">
            <v>巴拿马城欧洲之星酒店</v>
          </cell>
          <cell r="C105" t="str">
            <v>30725981</v>
          </cell>
          <cell r="D105" t="str">
            <v>3302489</v>
          </cell>
          <cell r="E105" t="str">
            <v/>
          </cell>
          <cell r="F105" t="str">
            <v>427.01</v>
          </cell>
          <cell r="G105" t="str">
            <v>RMB</v>
          </cell>
          <cell r="H105" t="str">
            <v>1</v>
          </cell>
          <cell r="I105">
            <v>61.82</v>
          </cell>
        </row>
        <row r="106">
          <cell r="A106">
            <v>1334831</v>
          </cell>
          <cell r="B106" t="str">
            <v>欧洲之星博物馆酒店</v>
          </cell>
          <cell r="C106" t="str">
            <v>30535567</v>
          </cell>
          <cell r="D106" t="str">
            <v>30535563</v>
          </cell>
          <cell r="E106" t="str">
            <v/>
          </cell>
          <cell r="F106" t="str">
            <v>3207.08</v>
          </cell>
          <cell r="G106" t="str">
            <v>RMB</v>
          </cell>
          <cell r="H106" t="str">
            <v>1</v>
          </cell>
          <cell r="I106">
            <v>477.45</v>
          </cell>
        </row>
        <row r="107">
          <cell r="A107">
            <v>1347306</v>
          </cell>
          <cell r="B107" t="str">
            <v>加勒利亚曼经EXE酒店</v>
          </cell>
          <cell r="C107" t="str">
            <v>30729904</v>
          </cell>
          <cell r="D107" t="str">
            <v>3309031</v>
          </cell>
          <cell r="E107" t="str">
            <v/>
          </cell>
          <cell r="F107" t="str">
            <v>316.7</v>
          </cell>
          <cell r="G107" t="str">
            <v>RMB</v>
          </cell>
          <cell r="H107" t="str">
            <v>1</v>
          </cell>
          <cell r="I107">
            <v>45.85</v>
          </cell>
        </row>
        <row r="108">
          <cell r="A108">
            <v>1357667</v>
          </cell>
          <cell r="B108" t="str">
            <v>伊埃克斯维拉迪奥比多斯酒店</v>
          </cell>
          <cell r="C108" t="str">
            <v>30837908</v>
          </cell>
          <cell r="D108" t="str">
            <v/>
          </cell>
          <cell r="E108" t="str">
            <v/>
          </cell>
          <cell r="F108" t="str">
            <v>400.22</v>
          </cell>
          <cell r="G108" t="str">
            <v>RMB</v>
          </cell>
          <cell r="H108" t="str">
            <v>1</v>
          </cell>
          <cell r="I108">
            <v>58.52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74000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tabSelected="1" topLeftCell="D38" workbookViewId="0">
      <selection activeCell="L65" sqref="L65"/>
    </sheetView>
  </sheetViews>
  <sheetFormatPr defaultColWidth="11" defaultRowHeight="13.5"/>
  <cols>
    <col min="1" max="1" width="33.5666666666667" customWidth="1"/>
    <col min="2" max="2" width="32.425" customWidth="1"/>
    <col min="3" max="3" width="17" customWidth="1"/>
    <col min="4" max="4" width="12.425" customWidth="1"/>
    <col min="5" max="5" width="10.8583333333333" customWidth="1"/>
    <col min="6" max="6" width="9.70833333333333" customWidth="1"/>
    <col min="7" max="7" width="11" customWidth="1"/>
    <col min="8" max="8" width="11.8583333333333" customWidth="1"/>
    <col min="9" max="9" width="24.7083333333333" customWidth="1"/>
    <col min="10" max="10" width="10.7083333333333" customWidth="1"/>
    <col min="11" max="11" width="11.2833333333333" customWidth="1"/>
    <col min="12" max="12" width="10.7083333333333" customWidth="1"/>
    <col min="13" max="13" width="6.28333333333333" customWidth="1"/>
    <col min="14" max="14" width="41.5" customWidth="1"/>
    <col min="15" max="15" width="11.375" customWidth="1"/>
    <col min="23" max="23" width="21.4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t="s">
        <v>15</v>
      </c>
      <c r="Q1" t="s">
        <v>16</v>
      </c>
    </row>
    <row r="2" spans="1:23">
      <c r="A2" t="s">
        <v>17</v>
      </c>
      <c r="B2" t="s">
        <v>18</v>
      </c>
      <c r="C2" t="s">
        <v>19</v>
      </c>
      <c r="D2">
        <v>1343675</v>
      </c>
      <c r="E2">
        <v>30677388</v>
      </c>
      <c r="F2">
        <v>62206074</v>
      </c>
      <c r="G2" s="2">
        <v>43313</v>
      </c>
      <c r="H2">
        <v>108.28</v>
      </c>
      <c r="I2" t="s">
        <v>20</v>
      </c>
      <c r="J2" s="2">
        <v>43310</v>
      </c>
      <c r="K2" s="2">
        <v>43312</v>
      </c>
      <c r="L2" s="2">
        <v>43313</v>
      </c>
      <c r="M2" t="s">
        <v>21</v>
      </c>
      <c r="N2" t="s">
        <v>22</v>
      </c>
      <c r="O2">
        <f>VLOOKUP(D2,[1]应付款管理!$A$1:$I$65536,9,0)</f>
        <v>108.28</v>
      </c>
      <c r="P2">
        <f>H2-O2</f>
        <v>0</v>
      </c>
      <c r="Q2" t="str">
        <f>$Q$1&amp;D2</f>
        <v>，1343675</v>
      </c>
      <c r="R2" t="s">
        <v>23</v>
      </c>
      <c r="S2" t="str">
        <f ca="1">PHONETIC(R2:R51)</f>
        <v>，1343675，1337573，1344920，1345510，1343569，1344387，1347153，1347306，1334831，1346874，1350760，1351844，1339381，1351963，1352968，1354050，1352540，1352945，1353973，1354025，1353068，1350896，1354498，1354876，1355679，1356461，1354982，1357262，1356208，1356243，1357092，1357555，1355615，1357442，1355890，1356768，1358399，1358919，1359415，1352892，1356466，1359883，1355101，1355171，1359966，1357998，1359810，1352733，1360970，1361070</v>
      </c>
      <c r="W2" t="s">
        <v>24</v>
      </c>
    </row>
    <row r="3" spans="1:23">
      <c r="A3" t="s">
        <v>17</v>
      </c>
      <c r="B3" t="s">
        <v>18</v>
      </c>
      <c r="C3" t="s">
        <v>19</v>
      </c>
      <c r="D3">
        <v>1337573</v>
      </c>
      <c r="E3">
        <v>30588042</v>
      </c>
      <c r="F3">
        <v>62212896</v>
      </c>
      <c r="G3" s="2">
        <v>43314</v>
      </c>
      <c r="H3">
        <v>293.08</v>
      </c>
      <c r="I3" t="s">
        <v>25</v>
      </c>
      <c r="J3" s="2">
        <v>43299</v>
      </c>
      <c r="K3" s="2">
        <v>43311</v>
      </c>
      <c r="L3" s="2">
        <v>43314</v>
      </c>
      <c r="M3" t="s">
        <v>21</v>
      </c>
      <c r="N3" t="s">
        <v>26</v>
      </c>
      <c r="O3">
        <f>VLOOKUP(D3,[1]应付款管理!$A$1:$I$65536,9,0)</f>
        <v>293.1</v>
      </c>
      <c r="P3">
        <f t="shared" ref="P3:P34" si="0">H3-O3</f>
        <v>-0.0200000000000387</v>
      </c>
      <c r="Q3" t="str">
        <f t="shared" ref="Q3:Q34" si="1">$Q$1&amp;D3</f>
        <v>，1337573</v>
      </c>
      <c r="R3" t="s">
        <v>27</v>
      </c>
      <c r="S3" t="s">
        <v>28</v>
      </c>
      <c r="W3" t="s">
        <v>24</v>
      </c>
    </row>
    <row r="4" spans="1:23">
      <c r="A4" t="s">
        <v>17</v>
      </c>
      <c r="B4" t="s">
        <v>18</v>
      </c>
      <c r="C4" t="s">
        <v>19</v>
      </c>
      <c r="D4">
        <v>1344920</v>
      </c>
      <c r="E4">
        <v>30693368</v>
      </c>
      <c r="F4">
        <v>62222529</v>
      </c>
      <c r="G4" s="2">
        <v>43315</v>
      </c>
      <c r="H4">
        <v>58.71</v>
      </c>
      <c r="I4" t="s">
        <v>29</v>
      </c>
      <c r="J4" s="2">
        <v>43312</v>
      </c>
      <c r="K4" s="2">
        <v>43314</v>
      </c>
      <c r="L4" s="2">
        <v>43315</v>
      </c>
      <c r="M4" t="s">
        <v>21</v>
      </c>
      <c r="N4" t="s">
        <v>30</v>
      </c>
      <c r="O4">
        <f>VLOOKUP(D4,[1]应付款管理!$A$1:$I$65536,9,0)</f>
        <v>58.72</v>
      </c>
      <c r="P4">
        <f t="shared" si="0"/>
        <v>-0.00999999999999801</v>
      </c>
      <c r="Q4" t="str">
        <f t="shared" si="1"/>
        <v>，1344920</v>
      </c>
      <c r="R4" t="s">
        <v>31</v>
      </c>
      <c r="W4" t="s">
        <v>24</v>
      </c>
    </row>
    <row r="5" spans="1:23">
      <c r="A5" t="s">
        <v>17</v>
      </c>
      <c r="B5" t="s">
        <v>18</v>
      </c>
      <c r="C5" t="s">
        <v>19</v>
      </c>
      <c r="D5">
        <v>1345510</v>
      </c>
      <c r="E5">
        <v>30702317</v>
      </c>
      <c r="F5">
        <v>62222530</v>
      </c>
      <c r="G5" s="2">
        <v>43315</v>
      </c>
      <c r="H5">
        <v>90.81</v>
      </c>
      <c r="I5" t="s">
        <v>32</v>
      </c>
      <c r="J5" s="2">
        <v>43313</v>
      </c>
      <c r="K5" s="2">
        <v>43314</v>
      </c>
      <c r="L5" s="2">
        <v>43315</v>
      </c>
      <c r="M5" t="s">
        <v>21</v>
      </c>
      <c r="N5" t="s">
        <v>33</v>
      </c>
      <c r="O5">
        <f>VLOOKUP(D5,[1]应付款管理!$A$1:$I$65536,9,0)</f>
        <v>90.82</v>
      </c>
      <c r="P5">
        <f t="shared" si="0"/>
        <v>-0.00999999999999091</v>
      </c>
      <c r="Q5" t="str">
        <f t="shared" si="1"/>
        <v>，1345510</v>
      </c>
      <c r="R5" t="s">
        <v>34</v>
      </c>
      <c r="W5" t="s">
        <v>24</v>
      </c>
    </row>
    <row r="6" spans="1:23">
      <c r="A6" t="s">
        <v>17</v>
      </c>
      <c r="B6" t="s">
        <v>18</v>
      </c>
      <c r="C6" t="s">
        <v>19</v>
      </c>
      <c r="D6">
        <v>1343569</v>
      </c>
      <c r="E6">
        <v>30676919</v>
      </c>
      <c r="F6">
        <v>62231814</v>
      </c>
      <c r="G6" s="2">
        <v>43318</v>
      </c>
      <c r="H6">
        <v>384.16</v>
      </c>
      <c r="I6" t="s">
        <v>35</v>
      </c>
      <c r="J6" s="2">
        <v>43310</v>
      </c>
      <c r="K6" s="2">
        <v>43315</v>
      </c>
      <c r="L6" s="2">
        <v>43317</v>
      </c>
      <c r="M6" t="s">
        <v>21</v>
      </c>
      <c r="N6" t="s">
        <v>36</v>
      </c>
      <c r="O6">
        <f>VLOOKUP(D6,[1]应付款管理!$A$1:$I$65536,9,0)</f>
        <v>384.16</v>
      </c>
      <c r="P6">
        <f t="shared" si="0"/>
        <v>0</v>
      </c>
      <c r="Q6" t="str">
        <f t="shared" si="1"/>
        <v>，1343569</v>
      </c>
      <c r="R6" t="s">
        <v>37</v>
      </c>
      <c r="W6" t="s">
        <v>24</v>
      </c>
    </row>
    <row r="7" spans="1:23">
      <c r="A7" t="s">
        <v>17</v>
      </c>
      <c r="B7" t="s">
        <v>18</v>
      </c>
      <c r="C7" t="s">
        <v>19</v>
      </c>
      <c r="D7">
        <v>1344387</v>
      </c>
      <c r="E7">
        <v>30686457</v>
      </c>
      <c r="F7">
        <v>62243572</v>
      </c>
      <c r="G7" s="2">
        <v>43319</v>
      </c>
      <c r="H7">
        <v>167.72</v>
      </c>
      <c r="I7" t="s">
        <v>38</v>
      </c>
      <c r="J7" s="2">
        <v>43311</v>
      </c>
      <c r="K7" s="2">
        <v>43316</v>
      </c>
      <c r="L7" s="2">
        <v>43319</v>
      </c>
      <c r="M7" t="s">
        <v>21</v>
      </c>
      <c r="N7" t="s">
        <v>39</v>
      </c>
      <c r="O7">
        <f>VLOOKUP(D7,[1]应付款管理!$A$1:$I$65536,9,0)</f>
        <v>167.71</v>
      </c>
      <c r="P7">
        <f t="shared" si="0"/>
        <v>0.00999999999999091</v>
      </c>
      <c r="Q7" t="str">
        <f t="shared" si="1"/>
        <v>，1344387</v>
      </c>
      <c r="R7" t="s">
        <v>40</v>
      </c>
      <c r="W7" t="s">
        <v>24</v>
      </c>
    </row>
    <row r="8" spans="1:23">
      <c r="A8" t="s">
        <v>17</v>
      </c>
      <c r="B8" t="s">
        <v>18</v>
      </c>
      <c r="C8" t="s">
        <v>19</v>
      </c>
      <c r="D8">
        <v>1347153</v>
      </c>
      <c r="E8">
        <v>30727807</v>
      </c>
      <c r="F8">
        <v>62257649</v>
      </c>
      <c r="G8" s="2">
        <v>43320</v>
      </c>
      <c r="H8">
        <v>73.4</v>
      </c>
      <c r="I8" t="s">
        <v>41</v>
      </c>
      <c r="J8" s="2">
        <v>43316</v>
      </c>
      <c r="K8" s="2">
        <v>43319</v>
      </c>
      <c r="L8" s="2">
        <v>43320</v>
      </c>
      <c r="M8" t="s">
        <v>21</v>
      </c>
      <c r="N8" t="s">
        <v>42</v>
      </c>
      <c r="O8">
        <f>VLOOKUP(D8,[1]应付款管理!$A$1:$I$65536,9,0)</f>
        <v>73.4</v>
      </c>
      <c r="P8">
        <f t="shared" si="0"/>
        <v>0</v>
      </c>
      <c r="Q8" t="str">
        <f t="shared" si="1"/>
        <v>，1347153</v>
      </c>
      <c r="R8" t="s">
        <v>43</v>
      </c>
      <c r="W8" t="s">
        <v>24</v>
      </c>
    </row>
    <row r="9" spans="1:23">
      <c r="A9" t="s">
        <v>17</v>
      </c>
      <c r="B9" t="s">
        <v>18</v>
      </c>
      <c r="C9" t="s">
        <v>19</v>
      </c>
      <c r="D9">
        <v>1347306</v>
      </c>
      <c r="E9">
        <v>30729904</v>
      </c>
      <c r="F9">
        <v>62257650</v>
      </c>
      <c r="G9" s="2">
        <v>43320</v>
      </c>
      <c r="H9">
        <v>45.84</v>
      </c>
      <c r="I9" t="s">
        <v>44</v>
      </c>
      <c r="J9" s="2">
        <v>43317</v>
      </c>
      <c r="K9" s="2">
        <v>43319</v>
      </c>
      <c r="L9" s="2">
        <v>43320</v>
      </c>
      <c r="M9" t="s">
        <v>21</v>
      </c>
      <c r="N9" t="s">
        <v>45</v>
      </c>
      <c r="O9">
        <f>VLOOKUP(D9,[1]应付款管理!$A$1:$I$65536,9,0)</f>
        <v>45.85</v>
      </c>
      <c r="P9">
        <f t="shared" si="0"/>
        <v>-0.00999999999999801</v>
      </c>
      <c r="Q9" t="str">
        <f t="shared" si="1"/>
        <v>，1347306</v>
      </c>
      <c r="R9" t="s">
        <v>46</v>
      </c>
      <c r="W9" t="s">
        <v>24</v>
      </c>
    </row>
    <row r="10" spans="1:23">
      <c r="A10" t="s">
        <v>17</v>
      </c>
      <c r="B10" t="s">
        <v>18</v>
      </c>
      <c r="C10" t="s">
        <v>19</v>
      </c>
      <c r="D10">
        <v>1334831</v>
      </c>
      <c r="E10">
        <v>30535567</v>
      </c>
      <c r="F10">
        <v>62263572</v>
      </c>
      <c r="G10" s="2">
        <v>43321</v>
      </c>
      <c r="H10">
        <v>477.42</v>
      </c>
      <c r="I10" t="s">
        <v>47</v>
      </c>
      <c r="J10" s="2">
        <v>43292</v>
      </c>
      <c r="K10" s="2">
        <v>43318</v>
      </c>
      <c r="L10" s="2">
        <v>43321</v>
      </c>
      <c r="M10" t="s">
        <v>21</v>
      </c>
      <c r="N10" t="s">
        <v>48</v>
      </c>
      <c r="O10">
        <f>VLOOKUP(D10,[1]应付款管理!$A$1:$I$65536,9,0)</f>
        <v>477.45</v>
      </c>
      <c r="P10">
        <f t="shared" si="0"/>
        <v>-0.0299999999999727</v>
      </c>
      <c r="Q10" t="str">
        <f t="shared" si="1"/>
        <v>，1334831</v>
      </c>
      <c r="R10" t="s">
        <v>49</v>
      </c>
      <c r="W10" t="s">
        <v>24</v>
      </c>
    </row>
    <row r="11" spans="1:23">
      <c r="A11" t="s">
        <v>17</v>
      </c>
      <c r="B11" t="s">
        <v>18</v>
      </c>
      <c r="C11" t="s">
        <v>19</v>
      </c>
      <c r="D11">
        <v>1346874</v>
      </c>
      <c r="E11">
        <v>30725981</v>
      </c>
      <c r="F11">
        <v>62278732</v>
      </c>
      <c r="G11" s="2">
        <v>43325</v>
      </c>
      <c r="H11">
        <v>61.82</v>
      </c>
      <c r="I11" t="s">
        <v>50</v>
      </c>
      <c r="J11" s="2">
        <v>43316</v>
      </c>
      <c r="K11" s="2">
        <v>43322</v>
      </c>
      <c r="L11" s="2">
        <v>43323</v>
      </c>
      <c r="M11" t="s">
        <v>21</v>
      </c>
      <c r="N11" t="s">
        <v>51</v>
      </c>
      <c r="O11">
        <f>VLOOKUP(D11,[1]应付款管理!$A$1:$I$65536,9,0)</f>
        <v>61.82</v>
      </c>
      <c r="P11">
        <f t="shared" si="0"/>
        <v>0</v>
      </c>
      <c r="Q11" t="str">
        <f t="shared" si="1"/>
        <v>，1346874</v>
      </c>
      <c r="R11" t="s">
        <v>52</v>
      </c>
      <c r="W11" t="s">
        <v>24</v>
      </c>
    </row>
    <row r="12" spans="1:23">
      <c r="A12" t="s">
        <v>17</v>
      </c>
      <c r="B12" t="s">
        <v>18</v>
      </c>
      <c r="C12" t="s">
        <v>19</v>
      </c>
      <c r="D12">
        <v>1350760</v>
      </c>
      <c r="E12">
        <v>30769053</v>
      </c>
      <c r="F12">
        <v>62289092</v>
      </c>
      <c r="G12" s="2">
        <v>43325</v>
      </c>
      <c r="H12">
        <v>287.26</v>
      </c>
      <c r="I12" t="s">
        <v>53</v>
      </c>
      <c r="J12" s="2">
        <v>43322</v>
      </c>
      <c r="K12" s="2">
        <v>43323</v>
      </c>
      <c r="L12" s="2">
        <v>43325</v>
      </c>
      <c r="M12" t="s">
        <v>21</v>
      </c>
      <c r="N12" t="s">
        <v>54</v>
      </c>
      <c r="O12">
        <f>VLOOKUP(D12,[1]应付款管理!$A$1:$I$65536,9,0)</f>
        <v>287.28</v>
      </c>
      <c r="P12">
        <f t="shared" si="0"/>
        <v>-0.0199999999999818</v>
      </c>
      <c r="Q12" t="str">
        <f t="shared" si="1"/>
        <v>，1350760</v>
      </c>
      <c r="R12" t="s">
        <v>55</v>
      </c>
      <c r="W12" t="s">
        <v>24</v>
      </c>
    </row>
    <row r="13" spans="1:23">
      <c r="A13" t="s">
        <v>17</v>
      </c>
      <c r="B13" t="s">
        <v>18</v>
      </c>
      <c r="C13" t="s">
        <v>19</v>
      </c>
      <c r="D13">
        <v>1351844</v>
      </c>
      <c r="E13">
        <v>30778733</v>
      </c>
      <c r="F13">
        <v>62304951</v>
      </c>
      <c r="G13" s="2">
        <v>43326</v>
      </c>
      <c r="H13">
        <v>329.74</v>
      </c>
      <c r="I13" t="s">
        <v>56</v>
      </c>
      <c r="J13" s="2">
        <v>43323</v>
      </c>
      <c r="K13" s="2">
        <v>43324</v>
      </c>
      <c r="L13" s="2">
        <v>43326</v>
      </c>
      <c r="M13" t="s">
        <v>21</v>
      </c>
      <c r="N13" t="s">
        <v>57</v>
      </c>
      <c r="O13">
        <f>VLOOKUP(D13,[1]应付款管理!$A$1:$I$65536,9,0)</f>
        <v>329.74</v>
      </c>
      <c r="P13">
        <f t="shared" si="0"/>
        <v>0</v>
      </c>
      <c r="Q13" t="str">
        <f t="shared" si="1"/>
        <v>，1351844</v>
      </c>
      <c r="R13" t="s">
        <v>58</v>
      </c>
      <c r="W13" t="s">
        <v>24</v>
      </c>
    </row>
    <row r="14" spans="1:23">
      <c r="A14" t="s">
        <v>17</v>
      </c>
      <c r="B14" t="s">
        <v>18</v>
      </c>
      <c r="C14" t="s">
        <v>19</v>
      </c>
      <c r="D14">
        <v>1339381</v>
      </c>
      <c r="E14">
        <v>30617806</v>
      </c>
      <c r="F14">
        <v>62319669</v>
      </c>
      <c r="G14" s="2">
        <v>43328</v>
      </c>
      <c r="H14">
        <v>207.26</v>
      </c>
      <c r="I14" t="s">
        <v>59</v>
      </c>
      <c r="J14" s="2">
        <v>43302</v>
      </c>
      <c r="K14" s="2">
        <v>43326</v>
      </c>
      <c r="L14" s="2">
        <v>43328</v>
      </c>
      <c r="M14" t="s">
        <v>21</v>
      </c>
      <c r="N14" t="s">
        <v>60</v>
      </c>
      <c r="O14">
        <f>VLOOKUP(D14,[1]应付款管理!$A$1:$I$65536,9,0)</f>
        <v>207.26</v>
      </c>
      <c r="P14">
        <f t="shared" si="0"/>
        <v>0</v>
      </c>
      <c r="Q14" t="str">
        <f t="shared" si="1"/>
        <v>，1339381</v>
      </c>
      <c r="R14" t="s">
        <v>61</v>
      </c>
      <c r="W14" t="s">
        <v>24</v>
      </c>
    </row>
    <row r="15" spans="1:23">
      <c r="A15" t="s">
        <v>17</v>
      </c>
      <c r="B15" t="s">
        <v>18</v>
      </c>
      <c r="C15" t="s">
        <v>19</v>
      </c>
      <c r="D15">
        <v>1351963</v>
      </c>
      <c r="E15">
        <v>30779216</v>
      </c>
      <c r="F15">
        <v>62325206</v>
      </c>
      <c r="G15" s="2">
        <v>43329</v>
      </c>
      <c r="H15">
        <v>293.7</v>
      </c>
      <c r="I15" t="s">
        <v>62</v>
      </c>
      <c r="J15" s="2">
        <v>43323</v>
      </c>
      <c r="K15" s="2">
        <v>43328</v>
      </c>
      <c r="L15" s="2">
        <v>43329</v>
      </c>
      <c r="M15" t="s">
        <v>21</v>
      </c>
      <c r="N15" t="s">
        <v>63</v>
      </c>
      <c r="O15">
        <f>VLOOKUP(D15,[1]应付款管理!$A$1:$I$65536,9,0)</f>
        <v>293.7</v>
      </c>
      <c r="P15">
        <f t="shared" si="0"/>
        <v>0</v>
      </c>
      <c r="Q15" t="str">
        <f t="shared" si="1"/>
        <v>，1351963</v>
      </c>
      <c r="R15" t="s">
        <v>64</v>
      </c>
      <c r="W15" t="s">
        <v>24</v>
      </c>
    </row>
    <row r="16" spans="1:23">
      <c r="A16" t="s">
        <v>17</v>
      </c>
      <c r="B16" t="s">
        <v>18</v>
      </c>
      <c r="C16" t="s">
        <v>19</v>
      </c>
      <c r="D16">
        <v>1352968</v>
      </c>
      <c r="E16">
        <v>30791342</v>
      </c>
      <c r="F16">
        <v>62325207</v>
      </c>
      <c r="G16" s="2">
        <v>43329</v>
      </c>
      <c r="H16">
        <v>380.81</v>
      </c>
      <c r="I16" t="s">
        <v>65</v>
      </c>
      <c r="J16" s="2">
        <v>43326</v>
      </c>
      <c r="K16" s="2">
        <v>43327</v>
      </c>
      <c r="L16" s="2">
        <v>43329</v>
      </c>
      <c r="M16" t="s">
        <v>21</v>
      </c>
      <c r="N16" t="s">
        <v>66</v>
      </c>
      <c r="O16">
        <f>VLOOKUP(D16,[1]应付款管理!$A$1:$I$65536,9,0)</f>
        <v>380.8</v>
      </c>
      <c r="P16">
        <f t="shared" si="0"/>
        <v>0.00999999999999091</v>
      </c>
      <c r="Q16" t="str">
        <f t="shared" si="1"/>
        <v>，1352968</v>
      </c>
      <c r="R16" t="s">
        <v>67</v>
      </c>
      <c r="W16" t="s">
        <v>24</v>
      </c>
    </row>
    <row r="17" spans="1:23">
      <c r="A17" t="s">
        <v>17</v>
      </c>
      <c r="B17" t="s">
        <v>18</v>
      </c>
      <c r="C17" t="s">
        <v>19</v>
      </c>
      <c r="D17">
        <v>1354050</v>
      </c>
      <c r="E17">
        <v>30801797</v>
      </c>
      <c r="F17">
        <v>62325208</v>
      </c>
      <c r="G17" s="2">
        <v>43329</v>
      </c>
      <c r="H17">
        <v>33.67</v>
      </c>
      <c r="I17" t="s">
        <v>68</v>
      </c>
      <c r="J17" s="2">
        <v>43327</v>
      </c>
      <c r="K17" s="2">
        <v>43328</v>
      </c>
      <c r="L17" s="2">
        <v>43329</v>
      </c>
      <c r="M17" t="s">
        <v>21</v>
      </c>
      <c r="N17" t="s">
        <v>69</v>
      </c>
      <c r="O17">
        <f>VLOOKUP(D17,[1]应付款管理!$A$1:$I$65536,9,0)</f>
        <v>33.68</v>
      </c>
      <c r="P17">
        <f t="shared" si="0"/>
        <v>-0.00999999999999801</v>
      </c>
      <c r="Q17" t="str">
        <f t="shared" si="1"/>
        <v>，1354050</v>
      </c>
      <c r="R17" t="s">
        <v>70</v>
      </c>
      <c r="W17" t="s">
        <v>24</v>
      </c>
    </row>
    <row r="18" spans="1:23">
      <c r="A18" t="s">
        <v>17</v>
      </c>
      <c r="B18" t="s">
        <v>18</v>
      </c>
      <c r="C18" t="s">
        <v>19</v>
      </c>
      <c r="D18">
        <v>1352540</v>
      </c>
      <c r="E18">
        <v>30784097</v>
      </c>
      <c r="F18">
        <v>62334672</v>
      </c>
      <c r="G18" s="2">
        <v>43332</v>
      </c>
      <c r="H18">
        <v>197.3</v>
      </c>
      <c r="I18" t="s">
        <v>71</v>
      </c>
      <c r="J18" s="2">
        <v>43325</v>
      </c>
      <c r="K18" s="2">
        <v>43329</v>
      </c>
      <c r="L18" s="2">
        <v>43330</v>
      </c>
      <c r="M18" t="s">
        <v>21</v>
      </c>
      <c r="N18" t="s">
        <v>72</v>
      </c>
      <c r="O18">
        <f>VLOOKUP(D18,[1]应付款管理!$A$1:$I$65536,9,0)</f>
        <v>197.29</v>
      </c>
      <c r="P18">
        <f t="shared" si="0"/>
        <v>0.0100000000000193</v>
      </c>
      <c r="Q18" t="str">
        <f t="shared" si="1"/>
        <v>，1352540</v>
      </c>
      <c r="R18" t="s">
        <v>73</v>
      </c>
      <c r="W18" t="s">
        <v>24</v>
      </c>
    </row>
    <row r="19" spans="1:23">
      <c r="A19" t="s">
        <v>17</v>
      </c>
      <c r="B19" t="s">
        <v>18</v>
      </c>
      <c r="C19" t="s">
        <v>19</v>
      </c>
      <c r="D19">
        <v>1352945</v>
      </c>
      <c r="E19">
        <v>30789693</v>
      </c>
      <c r="F19">
        <v>62334673</v>
      </c>
      <c r="G19" s="2">
        <v>43332</v>
      </c>
      <c r="H19">
        <v>427.51</v>
      </c>
      <c r="I19" t="s">
        <v>74</v>
      </c>
      <c r="J19" s="2">
        <v>43325</v>
      </c>
      <c r="K19" s="2">
        <v>43327</v>
      </c>
      <c r="L19" s="2">
        <v>43330</v>
      </c>
      <c r="M19" t="s">
        <v>21</v>
      </c>
      <c r="N19" t="s">
        <v>75</v>
      </c>
      <c r="O19">
        <f>VLOOKUP(D19,[1]应付款管理!$A$1:$I$65536,9,0)</f>
        <v>427.53</v>
      </c>
      <c r="P19">
        <f t="shared" si="0"/>
        <v>-0.0199999999999818</v>
      </c>
      <c r="Q19" t="str">
        <f t="shared" si="1"/>
        <v>，1352945</v>
      </c>
      <c r="R19" t="s">
        <v>76</v>
      </c>
      <c r="W19" t="s">
        <v>24</v>
      </c>
    </row>
    <row r="20" spans="1:23">
      <c r="A20" t="s">
        <v>17</v>
      </c>
      <c r="B20" t="s">
        <v>18</v>
      </c>
      <c r="C20" t="s">
        <v>19</v>
      </c>
      <c r="D20">
        <v>1353973</v>
      </c>
      <c r="E20">
        <v>30801229</v>
      </c>
      <c r="F20">
        <v>62334674</v>
      </c>
      <c r="G20" s="2">
        <v>43332</v>
      </c>
      <c r="H20">
        <v>274.44</v>
      </c>
      <c r="I20" t="s">
        <v>77</v>
      </c>
      <c r="J20" s="2">
        <v>43327</v>
      </c>
      <c r="K20" s="2">
        <v>43328</v>
      </c>
      <c r="L20" s="2">
        <v>43330</v>
      </c>
      <c r="M20" t="s">
        <v>21</v>
      </c>
      <c r="N20" t="s">
        <v>78</v>
      </c>
      <c r="O20">
        <f>VLOOKUP(D20,[1]应付款管理!$A$1:$I$65536,9,0)</f>
        <v>274.44</v>
      </c>
      <c r="P20">
        <f t="shared" si="0"/>
        <v>0</v>
      </c>
      <c r="Q20" t="str">
        <f t="shared" si="1"/>
        <v>，1353973</v>
      </c>
      <c r="R20" t="s">
        <v>79</v>
      </c>
      <c r="W20" t="s">
        <v>24</v>
      </c>
    </row>
    <row r="21" spans="1:23">
      <c r="A21" t="s">
        <v>17</v>
      </c>
      <c r="B21" t="s">
        <v>18</v>
      </c>
      <c r="C21" t="s">
        <v>19</v>
      </c>
      <c r="D21">
        <v>1354025</v>
      </c>
      <c r="E21">
        <v>30801589</v>
      </c>
      <c r="F21">
        <v>62334675</v>
      </c>
      <c r="G21" s="2">
        <v>43332</v>
      </c>
      <c r="H21">
        <v>392.25</v>
      </c>
      <c r="I21" t="s">
        <v>80</v>
      </c>
      <c r="J21" s="2">
        <v>43327</v>
      </c>
      <c r="K21" s="2">
        <v>43328</v>
      </c>
      <c r="L21" s="2">
        <v>43330</v>
      </c>
      <c r="M21" t="s">
        <v>21</v>
      </c>
      <c r="N21" t="s">
        <v>81</v>
      </c>
      <c r="O21">
        <f>VLOOKUP(D21,[1]应付款管理!$A$1:$I$65536,9,0)</f>
        <v>392.25</v>
      </c>
      <c r="P21">
        <f t="shared" si="0"/>
        <v>0</v>
      </c>
      <c r="Q21" t="str">
        <f t="shared" si="1"/>
        <v>，1354025</v>
      </c>
      <c r="R21" t="s">
        <v>82</v>
      </c>
      <c r="W21" t="s">
        <v>24</v>
      </c>
    </row>
    <row r="22" spans="1:23">
      <c r="A22" t="s">
        <v>17</v>
      </c>
      <c r="B22" t="s">
        <v>18</v>
      </c>
      <c r="C22" t="s">
        <v>19</v>
      </c>
      <c r="D22">
        <v>1353068</v>
      </c>
      <c r="E22">
        <v>30791952</v>
      </c>
      <c r="F22">
        <v>62345531</v>
      </c>
      <c r="G22" s="2">
        <v>43332</v>
      </c>
      <c r="H22">
        <v>394.56</v>
      </c>
      <c r="I22" t="s">
        <v>83</v>
      </c>
      <c r="J22" s="2">
        <v>43326</v>
      </c>
      <c r="K22" s="2">
        <v>43330</v>
      </c>
      <c r="L22" s="2">
        <v>43332</v>
      </c>
      <c r="M22" t="s">
        <v>21</v>
      </c>
      <c r="N22" t="s">
        <v>72</v>
      </c>
      <c r="O22">
        <f>VLOOKUP(D22,[1]应付款管理!$A$1:$I$65536,9,0)</f>
        <v>394.56</v>
      </c>
      <c r="P22">
        <f t="shared" si="0"/>
        <v>0</v>
      </c>
      <c r="Q22" t="str">
        <f t="shared" si="1"/>
        <v>，1353068</v>
      </c>
      <c r="R22" t="s">
        <v>84</v>
      </c>
      <c r="W22" t="s">
        <v>24</v>
      </c>
    </row>
    <row r="23" spans="1:23">
      <c r="A23" t="s">
        <v>17</v>
      </c>
      <c r="B23" t="s">
        <v>18</v>
      </c>
      <c r="C23" t="s">
        <v>19</v>
      </c>
      <c r="D23">
        <v>1350896</v>
      </c>
      <c r="E23">
        <v>30769317</v>
      </c>
      <c r="F23">
        <v>62357516</v>
      </c>
      <c r="G23" s="2">
        <v>43333</v>
      </c>
      <c r="H23">
        <v>645.66</v>
      </c>
      <c r="I23" t="s">
        <v>85</v>
      </c>
      <c r="J23" s="2">
        <v>43322</v>
      </c>
      <c r="K23" s="2">
        <v>43329</v>
      </c>
      <c r="L23" s="2">
        <v>43333</v>
      </c>
      <c r="M23" t="s">
        <v>21</v>
      </c>
      <c r="N23" t="s">
        <v>86</v>
      </c>
      <c r="O23">
        <f>VLOOKUP(D23,[1]应付款管理!$A$1:$I$65536,9,0)</f>
        <v>645.68</v>
      </c>
      <c r="P23">
        <f t="shared" si="0"/>
        <v>-0.0199999999999818</v>
      </c>
      <c r="Q23" t="str">
        <f t="shared" si="1"/>
        <v>，1350896</v>
      </c>
      <c r="R23" t="s">
        <v>87</v>
      </c>
      <c r="W23" t="s">
        <v>24</v>
      </c>
    </row>
    <row r="24" spans="1:23">
      <c r="A24" t="s">
        <v>17</v>
      </c>
      <c r="B24" t="s">
        <v>18</v>
      </c>
      <c r="C24" t="s">
        <v>19</v>
      </c>
      <c r="D24">
        <v>1354498</v>
      </c>
      <c r="E24">
        <v>30805901</v>
      </c>
      <c r="F24">
        <v>62357518</v>
      </c>
      <c r="G24" s="2">
        <v>43333</v>
      </c>
      <c r="H24" s="3">
        <v>1409.22</v>
      </c>
      <c r="I24" t="s">
        <v>88</v>
      </c>
      <c r="J24" s="2">
        <v>43328</v>
      </c>
      <c r="K24" s="2">
        <v>43330</v>
      </c>
      <c r="L24" s="2">
        <v>43333</v>
      </c>
      <c r="M24" t="s">
        <v>21</v>
      </c>
      <c r="N24" t="s">
        <v>89</v>
      </c>
      <c r="O24">
        <f>VLOOKUP(D24,[1]应付款管理!$A$1:$I$65536,9,0)</f>
        <v>1409.22</v>
      </c>
      <c r="P24">
        <f t="shared" si="0"/>
        <v>0</v>
      </c>
      <c r="Q24" t="str">
        <f t="shared" si="1"/>
        <v>，1354498</v>
      </c>
      <c r="R24" t="s">
        <v>90</v>
      </c>
      <c r="W24" t="s">
        <v>24</v>
      </c>
    </row>
    <row r="25" spans="1:23">
      <c r="A25" t="s">
        <v>17</v>
      </c>
      <c r="B25" t="s">
        <v>18</v>
      </c>
      <c r="C25" t="s">
        <v>19</v>
      </c>
      <c r="D25">
        <v>1354876</v>
      </c>
      <c r="E25">
        <v>30808824</v>
      </c>
      <c r="F25">
        <v>62357519</v>
      </c>
      <c r="G25" s="2">
        <v>43333</v>
      </c>
      <c r="H25">
        <v>218.19</v>
      </c>
      <c r="I25" t="s">
        <v>91</v>
      </c>
      <c r="J25" s="2">
        <v>43328</v>
      </c>
      <c r="K25" s="2">
        <v>43332</v>
      </c>
      <c r="L25" s="2">
        <v>43333</v>
      </c>
      <c r="M25" t="s">
        <v>21</v>
      </c>
      <c r="N25" t="s">
        <v>92</v>
      </c>
      <c r="O25">
        <f>VLOOKUP(D25,[1]应付款管理!$A$1:$I$65536,9,0)</f>
        <v>218.19</v>
      </c>
      <c r="P25">
        <f t="shared" si="0"/>
        <v>0</v>
      </c>
      <c r="Q25" t="str">
        <f t="shared" si="1"/>
        <v>，1354876</v>
      </c>
      <c r="R25" t="s">
        <v>93</v>
      </c>
      <c r="W25" t="s">
        <v>24</v>
      </c>
    </row>
    <row r="26" spans="1:23">
      <c r="A26" t="s">
        <v>17</v>
      </c>
      <c r="B26" t="s">
        <v>18</v>
      </c>
      <c r="C26" t="s">
        <v>19</v>
      </c>
      <c r="D26">
        <v>1355679</v>
      </c>
      <c r="E26">
        <v>30819008</v>
      </c>
      <c r="F26">
        <v>62357520</v>
      </c>
      <c r="G26" s="2">
        <v>43333</v>
      </c>
      <c r="H26">
        <v>122.02</v>
      </c>
      <c r="I26" t="s">
        <v>94</v>
      </c>
      <c r="J26" s="2">
        <v>43329</v>
      </c>
      <c r="K26" s="2">
        <v>43332</v>
      </c>
      <c r="L26" s="2">
        <v>43333</v>
      </c>
      <c r="M26" t="s">
        <v>21</v>
      </c>
      <c r="N26" t="s">
        <v>75</v>
      </c>
      <c r="O26">
        <f>VLOOKUP(D26,[1]应付款管理!$A$1:$I$65536,9,0)</f>
        <v>122.02</v>
      </c>
      <c r="P26">
        <f t="shared" si="0"/>
        <v>0</v>
      </c>
      <c r="Q26" t="str">
        <f t="shared" si="1"/>
        <v>，1355679</v>
      </c>
      <c r="R26" t="s">
        <v>95</v>
      </c>
      <c r="W26" t="s">
        <v>24</v>
      </c>
    </row>
    <row r="27" spans="1:23">
      <c r="A27" t="s">
        <v>17</v>
      </c>
      <c r="B27" t="s">
        <v>18</v>
      </c>
      <c r="C27" t="s">
        <v>19</v>
      </c>
      <c r="D27">
        <v>1356461</v>
      </c>
      <c r="E27">
        <v>30826048</v>
      </c>
      <c r="F27">
        <v>62357521</v>
      </c>
      <c r="G27" s="2">
        <v>43333</v>
      </c>
      <c r="H27">
        <v>152.31</v>
      </c>
      <c r="I27" t="s">
        <v>96</v>
      </c>
      <c r="J27" s="2">
        <v>43331</v>
      </c>
      <c r="K27" s="2">
        <v>43332</v>
      </c>
      <c r="L27" s="2">
        <v>43333</v>
      </c>
      <c r="M27" t="s">
        <v>21</v>
      </c>
      <c r="N27" t="s">
        <v>97</v>
      </c>
      <c r="O27">
        <f>VLOOKUP(D27,[1]应付款管理!$A$1:$I$65536,9,0)</f>
        <v>152.32</v>
      </c>
      <c r="P27">
        <f t="shared" si="0"/>
        <v>-0.00999999999999091</v>
      </c>
      <c r="Q27" t="str">
        <f t="shared" si="1"/>
        <v>，1356461</v>
      </c>
      <c r="R27" t="s">
        <v>98</v>
      </c>
      <c r="W27" t="s">
        <v>24</v>
      </c>
    </row>
    <row r="28" spans="1:23">
      <c r="A28" t="s">
        <v>17</v>
      </c>
      <c r="B28" t="s">
        <v>18</v>
      </c>
      <c r="C28" t="s">
        <v>19</v>
      </c>
      <c r="D28">
        <v>1354982</v>
      </c>
      <c r="E28">
        <v>30810111</v>
      </c>
      <c r="F28">
        <v>62362235</v>
      </c>
      <c r="G28" s="2">
        <v>43334</v>
      </c>
      <c r="H28">
        <v>198.48</v>
      </c>
      <c r="I28" t="s">
        <v>99</v>
      </c>
      <c r="J28" s="2">
        <v>43328</v>
      </c>
      <c r="K28" s="2">
        <v>43332</v>
      </c>
      <c r="L28" s="2">
        <v>43334</v>
      </c>
      <c r="M28" t="s">
        <v>21</v>
      </c>
      <c r="N28" t="s">
        <v>100</v>
      </c>
      <c r="O28">
        <f>VLOOKUP(D28,[1]应付款管理!$A$1:$I$65536,9,0)</f>
        <v>198.5</v>
      </c>
      <c r="P28">
        <f t="shared" si="0"/>
        <v>-0.0200000000000102</v>
      </c>
      <c r="Q28" t="str">
        <f t="shared" si="1"/>
        <v>，1354982</v>
      </c>
      <c r="R28" t="s">
        <v>101</v>
      </c>
      <c r="W28" t="s">
        <v>24</v>
      </c>
    </row>
    <row r="29" spans="1:23">
      <c r="A29" t="s">
        <v>17</v>
      </c>
      <c r="B29" t="s">
        <v>18</v>
      </c>
      <c r="C29" t="s">
        <v>19</v>
      </c>
      <c r="D29">
        <v>1357262</v>
      </c>
      <c r="E29">
        <v>30832837</v>
      </c>
      <c r="F29">
        <v>62362236</v>
      </c>
      <c r="G29" s="2">
        <v>43334</v>
      </c>
      <c r="H29">
        <v>239.36</v>
      </c>
      <c r="I29" t="s">
        <v>102</v>
      </c>
      <c r="J29" s="2">
        <v>43332</v>
      </c>
      <c r="K29" s="2">
        <v>43333</v>
      </c>
      <c r="L29" s="2">
        <v>43334</v>
      </c>
      <c r="M29" t="s">
        <v>21</v>
      </c>
      <c r="N29" t="s">
        <v>103</v>
      </c>
      <c r="O29">
        <f>VLOOKUP(D29,[1]应付款管理!$A$1:$I$65536,9,0)</f>
        <v>239.36</v>
      </c>
      <c r="P29">
        <f t="shared" si="0"/>
        <v>0</v>
      </c>
      <c r="Q29" t="str">
        <f t="shared" si="1"/>
        <v>，1357262</v>
      </c>
      <c r="R29" t="s">
        <v>104</v>
      </c>
      <c r="W29" t="s">
        <v>24</v>
      </c>
    </row>
    <row r="30" spans="1:23">
      <c r="A30" t="s">
        <v>17</v>
      </c>
      <c r="B30" t="s">
        <v>18</v>
      </c>
      <c r="C30" t="s">
        <v>19</v>
      </c>
      <c r="D30">
        <v>1356208</v>
      </c>
      <c r="E30">
        <v>30825382</v>
      </c>
      <c r="F30">
        <v>62374079</v>
      </c>
      <c r="G30" s="2">
        <v>43335</v>
      </c>
      <c r="H30">
        <v>80.03</v>
      </c>
      <c r="I30" t="s">
        <v>105</v>
      </c>
      <c r="J30" s="2">
        <v>43331</v>
      </c>
      <c r="K30" s="2">
        <v>43334</v>
      </c>
      <c r="L30" s="2">
        <v>43335</v>
      </c>
      <c r="M30" t="s">
        <v>21</v>
      </c>
      <c r="N30" t="s">
        <v>106</v>
      </c>
      <c r="O30">
        <f>VLOOKUP(D30,[1]应付款管理!$A$1:$I$65536,9,0)</f>
        <v>80.03</v>
      </c>
      <c r="P30">
        <f t="shared" si="0"/>
        <v>0</v>
      </c>
      <c r="Q30" t="str">
        <f t="shared" si="1"/>
        <v>，1356208</v>
      </c>
      <c r="R30" t="s">
        <v>107</v>
      </c>
      <c r="W30" t="s">
        <v>24</v>
      </c>
    </row>
    <row r="31" spans="1:23">
      <c r="A31" t="s">
        <v>17</v>
      </c>
      <c r="B31" t="s">
        <v>18</v>
      </c>
      <c r="C31" t="s">
        <v>19</v>
      </c>
      <c r="D31">
        <v>1356243</v>
      </c>
      <c r="E31">
        <v>30825414</v>
      </c>
      <c r="F31">
        <v>62374080</v>
      </c>
      <c r="G31" s="2">
        <v>43335</v>
      </c>
      <c r="H31">
        <v>392.03</v>
      </c>
      <c r="I31" t="s">
        <v>108</v>
      </c>
      <c r="J31" s="2">
        <v>43331</v>
      </c>
      <c r="K31" s="2">
        <v>43332</v>
      </c>
      <c r="L31" s="2">
        <v>43335</v>
      </c>
      <c r="M31" t="s">
        <v>21</v>
      </c>
      <c r="N31" t="s">
        <v>109</v>
      </c>
      <c r="O31">
        <f>VLOOKUP(D31,[1]应付款管理!$A$1:$I$65536,9,0)</f>
        <v>392.06</v>
      </c>
      <c r="P31">
        <f t="shared" si="0"/>
        <v>-0.0300000000000296</v>
      </c>
      <c r="Q31" t="str">
        <f t="shared" si="1"/>
        <v>，1356243</v>
      </c>
      <c r="R31" t="s">
        <v>110</v>
      </c>
      <c r="W31" t="s">
        <v>24</v>
      </c>
    </row>
    <row r="32" spans="1:23">
      <c r="A32" t="s">
        <v>17</v>
      </c>
      <c r="B32" t="s">
        <v>18</v>
      </c>
      <c r="C32" t="s">
        <v>19</v>
      </c>
      <c r="D32">
        <v>1357092</v>
      </c>
      <c r="E32">
        <v>30830023</v>
      </c>
      <c r="F32">
        <v>62374081</v>
      </c>
      <c r="G32" s="2">
        <v>43335</v>
      </c>
      <c r="H32">
        <v>112.49</v>
      </c>
      <c r="I32" t="s">
        <v>111</v>
      </c>
      <c r="J32" s="2">
        <v>43332</v>
      </c>
      <c r="K32" s="2">
        <v>43334</v>
      </c>
      <c r="L32" s="2">
        <v>43335</v>
      </c>
      <c r="M32" t="s">
        <v>21</v>
      </c>
      <c r="N32" t="s">
        <v>112</v>
      </c>
      <c r="O32">
        <f>VLOOKUP(D32,[1]应付款管理!$A$1:$I$65536,9,0)</f>
        <v>112.49</v>
      </c>
      <c r="P32">
        <f t="shared" si="0"/>
        <v>0</v>
      </c>
      <c r="Q32" t="str">
        <f t="shared" si="1"/>
        <v>，1357092</v>
      </c>
      <c r="R32" t="s">
        <v>113</v>
      </c>
      <c r="W32" t="s">
        <v>24</v>
      </c>
    </row>
    <row r="33" spans="1:23">
      <c r="A33" t="s">
        <v>17</v>
      </c>
      <c r="B33" t="s">
        <v>18</v>
      </c>
      <c r="C33" t="s">
        <v>19</v>
      </c>
      <c r="D33">
        <v>1357555</v>
      </c>
      <c r="E33">
        <v>30836636</v>
      </c>
      <c r="F33">
        <v>62374082</v>
      </c>
      <c r="G33" s="2">
        <v>43335</v>
      </c>
      <c r="H33">
        <v>202.93</v>
      </c>
      <c r="I33" t="s">
        <v>114</v>
      </c>
      <c r="J33" s="2">
        <v>43333</v>
      </c>
      <c r="K33" s="2">
        <v>43334</v>
      </c>
      <c r="L33" s="2">
        <v>43335</v>
      </c>
      <c r="M33" t="s">
        <v>21</v>
      </c>
      <c r="N33" t="s">
        <v>115</v>
      </c>
      <c r="O33">
        <f>VLOOKUP(D33,[1]应付款管理!$A$1:$I$65536,9,0)</f>
        <v>202.93</v>
      </c>
      <c r="P33">
        <f t="shared" si="0"/>
        <v>0</v>
      </c>
      <c r="Q33" t="str">
        <f t="shared" si="1"/>
        <v>，1357555</v>
      </c>
      <c r="R33" t="s">
        <v>116</v>
      </c>
      <c r="W33" t="s">
        <v>24</v>
      </c>
    </row>
    <row r="34" spans="1:23">
      <c r="A34" t="s">
        <v>17</v>
      </c>
      <c r="B34" t="s">
        <v>18</v>
      </c>
      <c r="C34" t="s">
        <v>19</v>
      </c>
      <c r="D34">
        <v>1355615</v>
      </c>
      <c r="E34">
        <v>30817958</v>
      </c>
      <c r="F34">
        <v>62390782</v>
      </c>
      <c r="G34" s="2">
        <v>43339</v>
      </c>
      <c r="H34">
        <v>173.12</v>
      </c>
      <c r="I34" t="s">
        <v>117</v>
      </c>
      <c r="J34" s="2">
        <v>43329</v>
      </c>
      <c r="K34" s="2">
        <v>43336</v>
      </c>
      <c r="L34" s="2">
        <v>43337</v>
      </c>
      <c r="M34" t="s">
        <v>21</v>
      </c>
      <c r="N34" t="s">
        <v>118</v>
      </c>
      <c r="O34">
        <f>VLOOKUP(D34,[1]应付款管理!$A$1:$I$65536,9,0)</f>
        <v>173.12</v>
      </c>
      <c r="P34">
        <f t="shared" si="0"/>
        <v>0</v>
      </c>
      <c r="Q34" t="str">
        <f t="shared" si="1"/>
        <v>，1355615</v>
      </c>
      <c r="R34" t="s">
        <v>119</v>
      </c>
      <c r="W34" t="s">
        <v>24</v>
      </c>
    </row>
    <row r="35" spans="1:23">
      <c r="A35" t="s">
        <v>17</v>
      </c>
      <c r="B35" t="s">
        <v>18</v>
      </c>
      <c r="C35" t="s">
        <v>19</v>
      </c>
      <c r="D35">
        <v>1357442</v>
      </c>
      <c r="E35">
        <v>30836254</v>
      </c>
      <c r="F35">
        <v>62390783</v>
      </c>
      <c r="G35" s="2">
        <v>43339</v>
      </c>
      <c r="H35">
        <v>281.63</v>
      </c>
      <c r="I35" t="s">
        <v>120</v>
      </c>
      <c r="J35" s="2">
        <v>43333</v>
      </c>
      <c r="K35" s="2">
        <v>43335</v>
      </c>
      <c r="L35" s="2">
        <v>43337</v>
      </c>
      <c r="M35" t="s">
        <v>21</v>
      </c>
      <c r="N35" t="s">
        <v>75</v>
      </c>
      <c r="O35">
        <f>VLOOKUP(D35,[1]应付款管理!$A$1:$I$65536,9,0)</f>
        <v>281.66</v>
      </c>
      <c r="P35">
        <f t="shared" ref="P35:P51" si="2">H35-O35</f>
        <v>-0.0300000000000296</v>
      </c>
      <c r="Q35" t="str">
        <f t="shared" ref="Q35:Q53" si="3">$Q$1&amp;D35</f>
        <v>，1357442</v>
      </c>
      <c r="R35" t="s">
        <v>121</v>
      </c>
      <c r="W35" t="s">
        <v>24</v>
      </c>
    </row>
    <row r="36" spans="1:23">
      <c r="A36" t="s">
        <v>17</v>
      </c>
      <c r="B36" t="s">
        <v>18</v>
      </c>
      <c r="C36" t="s">
        <v>19</v>
      </c>
      <c r="D36">
        <v>1355890</v>
      </c>
      <c r="E36">
        <v>30821999</v>
      </c>
      <c r="F36">
        <v>62396680</v>
      </c>
      <c r="G36" s="2">
        <v>43339</v>
      </c>
      <c r="H36">
        <v>343</v>
      </c>
      <c r="I36" t="s">
        <v>122</v>
      </c>
      <c r="J36" s="2">
        <v>43330</v>
      </c>
      <c r="K36" s="2">
        <v>43336</v>
      </c>
      <c r="L36" s="2">
        <v>43338</v>
      </c>
      <c r="M36" t="s">
        <v>21</v>
      </c>
      <c r="N36" t="s">
        <v>123</v>
      </c>
      <c r="O36">
        <f>VLOOKUP(D36,[1]应付款管理!$A$1:$I$65536,9,0)</f>
        <v>342.98</v>
      </c>
      <c r="P36">
        <f t="shared" si="2"/>
        <v>0.0199999999999818</v>
      </c>
      <c r="Q36" t="str">
        <f t="shared" si="3"/>
        <v>，1355890</v>
      </c>
      <c r="R36" t="s">
        <v>124</v>
      </c>
      <c r="W36" t="s">
        <v>24</v>
      </c>
    </row>
    <row r="37" spans="1:23">
      <c r="A37" t="s">
        <v>17</v>
      </c>
      <c r="B37" t="s">
        <v>18</v>
      </c>
      <c r="C37" t="s">
        <v>19</v>
      </c>
      <c r="D37">
        <v>1356768</v>
      </c>
      <c r="E37">
        <v>30828425</v>
      </c>
      <c r="F37">
        <v>62396681</v>
      </c>
      <c r="G37" s="2">
        <v>43339</v>
      </c>
      <c r="H37">
        <v>184.06</v>
      </c>
      <c r="I37" t="s">
        <v>125</v>
      </c>
      <c r="J37" s="2">
        <v>43332</v>
      </c>
      <c r="K37" s="2">
        <v>43337</v>
      </c>
      <c r="L37" s="2">
        <v>43338</v>
      </c>
      <c r="M37" t="s">
        <v>21</v>
      </c>
      <c r="N37" t="s">
        <v>126</v>
      </c>
      <c r="O37">
        <f>VLOOKUP(D37,[1]应付款管理!$A$1:$I$65536,9,0)</f>
        <v>184.06</v>
      </c>
      <c r="P37">
        <f t="shared" si="2"/>
        <v>0</v>
      </c>
      <c r="Q37" t="str">
        <f t="shared" si="3"/>
        <v>，1356768</v>
      </c>
      <c r="R37" t="s">
        <v>127</v>
      </c>
      <c r="W37" t="s">
        <v>24</v>
      </c>
    </row>
    <row r="38" spans="1:23">
      <c r="A38" t="s">
        <v>17</v>
      </c>
      <c r="B38" t="s">
        <v>18</v>
      </c>
      <c r="C38" t="s">
        <v>19</v>
      </c>
      <c r="D38">
        <v>1358399</v>
      </c>
      <c r="E38">
        <v>30848470</v>
      </c>
      <c r="F38">
        <v>62396682</v>
      </c>
      <c r="G38" s="2">
        <v>43339</v>
      </c>
      <c r="H38">
        <v>232.24</v>
      </c>
      <c r="I38" t="s">
        <v>128</v>
      </c>
      <c r="J38" s="2">
        <v>43334</v>
      </c>
      <c r="K38" s="2">
        <v>43337</v>
      </c>
      <c r="L38" s="2">
        <v>43338</v>
      </c>
      <c r="M38" t="s">
        <v>21</v>
      </c>
      <c r="N38" t="s">
        <v>75</v>
      </c>
      <c r="O38">
        <f>VLOOKUP(D38,[1]应付款管理!$A$1:$I$65536,9,0)</f>
        <v>232.24</v>
      </c>
      <c r="P38">
        <f t="shared" si="2"/>
        <v>0</v>
      </c>
      <c r="Q38" t="str">
        <f t="shared" si="3"/>
        <v>，1358399</v>
      </c>
      <c r="R38" t="s">
        <v>129</v>
      </c>
      <c r="W38" t="s">
        <v>24</v>
      </c>
    </row>
    <row r="39" spans="1:23">
      <c r="A39" t="s">
        <v>17</v>
      </c>
      <c r="B39" t="s">
        <v>18</v>
      </c>
      <c r="C39" t="s">
        <v>19</v>
      </c>
      <c r="D39">
        <v>1358919</v>
      </c>
      <c r="E39">
        <v>30856181</v>
      </c>
      <c r="F39">
        <v>62396683</v>
      </c>
      <c r="G39" s="2">
        <v>43339</v>
      </c>
      <c r="H39">
        <v>310.24</v>
      </c>
      <c r="I39" t="s">
        <v>130</v>
      </c>
      <c r="J39" s="2">
        <v>43335</v>
      </c>
      <c r="K39" s="2">
        <v>43337</v>
      </c>
      <c r="L39" s="2">
        <v>43338</v>
      </c>
      <c r="M39" t="s">
        <v>21</v>
      </c>
      <c r="N39" t="s">
        <v>89</v>
      </c>
      <c r="O39">
        <f>VLOOKUP(D39,[1]应付款管理!$A$1:$I$65536,9,0)</f>
        <v>310.23</v>
      </c>
      <c r="P39">
        <f t="shared" si="2"/>
        <v>0.00999999999999091</v>
      </c>
      <c r="Q39" t="str">
        <f t="shared" si="3"/>
        <v>，1358919</v>
      </c>
      <c r="R39" t="s">
        <v>131</v>
      </c>
      <c r="W39" t="s">
        <v>24</v>
      </c>
    </row>
    <row r="40" spans="1:23">
      <c r="A40" t="s">
        <v>17</v>
      </c>
      <c r="B40" t="s">
        <v>18</v>
      </c>
      <c r="C40" t="s">
        <v>19</v>
      </c>
      <c r="D40">
        <v>1359415</v>
      </c>
      <c r="E40">
        <v>30863878</v>
      </c>
      <c r="F40">
        <v>62396684</v>
      </c>
      <c r="G40" s="2">
        <v>43339</v>
      </c>
      <c r="H40">
        <v>171.56</v>
      </c>
      <c r="I40" t="s">
        <v>132</v>
      </c>
      <c r="J40" s="2">
        <v>43336</v>
      </c>
      <c r="K40" s="2">
        <v>43337</v>
      </c>
      <c r="L40" s="2">
        <v>43338</v>
      </c>
      <c r="M40" t="s">
        <v>21</v>
      </c>
      <c r="N40" t="s">
        <v>133</v>
      </c>
      <c r="O40">
        <f>VLOOKUP(D40,[1]应付款管理!$A$1:$I$65536,9,0)</f>
        <v>171.56</v>
      </c>
      <c r="P40">
        <f t="shared" si="2"/>
        <v>0</v>
      </c>
      <c r="Q40" t="str">
        <f t="shared" si="3"/>
        <v>，1359415</v>
      </c>
      <c r="R40" t="s">
        <v>134</v>
      </c>
      <c r="W40" t="s">
        <v>24</v>
      </c>
    </row>
    <row r="41" spans="1:23">
      <c r="A41" t="s">
        <v>17</v>
      </c>
      <c r="B41" t="s">
        <v>18</v>
      </c>
      <c r="C41" t="s">
        <v>19</v>
      </c>
      <c r="D41">
        <v>1352892</v>
      </c>
      <c r="E41">
        <v>30788339</v>
      </c>
      <c r="F41">
        <v>62400904</v>
      </c>
      <c r="G41" s="2">
        <v>43339</v>
      </c>
      <c r="H41">
        <v>113.45</v>
      </c>
      <c r="I41" t="s">
        <v>135</v>
      </c>
      <c r="J41" s="2">
        <v>43325</v>
      </c>
      <c r="K41" s="2">
        <v>43338</v>
      </c>
      <c r="L41" s="2">
        <v>43339</v>
      </c>
      <c r="M41" t="s">
        <v>21</v>
      </c>
      <c r="N41" t="s">
        <v>136</v>
      </c>
      <c r="O41">
        <f>VLOOKUP(D41,[1]应付款管理!$A$1:$I$65536,9,0)</f>
        <v>113.45</v>
      </c>
      <c r="P41">
        <f t="shared" si="2"/>
        <v>0</v>
      </c>
      <c r="Q41" t="str">
        <f t="shared" si="3"/>
        <v>，1352892</v>
      </c>
      <c r="R41" t="s">
        <v>137</v>
      </c>
      <c r="W41" t="s">
        <v>24</v>
      </c>
    </row>
    <row r="42" spans="1:23">
      <c r="A42" t="s">
        <v>17</v>
      </c>
      <c r="B42" t="s">
        <v>18</v>
      </c>
      <c r="C42" t="s">
        <v>19</v>
      </c>
      <c r="D42">
        <v>1356466</v>
      </c>
      <c r="E42">
        <v>30826060</v>
      </c>
      <c r="F42">
        <v>62400905</v>
      </c>
      <c r="G42" s="2">
        <v>43339</v>
      </c>
      <c r="H42">
        <v>771.81</v>
      </c>
      <c r="I42" t="s">
        <v>138</v>
      </c>
      <c r="J42" s="2">
        <v>43331</v>
      </c>
      <c r="K42" s="2">
        <v>43336</v>
      </c>
      <c r="L42" s="2">
        <v>43339</v>
      </c>
      <c r="M42" t="s">
        <v>21</v>
      </c>
      <c r="N42" t="s">
        <v>139</v>
      </c>
      <c r="O42">
        <f>VLOOKUP(D42,[1]应付款管理!$A$1:$I$65536,9,0)</f>
        <v>771.81</v>
      </c>
      <c r="P42">
        <f t="shared" si="2"/>
        <v>0</v>
      </c>
      <c r="Q42" t="str">
        <f t="shared" si="3"/>
        <v>，1356466</v>
      </c>
      <c r="R42" t="s">
        <v>140</v>
      </c>
      <c r="W42" t="s">
        <v>24</v>
      </c>
    </row>
    <row r="43" spans="1:23">
      <c r="A43" t="s">
        <v>17</v>
      </c>
      <c r="B43" t="s">
        <v>18</v>
      </c>
      <c r="C43" t="s">
        <v>19</v>
      </c>
      <c r="D43">
        <v>1359883</v>
      </c>
      <c r="E43">
        <v>30869752</v>
      </c>
      <c r="F43">
        <v>62400906</v>
      </c>
      <c r="G43" s="2">
        <v>43339</v>
      </c>
      <c r="H43">
        <v>145.13</v>
      </c>
      <c r="I43" t="s">
        <v>141</v>
      </c>
      <c r="J43" s="2">
        <v>43337</v>
      </c>
      <c r="K43" s="2">
        <v>43338</v>
      </c>
      <c r="L43" s="2">
        <v>43339</v>
      </c>
      <c r="M43" t="s">
        <v>21</v>
      </c>
      <c r="N43" t="s">
        <v>142</v>
      </c>
      <c r="O43">
        <f>VLOOKUP(D43,[1]应付款管理!$A$1:$I$65536,9,0)</f>
        <v>145.12</v>
      </c>
      <c r="P43">
        <f t="shared" si="2"/>
        <v>0.00999999999999091</v>
      </c>
      <c r="Q43" t="str">
        <f t="shared" si="3"/>
        <v>，1359883</v>
      </c>
      <c r="R43" t="s">
        <v>143</v>
      </c>
      <c r="W43" t="s">
        <v>24</v>
      </c>
    </row>
    <row r="44" spans="1:23">
      <c r="A44" t="s">
        <v>17</v>
      </c>
      <c r="B44" t="s">
        <v>18</v>
      </c>
      <c r="C44" t="s">
        <v>19</v>
      </c>
      <c r="D44">
        <v>1355101</v>
      </c>
      <c r="E44">
        <v>30813552</v>
      </c>
      <c r="F44">
        <v>62410719</v>
      </c>
      <c r="G44" s="2">
        <v>43340</v>
      </c>
      <c r="H44">
        <v>107.82</v>
      </c>
      <c r="I44" t="s">
        <v>144</v>
      </c>
      <c r="J44" s="2">
        <v>43329</v>
      </c>
      <c r="K44" s="2">
        <v>43339</v>
      </c>
      <c r="L44" s="2">
        <v>43340</v>
      </c>
      <c r="M44" t="s">
        <v>21</v>
      </c>
      <c r="N44" t="s">
        <v>145</v>
      </c>
      <c r="O44">
        <f>VLOOKUP(D44,[1]应付款管理!$A$1:$I$65536,9,0)</f>
        <v>107.81</v>
      </c>
      <c r="P44">
        <f t="shared" si="2"/>
        <v>0.00999999999999091</v>
      </c>
      <c r="Q44" t="str">
        <f t="shared" si="3"/>
        <v>，1355101</v>
      </c>
      <c r="R44" t="s">
        <v>146</v>
      </c>
      <c r="W44" t="s">
        <v>24</v>
      </c>
    </row>
    <row r="45" spans="1:23">
      <c r="A45" t="s">
        <v>17</v>
      </c>
      <c r="B45" t="s">
        <v>18</v>
      </c>
      <c r="C45" t="s">
        <v>19</v>
      </c>
      <c r="D45">
        <v>1355171</v>
      </c>
      <c r="E45">
        <v>30813836</v>
      </c>
      <c r="F45">
        <v>62410720</v>
      </c>
      <c r="G45" s="2">
        <v>43340</v>
      </c>
      <c r="H45">
        <v>124.4</v>
      </c>
      <c r="I45" t="s">
        <v>147</v>
      </c>
      <c r="J45" s="2">
        <v>43329</v>
      </c>
      <c r="K45" s="2">
        <v>43339</v>
      </c>
      <c r="L45" s="2">
        <v>43340</v>
      </c>
      <c r="M45" t="s">
        <v>21</v>
      </c>
      <c r="N45" t="s">
        <v>148</v>
      </c>
      <c r="O45">
        <f>VLOOKUP(D45,[1]应付款管理!$A$1:$I$65536,9,0)</f>
        <v>124.4</v>
      </c>
      <c r="P45">
        <f t="shared" si="2"/>
        <v>0</v>
      </c>
      <c r="Q45" t="str">
        <f t="shared" si="3"/>
        <v>，1355171</v>
      </c>
      <c r="R45" t="s">
        <v>149</v>
      </c>
      <c r="W45" t="s">
        <v>24</v>
      </c>
    </row>
    <row r="46" spans="1:23">
      <c r="A46" t="s">
        <v>17</v>
      </c>
      <c r="B46" t="s">
        <v>18</v>
      </c>
      <c r="C46" t="s">
        <v>19</v>
      </c>
      <c r="D46">
        <v>1359966</v>
      </c>
      <c r="E46">
        <v>30870716</v>
      </c>
      <c r="F46">
        <v>62410721</v>
      </c>
      <c r="G46" s="2">
        <v>43340</v>
      </c>
      <c r="H46">
        <v>109.87</v>
      </c>
      <c r="I46" t="s">
        <v>150</v>
      </c>
      <c r="J46" s="2">
        <v>43337</v>
      </c>
      <c r="K46" s="2">
        <v>43339</v>
      </c>
      <c r="L46" s="2">
        <v>43340</v>
      </c>
      <c r="M46" t="s">
        <v>21</v>
      </c>
      <c r="N46" t="s">
        <v>151</v>
      </c>
      <c r="O46">
        <f>VLOOKUP(D46,[1]应付款管理!$A$1:$I$65536,9,0)</f>
        <v>109.88</v>
      </c>
      <c r="P46">
        <f t="shared" si="2"/>
        <v>-0.00999999999999091</v>
      </c>
      <c r="Q46" t="str">
        <f t="shared" si="3"/>
        <v>，1359966</v>
      </c>
      <c r="R46" t="s">
        <v>152</v>
      </c>
      <c r="W46" t="s">
        <v>24</v>
      </c>
    </row>
    <row r="47" spans="1:23">
      <c r="A47" t="s">
        <v>17</v>
      </c>
      <c r="B47" t="s">
        <v>18</v>
      </c>
      <c r="C47" t="s">
        <v>19</v>
      </c>
      <c r="D47">
        <v>1357998</v>
      </c>
      <c r="E47">
        <v>30844277</v>
      </c>
      <c r="F47">
        <v>62420129</v>
      </c>
      <c r="G47" s="2">
        <v>43341</v>
      </c>
      <c r="H47" s="3">
        <v>1089.95</v>
      </c>
      <c r="I47" t="s">
        <v>153</v>
      </c>
      <c r="J47" s="2">
        <v>43334</v>
      </c>
      <c r="K47" s="2">
        <v>43336</v>
      </c>
      <c r="L47" s="2">
        <v>43341</v>
      </c>
      <c r="M47" t="s">
        <v>21</v>
      </c>
      <c r="N47" t="s">
        <v>89</v>
      </c>
      <c r="O47">
        <f>VLOOKUP(D47,[1]应付款管理!$A$1:$I$65536,9,0)</f>
        <v>1089.95</v>
      </c>
      <c r="P47">
        <f t="shared" si="2"/>
        <v>0</v>
      </c>
      <c r="Q47" t="str">
        <f t="shared" si="3"/>
        <v>，1357998</v>
      </c>
      <c r="R47" t="s">
        <v>154</v>
      </c>
      <c r="W47" t="s">
        <v>24</v>
      </c>
    </row>
    <row r="48" spans="1:23">
      <c r="A48" t="s">
        <v>17</v>
      </c>
      <c r="B48" t="s">
        <v>18</v>
      </c>
      <c r="C48" t="s">
        <v>19</v>
      </c>
      <c r="D48">
        <v>1359810</v>
      </c>
      <c r="E48">
        <v>30869213</v>
      </c>
      <c r="F48">
        <v>62420130</v>
      </c>
      <c r="G48" s="2">
        <v>43341</v>
      </c>
      <c r="H48">
        <v>104.46</v>
      </c>
      <c r="I48" t="s">
        <v>155</v>
      </c>
      <c r="J48" s="2">
        <v>43337</v>
      </c>
      <c r="K48" s="2">
        <v>43340</v>
      </c>
      <c r="L48" s="2">
        <v>43341</v>
      </c>
      <c r="M48" t="s">
        <v>21</v>
      </c>
      <c r="N48" t="s">
        <v>75</v>
      </c>
      <c r="O48">
        <f>VLOOKUP(D48,[1]应付款管理!$A$1:$I$65536,9,0)</f>
        <v>104.46</v>
      </c>
      <c r="P48">
        <f t="shared" si="2"/>
        <v>0</v>
      </c>
      <c r="Q48" t="str">
        <f t="shared" si="3"/>
        <v>，1359810</v>
      </c>
      <c r="R48" t="s">
        <v>156</v>
      </c>
      <c r="W48" t="s">
        <v>24</v>
      </c>
    </row>
    <row r="49" spans="1:23">
      <c r="A49" t="s">
        <v>17</v>
      </c>
      <c r="B49" t="s">
        <v>18</v>
      </c>
      <c r="C49" t="s">
        <v>19</v>
      </c>
      <c r="D49">
        <v>1352733</v>
      </c>
      <c r="E49">
        <v>30785476</v>
      </c>
      <c r="F49">
        <v>62424978</v>
      </c>
      <c r="G49" s="2">
        <v>43342</v>
      </c>
      <c r="H49">
        <v>59.9</v>
      </c>
      <c r="I49" t="s">
        <v>157</v>
      </c>
      <c r="J49" s="2">
        <v>43325</v>
      </c>
      <c r="K49" s="2">
        <v>43341</v>
      </c>
      <c r="L49" s="2">
        <v>43342</v>
      </c>
      <c r="M49" t="s">
        <v>21</v>
      </c>
      <c r="N49" t="s">
        <v>158</v>
      </c>
      <c r="O49">
        <f>VLOOKUP(D49,[1]应付款管理!$A$1:$I$65536,9,0)</f>
        <v>59.9</v>
      </c>
      <c r="P49">
        <f t="shared" si="2"/>
        <v>0</v>
      </c>
      <c r="Q49" t="str">
        <f t="shared" si="3"/>
        <v>，1352733</v>
      </c>
      <c r="R49" t="s">
        <v>159</v>
      </c>
      <c r="W49" t="s">
        <v>24</v>
      </c>
    </row>
    <row r="50" spans="1:23">
      <c r="A50" t="s">
        <v>17</v>
      </c>
      <c r="B50" t="s">
        <v>18</v>
      </c>
      <c r="C50" t="s">
        <v>19</v>
      </c>
      <c r="D50">
        <v>1360970</v>
      </c>
      <c r="E50">
        <v>30882601</v>
      </c>
      <c r="F50">
        <v>62424981</v>
      </c>
      <c r="G50" s="2">
        <v>43342</v>
      </c>
      <c r="H50">
        <v>110.29</v>
      </c>
      <c r="I50" t="s">
        <v>160</v>
      </c>
      <c r="J50" s="2">
        <v>43340</v>
      </c>
      <c r="K50" s="2">
        <v>43341</v>
      </c>
      <c r="L50" s="2">
        <v>43342</v>
      </c>
      <c r="M50" t="s">
        <v>21</v>
      </c>
      <c r="N50" t="s">
        <v>151</v>
      </c>
      <c r="O50">
        <f>VLOOKUP(D50,[1]应付款管理!$A$1:$I$65536,9,0)</f>
        <v>109.88</v>
      </c>
      <c r="P50">
        <f t="shared" si="2"/>
        <v>0.410000000000011</v>
      </c>
      <c r="Q50" t="str">
        <f t="shared" si="3"/>
        <v>，1360970</v>
      </c>
      <c r="R50" t="s">
        <v>161</v>
      </c>
      <c r="W50" t="s">
        <v>24</v>
      </c>
    </row>
    <row r="51" spans="1:23">
      <c r="A51" t="s">
        <v>17</v>
      </c>
      <c r="B51" t="s">
        <v>18</v>
      </c>
      <c r="C51" t="s">
        <v>19</v>
      </c>
      <c r="D51">
        <v>1361070</v>
      </c>
      <c r="E51">
        <v>30882976</v>
      </c>
      <c r="F51">
        <v>62424982</v>
      </c>
      <c r="G51" s="2">
        <v>43342</v>
      </c>
      <c r="H51">
        <v>92.04</v>
      </c>
      <c r="I51" t="s">
        <v>162</v>
      </c>
      <c r="J51" s="2">
        <v>43340</v>
      </c>
      <c r="K51" s="2">
        <v>43341</v>
      </c>
      <c r="L51" s="2">
        <v>43342</v>
      </c>
      <c r="M51" t="s">
        <v>21</v>
      </c>
      <c r="N51" t="s">
        <v>163</v>
      </c>
      <c r="O51">
        <f>VLOOKUP(D51,[1]应付款管理!$A$1:$I$65536,9,0)</f>
        <v>92.04</v>
      </c>
      <c r="P51">
        <f t="shared" si="2"/>
        <v>0</v>
      </c>
      <c r="Q51" t="str">
        <f t="shared" si="3"/>
        <v>，1361070</v>
      </c>
      <c r="R51" t="s">
        <v>164</v>
      </c>
      <c r="W51" t="s">
        <v>24</v>
      </c>
    </row>
    <row r="52" spans="15:18">
      <c r="O52">
        <f>SUM(O2:O51)</f>
        <v>13277.19</v>
      </c>
      <c r="P52">
        <f>SUM(P2:P51)</f>
        <v>0.239999999999974</v>
      </c>
      <c r="Q52" t="str">
        <f t="shared" si="3"/>
        <v>，</v>
      </c>
      <c r="R52" t="s">
        <v>16</v>
      </c>
    </row>
    <row r="53" spans="8:18">
      <c r="H53">
        <f>SUM(H2:H52)</f>
        <v>13277.43</v>
      </c>
      <c r="I53" t="s">
        <v>165</v>
      </c>
      <c r="Q53" t="str">
        <f t="shared" si="3"/>
        <v>，</v>
      </c>
      <c r="R53" t="s">
        <v>16</v>
      </c>
    </row>
    <row r="58" spans="14:14">
      <c r="N58" t="s">
        <v>166</v>
      </c>
    </row>
  </sheetData>
  <autoFilter ref="O1:P51">
    <extLst/>
  </autoFilter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CIT-karmen欧燕珍</cp:lastModifiedBy>
  <dcterms:created xsi:type="dcterms:W3CDTF">2018-08-30T15:41:00Z</dcterms:created>
  <dcterms:modified xsi:type="dcterms:W3CDTF">2018-08-31T06:32:24Z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