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<sst xmlns="http://schemas.openxmlformats.org/spreadsheetml/2006/main" count="768">
  <si>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</si>
  <si>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</si>
  <si>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</si>
  <si>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</si>
  <si>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</si>
  <si>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</si>
  <si>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</si>
  <si>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</si>
  <si>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</si>
  <si>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</si>
  <si>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</si>
  <si>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jasonngai_6_180902204240466_2018-09-01</t>
  </si>
  <si>
    <t>CNY</t>
  </si>
  <si>
    <t>205967.0000</t>
  </si>
  <si>
    <t>您的结算方式是预订每半月结算,账单中包括2018/08/16到2018/08/31的订单（含历史未结订单）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</si>
  <si>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</si>
  <si>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</si>
  <si>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</si>
  <si>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</si>
  <si>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</si>
  <si>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</si>
  <si>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</si>
  <si>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</si>
  <si>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</si>
  <si>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</si>
  <si>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</si>
  <si>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</si>
  <si>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</si>
  <si>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</si>
  <si>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</si>
  <si>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</si>
  <si>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</si>
  <si>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</si>
  <si>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系统金额</t>
  </si>
  <si>
    <t>差异</t>
  </si>
  <si>
    <t>，</t>
  </si>
  <si>
    <t>列1</t>
  </si>
  <si>
    <t>列2</t>
  </si>
  <si>
    <t>Tokyo</t>
  </si>
  <si>
    <t>DHB180816093306318</t>
  </si>
  <si>
    <t>东京喜来登都酒店(Sheraton Miyako Hotel Tokyo)</t>
  </si>
  <si>
    <t>2018-08-23</t>
  </si>
  <si>
    <t>2018-08-25</t>
  </si>
  <si>
    <t>已确认</t>
  </si>
  <si>
    <t>CN</t>
  </si>
  <si>
    <t>2018/8/16 9:33:06</t>
  </si>
  <si>
    <t>1</t>
  </si>
  <si>
    <t>GUO YIMIN|</t>
  </si>
  <si>
    <t>LiZhengHua</t>
  </si>
  <si>
    <t>，1354402</t>
  </si>
  <si>
    <t>Izumisano</t>
  </si>
  <si>
    <t>DHB180816121749028</t>
  </si>
  <si>
    <t>大阪关西全日空酒店(Star Gate Hotel Kansai Airport)</t>
  </si>
  <si>
    <t>2018-09-09</t>
  </si>
  <si>
    <t>2018-09-11</t>
  </si>
  <si>
    <t>2018/8/16 12:17:49</t>
  </si>
  <si>
    <t>SHEN WEN|CAO SHENG|</t>
  </si>
  <si>
    <t>，1354523</t>
  </si>
  <si>
    <r>
      <t>，</t>
    </r>
    <r>
      <rPr>
        <sz val="11"/>
        <rFont val="Calibri"/>
        <charset val="134"/>
      </rPr>
      <t>1354402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1354523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1354560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1354585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1354638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1354887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1354961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1354970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1355018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1355062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1355109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1355192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1355203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1355276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1355292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1355343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1356764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1356766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1356769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1355449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1355627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1355711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1355981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1355781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1355823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1355998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1356033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1356146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1356256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1356441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1356617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1356619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1356659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1356623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1356845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1356852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1356963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1357020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1357197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1357258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1357318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1357338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1357425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1357492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1357752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1357776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1357797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1357823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1357862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1357913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1358165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1358208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1358226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1358302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1358352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1358394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1358516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1358428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1358389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1358741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1358800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1358804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1358969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1359040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1359058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1359131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1359130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1359175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1359440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1359500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1359667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1359669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1359694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1359821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1359857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1359858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1359874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1359900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1359915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1360156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1360272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1360276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1360454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1360486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1360508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1360491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1360543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1360565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1360586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1360594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1360615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1360622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1360684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1360687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1360726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1360735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1360780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1360842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1360906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1360947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1360972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1360980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1361181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1361209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1361294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1361231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1361381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1361421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1361539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1361542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1361595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1362011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1361615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1361583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1361643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1361664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1361820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1361837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1361877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1361922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1361973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1362001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1362004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1362021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1362027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1362030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1362167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1362188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1361739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1362362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1362648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1362691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1362732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1362738</t>
    </r>
  </si>
  <si>
    <t>Yokohama</t>
  </si>
  <si>
    <t>DHB180816130603799</t>
  </si>
  <si>
    <t>横滨伊势佐木町华盛顿大酒店(Isezakicho Washington Hotel)</t>
  </si>
  <si>
    <t>2018-08-17</t>
  </si>
  <si>
    <t>2018-08-18</t>
  </si>
  <si>
    <t>2018/8/16 13:06:03</t>
  </si>
  <si>
    <t>ryuta kizuki|</t>
  </si>
  <si>
    <t>，1354560</t>
  </si>
  <si>
    <t>Osaka</t>
  </si>
  <si>
    <t>DHB180816133924650</t>
  </si>
  <si>
    <t>大阪周租公寓大手前分店(Hotel MyStays Otemae)</t>
  </si>
  <si>
    <t>2018-11-06</t>
  </si>
  <si>
    <t>2018-11-07</t>
  </si>
  <si>
    <t>2018/8/16 13:39:25</t>
  </si>
  <si>
    <t>TENG XIAOMEI|SHI WENTING|ZHU MINQI|</t>
  </si>
  <si>
    <t>，1354585</t>
  </si>
  <si>
    <t>Kobe</t>
  </si>
  <si>
    <t>DHB180816144907427</t>
  </si>
  <si>
    <t>神户岐山酒店(Chisun Hotel Kobe)</t>
  </si>
  <si>
    <t>2018-09-04</t>
  </si>
  <si>
    <t>2018-09-05</t>
  </si>
  <si>
    <t>2018/8/16 14:49:07</t>
  </si>
  <si>
    <t>YAO CHAOJIE|</t>
  </si>
  <si>
    <t>，1354638</t>
  </si>
  <si>
    <t>DHB180816203512242</t>
  </si>
  <si>
    <t>新宿阳光酒店(Hotel Sunlite Shinjuku)</t>
  </si>
  <si>
    <t>2018-09-22</t>
  </si>
  <si>
    <t>2018-09-27</t>
  </si>
  <si>
    <t>2018/8/16 20:35:12</t>
  </si>
  <si>
    <t>ZHAI MIN|YANG YUJIA|</t>
  </si>
  <si>
    <t>，1354887</t>
  </si>
  <si>
    <t>Kyoto</t>
  </si>
  <si>
    <t>DHB180816222354045</t>
  </si>
  <si>
    <t>京都新町别邸三井花园酒店(Mitsui Garden Hotel Kyoto Shinmachi Bettei)</t>
  </si>
  <si>
    <t>2018-08-19</t>
  </si>
  <si>
    <t>2018/8/16 22:23:54</t>
  </si>
  <si>
    <t>Wang Jinjie|Cong Longfeng|</t>
  </si>
  <si>
    <t>，1354961</t>
  </si>
  <si>
    <t>Naha</t>
  </si>
  <si>
    <t>DHB180816223035482</t>
  </si>
  <si>
    <t>那霸县厅前艾尔蒙特酒店(Almont Hotel Naha Kenchomae)</t>
  </si>
  <si>
    <t>2018/8/16 22:30:35</t>
  </si>
  <si>
    <t>GARVEY BIRCH|SEEHAFER DON|</t>
  </si>
  <si>
    <t>，1354970</t>
  </si>
  <si>
    <t>DHB180816233942701</t>
  </si>
  <si>
    <t>京都新都酒店(New Miyako Hotel)</t>
  </si>
  <si>
    <t>2018/8/16 23:39:42</t>
  </si>
  <si>
    <t>WU AORAN|</t>
  </si>
  <si>
    <t>，1355018</t>
  </si>
  <si>
    <t>DHB180817002713082</t>
  </si>
  <si>
    <t>京都哈同酒店(Hearton Hotel Kyoto)</t>
  </si>
  <si>
    <t>2018-09-24</t>
  </si>
  <si>
    <t>2018/8/17 0:27:13</t>
  </si>
  <si>
    <t>2</t>
  </si>
  <si>
    <t>ZHANG QIREN|ZHANG XIAOKA|ZHANG XIAN|</t>
  </si>
  <si>
    <t>，1355062</t>
  </si>
  <si>
    <t>DHB180817081439446</t>
  </si>
  <si>
    <t>东十条弗莱斯泰旅馆(Flexstay Inn Higashi-Jujo)</t>
  </si>
  <si>
    <t>2018-09-03</t>
  </si>
  <si>
    <t>2018/8/17 8:14:39</t>
  </si>
  <si>
    <t>IKEDEDA TOSHIHIDE|</t>
  </si>
  <si>
    <t>，1355109</t>
  </si>
  <si>
    <t>Otaru</t>
  </si>
  <si>
    <t>DHB180817102858357</t>
  </si>
  <si>
    <t>北小樽酒店(Hotel Nord Otaru)</t>
  </si>
  <si>
    <t>2018-09-21</t>
  </si>
  <si>
    <t>2018/8/17 10:28:58</t>
  </si>
  <si>
    <t>FENG CHENFEI|HAN JUNMIN|FENG YAODONG|</t>
  </si>
  <si>
    <t>，1355192</t>
  </si>
  <si>
    <t>DHB180817103925460</t>
  </si>
  <si>
    <t>东京希尔顿酒店(Hilton Tokyo)</t>
  </si>
  <si>
    <t>2018/8/17 10:39:25</t>
  </si>
  <si>
    <t>CHEN XI|GONG XIA|</t>
  </si>
  <si>
    <t>，1355203</t>
  </si>
  <si>
    <t>DHB180817123706188</t>
  </si>
  <si>
    <t>白阳酒店(Hotel Sun White)</t>
  </si>
  <si>
    <t>2018-09-17</t>
  </si>
  <si>
    <t>2018-09-20</t>
  </si>
  <si>
    <t>2018/8/17 12:37:06</t>
  </si>
  <si>
    <t>KIM HYUNSOO|</t>
  </si>
  <si>
    <t>，1355276</t>
  </si>
  <si>
    <t>DHB180817125742085</t>
  </si>
  <si>
    <t>日精商务酒店(Business Hotel Nissei)</t>
  </si>
  <si>
    <t>2018-09-08</t>
  </si>
  <si>
    <t>2018/8/17 12:57:42</t>
  </si>
  <si>
    <t>SHEN FUCHEN|</t>
  </si>
  <si>
    <t>，1355292</t>
  </si>
  <si>
    <t>DHB180817142706706</t>
  </si>
  <si>
    <t>西铁度假村酒店那霸(Nishitetsu Resort Inn Naha)</t>
  </si>
  <si>
    <t>2018-08-24</t>
  </si>
  <si>
    <t>2018/8/17 14:27:06</t>
  </si>
  <si>
    <t>QIAO YAN|</t>
  </si>
  <si>
    <t>，1355343</t>
  </si>
  <si>
    <t>Bangkok</t>
  </si>
  <si>
    <t>DHB180817155800082</t>
  </si>
  <si>
    <t>The Salil Hotel Sukhumvit 57 - Thonglor(The Salil Hotel Sukhumvit 57 - Thonglor)</t>
  </si>
  <si>
    <t>2018-10-24</t>
  </si>
  <si>
    <t>2018-10-28</t>
  </si>
  <si>
    <t>2018/8/17 15:58:00</t>
  </si>
  <si>
    <t>5</t>
  </si>
  <si>
    <t>LIU MIN|HU PING|ZHOU JUN|WU ZHENWEN|LIU SU|</t>
  </si>
  <si>
    <t>陈奕晖</t>
  </si>
  <si>
    <t>，1356764</t>
  </si>
  <si>
    <t>DHB180817155936257</t>
  </si>
  <si>
    <t>2018/8/17 15:59:36</t>
  </si>
  <si>
    <t>ZHANG XIAOJU|HU JIE|</t>
  </si>
  <si>
    <t>，1356766</t>
  </si>
  <si>
    <t>DHB180817160134524</t>
  </si>
  <si>
    <t>2018/8/17 16:01:34</t>
  </si>
  <si>
    <t>YANG YANAN|</t>
  </si>
  <si>
    <t>，1356769</t>
  </si>
  <si>
    <t>Tokoname</t>
  </si>
  <si>
    <t>DHB180817170220220</t>
  </si>
  <si>
    <t>中部机场酒店(Centrair Hotel)</t>
  </si>
  <si>
    <t>2018-10-25</t>
  </si>
  <si>
    <t>2018-10-26</t>
  </si>
  <si>
    <t>2018/8/17 17:02:20</t>
  </si>
  <si>
    <t>kang jian|</t>
  </si>
  <si>
    <t>，1355449</t>
  </si>
  <si>
    <t>DHB180817225029761</t>
  </si>
  <si>
    <t>2018-08-20</t>
  </si>
  <si>
    <t>2018/8/17 22:50:29</t>
  </si>
  <si>
    <t>，1355627</t>
  </si>
  <si>
    <t>DHB180818045349270</t>
  </si>
  <si>
    <t>东京第一酒店别馆(Daiichi Hotel Annex)</t>
  </si>
  <si>
    <t>2018-08-21</t>
  </si>
  <si>
    <t>2018-08-22</t>
  </si>
  <si>
    <t>2018/8/18 4:53:49</t>
  </si>
  <si>
    <t>LIANG HAIBO|ZOU ZIYU|</t>
  </si>
  <si>
    <t>，1355711</t>
  </si>
  <si>
    <t>Patong</t>
  </si>
  <si>
    <t>DHB180818095831483</t>
  </si>
  <si>
    <t>芭东小憩酒店(The Nap Patong)</t>
  </si>
  <si>
    <t>2018/8/18 9:58:31</t>
  </si>
  <si>
    <t>ZHANG BING|WU HONGYAN|</t>
  </si>
  <si>
    <t>邓伟龙</t>
  </si>
  <si>
    <t>，1355981</t>
  </si>
  <si>
    <t>Fukuoka</t>
  </si>
  <si>
    <t>DHB180818105531960</t>
  </si>
  <si>
    <t>博德东急雷伊酒店(Hakata Tokyu REI Hotel)</t>
  </si>
  <si>
    <t>2018/8/18 10:55:31</t>
  </si>
  <si>
    <t>ZHANG QIAN|</t>
  </si>
  <si>
    <t>，1355781</t>
  </si>
  <si>
    <t>DHB180818115834134</t>
  </si>
  <si>
    <t>羽田皇家花园酒店(Royal Park Hotel THE Haneda)</t>
  </si>
  <si>
    <t>2018/8/18 11:58:34</t>
  </si>
  <si>
    <t>Huang Haochen|Jia Yunling|</t>
  </si>
  <si>
    <t>，1355823</t>
  </si>
  <si>
    <t>DHB180818172401999</t>
  </si>
  <si>
    <t>大阪蒙特利格拉斯米尔酒店(Hotel Monterey Grasmere Osaka)</t>
  </si>
  <si>
    <t>2018/8/18 17:24:01</t>
  </si>
  <si>
    <t>LAW WAILEONG|</t>
  </si>
  <si>
    <t>，1355998</t>
  </si>
  <si>
    <t>DHB180818184422083</t>
  </si>
  <si>
    <t>2018-09-15</t>
  </si>
  <si>
    <t>2018/8/18 18:44:22</t>
  </si>
  <si>
    <t>LU XUNTING|WANG YINCHAO|WANG MINYI|SHI WEIQING|</t>
  </si>
  <si>
    <t>，1356033</t>
  </si>
  <si>
    <t>DHB180818224850037</t>
  </si>
  <si>
    <t>2018/8/18 22:48:50</t>
  </si>
  <si>
    <t>YANG JIAN|</t>
  </si>
  <si>
    <t>，1356146</t>
  </si>
  <si>
    <t>Narita</t>
  </si>
  <si>
    <t>DHB180819090413687</t>
  </si>
  <si>
    <t>东武成田假日樱大酒店(Narita Tobu Hotel Airport)</t>
  </si>
  <si>
    <t>2018/8/19 9:04:13</t>
  </si>
  <si>
    <t>DONG YANJUN|</t>
  </si>
  <si>
    <t>，1356256</t>
  </si>
  <si>
    <t>DHB180819164621821</t>
  </si>
  <si>
    <t>成田机场旅馆(Narita Airport Rest House)</t>
  </si>
  <si>
    <t>2018-11-08</t>
  </si>
  <si>
    <t>2018/8/19 16:46:21</t>
  </si>
  <si>
    <t>SHEN YI|LI SHIHAN|</t>
  </si>
  <si>
    <t>，1356441</t>
  </si>
  <si>
    <t>DHB180819223259374</t>
  </si>
  <si>
    <t>银座蒙特利拉苏瑞酒店(Hotel Monterey La Soeur Ginza)</t>
  </si>
  <si>
    <t>2018/8/19 22:32:59</t>
  </si>
  <si>
    <t>QIU ZUFU|</t>
  </si>
  <si>
    <t>，1356617</t>
  </si>
  <si>
    <t>DHB180819223847640</t>
  </si>
  <si>
    <t>2018/8/19 22:38:47</t>
  </si>
  <si>
    <t>，1356619</t>
  </si>
  <si>
    <t>Sapporo</t>
  </si>
  <si>
    <t>DHB180820000511231</t>
  </si>
  <si>
    <t>札幌艾米西亚酒店(Hotel Emisia Sapporo)</t>
  </si>
  <si>
    <t>2018-08-31</t>
  </si>
  <si>
    <t>2018-09-01</t>
  </si>
  <si>
    <t>2018/8/20 0:05:11</t>
  </si>
  <si>
    <t>FAN QINGHONG|</t>
  </si>
  <si>
    <t>，1356659</t>
  </si>
  <si>
    <t>Karuizawa</t>
  </si>
  <si>
    <t>DHB180820082048488</t>
  </si>
  <si>
    <t>王子轻井泽酒店(The Prince Karuizawa)</t>
  </si>
  <si>
    <t>2018-09-23</t>
  </si>
  <si>
    <t>2018/8/20 8:20:48</t>
  </si>
  <si>
    <t>Wei Tao|Gong Xiaohui|</t>
  </si>
  <si>
    <t>NgaiJason</t>
  </si>
  <si>
    <t>，1356623</t>
  </si>
  <si>
    <t>DHB180820113810569</t>
  </si>
  <si>
    <t>东京利时达新宿酒店(Listel Shinjuku Hotel Tokyo)</t>
  </si>
  <si>
    <t>2018-08-26</t>
  </si>
  <si>
    <t>2018/8/20 11:38:10</t>
  </si>
  <si>
    <t>LUO QIAN|</t>
  </si>
  <si>
    <t>，1356845</t>
  </si>
  <si>
    <t>DHB180820114204984</t>
  </si>
  <si>
    <t>2018-09-10</t>
  </si>
  <si>
    <t>2018-09-13</t>
  </si>
  <si>
    <t>2018/8/20 11:42:04</t>
  </si>
  <si>
    <t>DENG JUNCHUAN|LIU JIALING|</t>
  </si>
  <si>
    <t>，1356852</t>
  </si>
  <si>
    <t>DHB180820143005748</t>
  </si>
  <si>
    <t>樱花露台画廊酒店(Sakura Terrace The Gallery)</t>
  </si>
  <si>
    <t>2018-08-30</t>
  </si>
  <si>
    <t>2018/8/20 14:30:05</t>
  </si>
  <si>
    <t>Liu Yang|</t>
  </si>
  <si>
    <t>，1356963</t>
  </si>
  <si>
    <t>DHB180820160018615</t>
  </si>
  <si>
    <t>东京四谷翼国际酒店(Hotel Wing International Premium Tokyo Yotsuya)</t>
  </si>
  <si>
    <t>2018/8/20 16:00:18</t>
  </si>
  <si>
    <t>XU CHONG|YANG XI|WANG JINGJING|</t>
  </si>
  <si>
    <t>，1357020</t>
  </si>
  <si>
    <t>DHB180820213242462</t>
  </si>
  <si>
    <t>2018/8/20 21:32:42</t>
  </si>
  <si>
    <t>YANG RUOFEI|ZHAO YIYANG|</t>
  </si>
  <si>
    <t>，1357197</t>
  </si>
  <si>
    <t>DHB180820231007007</t>
  </si>
  <si>
    <t>2018-09-14</t>
  </si>
  <si>
    <t>2018/8/20 23:10:07</t>
  </si>
  <si>
    <t>HUANG BAOQIN|LUO XINGHE|</t>
  </si>
  <si>
    <t>，1357258</t>
  </si>
  <si>
    <t>DHB180821012746312</t>
  </si>
  <si>
    <t>2018-08-27</t>
  </si>
  <si>
    <t>2018-08-29</t>
  </si>
  <si>
    <t>2018/8/21 1:27:46</t>
  </si>
  <si>
    <t>GENG YONGHUA|</t>
  </si>
  <si>
    <t>，1357318</t>
  </si>
  <si>
    <t>DHB180821043101061</t>
  </si>
  <si>
    <t>2018-09-07</t>
  </si>
  <si>
    <t>2018/8/21 4:31:01</t>
  </si>
  <si>
    <t>Chang Fang|Chang Yu|</t>
  </si>
  <si>
    <t>，1357338</t>
  </si>
  <si>
    <t>DHB180821111305211</t>
  </si>
  <si>
    <t>2018/8/21 11:13:06</t>
  </si>
  <si>
    <t>TAN LILI|</t>
  </si>
  <si>
    <t>，1357425</t>
  </si>
  <si>
    <t>DHB180821134554677</t>
  </si>
  <si>
    <t>2018/8/21 13:45:54</t>
  </si>
  <si>
    <t>TIAN ZHONG|</t>
  </si>
  <si>
    <t>，1357492</t>
  </si>
  <si>
    <t>DHB180821211712430</t>
  </si>
  <si>
    <t>东京滨松町住宿酒店(Hotel MyStays Hamamatsucho)</t>
  </si>
  <si>
    <t>2018/8/21 21:17:12</t>
  </si>
  <si>
    <t>SHEN SHUXIN|</t>
  </si>
  <si>
    <t>，1357752</t>
  </si>
  <si>
    <t>DHB180821215419785</t>
  </si>
  <si>
    <t>维新酒店集团(the b ikebukuro)</t>
  </si>
  <si>
    <t>2018-09-06</t>
  </si>
  <si>
    <t>2018/8/21 21:54:19</t>
  </si>
  <si>
    <t>HUANG FENG|HUANG YIRU|LIU YI|</t>
  </si>
  <si>
    <t>，1357776</t>
  </si>
  <si>
    <t>DHB180821220840059</t>
  </si>
  <si>
    <t>新大阪酒店(New Osaka Hotel)</t>
  </si>
  <si>
    <t>2018/8/21 22:08:40</t>
  </si>
  <si>
    <t>Inoda Kenta|</t>
  </si>
  <si>
    <t>，1357797</t>
  </si>
  <si>
    <t>DHB180821224943920</t>
  </si>
  <si>
    <t>那霸葛格西里酒店(Hotel Gracery Naha)</t>
  </si>
  <si>
    <t>2018/8/21 22:49:43</t>
  </si>
  <si>
    <t>GU WEIHUI|</t>
  </si>
  <si>
    <t>，1357823</t>
  </si>
  <si>
    <t>DHB180821235144201</t>
  </si>
  <si>
    <t>拉迪森成田酒店(Radisson Hotel Narita)</t>
  </si>
  <si>
    <t>2018/8/21 23:51:44</t>
  </si>
  <si>
    <t>Song Chenglan|</t>
  </si>
  <si>
    <t>，1357862</t>
  </si>
  <si>
    <t>DHB180822020705248</t>
  </si>
  <si>
    <t>2018/8/22 2:07:05</t>
  </si>
  <si>
    <t>LIN LIN|</t>
  </si>
  <si>
    <t>，1357913</t>
  </si>
  <si>
    <t>DHB180822164121247</t>
  </si>
  <si>
    <t>曼谷悦榕庄(Banyan Tree Bangkok)</t>
  </si>
  <si>
    <t>2018/8/22 16:41:21</t>
  </si>
  <si>
    <t>HUO JIANMIN|</t>
  </si>
  <si>
    <t>谢琳琳</t>
  </si>
  <si>
    <t>，1358165</t>
  </si>
  <si>
    <t>DHB180822165147837</t>
  </si>
  <si>
    <t>京都四觉住宿酒店(Hotel MyStays Kyoto-Shijo)</t>
  </si>
  <si>
    <t>2018-10-08</t>
  </si>
  <si>
    <t>2018-10-09</t>
  </si>
  <si>
    <t>2018/8/22 16:51:47</t>
  </si>
  <si>
    <t>XU MI|WU JING|</t>
  </si>
  <si>
    <t>，1358208</t>
  </si>
  <si>
    <t>DHB180822171554909</t>
  </si>
  <si>
    <t>京都格兰比亚大酒店(Hotel Granvia Kyoto)</t>
  </si>
  <si>
    <t>2018/8/22 17:15:54</t>
  </si>
  <si>
    <t>HUANG DANNI|BI DA|</t>
  </si>
  <si>
    <t>，1358226</t>
  </si>
  <si>
    <t>DHB180822194425285</t>
  </si>
  <si>
    <t>2018/8/22 19:44:25</t>
  </si>
  <si>
    <t>LAI JUN|</t>
  </si>
  <si>
    <t>，1358302</t>
  </si>
  <si>
    <t>DHB180822211749911</t>
  </si>
  <si>
    <t>2018-10-05</t>
  </si>
  <si>
    <t>2018-10-06</t>
  </si>
  <si>
    <t>2018/8/22 21:17:49</t>
  </si>
  <si>
    <t>ZHAO Tian|WU Wenbin|</t>
  </si>
  <si>
    <t>，1358352</t>
  </si>
  <si>
    <t>DHB180822223753505</t>
  </si>
  <si>
    <t>新札幌太阳道酒店(Hotel Sunroute New Sapporo)</t>
  </si>
  <si>
    <t>2018/8/22 22:37:53</t>
  </si>
  <si>
    <t>MIZUSAWA HITOSHI|</t>
  </si>
  <si>
    <t>，1358394</t>
  </si>
  <si>
    <t>DHB180823081124780</t>
  </si>
  <si>
    <t>浅草豪景酒店(Asakusa View Hotel)</t>
  </si>
  <si>
    <t>2018/8/23 8:11:24</t>
  </si>
  <si>
    <t>Wang Fei|Shen Liqin|</t>
  </si>
  <si>
    <t>，1358516</t>
  </si>
  <si>
    <t>Bang Phli</t>
  </si>
  <si>
    <t>DHB180823084959862</t>
  </si>
  <si>
    <t>山顶风车高尔夫酒店(Summit Windmill Golf Residence)</t>
  </si>
  <si>
    <t>2018-09-26</t>
  </si>
  <si>
    <t>2018/8/23 8:49:59</t>
  </si>
  <si>
    <t>li ying|</t>
  </si>
  <si>
    <t>，1358428</t>
  </si>
  <si>
    <t>Chiang Mai</t>
  </si>
  <si>
    <t>DHB180823092708779</t>
  </si>
  <si>
    <t>清迈莲花潘素高酒店(Lotus Hotel Pang Suan Kaew)</t>
  </si>
  <si>
    <t>2018/8/23 9:27:08</t>
  </si>
  <si>
    <t>PAN CHENLI|</t>
  </si>
  <si>
    <t>gujiexia</t>
  </si>
  <si>
    <t>，1358389</t>
  </si>
  <si>
    <t>DHB180823155750475</t>
  </si>
  <si>
    <t>2018-09-12</t>
  </si>
  <si>
    <t>2018/8/23 15:57:50</t>
  </si>
  <si>
    <t>LIU BAOTING|WANG SHUYAN|</t>
  </si>
  <si>
    <t>，1358741</t>
  </si>
  <si>
    <t>DHB180823173544713</t>
  </si>
  <si>
    <t>2018-10-21</t>
  </si>
  <si>
    <t>2018-10-22</t>
  </si>
  <si>
    <t>2018/8/23 17:35:44</t>
  </si>
  <si>
    <t>WU KAI|</t>
  </si>
  <si>
    <t>，1358800</t>
  </si>
  <si>
    <t>DHB180823174341356</t>
  </si>
  <si>
    <t>2018-10-02</t>
  </si>
  <si>
    <t>2018-10-03</t>
  </si>
  <si>
    <t>2018/8/23 17:43:41</t>
  </si>
  <si>
    <t>Li CHAORAN|Li ANJIE|</t>
  </si>
  <si>
    <t>，1358804</t>
  </si>
  <si>
    <t>DHB180823231108242</t>
  </si>
  <si>
    <t>2018-09-19</t>
  </si>
  <si>
    <t>2018/8/23 23:11:08</t>
  </si>
  <si>
    <t>CHEN QING|</t>
  </si>
  <si>
    <t>，1358969</t>
  </si>
  <si>
    <t>DHB180824060808704</t>
  </si>
  <si>
    <t>芝公园酒店(Shiba Park Hotel)</t>
  </si>
  <si>
    <t>2018-08-28</t>
  </si>
  <si>
    <t>2018/8/24 6:08:08</t>
  </si>
  <si>
    <t>YANG ZHI|</t>
  </si>
  <si>
    <t>，1359040</t>
  </si>
  <si>
    <t>DHB180824085046123</t>
  </si>
  <si>
    <t>汐留意大利街三井花园酒店(Mitsui Garden Hotel Shiodome Italia-gai)</t>
  </si>
  <si>
    <t>2018/8/24 8:50:46</t>
  </si>
  <si>
    <t>JIN MENGYI|</t>
  </si>
  <si>
    <t>，1359058</t>
  </si>
  <si>
    <t>DHB180824115607284</t>
  </si>
  <si>
    <t>京都 Vista Premio 酒店(Hotel Vista Premio Kyoto)</t>
  </si>
  <si>
    <t>2018/8/24 11:56:07</t>
  </si>
  <si>
    <t>XUE QIMING|</t>
  </si>
  <si>
    <t>，1359131</t>
  </si>
  <si>
    <t>DHB180824115616297</t>
  </si>
  <si>
    <t>2018/8/24 11:56:16</t>
  </si>
  <si>
    <t>LI XI|</t>
  </si>
  <si>
    <t>，1359130</t>
  </si>
  <si>
    <t>DHB180824134732654</t>
  </si>
  <si>
    <t>新大阪克莱顿酒店(Hotel Claiton Shin-Osaka)</t>
  </si>
  <si>
    <t>2018/8/24 13:47:32</t>
  </si>
  <si>
    <t>HE BEI|</t>
  </si>
  <si>
    <t>，1359175</t>
  </si>
  <si>
    <t>DHB180824220331444</t>
  </si>
  <si>
    <t>那霸欧莫罗马旗大和鲁内酒店(Daiwa Roynet Hotel Naha-Omoromachi)</t>
  </si>
  <si>
    <t>2018/8/24 22:03:31</t>
  </si>
  <si>
    <t>Wu Huafeng|Wang Ji|</t>
  </si>
  <si>
    <t>，1359440</t>
  </si>
  <si>
    <t>DHB180825004303274</t>
  </si>
  <si>
    <t>2018/8/25 0:43:03</t>
  </si>
  <si>
    <t>XIANG QIUYUE|HUANG ZHIPING|</t>
  </si>
  <si>
    <t>，1359500</t>
  </si>
  <si>
    <t>DHB180825141412542</t>
  </si>
  <si>
    <t>2018/8/25 14:14:12</t>
  </si>
  <si>
    <t>ZENG LIANGZI|WANG SHUO|</t>
  </si>
  <si>
    <t>，1359667</t>
  </si>
  <si>
    <t>DHB180825141903004</t>
  </si>
  <si>
    <t>2018-09-02</t>
  </si>
  <si>
    <t>2018/8/25 14:19:03</t>
  </si>
  <si>
    <t>huang jian|zhu jing|</t>
  </si>
  <si>
    <t>，1359669</t>
  </si>
  <si>
    <t>DHB180825151718701</t>
  </si>
  <si>
    <t>关西机场华盛顿酒店(Kansai Airport Washington Hotel)</t>
  </si>
  <si>
    <t>2018/8/25 15:17:18</t>
  </si>
  <si>
    <t>LIU YUEJIAO|</t>
  </si>
  <si>
    <t>，1359694</t>
  </si>
  <si>
    <t>DHB180825195907925</t>
  </si>
  <si>
    <t>2018/8/25 19:59:07</t>
  </si>
  <si>
    <t>SUN CHENRAN|</t>
  </si>
  <si>
    <t>，1359821</t>
  </si>
  <si>
    <t>DHB180825211752619</t>
  </si>
  <si>
    <t>新宿格兰贝尔酒店(Shinjuku Granbell Hotel)</t>
  </si>
  <si>
    <t>2018/8/25 21:17:52</t>
  </si>
  <si>
    <t>LI TING|</t>
  </si>
  <si>
    <t>，1359857</t>
  </si>
  <si>
    <t>DHB180825211819657</t>
  </si>
  <si>
    <t>格拉斯丽札幌酒店(Hotel Gracery Sapporo)</t>
  </si>
  <si>
    <t>2018-10-10</t>
  </si>
  <si>
    <t>2018/8/25 21:18:19</t>
  </si>
  <si>
    <t>QIAO DI|XIONG WANTING|</t>
  </si>
  <si>
    <t>，1359858</t>
  </si>
  <si>
    <t>DHB180825220002503</t>
  </si>
  <si>
    <t>阳光福冈大濠酒店(Hotel Sunline Fukuoka Ohori)</t>
  </si>
  <si>
    <t>2018/8/25 22:00:02</t>
  </si>
  <si>
    <t>Cai Ting|Cai Hanning|Li Yihan|</t>
  </si>
  <si>
    <t>，1359874</t>
  </si>
  <si>
    <t>Motobu</t>
  </si>
  <si>
    <t>DHB180825224922251</t>
  </si>
  <si>
    <t>尤佳福碧色酒店(Hotel Yugaf Inn Bise)</t>
  </si>
  <si>
    <t>2018/8/25 22:49:22</t>
  </si>
  <si>
    <t>YANG BO|ZHOU YUN|</t>
  </si>
  <si>
    <t>，1359900</t>
  </si>
  <si>
    <t>DHB180825231603891</t>
  </si>
  <si>
    <t>2018-09-28</t>
  </si>
  <si>
    <t>2018/8/25 23:16:03</t>
  </si>
  <si>
    <t>Zhang Hong|Chen Yifan|</t>
  </si>
  <si>
    <t>，1359915</t>
  </si>
  <si>
    <t>DHB180826161149313</t>
  </si>
  <si>
    <t>2018-11-03</t>
  </si>
  <si>
    <t>2018-11-04</t>
  </si>
  <si>
    <t>2018/8/26 16:11:49</t>
  </si>
  <si>
    <t>TU XIAOQIAN|XIAO FENG|</t>
  </si>
  <si>
    <t>，1360156</t>
  </si>
  <si>
    <t>DHB180826211240748</t>
  </si>
  <si>
    <t>大阪厄尔瑟雷酒店(Hotel Elsereine Osaka)</t>
  </si>
  <si>
    <t>2018-10-11</t>
  </si>
  <si>
    <t>2018-10-13</t>
  </si>
  <si>
    <t>2018/8/26 21:12:40</t>
  </si>
  <si>
    <t>CHEN YAN|</t>
  </si>
  <si>
    <t>，1360272</t>
  </si>
  <si>
    <t>Abuta</t>
  </si>
  <si>
    <t>DHB180826212514604</t>
  </si>
  <si>
    <t>(Smile Hotel Hakodate)</t>
  </si>
  <si>
    <t>2018/8/26 21:25:14</t>
  </si>
  <si>
    <t>FENG JIAYING|</t>
  </si>
  <si>
    <t>，1360276</t>
  </si>
  <si>
    <t>Abashiri</t>
  </si>
  <si>
    <t>DHB180827111211511</t>
  </si>
  <si>
    <t>Toyoko Inn Hokkaido Okhotsk Abashiri Ekimae(Toyoko Inn Hokkaido Okhotsk Abashiri Ekimae)</t>
  </si>
  <si>
    <t>2018-10-01</t>
  </si>
  <si>
    <t>2018/8/27 11:12:11</t>
  </si>
  <si>
    <t>TONG AIJUN|LUO YI|</t>
  </si>
  <si>
    <t>，1360454</t>
  </si>
  <si>
    <t>DHB180827120459363</t>
  </si>
  <si>
    <t>2018/8/27 12:04:59</t>
  </si>
  <si>
    <t>Wong Yat|</t>
  </si>
  <si>
    <t>，1360486</t>
  </si>
  <si>
    <t>DHB180827124736773</t>
  </si>
  <si>
    <t>2018/8/27 12:47:36</t>
  </si>
  <si>
    <t>NI YINGWEI|KONG XIUAN|CHENG LIHUI|</t>
  </si>
  <si>
    <t>，1360508</t>
  </si>
  <si>
    <t>Da Nang</t>
  </si>
  <si>
    <t>DHB180827132302049</t>
  </si>
  <si>
    <t>Muong Thanh Luxury Da Nang hotel(Muong Thanh Luxury Da Nang hotel)</t>
  </si>
  <si>
    <t>2018/8/27 13:23:02</t>
  </si>
  <si>
    <t>ZHANG JINGYA|NIE CHUNFENG|</t>
  </si>
  <si>
    <t>，1360491</t>
  </si>
  <si>
    <t>DHB180827134150887</t>
  </si>
  <si>
    <t>2018-10-23</t>
  </si>
  <si>
    <t>2018/8/27 13:41:50</t>
  </si>
  <si>
    <t>Li Jia|Yu Wenlong|</t>
  </si>
  <si>
    <t>，1360543</t>
  </si>
  <si>
    <t>DHB180827141520240</t>
  </si>
  <si>
    <t>Vessel Inn Sapporo Nakajima Park(Vessel Inn Sapporo Nakajima Park)</t>
  </si>
  <si>
    <t>2018/8/27 14:15:20</t>
  </si>
  <si>
    <t>shen jieqin|fang linyan|</t>
  </si>
  <si>
    <t>，1360565</t>
  </si>
  <si>
    <t>DHB180827145318317</t>
  </si>
  <si>
    <t>2018-10-31</t>
  </si>
  <si>
    <t>2018-11-01</t>
  </si>
  <si>
    <t>2018/8/27 14:53:18</t>
  </si>
  <si>
    <t>LAO DANWEN|</t>
  </si>
  <si>
    <t>，1360586</t>
  </si>
  <si>
    <t>DHB180827150420644</t>
  </si>
  <si>
    <t>博多狮子宫酒店(Hotel Leopalace Hakata)</t>
  </si>
  <si>
    <t>2018/8/27 15:04:20</t>
  </si>
  <si>
    <t>Wang Jiamin|Gu Huayue|</t>
  </si>
  <si>
    <t>，1360594</t>
  </si>
  <si>
    <t>DHB180827153355218</t>
  </si>
  <si>
    <t>2018/8/27 15:33:55</t>
  </si>
  <si>
    <t>PAN LIGANG|ZHANG HONGXIA|</t>
  </si>
  <si>
    <t>，1360615</t>
  </si>
  <si>
    <t>DHB180827154503610</t>
  </si>
  <si>
    <t>帕內克斯酒店(Grand Park Hotel Panex Tokyo)</t>
  </si>
  <si>
    <t>2018/8/27 15:45:03</t>
  </si>
  <si>
    <t>LI MEI|</t>
  </si>
  <si>
    <t>，1360622</t>
  </si>
  <si>
    <t>DHB180827175427706</t>
  </si>
  <si>
    <t>2018-10-14</t>
  </si>
  <si>
    <t>2018-10-15</t>
  </si>
  <si>
    <t>2018/8/27 17:54:27</t>
  </si>
  <si>
    <t>Guan Ying|Zhang Yanqing|</t>
  </si>
  <si>
    <t>，1360684</t>
  </si>
  <si>
    <t>DHB180827175815242</t>
  </si>
  <si>
    <t>Ueno Hotel(Ueno Hotel)</t>
  </si>
  <si>
    <t>2018/8/27 17:58:15</t>
  </si>
  <si>
    <t>OU YANGWEI|</t>
  </si>
  <si>
    <t>，1360687</t>
  </si>
  <si>
    <t>DHB180827194543379</t>
  </si>
  <si>
    <t>2018/8/27 19:45:43</t>
  </si>
  <si>
    <t>Li Zhaofei|</t>
  </si>
  <si>
    <t>，1360726</t>
  </si>
  <si>
    <t>DHB180827200006768</t>
  </si>
  <si>
    <t>巴赫大酒店(Hotel Grand Bach)</t>
  </si>
  <si>
    <t>2018/8/27 20:00:06</t>
  </si>
  <si>
    <t>ZHAO YINA|</t>
  </si>
  <si>
    <t>，1360735</t>
  </si>
  <si>
    <t>DHB180827211300186</t>
  </si>
  <si>
    <t>2018/8/27 21:13:00</t>
  </si>
  <si>
    <t>sun meiyuan|li xiaohong|sun guohua|</t>
  </si>
  <si>
    <t>，1360780</t>
  </si>
  <si>
    <t>DHB180827223243127</t>
  </si>
  <si>
    <t>2018/8/27 22:32:43</t>
  </si>
  <si>
    <t>FU XIN|</t>
  </si>
  <si>
    <t>，1360842</t>
  </si>
  <si>
    <t>Fujiyoshida</t>
  </si>
  <si>
    <t>DHB180828000411338</t>
  </si>
  <si>
    <t>富士急高原乐园度假酒店(Highland Resort Hotel &amp; Spa)</t>
  </si>
  <si>
    <t>2018/8/28 0:04:11</t>
  </si>
  <si>
    <t>Shen Yue|Wang Fan|</t>
  </si>
  <si>
    <t>，1360906</t>
  </si>
  <si>
    <t>DHB180828021829765</t>
  </si>
  <si>
    <t>2018-09-18</t>
  </si>
  <si>
    <t>2018/8/28 2:18:29</t>
  </si>
  <si>
    <t>JANG EUNSU|</t>
  </si>
  <si>
    <t>，1360947</t>
  </si>
  <si>
    <t>DHB180828081857683</t>
  </si>
  <si>
    <t>东京 MyStays 浅草桥酒店(Hotel MyStays Asakusa-bashi)</t>
  </si>
  <si>
    <t>2018/8/28 8:18:57</t>
  </si>
  <si>
    <t>Li Haiyan|</t>
  </si>
  <si>
    <t>，1360972</t>
  </si>
  <si>
    <t>DHB180828084523723</t>
  </si>
  <si>
    <t>2018-11-02</t>
  </si>
  <si>
    <t>2018/8/28 8:45:23</t>
  </si>
  <si>
    <t>ZHANG YING|CHEN SHENG|</t>
  </si>
  <si>
    <t>，1360980</t>
  </si>
  <si>
    <t>DHB180828160134676</t>
  </si>
  <si>
    <t>黎凡特东京东武酒店(Tobu Hotel Levant Tokyo)</t>
  </si>
  <si>
    <t>2018/8/28 16:01:34</t>
  </si>
  <si>
    <t>Gao Xiujuan|</t>
  </si>
  <si>
    <t>，1361181</t>
  </si>
  <si>
    <t>Hakodate</t>
  </si>
  <si>
    <t>DHB180828170924092</t>
  </si>
  <si>
    <t>函馆湾拉维斯塔酒店(La Vista Hakodate Bay)</t>
  </si>
  <si>
    <t>2018/8/28 17:09:24</t>
  </si>
  <si>
    <t>XU MINHUA|XIA YIN|</t>
  </si>
  <si>
    <t>，1361209</t>
  </si>
  <si>
    <t>DHB180828203446189</t>
  </si>
  <si>
    <t>2018/8/28 20:34:46</t>
  </si>
  <si>
    <t>Zhou Junheng|Sheng Jie|</t>
  </si>
  <si>
    <t>，1361294</t>
  </si>
  <si>
    <t>Kata Noi Beach</t>
  </si>
  <si>
    <t>DHB180828210206546</t>
  </si>
  <si>
    <r>
      <t>普吉岛卡踏参尼海滩度假酒店</t>
    </r>
    <r>
      <rPr>
        <sz val="11"/>
        <rFont val="Calibri"/>
        <charset val="134"/>
      </rPr>
      <t>(Katathani Phuket Beach Resort)</t>
    </r>
  </si>
  <si>
    <t>2018/8/28 21:02:06</t>
  </si>
  <si>
    <t>YANG YUJIA|ZOU ZHIGANG|</t>
  </si>
  <si>
    <t>，1361231</t>
  </si>
  <si>
    <t>DHB180829000751194</t>
  </si>
  <si>
    <t>福冈运河城华盛顿酒店(Canal City Fukuoka Washington Hotel)</t>
  </si>
  <si>
    <t>2018/8/29 0:07:51</t>
  </si>
  <si>
    <t>Xu Yizhen|Gu Yu|</t>
  </si>
  <si>
    <t>，1361381</t>
  </si>
  <si>
    <t>DHB180829033512702</t>
  </si>
  <si>
    <t>浅草住宿酒店(Hotel MyStays Asakusa)</t>
  </si>
  <si>
    <t>2018/8/29 3:35:12</t>
  </si>
  <si>
    <t>CHEN XUEJIAO|</t>
  </si>
  <si>
    <t>，1361421</t>
  </si>
  <si>
    <t>DHB180829125922248</t>
  </si>
  <si>
    <t>2018-09-29</t>
  </si>
  <si>
    <t>2018/8/29 12:59:22</t>
  </si>
  <si>
    <t>XU HAIYUAN|</t>
  </si>
  <si>
    <t>，1361539</t>
  </si>
  <si>
    <t>DHB180829130135449</t>
  </si>
  <si>
    <t>2018/8/29 13:01:35</t>
  </si>
  <si>
    <t>YANG ZHE|</t>
  </si>
  <si>
    <t>，1361542</t>
  </si>
  <si>
    <t>DHB180829151626804</t>
  </si>
  <si>
    <t>2018-09-25</t>
  </si>
  <si>
    <t>2018/8/29 15:16:26</t>
  </si>
  <si>
    <t>LIU SHALI|WANG RUOQI|</t>
  </si>
  <si>
    <t>，1361595</t>
  </si>
  <si>
    <t>DHB180829153751580</t>
  </si>
  <si>
    <t>微笑酒店PREMIUM大阪本町(Smile Hotel Premium Osaka Hommachi)</t>
  </si>
  <si>
    <t>2018/8/29 15:37:51</t>
  </si>
  <si>
    <t>SUN XIAOCHEN|YAN SHASHA|</t>
  </si>
  <si>
    <t>，1362011</t>
  </si>
  <si>
    <t>DHB180829154327170</t>
  </si>
  <si>
    <t>2018/8/29 15:43:27</t>
  </si>
  <si>
    <t>XU JIREN|</t>
  </si>
  <si>
    <t>，1361615</t>
  </si>
  <si>
    <t>Jeju</t>
  </si>
  <si>
    <t>DHB180829162011407</t>
  </si>
  <si>
    <t>济州岛住宿新罗旅馆(Shilla Stay Jeju)</t>
  </si>
  <si>
    <t>2018/8/29 16:20:11</t>
  </si>
  <si>
    <t>ZHAO HANRUI|</t>
  </si>
  <si>
    <t>，1361583</t>
  </si>
  <si>
    <t>DHB180829163035486</t>
  </si>
  <si>
    <t>博多 B 酒店(the b hakata)</t>
  </si>
  <si>
    <t>2018/8/29 16:30:35</t>
  </si>
  <si>
    <t>Zhang Zhiqiang|</t>
  </si>
  <si>
    <t>，1361643</t>
  </si>
  <si>
    <t>DHB180829170451230</t>
  </si>
  <si>
    <t>2018/8/29 17:04:51</t>
  </si>
  <si>
    <t>ke xiaoping|tang haoran|</t>
  </si>
  <si>
    <t>，1361664</t>
  </si>
  <si>
    <t>DHB180829223115125</t>
  </si>
  <si>
    <t>2018-09-30</t>
  </si>
  <si>
    <t>2018/8/29 22:31:15</t>
  </si>
  <si>
    <t>WANG YE|Yang Yang|</t>
  </si>
  <si>
    <t>，1361820</t>
  </si>
  <si>
    <t>DHB180829231034265</t>
  </si>
  <si>
    <t>2018/8/29 23:10:34</t>
  </si>
  <si>
    <t>WANG YUAN|MAKUTA KAORI|</t>
  </si>
  <si>
    <t>，1361837</t>
  </si>
  <si>
    <t>DHB180830001553323</t>
  </si>
  <si>
    <t>2018/8/30 0:15:53</t>
  </si>
  <si>
    <t>AI YUN|LIU MIN|</t>
  </si>
  <si>
    <t>，1361877</t>
  </si>
  <si>
    <t>DHB180830025757688</t>
  </si>
  <si>
    <t>东京凯悦酒店(Hyatt Regency Tokyo)</t>
  </si>
  <si>
    <t>2018/8/30 2:57:58</t>
  </si>
  <si>
    <t>ZHANG LAIZHOU|YE JING|</t>
  </si>
  <si>
    <t>，1361922</t>
  </si>
  <si>
    <t>DHB180830100801111</t>
  </si>
  <si>
    <t>2018/8/30 10:08:01</t>
  </si>
  <si>
    <t>Shen Honglin|Cui Yiwen|</t>
  </si>
  <si>
    <t>，1361973</t>
  </si>
  <si>
    <t>DHB180830111033651</t>
  </si>
  <si>
    <t>2018/8/30 11:10:33</t>
  </si>
  <si>
    <t>Li Xianzheng|Hao Dawei|Li Guangyu|</t>
  </si>
  <si>
    <t>，1362001</t>
  </si>
  <si>
    <t>DHB180830111406286</t>
  </si>
  <si>
    <t>2018/8/30 11:14:06</t>
  </si>
  <si>
    <t>TU JIANING|</t>
  </si>
  <si>
    <t>，1362004</t>
  </si>
  <si>
    <t>DHB180830113604187</t>
  </si>
  <si>
    <t>凯悦酒店旗下 - 安达兹东京虎之门之丘酒店(Andaz Tokyo Toranomon Hills - a concept by Hyatt)</t>
  </si>
  <si>
    <t>2018-09-16</t>
  </si>
  <si>
    <t>2018/8/30 11:36:04</t>
  </si>
  <si>
    <t>WENG CHUNJING|</t>
  </si>
  <si>
    <t>，1362021</t>
  </si>
  <si>
    <t>DHB180830114211809</t>
  </si>
  <si>
    <t>2018/8/30 11:42:11</t>
  </si>
  <si>
    <t>hao Yafei|Qian Wei|Liu Boya|Gao Fei|</t>
  </si>
  <si>
    <t>，1362027</t>
  </si>
  <si>
    <t>DHB180830114722350</t>
  </si>
  <si>
    <t>西梅田哈顿酒店(Hearton Hotel Nishiumeda)</t>
  </si>
  <si>
    <t>2018-11-19</t>
  </si>
  <si>
    <t>2018-11-20</t>
  </si>
  <si>
    <t>2018/8/30 11:47:23</t>
  </si>
  <si>
    <t>ZHOU WENYAN|QIAN CHENG|</t>
  </si>
  <si>
    <t>，1362030</t>
  </si>
  <si>
    <t>DHB180830160309638</t>
  </si>
  <si>
    <t>2018/8/30 16:03:09</t>
  </si>
  <si>
    <t>Gu Jialu|</t>
  </si>
  <si>
    <t>，1362167</t>
  </si>
  <si>
    <t>DHB180830163139364</t>
  </si>
  <si>
    <t>东京圆顶酒店(Tokyo Dome Hotel)</t>
  </si>
  <si>
    <t>2018/8/30 16:31:39</t>
  </si>
  <si>
    <t>XUE SAIJUN|</t>
  </si>
  <si>
    <t>，1362188</t>
  </si>
  <si>
    <t>Ko Kradan</t>
  </si>
  <si>
    <t>DHB180830180339887</t>
  </si>
  <si>
    <t>七海酒店(The Seven Seas Resort)</t>
  </si>
  <si>
    <t>2018/8/30 18:03:39</t>
  </si>
  <si>
    <t>GU XIAOLING|GAO XUELI|HAN XIAOJING|XIAO LI|</t>
  </si>
  <si>
    <t>，1361739</t>
  </si>
  <si>
    <t>DHB180830230126134</t>
  </si>
  <si>
    <t>日本桥别墅酒店(Hotel Nihonbashi Villa)</t>
  </si>
  <si>
    <t>2018/8/30 23:01:26</t>
  </si>
  <si>
    <t>DENG MENGBIN|</t>
  </si>
  <si>
    <t>，1362362</t>
  </si>
  <si>
    <t>DHB180831155431246</t>
  </si>
  <si>
    <t>2018/8/31 15:54:31</t>
  </si>
  <si>
    <t>SHI QINGHUA|</t>
  </si>
  <si>
    <t>，1362648</t>
  </si>
  <si>
    <t>DHB180831171928651</t>
  </si>
  <si>
    <t>堺筋本町住宿酒店(Hotel MyStays Sakaisuji-Honmachi)</t>
  </si>
  <si>
    <t>2018/8/31 17:19:28</t>
  </si>
  <si>
    <t>JIN YINGYING|</t>
  </si>
  <si>
    <t>，1362691</t>
  </si>
  <si>
    <t>DHB180831191836168</t>
  </si>
  <si>
    <t>2018/8/31 19:18:36</t>
  </si>
  <si>
    <t>Wong Ming|</t>
  </si>
  <si>
    <t>，1362732</t>
  </si>
  <si>
    <t>DHB180831193925159</t>
  </si>
  <si>
    <t>东京浅草红色星球酒店(Red Planet Asakusa, Tokyo)</t>
  </si>
  <si>
    <t>2018/8/31 19:39:25</t>
  </si>
  <si>
    <t>Geng Xia|</t>
  </si>
  <si>
    <t>，1362738</t>
  </si>
  <si>
    <t>确定应付：205967-2756=203211</t>
  </si>
  <si>
    <t>道旅：42988.01-1352=41636.01  付款编号：P180903165134322</t>
  </si>
  <si>
    <t>道旅直连：162979-1404=161575  付款编号：P180903164707322</t>
  </si>
  <si>
    <r>
      <t>抵扣预付款</t>
    </r>
    <r>
      <rPr>
        <b/>
        <sz val="14"/>
        <rFont val="Calibri"/>
        <charset val="134"/>
      </rPr>
      <t>1404+1352=2756</t>
    </r>
    <r>
      <rPr>
        <b/>
        <sz val="14"/>
        <rFont val="宋体"/>
        <charset val="134"/>
      </rPr>
      <t>，其中：</t>
    </r>
    <r>
      <rPr>
        <b/>
        <sz val="14"/>
        <rFont val="Calibri"/>
        <charset val="134"/>
      </rPr>
      <t>1347043</t>
    </r>
    <r>
      <rPr>
        <b/>
        <sz val="14"/>
        <rFont val="宋体"/>
        <charset val="134"/>
      </rPr>
      <t>（</t>
    </r>
    <r>
      <rPr>
        <b/>
        <sz val="14"/>
        <rFont val="Calibri"/>
        <charset val="134"/>
      </rPr>
      <t>521</t>
    </r>
    <r>
      <rPr>
        <b/>
        <sz val="14"/>
        <rFont val="宋体"/>
        <charset val="134"/>
      </rPr>
      <t>）；</t>
    </r>
    <r>
      <rPr>
        <b/>
        <sz val="14"/>
        <rFont val="Calibri"/>
        <charset val="134"/>
      </rPr>
      <t>1343934</t>
    </r>
    <r>
      <rPr>
        <b/>
        <sz val="14"/>
        <rFont val="宋体"/>
        <charset val="134"/>
      </rPr>
      <t>（</t>
    </r>
    <r>
      <rPr>
        <b/>
        <sz val="14"/>
        <rFont val="Calibri"/>
        <charset val="134"/>
      </rPr>
      <t>445</t>
    </r>
    <r>
      <rPr>
        <b/>
        <sz val="14"/>
        <rFont val="宋体"/>
        <charset val="134"/>
      </rPr>
      <t>）；</t>
    </r>
    <r>
      <rPr>
        <b/>
        <sz val="14"/>
        <rFont val="Calibri"/>
        <charset val="134"/>
      </rPr>
      <t>1343037</t>
    </r>
    <r>
      <rPr>
        <b/>
        <sz val="14"/>
        <rFont val="宋体"/>
        <charset val="134"/>
      </rPr>
      <t>（</t>
    </r>
    <r>
      <rPr>
        <b/>
        <sz val="14"/>
        <rFont val="Calibri"/>
        <charset val="134"/>
      </rPr>
      <t>438</t>
    </r>
    <r>
      <rPr>
        <b/>
        <sz val="14"/>
        <rFont val="宋体"/>
        <charset val="134"/>
      </rPr>
      <t>）；</t>
    </r>
    <r>
      <rPr>
        <b/>
        <sz val="14"/>
        <rFont val="Calibri"/>
        <charset val="134"/>
      </rPr>
      <t>1333446</t>
    </r>
    <r>
      <rPr>
        <b/>
        <sz val="14"/>
        <rFont val="宋体"/>
        <charset val="134"/>
      </rPr>
      <t>（</t>
    </r>
    <r>
      <rPr>
        <b/>
        <sz val="14"/>
        <rFont val="Calibri"/>
        <charset val="134"/>
      </rPr>
      <t>1352</t>
    </r>
    <r>
      <rPr>
        <b/>
        <sz val="14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</si>
</sst>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4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3" borderId="2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5" fillId="25" borderId="4" applyNumberFormat="0" applyAlignment="0" applyProtection="0">
      <alignment vertical="center"/>
    </xf>
    <xf numFmtId="0" fontId="17" fillId="25" borderId="1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/>
    <xf numFmtId="3" fontId="0" fillId="0" borderId="0" xfId="0" applyNumberFormat="1" applyFont="1"/>
    <xf numFmtId="0" fontId="0" fillId="2" borderId="0" xfId="0" applyNumberFormat="1" applyFont="1" applyFill="1"/>
    <xf numFmtId="0" fontId="2" fillId="2" borderId="0" xfId="0" applyNumberFormat="1" applyFont="1" applyFill="1"/>
    <xf numFmtId="0" fontId="0" fillId="3" borderId="0" xfId="0" applyNumberFormat="1" applyFont="1" applyFill="1"/>
    <xf numFmtId="3" fontId="0" fillId="3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9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1355981</v>
          </cell>
          <cell r="B2" t="str">
            <v>芭东小憩酒店</v>
          </cell>
          <cell r="C2" t="str">
            <v>DHB180818095831483</v>
          </cell>
          <cell r="D2" t="str">
            <v>15085</v>
          </cell>
          <cell r="E2" t="str">
            <v/>
          </cell>
          <cell r="F2" t="str">
            <v>1569</v>
          </cell>
          <cell r="G2" t="str">
            <v>RMB</v>
          </cell>
          <cell r="H2" t="str">
            <v>1</v>
          </cell>
          <cell r="I2">
            <v>1569</v>
          </cell>
        </row>
        <row r="3">
          <cell r="A3">
            <v>1358165</v>
          </cell>
          <cell r="B3" t="str">
            <v>曼谷悦榕庄酒店</v>
          </cell>
          <cell r="C3" t="str">
            <v>DHB180822164121247</v>
          </cell>
          <cell r="D3" t="str">
            <v/>
          </cell>
          <cell r="E3" t="str">
            <v/>
          </cell>
          <cell r="F3" t="str">
            <v>1087</v>
          </cell>
          <cell r="G3" t="str">
            <v>RMB</v>
          </cell>
          <cell r="H3" t="str">
            <v>1</v>
          </cell>
          <cell r="I3">
            <v>1087</v>
          </cell>
        </row>
        <row r="4">
          <cell r="A4">
            <v>1355062</v>
          </cell>
          <cell r="B4" t="str">
            <v>京都哈顿酒店</v>
          </cell>
          <cell r="C4" t="str">
            <v>DHB180817002713082</v>
          </cell>
          <cell r="D4" t="str">
            <v/>
          </cell>
          <cell r="E4" t="str">
            <v/>
          </cell>
          <cell r="F4" t="str">
            <v>3894</v>
          </cell>
          <cell r="G4" t="str">
            <v>RMB</v>
          </cell>
          <cell r="H4" t="str">
            <v>1</v>
          </cell>
          <cell r="I4">
            <v>3894</v>
          </cell>
        </row>
        <row r="5">
          <cell r="A5">
            <v>1359175</v>
          </cell>
          <cell r="B5" t="str">
            <v>大阪克莱顿新大阪酒店</v>
          </cell>
          <cell r="C5" t="str">
            <v>DHB180824134732654</v>
          </cell>
          <cell r="D5" t="str">
            <v>1101791593001</v>
          </cell>
          <cell r="E5" t="str">
            <v/>
          </cell>
          <cell r="F5" t="str">
            <v>290</v>
          </cell>
          <cell r="G5" t="str">
            <v>RMB</v>
          </cell>
          <cell r="H5" t="str">
            <v>1</v>
          </cell>
          <cell r="I5">
            <v>290</v>
          </cell>
        </row>
        <row r="6">
          <cell r="A6">
            <v>1360906</v>
          </cell>
          <cell r="B6" t="str">
            <v>富士急乐园度假酒店＆温泉</v>
          </cell>
          <cell r="C6" t="str">
            <v>DHB180828000411338</v>
          </cell>
          <cell r="D6" t="str">
            <v/>
          </cell>
          <cell r="E6" t="str">
            <v/>
          </cell>
          <cell r="F6" t="str">
            <v>1050</v>
          </cell>
          <cell r="G6" t="str">
            <v>RMB</v>
          </cell>
          <cell r="H6" t="str">
            <v>1</v>
          </cell>
          <cell r="I6">
            <v>1050</v>
          </cell>
        </row>
        <row r="7">
          <cell r="A7">
            <v>1363118</v>
          </cell>
          <cell r="B7" t="str">
            <v>大阪守口丽都大酒店</v>
          </cell>
          <cell r="C7" t="str">
            <v>DHB180901192043122</v>
          </cell>
          <cell r="D7" t="str">
            <v/>
          </cell>
          <cell r="E7" t="str">
            <v/>
          </cell>
          <cell r="F7" t="str">
            <v>786</v>
          </cell>
          <cell r="G7" t="str">
            <v>RMB</v>
          </cell>
          <cell r="H7" t="str">
            <v>1</v>
          </cell>
          <cell r="I7">
            <v>786</v>
          </cell>
        </row>
        <row r="8">
          <cell r="A8">
            <v>1363197</v>
          </cell>
          <cell r="B8" t="str">
            <v>东京芝公园酒店</v>
          </cell>
          <cell r="C8" t="str">
            <v>DHB180901225247087</v>
          </cell>
          <cell r="D8" t="str">
            <v/>
          </cell>
          <cell r="E8" t="str">
            <v/>
          </cell>
          <cell r="F8" t="str">
            <v>3112</v>
          </cell>
          <cell r="G8" t="str">
            <v>RMB</v>
          </cell>
          <cell r="H8" t="str">
            <v>1</v>
          </cell>
          <cell r="I8">
            <v>3112</v>
          </cell>
        </row>
        <row r="9">
          <cell r="A9">
            <v>1359040</v>
          </cell>
          <cell r="B9" t="str">
            <v>东京芝公园酒店</v>
          </cell>
          <cell r="C9" t="str">
            <v>DHB180824060808704</v>
          </cell>
          <cell r="D9" t="str">
            <v>100229126</v>
          </cell>
          <cell r="E9" t="str">
            <v/>
          </cell>
          <cell r="F9" t="str">
            <v>1088</v>
          </cell>
          <cell r="G9" t="str">
            <v>RMB</v>
          </cell>
          <cell r="H9" t="str">
            <v>1</v>
          </cell>
          <cell r="I9">
            <v>1088</v>
          </cell>
        </row>
        <row r="10">
          <cell r="A10">
            <v>1361583</v>
          </cell>
          <cell r="B10" t="str">
            <v>济州新罗舒泰酒店</v>
          </cell>
          <cell r="C10" t="str">
            <v>DHB180829162011407</v>
          </cell>
          <cell r="D10" t="str">
            <v>041/2377136</v>
          </cell>
          <cell r="E10" t="str">
            <v/>
          </cell>
          <cell r="F10" t="str">
            <v>1737</v>
          </cell>
          <cell r="G10" t="str">
            <v>RMB</v>
          </cell>
          <cell r="H10" t="str">
            <v>1</v>
          </cell>
          <cell r="I10">
            <v>1737</v>
          </cell>
        </row>
        <row r="11">
          <cell r="A11">
            <v>1359858</v>
          </cell>
          <cell r="B11" t="str">
            <v>格拉斯丽札幌酒店</v>
          </cell>
          <cell r="C11" t="str">
            <v>DHB180825211819657</v>
          </cell>
          <cell r="D11" t="str">
            <v/>
          </cell>
          <cell r="E11" t="str">
            <v/>
          </cell>
          <cell r="F11" t="str">
            <v>1266</v>
          </cell>
          <cell r="G11" t="str">
            <v>RMB</v>
          </cell>
          <cell r="H11" t="str">
            <v>1</v>
          </cell>
          <cell r="I11">
            <v>1266</v>
          </cell>
        </row>
        <row r="12">
          <cell r="A12">
            <v>1355998</v>
          </cell>
          <cell r="B12" t="str">
            <v>大阪蒙特利格拉斯米尔酒店</v>
          </cell>
          <cell r="C12" t="str">
            <v>DHB180818172401999</v>
          </cell>
          <cell r="D12" t="str">
            <v>20180818064575908</v>
          </cell>
          <cell r="E12" t="str">
            <v/>
          </cell>
          <cell r="F12" t="str">
            <v>926</v>
          </cell>
          <cell r="G12" t="str">
            <v>RMB</v>
          </cell>
          <cell r="H12" t="str">
            <v>1</v>
          </cell>
          <cell r="I12">
            <v>926</v>
          </cell>
        </row>
        <row r="13">
          <cell r="A13">
            <v>1356766</v>
          </cell>
          <cell r="B13" t="str">
            <v>曼谷素坤逸57号巷-萨里尔酒店-通罗站</v>
          </cell>
          <cell r="C13" t="str">
            <v>DHB180817155936257</v>
          </cell>
          <cell r="D13" t="str">
            <v>31118</v>
          </cell>
          <cell r="E13" t="str">
            <v/>
          </cell>
          <cell r="F13" t="str">
            <v>4928</v>
          </cell>
          <cell r="G13" t="str">
            <v>RMB</v>
          </cell>
          <cell r="H13" t="str">
            <v>1</v>
          </cell>
          <cell r="I13">
            <v>4928</v>
          </cell>
        </row>
        <row r="14">
          <cell r="A14">
            <v>1356764</v>
          </cell>
          <cell r="B14" t="str">
            <v>曼谷素坤逸57号巷-萨里尔酒店-通罗站</v>
          </cell>
          <cell r="C14" t="str">
            <v>DHB180817155800082</v>
          </cell>
          <cell r="D14" t="str">
            <v>31120</v>
          </cell>
          <cell r="E14" t="str">
            <v/>
          </cell>
          <cell r="F14" t="str">
            <v>12320</v>
          </cell>
          <cell r="G14" t="str">
            <v>RMB</v>
          </cell>
          <cell r="H14" t="str">
            <v>1</v>
          </cell>
          <cell r="I14">
            <v>12320</v>
          </cell>
        </row>
        <row r="15">
          <cell r="A15">
            <v>1356769</v>
          </cell>
          <cell r="B15" t="str">
            <v>曼谷素坤逸57号巷-萨里尔酒店-通罗站</v>
          </cell>
          <cell r="C15" t="str">
            <v>DHB180817160134524</v>
          </cell>
          <cell r="D15" t="str">
            <v>31115</v>
          </cell>
          <cell r="E15" t="str">
            <v/>
          </cell>
          <cell r="F15" t="str">
            <v>2804</v>
          </cell>
          <cell r="G15" t="str">
            <v>RMB</v>
          </cell>
          <cell r="H15" t="str">
            <v>1</v>
          </cell>
          <cell r="I15">
            <v>2804</v>
          </cell>
        </row>
        <row r="16">
          <cell r="A16">
            <v>1363430</v>
          </cell>
          <cell r="B16" t="str">
            <v>福冈Ascent酒店</v>
          </cell>
          <cell r="C16" t="str">
            <v>DHB180902183839282</v>
          </cell>
          <cell r="D16" t="str">
            <v/>
          </cell>
          <cell r="E16" t="str">
            <v/>
          </cell>
          <cell r="F16" t="str">
            <v>910</v>
          </cell>
          <cell r="G16" t="str">
            <v>RMB</v>
          </cell>
          <cell r="H16" t="str">
            <v>1</v>
          </cell>
          <cell r="I16">
            <v>910</v>
          </cell>
        </row>
        <row r="17">
          <cell r="A17">
            <v>1361381</v>
          </cell>
          <cell r="B17" t="str">
            <v>福冈运河城华盛顿酒店</v>
          </cell>
          <cell r="C17" t="str">
            <v>DHB180829000751194</v>
          </cell>
          <cell r="D17" t="str">
            <v>1104257437</v>
          </cell>
          <cell r="E17" t="str">
            <v/>
          </cell>
          <cell r="F17" t="str">
            <v>697</v>
          </cell>
          <cell r="G17" t="str">
            <v>RMB</v>
          </cell>
          <cell r="H17" t="str">
            <v>1</v>
          </cell>
          <cell r="I17">
            <v>697</v>
          </cell>
        </row>
        <row r="18">
          <cell r="A18">
            <v>1361542</v>
          </cell>
          <cell r="B18" t="str">
            <v>大阪星际之门关西国际机场酒店</v>
          </cell>
          <cell r="C18" t="str">
            <v>DHB180829130135449</v>
          </cell>
          <cell r="D18" t="str">
            <v/>
          </cell>
          <cell r="E18" t="str">
            <v/>
          </cell>
          <cell r="F18" t="str">
            <v>501</v>
          </cell>
          <cell r="G18" t="str">
            <v>RMB</v>
          </cell>
          <cell r="H18" t="str">
            <v>1</v>
          </cell>
          <cell r="I18">
            <v>501</v>
          </cell>
        </row>
        <row r="19">
          <cell r="A19">
            <v>1354523</v>
          </cell>
          <cell r="B19" t="str">
            <v>大阪星际之门关西国际机场酒店</v>
          </cell>
          <cell r="C19" t="str">
            <v>DHB180816121749028</v>
          </cell>
          <cell r="D19" t="str">
            <v>20180816064160265</v>
          </cell>
          <cell r="E19" t="str">
            <v/>
          </cell>
          <cell r="F19" t="str">
            <v>2486</v>
          </cell>
          <cell r="G19" t="str">
            <v>RMB</v>
          </cell>
          <cell r="H19" t="str">
            <v>1</v>
          </cell>
          <cell r="I19">
            <v>2486</v>
          </cell>
        </row>
        <row r="20">
          <cell r="A20">
            <v>1357425</v>
          </cell>
          <cell r="B20" t="str">
            <v>大阪星际之门关西国际机场酒店</v>
          </cell>
          <cell r="C20" t="str">
            <v>DHB180821111305211</v>
          </cell>
          <cell r="D20" t="str">
            <v>1099835899</v>
          </cell>
          <cell r="E20" t="str">
            <v/>
          </cell>
          <cell r="F20" t="str">
            <v>927</v>
          </cell>
          <cell r="G20" t="str">
            <v>RMB</v>
          </cell>
          <cell r="H20" t="str">
            <v>1</v>
          </cell>
          <cell r="I20">
            <v>927</v>
          </cell>
        </row>
        <row r="21">
          <cell r="A21">
            <v>1362990</v>
          </cell>
          <cell r="B21" t="str">
            <v>泉佐野关西机场华盛顿酒店</v>
          </cell>
          <cell r="C21" t="str">
            <v>DHB180901151609186</v>
          </cell>
          <cell r="D21" t="str">
            <v/>
          </cell>
          <cell r="E21" t="str">
            <v/>
          </cell>
          <cell r="F21" t="str">
            <v>698</v>
          </cell>
          <cell r="G21" t="str">
            <v>RMB</v>
          </cell>
          <cell r="H21" t="str">
            <v>1</v>
          </cell>
          <cell r="I21">
            <v>698</v>
          </cell>
        </row>
        <row r="22">
          <cell r="A22">
            <v>1359694</v>
          </cell>
          <cell r="B22" t="str">
            <v>泉佐野关西机场华盛顿酒店</v>
          </cell>
          <cell r="C22" t="str">
            <v>DHB180825151718701</v>
          </cell>
          <cell r="D22" t="str">
            <v/>
          </cell>
          <cell r="E22" t="str">
            <v/>
          </cell>
          <cell r="F22" t="str">
            <v>504</v>
          </cell>
          <cell r="G22" t="str">
            <v>RMB</v>
          </cell>
          <cell r="H22" t="str">
            <v>1</v>
          </cell>
          <cell r="I22">
            <v>504</v>
          </cell>
        </row>
        <row r="23">
          <cell r="A23">
            <v>1357823</v>
          </cell>
          <cell r="B23" t="str">
            <v>冲绳那霸格拉斯丽酒店</v>
          </cell>
          <cell r="C23" t="str">
            <v>DHB180821224943920</v>
          </cell>
          <cell r="D23" t="str">
            <v/>
          </cell>
          <cell r="E23" t="str">
            <v/>
          </cell>
          <cell r="F23" t="str">
            <v>1720</v>
          </cell>
          <cell r="G23" t="str">
            <v>RMB</v>
          </cell>
          <cell r="H23" t="str">
            <v>1</v>
          </cell>
          <cell r="I23">
            <v>1720</v>
          </cell>
        </row>
        <row r="24">
          <cell r="A24">
            <v>1363176</v>
          </cell>
          <cell r="B24" t="str">
            <v>the b 博多酒店</v>
          </cell>
          <cell r="C24" t="str">
            <v>DHB180901215132118</v>
          </cell>
          <cell r="D24" t="str">
            <v/>
          </cell>
          <cell r="E24" t="str">
            <v/>
          </cell>
          <cell r="F24" t="str">
            <v>451</v>
          </cell>
          <cell r="G24" t="str">
            <v>RMB</v>
          </cell>
          <cell r="H24" t="str">
            <v>1</v>
          </cell>
          <cell r="I24">
            <v>451</v>
          </cell>
        </row>
        <row r="25">
          <cell r="A25">
            <v>1361643</v>
          </cell>
          <cell r="B25" t="str">
            <v>the b 博多酒店</v>
          </cell>
          <cell r="C25" t="str">
            <v>DHB180829163035486</v>
          </cell>
          <cell r="D25" t="str">
            <v>1104710308001</v>
          </cell>
          <cell r="E25" t="str">
            <v/>
          </cell>
          <cell r="F25" t="str">
            <v>498</v>
          </cell>
          <cell r="G25" t="str">
            <v>RMB</v>
          </cell>
          <cell r="H25" t="str">
            <v>1</v>
          </cell>
          <cell r="I25">
            <v>498</v>
          </cell>
        </row>
        <row r="26">
          <cell r="A26">
            <v>1360735</v>
          </cell>
          <cell r="B26" t="str">
            <v>京都格兰巴哈酒店</v>
          </cell>
          <cell r="C26" t="str">
            <v>DHB180827200006768</v>
          </cell>
          <cell r="D26" t="str">
            <v>20180827067050619</v>
          </cell>
          <cell r="E26" t="str">
            <v/>
          </cell>
          <cell r="F26" t="str">
            <v>534</v>
          </cell>
          <cell r="G26" t="str">
            <v>RMB</v>
          </cell>
          <cell r="H26" t="str">
            <v>1</v>
          </cell>
          <cell r="I26">
            <v>534</v>
          </cell>
        </row>
        <row r="27">
          <cell r="A27">
            <v>1359131</v>
          </cell>
          <cell r="B27" t="str">
            <v>京都威斯特高贵酒店</v>
          </cell>
          <cell r="C27" t="str">
            <v>DHB180824115607284</v>
          </cell>
          <cell r="D27" t="str">
            <v/>
          </cell>
          <cell r="E27" t="str">
            <v/>
          </cell>
          <cell r="F27" t="str">
            <v>635</v>
          </cell>
          <cell r="G27" t="str">
            <v>RMB</v>
          </cell>
          <cell r="H27" t="str">
            <v>1</v>
          </cell>
          <cell r="I27">
            <v>635</v>
          </cell>
        </row>
        <row r="28">
          <cell r="A28">
            <v>1359130</v>
          </cell>
          <cell r="B28" t="str">
            <v>京都威斯特高贵酒店</v>
          </cell>
          <cell r="C28" t="str">
            <v>DHB180824115616297</v>
          </cell>
          <cell r="D28" t="str">
            <v/>
          </cell>
          <cell r="E28" t="str">
            <v/>
          </cell>
          <cell r="F28" t="str">
            <v>635</v>
          </cell>
          <cell r="G28" t="str">
            <v>RMB</v>
          </cell>
          <cell r="H28" t="str">
            <v>1</v>
          </cell>
          <cell r="I28">
            <v>635</v>
          </cell>
        </row>
        <row r="29">
          <cell r="A29">
            <v>1356256</v>
          </cell>
          <cell r="B29" t="str">
            <v>成田东武机场酒店</v>
          </cell>
          <cell r="C29" t="str">
            <v>DHB180819090413687</v>
          </cell>
          <cell r="D29" t="str">
            <v>100019245</v>
          </cell>
          <cell r="E29" t="str">
            <v/>
          </cell>
          <cell r="F29" t="str">
            <v>933</v>
          </cell>
          <cell r="G29" t="str">
            <v>RMB</v>
          </cell>
          <cell r="H29" t="str">
            <v>1</v>
          </cell>
          <cell r="I29">
            <v>933</v>
          </cell>
        </row>
        <row r="30">
          <cell r="A30">
            <v>1362936</v>
          </cell>
          <cell r="B30" t="str">
            <v>东京成田MaRRoaD国际酒店</v>
          </cell>
          <cell r="C30" t="str">
            <v>DHB180901134051588</v>
          </cell>
          <cell r="D30" t="str">
            <v/>
          </cell>
          <cell r="E30" t="str">
            <v/>
          </cell>
          <cell r="F30" t="str">
            <v>457</v>
          </cell>
          <cell r="G30" t="str">
            <v>RMB</v>
          </cell>
          <cell r="H30" t="str">
            <v>1</v>
          </cell>
          <cell r="I30">
            <v>457</v>
          </cell>
        </row>
        <row r="31">
          <cell r="A31">
            <v>1357862</v>
          </cell>
          <cell r="B31" t="str">
            <v>成田丽笙酒店</v>
          </cell>
          <cell r="C31" t="str">
            <v>DHB180821235144201</v>
          </cell>
          <cell r="D31" t="str">
            <v>7683068</v>
          </cell>
          <cell r="E31" t="str">
            <v/>
          </cell>
          <cell r="F31" t="str">
            <v>641</v>
          </cell>
          <cell r="G31" t="str">
            <v>RMB</v>
          </cell>
          <cell r="H31" t="str">
            <v>1</v>
          </cell>
          <cell r="I31">
            <v>641</v>
          </cell>
        </row>
        <row r="32">
          <cell r="A32">
            <v>1362030</v>
          </cell>
          <cell r="B32" t="str">
            <v>西梅田哈顿酒店</v>
          </cell>
          <cell r="C32" t="str">
            <v>DHB180830114722350</v>
          </cell>
          <cell r="D32" t="str">
            <v/>
          </cell>
          <cell r="E32" t="str">
            <v/>
          </cell>
          <cell r="F32" t="str">
            <v>768</v>
          </cell>
          <cell r="G32" t="str">
            <v>RMB</v>
          </cell>
          <cell r="H32" t="str">
            <v>1</v>
          </cell>
          <cell r="I32">
            <v>768</v>
          </cell>
        </row>
        <row r="33">
          <cell r="A33">
            <v>1355276</v>
          </cell>
          <cell r="B33" t="str">
            <v>大阪阳光白色酒店</v>
          </cell>
          <cell r="C33" t="str">
            <v>DHB180817123706188</v>
          </cell>
          <cell r="D33" t="str">
            <v/>
          </cell>
          <cell r="E33" t="str">
            <v/>
          </cell>
          <cell r="F33" t="str">
            <v>747</v>
          </cell>
          <cell r="G33" t="str">
            <v>RMB</v>
          </cell>
          <cell r="H33" t="str">
            <v>1</v>
          </cell>
          <cell r="I33">
            <v>747</v>
          </cell>
        </row>
        <row r="34">
          <cell r="A34">
            <v>1358394</v>
          </cell>
          <cell r="B34" t="str">
            <v>新札幌灿路都大饭店(旧名: 太阳道大酒店）</v>
          </cell>
          <cell r="C34" t="str">
            <v>DHB180822223753505</v>
          </cell>
          <cell r="D34" t="str">
            <v>987908</v>
          </cell>
          <cell r="E34" t="str">
            <v/>
          </cell>
          <cell r="F34" t="str">
            <v>1093</v>
          </cell>
          <cell r="G34" t="str">
            <v>RMB</v>
          </cell>
          <cell r="H34" t="str">
            <v>1</v>
          </cell>
          <cell r="I34">
            <v>1093</v>
          </cell>
        </row>
        <row r="35">
          <cell r="A35">
            <v>1362021</v>
          </cell>
          <cell r="B35" t="str">
            <v>凯悦集团东京安达仕酒店</v>
          </cell>
          <cell r="C35" t="str">
            <v>DHB180830113604187</v>
          </cell>
          <cell r="D35" t="str">
            <v/>
          </cell>
          <cell r="E35" t="str">
            <v/>
          </cell>
          <cell r="F35" t="str">
            <v>4592</v>
          </cell>
          <cell r="G35" t="str">
            <v>RMB</v>
          </cell>
          <cell r="H35" t="str">
            <v>1</v>
          </cell>
          <cell r="I35">
            <v>4592</v>
          </cell>
        </row>
        <row r="36">
          <cell r="A36">
            <v>1363167</v>
          </cell>
          <cell r="B36" t="str">
            <v>东京上野酒店</v>
          </cell>
          <cell r="C36" t="str">
            <v>DHB180901212345544</v>
          </cell>
          <cell r="D36" t="str">
            <v>2123655</v>
          </cell>
          <cell r="E36" t="str">
            <v/>
          </cell>
          <cell r="F36" t="str">
            <v>844</v>
          </cell>
          <cell r="G36" t="str">
            <v>RMB</v>
          </cell>
          <cell r="H36" t="str">
            <v>1</v>
          </cell>
          <cell r="I36">
            <v>844</v>
          </cell>
        </row>
        <row r="37">
          <cell r="A37">
            <v>1362916</v>
          </cell>
          <cell r="B37" t="str">
            <v>东京上野酒店</v>
          </cell>
          <cell r="C37" t="str">
            <v>DHB180901123653524</v>
          </cell>
          <cell r="D37" t="str">
            <v/>
          </cell>
          <cell r="E37" t="str">
            <v/>
          </cell>
          <cell r="F37" t="str">
            <v>1521</v>
          </cell>
          <cell r="G37" t="str">
            <v>RMB</v>
          </cell>
          <cell r="H37" t="str">
            <v>1</v>
          </cell>
          <cell r="I37">
            <v>1521</v>
          </cell>
        </row>
        <row r="38">
          <cell r="A38">
            <v>1363205</v>
          </cell>
          <cell r="B38" t="str">
            <v>东京上野酒店</v>
          </cell>
          <cell r="C38" t="str">
            <v>DHB180901230808158</v>
          </cell>
          <cell r="D38" t="str">
            <v/>
          </cell>
          <cell r="E38" t="str">
            <v/>
          </cell>
          <cell r="F38" t="str">
            <v>428</v>
          </cell>
          <cell r="G38" t="str">
            <v>RMB</v>
          </cell>
          <cell r="H38" t="str">
            <v>1</v>
          </cell>
          <cell r="I38">
            <v>428</v>
          </cell>
        </row>
        <row r="39">
          <cell r="A39">
            <v>1363431</v>
          </cell>
          <cell r="B39" t="str">
            <v>东京上野酒店</v>
          </cell>
          <cell r="C39" t="str">
            <v>DHB180902183928372</v>
          </cell>
          <cell r="D39" t="str">
            <v/>
          </cell>
          <cell r="E39" t="str">
            <v/>
          </cell>
          <cell r="F39" t="str">
            <v>400</v>
          </cell>
          <cell r="G39" t="str">
            <v>RMB</v>
          </cell>
          <cell r="H39" t="str">
            <v>1</v>
          </cell>
          <cell r="I39">
            <v>400</v>
          </cell>
        </row>
        <row r="40">
          <cell r="A40">
            <v>1360687</v>
          </cell>
          <cell r="B40" t="str">
            <v>东京上野酒店</v>
          </cell>
          <cell r="C40" t="str">
            <v>DHB180827175815242</v>
          </cell>
          <cell r="D40" t="str">
            <v>1103414578</v>
          </cell>
          <cell r="E40" t="str">
            <v/>
          </cell>
          <cell r="F40" t="str">
            <v>2285</v>
          </cell>
          <cell r="G40" t="str">
            <v>RMB</v>
          </cell>
          <cell r="H40" t="str">
            <v>1</v>
          </cell>
          <cell r="I40">
            <v>2285</v>
          </cell>
        </row>
        <row r="41">
          <cell r="A41">
            <v>1363654</v>
          </cell>
          <cell r="B41" t="str">
            <v>东京池袋百夫长酒店</v>
          </cell>
          <cell r="C41" t="str">
            <v>DHB180903093328838</v>
          </cell>
          <cell r="D41" t="str">
            <v/>
          </cell>
          <cell r="E41" t="str">
            <v/>
          </cell>
          <cell r="F41" t="str">
            <v>1676</v>
          </cell>
          <cell r="G41" t="str">
            <v>RMB</v>
          </cell>
          <cell r="H41" t="str">
            <v>1</v>
          </cell>
          <cell r="I41">
            <v>1676</v>
          </cell>
        </row>
        <row r="42">
          <cell r="A42">
            <v>1360622</v>
          </cell>
          <cell r="B42" t="str">
            <v>GrandPark帕奈克斯酒店-东京</v>
          </cell>
          <cell r="C42" t="str">
            <v>DHB180827154503610</v>
          </cell>
          <cell r="D42" t="str">
            <v>272663</v>
          </cell>
          <cell r="E42" t="str">
            <v/>
          </cell>
          <cell r="F42" t="str">
            <v>278</v>
          </cell>
          <cell r="G42" t="str">
            <v>RMB</v>
          </cell>
          <cell r="H42" t="str">
            <v>1</v>
          </cell>
          <cell r="I42">
            <v>278</v>
          </cell>
        </row>
        <row r="43">
          <cell r="A43">
            <v>1361922</v>
          </cell>
          <cell r="B43" t="str">
            <v>东京凯悦酒店</v>
          </cell>
          <cell r="C43" t="str">
            <v>DHB180830025757688</v>
          </cell>
          <cell r="D43" t="str">
            <v/>
          </cell>
          <cell r="E43" t="str">
            <v/>
          </cell>
          <cell r="F43" t="str">
            <v>21010</v>
          </cell>
          <cell r="G43" t="str">
            <v>RMB</v>
          </cell>
          <cell r="H43" t="str">
            <v>1</v>
          </cell>
          <cell r="I43">
            <v>21010</v>
          </cell>
        </row>
        <row r="44">
          <cell r="A44">
            <v>1346016</v>
          </cell>
          <cell r="B44" t="str">
            <v>东京君悦酒店</v>
          </cell>
          <cell r="C44" t="str">
            <v>DHB180802185852551</v>
          </cell>
          <cell r="D44" t="str">
            <v>173176133</v>
          </cell>
          <cell r="E44" t="str">
            <v/>
          </cell>
          <cell r="F44" t="str">
            <v>12456</v>
          </cell>
          <cell r="G44" t="str">
            <v>RMB</v>
          </cell>
          <cell r="H44" t="str">
            <v>1</v>
          </cell>
          <cell r="I44">
            <v>12456</v>
          </cell>
        </row>
        <row r="45">
          <cell r="A45">
            <v>1355203</v>
          </cell>
          <cell r="B45" t="str">
            <v>东京希尔顿酒店</v>
          </cell>
          <cell r="C45" t="str">
            <v>DHB180817103925460</v>
          </cell>
          <cell r="D45" t="str">
            <v/>
          </cell>
          <cell r="E45" t="str">
            <v/>
          </cell>
          <cell r="F45" t="str">
            <v>2501</v>
          </cell>
          <cell r="G45" t="str">
            <v>RMB</v>
          </cell>
          <cell r="H45" t="str">
            <v>1</v>
          </cell>
          <cell r="I45">
            <v>2501</v>
          </cell>
        </row>
        <row r="46">
          <cell r="A46">
            <v>1355627</v>
          </cell>
          <cell r="B46" t="str">
            <v>东京希尔顿酒店</v>
          </cell>
          <cell r="C46" t="str">
            <v>DHB180817225029761</v>
          </cell>
          <cell r="D46" t="str">
            <v>3479493865</v>
          </cell>
          <cell r="E46" t="str">
            <v/>
          </cell>
          <cell r="F46" t="str">
            <v>2425</v>
          </cell>
          <cell r="G46" t="str">
            <v>RMB</v>
          </cell>
          <cell r="H46" t="str">
            <v>1</v>
          </cell>
          <cell r="I46">
            <v>2425</v>
          </cell>
        </row>
        <row r="47">
          <cell r="A47">
            <v>1361181</v>
          </cell>
          <cell r="B47" t="str">
            <v>东京黎凡特东武酒店</v>
          </cell>
          <cell r="C47" t="str">
            <v>DHB180828160134676</v>
          </cell>
          <cell r="D47" t="str">
            <v>100026300</v>
          </cell>
          <cell r="E47" t="str">
            <v/>
          </cell>
          <cell r="F47" t="str">
            <v>1099</v>
          </cell>
          <cell r="G47" t="str">
            <v>RMB</v>
          </cell>
          <cell r="H47" t="str">
            <v>1</v>
          </cell>
          <cell r="I47">
            <v>1099</v>
          </cell>
        </row>
        <row r="48">
          <cell r="A48">
            <v>1359058</v>
          </cell>
          <cell r="B48" t="str">
            <v>三井花园饭店东京汐留意大利街</v>
          </cell>
          <cell r="C48" t="str">
            <v>DHB180824085046123</v>
          </cell>
          <cell r="D48" t="str">
            <v/>
          </cell>
          <cell r="E48" t="str">
            <v/>
          </cell>
          <cell r="F48" t="str">
            <v>1210</v>
          </cell>
          <cell r="G48" t="str">
            <v>RMB</v>
          </cell>
          <cell r="H48" t="str">
            <v>1</v>
          </cell>
          <cell r="I48">
            <v>1210</v>
          </cell>
        </row>
        <row r="49">
          <cell r="A49">
            <v>1356619</v>
          </cell>
          <cell r="B49" t="str">
            <v>银座蒙特利拉苏瑞酒店</v>
          </cell>
          <cell r="C49" t="str">
            <v>DHB180819223847640</v>
          </cell>
          <cell r="D49" t="str">
            <v>100351568</v>
          </cell>
          <cell r="E49" t="str">
            <v/>
          </cell>
          <cell r="F49" t="str">
            <v>769</v>
          </cell>
          <cell r="G49" t="str">
            <v>RMB</v>
          </cell>
          <cell r="H49" t="str">
            <v>1</v>
          </cell>
          <cell r="I49">
            <v>769</v>
          </cell>
        </row>
        <row r="50">
          <cell r="A50">
            <v>1356617</v>
          </cell>
          <cell r="B50" t="str">
            <v>银座蒙特利拉苏瑞酒店</v>
          </cell>
          <cell r="C50" t="str">
            <v>DHB180819223259374</v>
          </cell>
          <cell r="D50" t="str">
            <v>100351568</v>
          </cell>
          <cell r="E50" t="str">
            <v/>
          </cell>
          <cell r="F50" t="str">
            <v>627</v>
          </cell>
          <cell r="G50" t="str">
            <v>RMB</v>
          </cell>
          <cell r="H50" t="str">
            <v>1</v>
          </cell>
          <cell r="I50">
            <v>627</v>
          </cell>
        </row>
        <row r="51">
          <cell r="A51">
            <v>1362362</v>
          </cell>
          <cell r="B51" t="str">
            <v>日本桥别墅酒店</v>
          </cell>
          <cell r="C51" t="str">
            <v>DHB180830230126134</v>
          </cell>
          <cell r="D51" t="str">
            <v>20180831068031019</v>
          </cell>
          <cell r="E51" t="str">
            <v/>
          </cell>
          <cell r="F51" t="str">
            <v>294</v>
          </cell>
          <cell r="G51" t="str">
            <v>RMB</v>
          </cell>
          <cell r="H51" t="str">
            <v>1</v>
          </cell>
          <cell r="I51">
            <v>294</v>
          </cell>
        </row>
        <row r="52">
          <cell r="A52">
            <v>1354402</v>
          </cell>
          <cell r="B52" t="str">
            <v>东京喜来登都酒店</v>
          </cell>
          <cell r="C52" t="str">
            <v>DHB180816093306318</v>
          </cell>
          <cell r="D52" t="str">
            <v>113448388</v>
          </cell>
          <cell r="E52" t="str">
            <v/>
          </cell>
          <cell r="F52" t="str">
            <v>2918</v>
          </cell>
          <cell r="G52" t="str">
            <v>RMB</v>
          </cell>
          <cell r="H52" t="str">
            <v>1</v>
          </cell>
          <cell r="I52">
            <v>2918</v>
          </cell>
        </row>
        <row r="53">
          <cell r="A53">
            <v>1360508</v>
          </cell>
          <cell r="B53" t="str">
            <v>东京喜来登都酒店</v>
          </cell>
          <cell r="C53" t="str">
            <v>DHB180827124736773</v>
          </cell>
          <cell r="D53" t="str">
            <v>113451376,113451377</v>
          </cell>
          <cell r="E53" t="str">
            <v/>
          </cell>
          <cell r="F53" t="str">
            <v>6404</v>
          </cell>
          <cell r="G53" t="str">
            <v>RMB</v>
          </cell>
          <cell r="H53" t="str">
            <v>1</v>
          </cell>
          <cell r="I53">
            <v>6404</v>
          </cell>
        </row>
        <row r="54">
          <cell r="A54">
            <v>1363043</v>
          </cell>
          <cell r="B54" t="str">
            <v>东京丽思卡尔顿酒店</v>
          </cell>
          <cell r="C54" t="str">
            <v>DHB180901164506988</v>
          </cell>
          <cell r="D54" t="str">
            <v/>
          </cell>
          <cell r="E54" t="str">
            <v/>
          </cell>
          <cell r="F54" t="str">
            <v>19743</v>
          </cell>
          <cell r="G54" t="str">
            <v>RMB</v>
          </cell>
          <cell r="H54" t="str">
            <v>1</v>
          </cell>
          <cell r="I54">
            <v>19743</v>
          </cell>
        </row>
        <row r="55">
          <cell r="A55">
            <v>1354887</v>
          </cell>
          <cell r="B55" t="str">
            <v>东京新宿新丽饭店</v>
          </cell>
          <cell r="C55" t="str">
            <v>DHB180816203512242</v>
          </cell>
          <cell r="D55" t="str">
            <v/>
          </cell>
          <cell r="E55" t="str">
            <v/>
          </cell>
          <cell r="F55" t="str">
            <v>3375</v>
          </cell>
          <cell r="G55" t="str">
            <v>RMB</v>
          </cell>
          <cell r="H55" t="str">
            <v>1</v>
          </cell>
          <cell r="I55">
            <v>3375</v>
          </cell>
        </row>
        <row r="56">
          <cell r="A56">
            <v>1358800</v>
          </cell>
          <cell r="B56" t="str">
            <v>东京新宿新丽饭店</v>
          </cell>
          <cell r="C56" t="str">
            <v>DHB180823173544713</v>
          </cell>
          <cell r="D56" t="str">
            <v/>
          </cell>
          <cell r="E56" t="str">
            <v/>
          </cell>
          <cell r="F56" t="str">
            <v>358.85</v>
          </cell>
          <cell r="G56" t="str">
            <v>RMB</v>
          </cell>
          <cell r="H56" t="str">
            <v>1</v>
          </cell>
          <cell r="I56">
            <v>412</v>
          </cell>
        </row>
        <row r="57">
          <cell r="A57">
            <v>1363304</v>
          </cell>
          <cell r="B57" t="str">
            <v>the b 东京 池袋酒店</v>
          </cell>
          <cell r="C57" t="str">
            <v>DHB180902105755447</v>
          </cell>
          <cell r="D57" t="str">
            <v>1106959768</v>
          </cell>
          <cell r="E57" t="str">
            <v/>
          </cell>
          <cell r="F57" t="str">
            <v>417</v>
          </cell>
          <cell r="G57" t="str">
            <v>RMB</v>
          </cell>
          <cell r="H57" t="str">
            <v>1</v>
          </cell>
          <cell r="I57">
            <v>417</v>
          </cell>
        </row>
        <row r="58">
          <cell r="A58">
            <v>1360780</v>
          </cell>
          <cell r="B58" t="str">
            <v>the b 东京 池袋酒店</v>
          </cell>
          <cell r="C58" t="str">
            <v>DHB180827211300186</v>
          </cell>
          <cell r="D58" t="str">
            <v>20226758</v>
          </cell>
          <cell r="E58" t="str">
            <v/>
          </cell>
          <cell r="F58" t="str">
            <v>1644</v>
          </cell>
          <cell r="G58" t="str">
            <v>RMB</v>
          </cell>
          <cell r="H58" t="str">
            <v>1</v>
          </cell>
          <cell r="I58">
            <v>1644</v>
          </cell>
        </row>
        <row r="59">
          <cell r="A59">
            <v>1357776</v>
          </cell>
          <cell r="B59" t="str">
            <v>the b 东京 池袋酒店</v>
          </cell>
          <cell r="C59" t="str">
            <v>DHB180821215419785</v>
          </cell>
          <cell r="D59" t="str">
            <v/>
          </cell>
          <cell r="E59" t="str">
            <v/>
          </cell>
          <cell r="F59" t="str">
            <v>2161</v>
          </cell>
          <cell r="G59" t="str">
            <v>RMB</v>
          </cell>
          <cell r="H59" t="str">
            <v>1</v>
          </cell>
          <cell r="I59">
            <v>2161</v>
          </cell>
        </row>
        <row r="60">
          <cell r="A60">
            <v>1363508</v>
          </cell>
          <cell r="B60" t="str">
            <v>the b 东京 池袋酒店</v>
          </cell>
          <cell r="C60" t="str">
            <v>DHB180902220535125</v>
          </cell>
          <cell r="D60" t="str">
            <v/>
          </cell>
          <cell r="E60" t="str">
            <v/>
          </cell>
          <cell r="F60" t="str">
            <v>479</v>
          </cell>
          <cell r="G60" t="str">
            <v>RMB</v>
          </cell>
          <cell r="H60" t="str">
            <v>1</v>
          </cell>
          <cell r="I60">
            <v>479</v>
          </cell>
        </row>
        <row r="61">
          <cell r="A61">
            <v>1361539</v>
          </cell>
          <cell r="B61" t="str">
            <v>the b 东京 池袋酒店</v>
          </cell>
          <cell r="C61" t="str">
            <v>DHB180829125922248</v>
          </cell>
          <cell r="D61" t="str">
            <v/>
          </cell>
          <cell r="E61" t="str">
            <v/>
          </cell>
          <cell r="F61" t="str">
            <v>6065</v>
          </cell>
          <cell r="G61" t="str">
            <v>RMB</v>
          </cell>
          <cell r="H61" t="str">
            <v>1</v>
          </cell>
          <cell r="I61">
            <v>6065</v>
          </cell>
        </row>
        <row r="62">
          <cell r="A62">
            <v>1363602</v>
          </cell>
          <cell r="B62" t="str">
            <v>东京新宿芬迪别墅酒店</v>
          </cell>
          <cell r="C62" t="str">
            <v>DHB180903012759367</v>
          </cell>
          <cell r="D62" t="str">
            <v/>
          </cell>
          <cell r="E62" t="str">
            <v/>
          </cell>
          <cell r="F62" t="str">
            <v>1340</v>
          </cell>
          <cell r="G62" t="str">
            <v>RMB</v>
          </cell>
          <cell r="H62" t="str">
            <v>1</v>
          </cell>
          <cell r="I62">
            <v>1340</v>
          </cell>
        </row>
        <row r="63">
          <cell r="A63">
            <v>1354560</v>
          </cell>
          <cell r="B63" t="str">
            <v>横滨伊势佐木町华盛顿酒店</v>
          </cell>
          <cell r="C63" t="str">
            <v>DHB180816130603799</v>
          </cell>
          <cell r="D63" t="str">
            <v>1096943701</v>
          </cell>
          <cell r="E63" t="str">
            <v/>
          </cell>
          <cell r="F63" t="str">
            <v>462</v>
          </cell>
          <cell r="G63" t="str">
            <v>RMB</v>
          </cell>
          <cell r="H63" t="str">
            <v>1</v>
          </cell>
          <cell r="I63">
            <v>462</v>
          </cell>
        </row>
        <row r="64">
          <cell r="A64">
            <v>1358516</v>
          </cell>
          <cell r="B64" t="str">
            <v>东京浅草豪景大饭店</v>
          </cell>
          <cell r="C64" t="str">
            <v>DHB180823081124780</v>
          </cell>
          <cell r="D64" t="str">
            <v>1101024769</v>
          </cell>
          <cell r="E64" t="str">
            <v/>
          </cell>
          <cell r="F64" t="str">
            <v>2028</v>
          </cell>
          <cell r="G64" t="str">
            <v>RMB</v>
          </cell>
          <cell r="H64" t="str">
            <v>1</v>
          </cell>
          <cell r="I64">
            <v>2028</v>
          </cell>
        </row>
        <row r="65">
          <cell r="A65">
            <v>1361615</v>
          </cell>
          <cell r="B65" t="str">
            <v>东京浅草豪景大饭店</v>
          </cell>
          <cell r="C65" t="str">
            <v>DHB180829154327170</v>
          </cell>
          <cell r="D65" t="str">
            <v>1104695363</v>
          </cell>
          <cell r="E65" t="str">
            <v/>
          </cell>
          <cell r="F65" t="str">
            <v>3784</v>
          </cell>
          <cell r="G65" t="str">
            <v>RMB</v>
          </cell>
          <cell r="H65" t="str">
            <v>1</v>
          </cell>
          <cell r="I65">
            <v>3784</v>
          </cell>
        </row>
        <row r="66">
          <cell r="A66">
            <v>1358969</v>
          </cell>
          <cell r="B66" t="str">
            <v>东京浅草豪景大饭店</v>
          </cell>
          <cell r="C66" t="str">
            <v>DHB180823231108242</v>
          </cell>
          <cell r="D66" t="str">
            <v/>
          </cell>
          <cell r="E66" t="str">
            <v/>
          </cell>
          <cell r="F66" t="str">
            <v>1032</v>
          </cell>
          <cell r="G66" t="str">
            <v>RMB</v>
          </cell>
          <cell r="H66" t="str">
            <v>1</v>
          </cell>
          <cell r="I66">
            <v>1032</v>
          </cell>
        </row>
        <row r="67">
          <cell r="A67">
            <v>1355711</v>
          </cell>
          <cell r="B67" t="str">
            <v>东京第一酒店-分馆</v>
          </cell>
          <cell r="C67" t="str">
            <v>DHB180818045349270</v>
          </cell>
          <cell r="D67" t="str">
            <v>20180818064488855</v>
          </cell>
          <cell r="E67" t="str">
            <v/>
          </cell>
          <cell r="F67" t="str">
            <v>1299</v>
          </cell>
          <cell r="G67" t="str">
            <v>RMB</v>
          </cell>
          <cell r="H67" t="str">
            <v>1</v>
          </cell>
          <cell r="I67">
            <v>1299</v>
          </cell>
        </row>
        <row r="68">
          <cell r="A68">
            <v>1363445</v>
          </cell>
          <cell r="B68" t="str">
            <v>两国东京第一酒店</v>
          </cell>
          <cell r="C68" t="str">
            <v>DHB180902192255531</v>
          </cell>
          <cell r="D68" t="str">
            <v/>
          </cell>
          <cell r="E68" t="str">
            <v/>
          </cell>
          <cell r="F68" t="str">
            <v>1700</v>
          </cell>
          <cell r="G68" t="str">
            <v>RMB</v>
          </cell>
          <cell r="H68" t="str">
            <v>1</v>
          </cell>
          <cell r="I68">
            <v>1700</v>
          </cell>
        </row>
        <row r="69">
          <cell r="A69">
            <v>1363368</v>
          </cell>
          <cell r="B69" t="str">
            <v>两国东京第一酒店</v>
          </cell>
          <cell r="C69" t="str">
            <v>DHB180902150105537</v>
          </cell>
          <cell r="D69" t="str">
            <v/>
          </cell>
          <cell r="E69" t="str">
            <v/>
          </cell>
          <cell r="F69" t="str">
            <v>1818</v>
          </cell>
          <cell r="G69" t="str">
            <v>RMB</v>
          </cell>
          <cell r="H69" t="str">
            <v>1</v>
          </cell>
          <cell r="I69">
            <v>1818</v>
          </cell>
        </row>
        <row r="70">
          <cell r="A70">
            <v>1363223</v>
          </cell>
          <cell r="B70" t="str">
            <v>两国东京第一酒店</v>
          </cell>
          <cell r="C70" t="str">
            <v>DHB180902000817870</v>
          </cell>
          <cell r="D70" t="str">
            <v/>
          </cell>
          <cell r="E70" t="str">
            <v/>
          </cell>
          <cell r="F70" t="str">
            <v>2346</v>
          </cell>
          <cell r="G70" t="str">
            <v>RMB</v>
          </cell>
          <cell r="H70" t="str">
            <v>1</v>
          </cell>
          <cell r="I70">
            <v>2346</v>
          </cell>
        </row>
        <row r="71">
          <cell r="A71">
            <v>1355109</v>
          </cell>
          <cell r="B71" t="str">
            <v>FLEXSTAY 东十条旅馆</v>
          </cell>
          <cell r="C71" t="str">
            <v>DHB180817081439446</v>
          </cell>
          <cell r="D71" t="str">
            <v>1097458897</v>
          </cell>
          <cell r="E71" t="str">
            <v/>
          </cell>
          <cell r="F71" t="str">
            <v>278</v>
          </cell>
          <cell r="G71" t="str">
            <v>RMB</v>
          </cell>
          <cell r="H71" t="str">
            <v>1</v>
          </cell>
          <cell r="I71">
            <v>278</v>
          </cell>
        </row>
        <row r="72">
          <cell r="A72">
            <v>1357020</v>
          </cell>
          <cell r="B72" t="str">
            <v>东京四谷永安国际高级酒店</v>
          </cell>
          <cell r="C72" t="str">
            <v>DHB180820160018615</v>
          </cell>
          <cell r="D72" t="str">
            <v>1099256054</v>
          </cell>
          <cell r="E72" t="str">
            <v/>
          </cell>
          <cell r="F72" t="str">
            <v>4056</v>
          </cell>
          <cell r="G72" t="str">
            <v>RMB</v>
          </cell>
          <cell r="H72" t="str">
            <v>1</v>
          </cell>
          <cell r="I72">
            <v>4056</v>
          </cell>
        </row>
        <row r="73">
          <cell r="A73">
            <v>1283113</v>
          </cell>
          <cell r="B73" t="str">
            <v>东京羽田日航都市酒店</v>
          </cell>
          <cell r="C73" t="str">
            <v>DHB180311160934551</v>
          </cell>
          <cell r="D73" t="str">
            <v/>
          </cell>
          <cell r="E73" t="str">
            <v/>
          </cell>
          <cell r="F73" t="str">
            <v>622</v>
          </cell>
          <cell r="G73" t="str">
            <v>RMB</v>
          </cell>
          <cell r="H73" t="str">
            <v>1</v>
          </cell>
          <cell r="I73">
            <v>622</v>
          </cell>
        </row>
        <row r="74">
          <cell r="A74">
            <v>1356845</v>
          </cell>
          <cell r="B74" t="str">
            <v>东京利时达新宿酒店</v>
          </cell>
          <cell r="C74" t="str">
            <v>DHB180820113810569</v>
          </cell>
          <cell r="D74" t="str">
            <v>291461</v>
          </cell>
          <cell r="E74" t="str">
            <v/>
          </cell>
          <cell r="F74" t="str">
            <v>780</v>
          </cell>
          <cell r="G74" t="str">
            <v>RMB</v>
          </cell>
          <cell r="H74" t="str">
            <v>1</v>
          </cell>
          <cell r="I74">
            <v>780</v>
          </cell>
        </row>
        <row r="75">
          <cell r="A75">
            <v>1363655</v>
          </cell>
          <cell r="B75" t="str">
            <v>东京西葛西贝斯特韦斯特酒店</v>
          </cell>
          <cell r="C75" t="str">
            <v>DHB180903093901341</v>
          </cell>
          <cell r="D75" t="str">
            <v/>
          </cell>
          <cell r="E75" t="str">
            <v/>
          </cell>
          <cell r="F75" t="str">
            <v>862</v>
          </cell>
          <cell r="G75" t="str">
            <v>RMB</v>
          </cell>
          <cell r="H75" t="str">
            <v>1</v>
          </cell>
          <cell r="I75">
            <v>862</v>
          </cell>
        </row>
        <row r="76">
          <cell r="A76">
            <v>1363557</v>
          </cell>
          <cell r="B76" t="str">
            <v>东京西葛西贝斯特韦斯特酒店</v>
          </cell>
          <cell r="C76" t="str">
            <v>DHB180902231543389</v>
          </cell>
          <cell r="D76" t="str">
            <v/>
          </cell>
          <cell r="E76" t="str">
            <v/>
          </cell>
          <cell r="F76" t="str">
            <v>1190</v>
          </cell>
          <cell r="G76" t="str">
            <v>RMB</v>
          </cell>
          <cell r="H76" t="str">
            <v>1</v>
          </cell>
          <cell r="I76">
            <v>1190</v>
          </cell>
        </row>
        <row r="77">
          <cell r="A77">
            <v>1362738</v>
          </cell>
          <cell r="B77" t="str">
            <v>东京浅草火星酒店</v>
          </cell>
          <cell r="C77" t="str">
            <v>DHB180831193925159</v>
          </cell>
          <cell r="D77" t="str">
            <v/>
          </cell>
          <cell r="E77" t="str">
            <v/>
          </cell>
          <cell r="F77" t="str">
            <v>514</v>
          </cell>
          <cell r="G77" t="str">
            <v>RMB</v>
          </cell>
          <cell r="H77" t="str">
            <v>1</v>
          </cell>
          <cell r="I77">
            <v>514</v>
          </cell>
        </row>
        <row r="78">
          <cell r="A78">
            <v>1359669</v>
          </cell>
          <cell r="B78" t="str">
            <v>皇家花园酒店羽田</v>
          </cell>
          <cell r="C78" t="str">
            <v>DHB180825141903004</v>
          </cell>
          <cell r="D78" t="str">
            <v>20180825066432353</v>
          </cell>
          <cell r="E78" t="str">
            <v/>
          </cell>
          <cell r="F78" t="str">
            <v>1331</v>
          </cell>
          <cell r="G78" t="str">
            <v>RMB</v>
          </cell>
          <cell r="H78" t="str">
            <v>1</v>
          </cell>
          <cell r="I78">
            <v>1331</v>
          </cell>
        </row>
        <row r="79">
          <cell r="A79">
            <v>1362004</v>
          </cell>
          <cell r="B79" t="str">
            <v>皇家花园酒店羽田</v>
          </cell>
          <cell r="C79" t="str">
            <v>DHB180830111406286</v>
          </cell>
          <cell r="D79" t="str">
            <v>20180830067830023</v>
          </cell>
          <cell r="E79" t="str">
            <v/>
          </cell>
          <cell r="F79" t="str">
            <v>1364</v>
          </cell>
          <cell r="G79" t="str">
            <v>RMB</v>
          </cell>
          <cell r="H79" t="str">
            <v>1</v>
          </cell>
          <cell r="I79">
            <v>1364</v>
          </cell>
        </row>
        <row r="80">
          <cell r="A80">
            <v>1356146</v>
          </cell>
          <cell r="B80" t="str">
            <v>皇家花园酒店羽田</v>
          </cell>
          <cell r="C80" t="str">
            <v>DHB180818224850037</v>
          </cell>
          <cell r="D80" t="str">
            <v>已确认</v>
          </cell>
          <cell r="E80" t="str">
            <v/>
          </cell>
          <cell r="F80" t="str">
            <v>1376</v>
          </cell>
          <cell r="G80" t="str">
            <v>RMB</v>
          </cell>
          <cell r="H80" t="str">
            <v>1</v>
          </cell>
          <cell r="I80">
            <v>1376</v>
          </cell>
        </row>
        <row r="81">
          <cell r="A81">
            <v>1355823</v>
          </cell>
          <cell r="B81" t="str">
            <v>皇家花园酒店羽田</v>
          </cell>
          <cell r="C81" t="str">
            <v>DHB180818115834134</v>
          </cell>
          <cell r="D81" t="str">
            <v>100103787</v>
          </cell>
          <cell r="E81" t="str">
            <v/>
          </cell>
          <cell r="F81" t="str">
            <v>1124</v>
          </cell>
          <cell r="G81" t="str">
            <v>RMB</v>
          </cell>
          <cell r="H81" t="str">
            <v>1</v>
          </cell>
          <cell r="I81">
            <v>1124</v>
          </cell>
        </row>
        <row r="82">
          <cell r="A82">
            <v>1363703</v>
          </cell>
          <cell r="B82" t="str">
            <v>蜜蜂东京三轩茶屋</v>
          </cell>
          <cell r="C82" t="str">
            <v>DHB180903110851371</v>
          </cell>
          <cell r="D82" t="str">
            <v/>
          </cell>
          <cell r="E82" t="str">
            <v/>
          </cell>
          <cell r="F82" t="str">
            <v>589</v>
          </cell>
          <cell r="G82" t="str">
            <v>RMB</v>
          </cell>
          <cell r="H82" t="str">
            <v>1</v>
          </cell>
          <cell r="I82">
            <v>589</v>
          </cell>
        </row>
        <row r="83">
          <cell r="A83">
            <v>1363216</v>
          </cell>
          <cell r="B83" t="str">
            <v>东京奥查诺米酒店</v>
          </cell>
          <cell r="C83" t="str">
            <v>DHB180901233751809</v>
          </cell>
          <cell r="D83" t="str">
            <v/>
          </cell>
          <cell r="E83" t="str">
            <v/>
          </cell>
          <cell r="F83" t="str">
            <v>886</v>
          </cell>
          <cell r="G83" t="str">
            <v>RMB</v>
          </cell>
          <cell r="H83" t="str">
            <v>1</v>
          </cell>
          <cell r="I83">
            <v>886</v>
          </cell>
        </row>
        <row r="84">
          <cell r="A84">
            <v>1362188</v>
          </cell>
          <cell r="B84" t="str">
            <v>东京巨蛋酒店</v>
          </cell>
          <cell r="C84" t="str">
            <v>DHB180830163139364</v>
          </cell>
          <cell r="D84" t="str">
            <v>20180830067916770</v>
          </cell>
          <cell r="E84" t="str">
            <v/>
          </cell>
          <cell r="F84" t="str">
            <v>833</v>
          </cell>
          <cell r="G84" t="str">
            <v>RMB</v>
          </cell>
          <cell r="H84" t="str">
            <v>1</v>
          </cell>
          <cell r="I84">
            <v>833</v>
          </cell>
        </row>
        <row r="85">
          <cell r="A85">
            <v>1363092</v>
          </cell>
          <cell r="B85" t="str">
            <v>东京巨蛋酒店</v>
          </cell>
          <cell r="C85" t="str">
            <v>DHB180901182125795</v>
          </cell>
          <cell r="D85" t="str">
            <v/>
          </cell>
          <cell r="E85" t="str">
            <v/>
          </cell>
          <cell r="F85" t="str">
            <v>957</v>
          </cell>
          <cell r="G85" t="str">
            <v>RMB</v>
          </cell>
          <cell r="H85" t="str">
            <v>1</v>
          </cell>
          <cell r="I85">
            <v>957</v>
          </cell>
        </row>
        <row r="86">
          <cell r="A86">
            <v>1360972</v>
          </cell>
          <cell r="B86" t="str">
            <v>MYSTAYS 浅草桥酒店</v>
          </cell>
          <cell r="C86" t="str">
            <v>DHB180828081857683</v>
          </cell>
          <cell r="D86" t="str">
            <v>8487677</v>
          </cell>
          <cell r="E86" t="str">
            <v/>
          </cell>
          <cell r="F86" t="str">
            <v>432</v>
          </cell>
          <cell r="G86" t="str">
            <v>RMB</v>
          </cell>
          <cell r="H86" t="str">
            <v>1</v>
          </cell>
          <cell r="I86">
            <v>432</v>
          </cell>
        </row>
        <row r="87">
          <cell r="A87">
            <v>1357752</v>
          </cell>
          <cell r="B87" t="str">
            <v>MYSTAYS 滨松町酒店</v>
          </cell>
          <cell r="C87" t="str">
            <v>DHB180821211712430</v>
          </cell>
          <cell r="D87" t="str">
            <v>006098601</v>
          </cell>
          <cell r="E87" t="str">
            <v/>
          </cell>
          <cell r="F87" t="str">
            <v>550</v>
          </cell>
          <cell r="G87" t="str">
            <v>RMB</v>
          </cell>
          <cell r="H87" t="str">
            <v>1</v>
          </cell>
          <cell r="I87">
            <v>550</v>
          </cell>
        </row>
        <row r="88">
          <cell r="A88">
            <v>1361421</v>
          </cell>
          <cell r="B88" t="str">
            <v>MYSTAYS 浅草酒店</v>
          </cell>
          <cell r="C88" t="str">
            <v>DHB180829033512702</v>
          </cell>
          <cell r="D88" t="str">
            <v/>
          </cell>
          <cell r="E88" t="str">
            <v/>
          </cell>
          <cell r="F88" t="str">
            <v>1064</v>
          </cell>
          <cell r="G88" t="str">
            <v>RMB</v>
          </cell>
          <cell r="H88" t="str">
            <v>1</v>
          </cell>
          <cell r="I88">
            <v>1064</v>
          </cell>
        </row>
        <row r="89">
          <cell r="A89">
            <v>1363324</v>
          </cell>
          <cell r="B89" t="str">
            <v>MYSTAYS 浅草酒店</v>
          </cell>
          <cell r="C89" t="str">
            <v>DHB180902121715526</v>
          </cell>
          <cell r="D89" t="str">
            <v/>
          </cell>
          <cell r="E89" t="str">
            <v/>
          </cell>
          <cell r="F89" t="str">
            <v>2584</v>
          </cell>
          <cell r="G89" t="str">
            <v>RMB</v>
          </cell>
          <cell r="H89" t="str">
            <v>1</v>
          </cell>
          <cell r="I89">
            <v>2584</v>
          </cell>
        </row>
        <row r="90">
          <cell r="A90">
            <v>1358302</v>
          </cell>
          <cell r="B90" t="str">
            <v>冲绳那霸西铁度假酒店</v>
          </cell>
          <cell r="C90" t="str">
            <v>DHB180822194425285</v>
          </cell>
          <cell r="D90" t="str">
            <v>414290</v>
          </cell>
          <cell r="E90" t="str">
            <v/>
          </cell>
          <cell r="F90" t="str">
            <v>484</v>
          </cell>
          <cell r="G90" t="str">
            <v>RMB</v>
          </cell>
          <cell r="H90" t="str">
            <v>1</v>
          </cell>
          <cell r="I90">
            <v>484</v>
          </cell>
        </row>
        <row r="91">
          <cell r="A91">
            <v>1355343</v>
          </cell>
          <cell r="B91" t="str">
            <v>冲绳那霸西铁度假酒店</v>
          </cell>
          <cell r="C91" t="str">
            <v>DHB180817142706706</v>
          </cell>
          <cell r="D91" t="str">
            <v>1097618299</v>
          </cell>
          <cell r="E91" t="str">
            <v/>
          </cell>
          <cell r="F91" t="str">
            <v>641</v>
          </cell>
          <cell r="G91" t="str">
            <v>RMB</v>
          </cell>
          <cell r="H91" t="str">
            <v>1</v>
          </cell>
          <cell r="I91">
            <v>641</v>
          </cell>
        </row>
        <row r="92">
          <cell r="A92">
            <v>1360486</v>
          </cell>
          <cell r="B92" t="str">
            <v>Nord小樽 酒店</v>
          </cell>
          <cell r="C92" t="str">
            <v>DHB180827120459363</v>
          </cell>
          <cell r="D92" t="str">
            <v/>
          </cell>
          <cell r="E92" t="str">
            <v/>
          </cell>
          <cell r="F92" t="str">
            <v>1070</v>
          </cell>
          <cell r="G92" t="str">
            <v>RMB</v>
          </cell>
          <cell r="H92" t="str">
            <v>1</v>
          </cell>
          <cell r="I92">
            <v>1070</v>
          </cell>
        </row>
        <row r="93">
          <cell r="A93">
            <v>1359915</v>
          </cell>
          <cell r="B93" t="str">
            <v>Nord小樽 酒店</v>
          </cell>
          <cell r="C93" t="str">
            <v>DHB180825231603891</v>
          </cell>
          <cell r="D93" t="str">
            <v/>
          </cell>
          <cell r="E93" t="str">
            <v/>
          </cell>
          <cell r="F93" t="str">
            <v>917</v>
          </cell>
          <cell r="G93" t="str">
            <v>RMB</v>
          </cell>
          <cell r="H93" t="str">
            <v>1</v>
          </cell>
          <cell r="I93">
            <v>917</v>
          </cell>
        </row>
        <row r="94">
          <cell r="A94">
            <v>1359667</v>
          </cell>
          <cell r="B94" t="str">
            <v>Nord小樽 酒店</v>
          </cell>
          <cell r="C94" t="str">
            <v>DHB180825141412542</v>
          </cell>
          <cell r="D94" t="str">
            <v/>
          </cell>
          <cell r="E94" t="str">
            <v/>
          </cell>
          <cell r="F94" t="str">
            <v>831</v>
          </cell>
          <cell r="G94" t="str">
            <v>RMB</v>
          </cell>
          <cell r="H94" t="str">
            <v>1</v>
          </cell>
          <cell r="I94">
            <v>831</v>
          </cell>
        </row>
        <row r="95">
          <cell r="A95">
            <v>1355192</v>
          </cell>
          <cell r="B95" t="str">
            <v>Nord小樽 酒店</v>
          </cell>
          <cell r="C95" t="str">
            <v>DHB180817102858357</v>
          </cell>
          <cell r="D95" t="str">
            <v/>
          </cell>
          <cell r="E95" t="str">
            <v/>
          </cell>
          <cell r="F95" t="str">
            <v>971</v>
          </cell>
          <cell r="G95" t="str">
            <v>RMB</v>
          </cell>
          <cell r="H95" t="str">
            <v>1</v>
          </cell>
          <cell r="I95">
            <v>971</v>
          </cell>
        </row>
        <row r="96">
          <cell r="A96">
            <v>1360594</v>
          </cell>
          <cell r="B96" t="str">
            <v>福冈博多狮子宫酒店</v>
          </cell>
          <cell r="C96" t="str">
            <v>DHB180827150420644</v>
          </cell>
          <cell r="D96" t="str">
            <v/>
          </cell>
          <cell r="E96" t="str">
            <v/>
          </cell>
          <cell r="F96" t="str">
            <v>650</v>
          </cell>
          <cell r="G96" t="str">
            <v>RMB</v>
          </cell>
          <cell r="H96" t="str">
            <v>1</v>
          </cell>
          <cell r="I96">
            <v>650</v>
          </cell>
        </row>
        <row r="97">
          <cell r="A97">
            <v>1359874</v>
          </cell>
          <cell r="B97" t="str">
            <v>阳光福冈大濠酒店</v>
          </cell>
          <cell r="C97" t="str">
            <v>DHB180825220002503</v>
          </cell>
          <cell r="D97" t="str">
            <v>20180825066532043</v>
          </cell>
          <cell r="E97" t="str">
            <v/>
          </cell>
          <cell r="F97" t="str">
            <v>530</v>
          </cell>
          <cell r="G97" t="str">
            <v>RMB</v>
          </cell>
          <cell r="H97" t="str">
            <v>1</v>
          </cell>
          <cell r="I97">
            <v>530</v>
          </cell>
        </row>
        <row r="98">
          <cell r="A98">
            <v>1355781</v>
          </cell>
          <cell r="B98" t="str">
            <v>博多东急REI酒店</v>
          </cell>
          <cell r="C98" t="str">
            <v>DHB180818105531960</v>
          </cell>
          <cell r="D98" t="str">
            <v>841103</v>
          </cell>
          <cell r="E98" t="str">
            <v/>
          </cell>
          <cell r="F98" t="str">
            <v>659</v>
          </cell>
          <cell r="G98" t="str">
            <v>RMB</v>
          </cell>
          <cell r="H98" t="str">
            <v>1</v>
          </cell>
          <cell r="I98">
            <v>659</v>
          </cell>
        </row>
        <row r="99">
          <cell r="A99">
            <v>1362732</v>
          </cell>
          <cell r="B99" t="str">
            <v>博多东急REI酒店</v>
          </cell>
          <cell r="C99" t="str">
            <v>DHB180831191836168</v>
          </cell>
          <cell r="D99" t="str">
            <v/>
          </cell>
          <cell r="E99" t="str">
            <v/>
          </cell>
          <cell r="F99" t="str">
            <v>670</v>
          </cell>
          <cell r="G99" t="str">
            <v>RMB</v>
          </cell>
          <cell r="H99" t="str">
            <v>1</v>
          </cell>
          <cell r="I99">
            <v>670</v>
          </cell>
        </row>
        <row r="100">
          <cell r="A100">
            <v>1361837</v>
          </cell>
          <cell r="B100" t="str">
            <v>博多东急REI酒店</v>
          </cell>
          <cell r="C100" t="str">
            <v>DHB180829231034265</v>
          </cell>
          <cell r="D100" t="str">
            <v>20180830067735754</v>
          </cell>
          <cell r="E100" t="str">
            <v/>
          </cell>
          <cell r="F100" t="str">
            <v>643</v>
          </cell>
          <cell r="G100" t="str">
            <v>RMB</v>
          </cell>
          <cell r="H100" t="str">
            <v>1</v>
          </cell>
          <cell r="I100">
            <v>643</v>
          </cell>
        </row>
        <row r="101">
          <cell r="A101">
            <v>1361209</v>
          </cell>
          <cell r="B101" t="str">
            <v>拉碧斯达函馆湾</v>
          </cell>
          <cell r="C101" t="str">
            <v>DHB180828170924092</v>
          </cell>
          <cell r="D101" t="str">
            <v/>
          </cell>
          <cell r="E101" t="str">
            <v/>
          </cell>
          <cell r="F101" t="str">
            <v>3554</v>
          </cell>
          <cell r="G101" t="str">
            <v>RMB</v>
          </cell>
          <cell r="H101" t="str">
            <v>1</v>
          </cell>
          <cell r="I101">
            <v>3554</v>
          </cell>
        </row>
        <row r="102">
          <cell r="A102">
            <v>1360276</v>
          </cell>
          <cell r="B102" t="str">
            <v>函馆微笑酒店</v>
          </cell>
          <cell r="C102" t="str">
            <v>DHB180826212514604</v>
          </cell>
          <cell r="D102" t="str">
            <v>1102939179</v>
          </cell>
          <cell r="E102" t="str">
            <v/>
          </cell>
          <cell r="F102" t="str">
            <v>672</v>
          </cell>
          <cell r="G102" t="str">
            <v>RMB</v>
          </cell>
          <cell r="H102" t="str">
            <v>1</v>
          </cell>
          <cell r="I102">
            <v>672</v>
          </cell>
        </row>
        <row r="103">
          <cell r="A103">
            <v>1361679</v>
          </cell>
          <cell r="B103" t="str">
            <v>京都四条乌丸大和ROYNET酒店</v>
          </cell>
          <cell r="C103" t="str">
            <v>DHB180829153751580</v>
          </cell>
          <cell r="D103" t="str">
            <v>1361679</v>
          </cell>
          <cell r="E103" t="str">
            <v/>
          </cell>
          <cell r="F103" t="str">
            <v>903.12</v>
          </cell>
          <cell r="G103" t="str">
            <v>RMB</v>
          </cell>
          <cell r="H103" t="str">
            <v>1</v>
          </cell>
          <cell r="I103">
            <v>903.12</v>
          </cell>
        </row>
        <row r="104">
          <cell r="A104">
            <v>1361820</v>
          </cell>
          <cell r="B104" t="str">
            <v>京都格兰比亚酒店</v>
          </cell>
          <cell r="C104" t="str">
            <v>DHB180829223115125</v>
          </cell>
          <cell r="D104" t="str">
            <v/>
          </cell>
          <cell r="E104" t="str">
            <v/>
          </cell>
          <cell r="F104" t="str">
            <v>1884</v>
          </cell>
          <cell r="G104" t="str">
            <v>RMB</v>
          </cell>
          <cell r="H104" t="str">
            <v>1</v>
          </cell>
          <cell r="I104">
            <v>1884</v>
          </cell>
        </row>
        <row r="105">
          <cell r="A105">
            <v>1358226</v>
          </cell>
          <cell r="B105" t="str">
            <v>京都格兰比亚酒店</v>
          </cell>
          <cell r="C105" t="str">
            <v>DHB180822171554909</v>
          </cell>
          <cell r="D105" t="str">
            <v/>
          </cell>
          <cell r="E105" t="str">
            <v/>
          </cell>
          <cell r="F105" t="str">
            <v>1360</v>
          </cell>
          <cell r="G105" t="str">
            <v>RMB</v>
          </cell>
          <cell r="H105" t="str">
            <v>1</v>
          </cell>
          <cell r="I105">
            <v>1360</v>
          </cell>
        </row>
        <row r="106">
          <cell r="A106">
            <v>1362001</v>
          </cell>
          <cell r="B106" t="str">
            <v>京都格兰比亚酒店</v>
          </cell>
          <cell r="C106" t="str">
            <v>DHB180830111033651</v>
          </cell>
          <cell r="D106" t="str">
            <v/>
          </cell>
          <cell r="E106" t="str">
            <v/>
          </cell>
          <cell r="F106" t="str">
            <v>988</v>
          </cell>
          <cell r="G106" t="str">
            <v>RMB</v>
          </cell>
          <cell r="H106" t="str">
            <v>1</v>
          </cell>
          <cell r="I106">
            <v>988</v>
          </cell>
        </row>
        <row r="107">
          <cell r="A107">
            <v>1361664</v>
          </cell>
          <cell r="B107" t="str">
            <v>三井花园饭店京都新町别邸</v>
          </cell>
          <cell r="C107" t="str">
            <v>DHB180829170451230</v>
          </cell>
          <cell r="D107" t="str">
            <v/>
          </cell>
          <cell r="E107" t="str">
            <v/>
          </cell>
          <cell r="F107" t="str">
            <v>730</v>
          </cell>
          <cell r="G107" t="str">
            <v>RMB</v>
          </cell>
          <cell r="H107" t="str">
            <v>1</v>
          </cell>
          <cell r="I107">
            <v>730</v>
          </cell>
        </row>
        <row r="108">
          <cell r="A108">
            <v>1354961</v>
          </cell>
          <cell r="B108" t="str">
            <v>三井花园饭店京都新町别邸</v>
          </cell>
          <cell r="C108" t="str">
            <v>DHB180816222354045</v>
          </cell>
          <cell r="D108" t="str">
            <v/>
          </cell>
          <cell r="E108" t="str">
            <v/>
          </cell>
          <cell r="F108" t="str">
            <v>1162</v>
          </cell>
          <cell r="G108" t="str">
            <v>RMB</v>
          </cell>
          <cell r="H108" t="str">
            <v>1</v>
          </cell>
          <cell r="I108">
            <v>1162</v>
          </cell>
        </row>
        <row r="109">
          <cell r="A109">
            <v>1357913</v>
          </cell>
          <cell r="B109" t="str">
            <v>三井花园饭店京都新町别邸</v>
          </cell>
          <cell r="C109" t="str">
            <v>DHB180822020705248</v>
          </cell>
          <cell r="D109" t="str">
            <v/>
          </cell>
          <cell r="E109" t="str">
            <v/>
          </cell>
          <cell r="F109" t="str">
            <v>999</v>
          </cell>
          <cell r="G109" t="str">
            <v>RMB</v>
          </cell>
          <cell r="H109" t="str">
            <v>1</v>
          </cell>
          <cell r="I109">
            <v>999</v>
          </cell>
        </row>
        <row r="110">
          <cell r="A110">
            <v>1362912</v>
          </cell>
          <cell r="B110" t="str">
            <v>京都四季酒店</v>
          </cell>
          <cell r="C110" t="str">
            <v>DHB180901121324272</v>
          </cell>
          <cell r="D110" t="str">
            <v/>
          </cell>
          <cell r="E110" t="str">
            <v/>
          </cell>
          <cell r="F110" t="str">
            <v>19006</v>
          </cell>
          <cell r="G110" t="str">
            <v>RMB</v>
          </cell>
          <cell r="H110" t="str">
            <v>1</v>
          </cell>
          <cell r="I110">
            <v>19006</v>
          </cell>
        </row>
        <row r="111">
          <cell r="A111">
            <v>1355292</v>
          </cell>
          <cell r="B111" t="str">
            <v>大阪日星商务旅馆</v>
          </cell>
          <cell r="C111" t="str">
            <v>DHB180817125742085</v>
          </cell>
          <cell r="D111" t="str">
            <v>13115</v>
          </cell>
          <cell r="E111" t="str">
            <v/>
          </cell>
          <cell r="F111" t="str">
            <v>915</v>
          </cell>
          <cell r="G111" t="str">
            <v>RMB</v>
          </cell>
          <cell r="H111" t="str">
            <v>1</v>
          </cell>
          <cell r="I111">
            <v>915</v>
          </cell>
        </row>
        <row r="112">
          <cell r="A112">
            <v>1357492</v>
          </cell>
          <cell r="B112" t="str">
            <v>大阪日星商务旅馆</v>
          </cell>
          <cell r="C112" t="str">
            <v>DHB180821134554677</v>
          </cell>
          <cell r="D112" t="str">
            <v/>
          </cell>
          <cell r="E112" t="str">
            <v/>
          </cell>
          <cell r="F112" t="str">
            <v>1116</v>
          </cell>
          <cell r="G112" t="str">
            <v>RMB</v>
          </cell>
          <cell r="H112" t="str">
            <v>1</v>
          </cell>
          <cell r="I112">
            <v>1116</v>
          </cell>
        </row>
        <row r="113">
          <cell r="A113">
            <v>1360842</v>
          </cell>
          <cell r="B113" t="str">
            <v>大阪日星商务旅馆</v>
          </cell>
          <cell r="C113" t="str">
            <v>DHB180827223243127</v>
          </cell>
          <cell r="D113" t="str">
            <v>113528945</v>
          </cell>
          <cell r="E113" t="str">
            <v/>
          </cell>
          <cell r="F113" t="str">
            <v>534</v>
          </cell>
          <cell r="G113" t="str">
            <v>RMB</v>
          </cell>
          <cell r="H113" t="str">
            <v>1</v>
          </cell>
          <cell r="I113">
            <v>534</v>
          </cell>
        </row>
        <row r="114">
          <cell r="A114">
            <v>1362691</v>
          </cell>
          <cell r="B114" t="str">
            <v>MYSTAYS 堺筋本町酒店</v>
          </cell>
          <cell r="C114" t="str">
            <v>DHB180831171928651</v>
          </cell>
          <cell r="D114" t="str">
            <v>1105997621</v>
          </cell>
          <cell r="E114" t="str">
            <v/>
          </cell>
          <cell r="F114" t="str">
            <v>1299</v>
          </cell>
          <cell r="G114" t="str">
            <v>RMB</v>
          </cell>
          <cell r="H114" t="str">
            <v>1</v>
          </cell>
          <cell r="I114">
            <v>1299</v>
          </cell>
        </row>
        <row r="115">
          <cell r="A115">
            <v>1356852</v>
          </cell>
          <cell r="B115" t="str">
            <v>MYSTAYS 大手前酒店</v>
          </cell>
          <cell r="C115" t="str">
            <v>DHB180820114204984</v>
          </cell>
          <cell r="D115" t="str">
            <v/>
          </cell>
          <cell r="E115" t="str">
            <v/>
          </cell>
          <cell r="F115" t="str">
            <v>1326</v>
          </cell>
          <cell r="G115" t="str">
            <v>RMB</v>
          </cell>
          <cell r="H115" t="str">
            <v>1</v>
          </cell>
          <cell r="I115">
            <v>1326</v>
          </cell>
        </row>
        <row r="116">
          <cell r="A116">
            <v>1354585</v>
          </cell>
          <cell r="B116" t="str">
            <v>MYSTAYS 大手前酒店</v>
          </cell>
          <cell r="C116" t="str">
            <v>DHB180816133924650</v>
          </cell>
          <cell r="D116" t="str">
            <v/>
          </cell>
          <cell r="E116" t="str">
            <v/>
          </cell>
          <cell r="F116" t="str">
            <v>797</v>
          </cell>
          <cell r="G116" t="str">
            <v>RMB</v>
          </cell>
          <cell r="H116" t="str">
            <v>1</v>
          </cell>
          <cell r="I116">
            <v>797</v>
          </cell>
        </row>
        <row r="117">
          <cell r="A117">
            <v>1356659</v>
          </cell>
          <cell r="B117" t="str">
            <v>札幌艾米西亚酒店</v>
          </cell>
          <cell r="C117" t="str">
            <v>DHB180820000511231</v>
          </cell>
          <cell r="D117" t="str">
            <v>304454</v>
          </cell>
          <cell r="E117" t="str">
            <v/>
          </cell>
          <cell r="F117" t="str">
            <v>985.97</v>
          </cell>
          <cell r="G117" t="str">
            <v>RMB</v>
          </cell>
          <cell r="H117" t="str">
            <v>1</v>
          </cell>
          <cell r="I117">
            <v>1132</v>
          </cell>
        </row>
        <row r="118">
          <cell r="A118">
            <v>1363443</v>
          </cell>
          <cell r="B118" t="str">
            <v>香川JR克莱门特高松酒店</v>
          </cell>
          <cell r="C118" t="str">
            <v>DHB180902191700038</v>
          </cell>
          <cell r="D118" t="str">
            <v/>
          </cell>
          <cell r="E118" t="str">
            <v/>
          </cell>
          <cell r="F118" t="str">
            <v>582</v>
          </cell>
          <cell r="G118" t="str">
            <v>RMB</v>
          </cell>
          <cell r="H118" t="str">
            <v>1</v>
          </cell>
          <cell r="I118">
            <v>582</v>
          </cell>
        </row>
        <row r="119">
          <cell r="A119">
            <v>1358208</v>
          </cell>
          <cell r="B119" t="str">
            <v>MYSTAYS 京都四条酒店</v>
          </cell>
          <cell r="C119" t="str">
            <v>DHB180822165147837</v>
          </cell>
          <cell r="D119" t="str">
            <v/>
          </cell>
          <cell r="E119" t="str">
            <v/>
          </cell>
          <cell r="F119" t="str">
            <v>354</v>
          </cell>
          <cell r="G119" t="str">
            <v>RMB</v>
          </cell>
          <cell r="H119" t="str">
            <v>1</v>
          </cell>
          <cell r="I119">
            <v>354</v>
          </cell>
        </row>
        <row r="120">
          <cell r="A120">
            <v>1358389</v>
          </cell>
          <cell r="B120" t="str">
            <v>清迈莲花酒店</v>
          </cell>
          <cell r="C120" t="str">
            <v>DHB180823092708779</v>
          </cell>
          <cell r="D120" t="str">
            <v>1762138</v>
          </cell>
          <cell r="E120" t="str">
            <v/>
          </cell>
          <cell r="F120" t="str">
            <v>1778.01</v>
          </cell>
          <cell r="G120" t="str">
            <v>RMB</v>
          </cell>
          <cell r="H120" t="str">
            <v>1</v>
          </cell>
          <cell r="I120">
            <v>1778.01</v>
          </cell>
        </row>
        <row r="121">
          <cell r="A121">
            <v>1357797</v>
          </cell>
          <cell r="B121" t="str">
            <v>新大阪酒店</v>
          </cell>
          <cell r="C121" t="str">
            <v>DHB180821220840059</v>
          </cell>
          <cell r="D121" t="str">
            <v>1100067312</v>
          </cell>
          <cell r="E121" t="str">
            <v/>
          </cell>
          <cell r="F121" t="str">
            <v>521</v>
          </cell>
          <cell r="G121" t="str">
            <v>RMB</v>
          </cell>
          <cell r="H121" t="str">
            <v>1</v>
          </cell>
          <cell r="I121">
            <v>521</v>
          </cell>
        </row>
        <row r="122">
          <cell r="A122">
            <v>1360726</v>
          </cell>
          <cell r="B122" t="str">
            <v>樱花台画廊酒店</v>
          </cell>
          <cell r="C122" t="str">
            <v>DHB180827194543379</v>
          </cell>
          <cell r="D122" t="str">
            <v>1103449919</v>
          </cell>
          <cell r="E122" t="str">
            <v/>
          </cell>
          <cell r="F122" t="str">
            <v>728</v>
          </cell>
          <cell r="G122" t="str">
            <v>RMB</v>
          </cell>
          <cell r="H122" t="str">
            <v>1</v>
          </cell>
          <cell r="I122">
            <v>728</v>
          </cell>
        </row>
        <row r="123">
          <cell r="A123">
            <v>1356963</v>
          </cell>
          <cell r="B123" t="str">
            <v>樱花台画廊酒店</v>
          </cell>
          <cell r="C123" t="str">
            <v>DHB180820143005748</v>
          </cell>
          <cell r="D123" t="str">
            <v>1099229775</v>
          </cell>
          <cell r="E123" t="str">
            <v/>
          </cell>
          <cell r="F123" t="str">
            <v>823</v>
          </cell>
          <cell r="G123" t="str">
            <v>RMB</v>
          </cell>
          <cell r="H123" t="str">
            <v>1</v>
          </cell>
          <cell r="I123">
            <v>823</v>
          </cell>
        </row>
        <row r="124">
          <cell r="A124">
            <v>1362908</v>
          </cell>
          <cell r="B124" t="str">
            <v>冲绳那霸歌町大和ROYNET酒店</v>
          </cell>
          <cell r="C124" t="str">
            <v>DHB180901115843859</v>
          </cell>
          <cell r="D124" t="str">
            <v/>
          </cell>
          <cell r="E124" t="str">
            <v/>
          </cell>
          <cell r="F124" t="str">
            <v>1434</v>
          </cell>
          <cell r="G124" t="str">
            <v>RMB</v>
          </cell>
          <cell r="H124" t="str">
            <v>1</v>
          </cell>
          <cell r="I124">
            <v>1434</v>
          </cell>
        </row>
        <row r="125">
          <cell r="A125">
            <v>1359440</v>
          </cell>
          <cell r="B125" t="str">
            <v>冲绳那霸歌町大和ROYNET酒店</v>
          </cell>
          <cell r="C125" t="str">
            <v>DHB180824220331444</v>
          </cell>
          <cell r="D125" t="str">
            <v/>
          </cell>
          <cell r="E125" t="str">
            <v/>
          </cell>
          <cell r="F125" t="str">
            <v>983</v>
          </cell>
          <cell r="G125" t="str">
            <v>RMB</v>
          </cell>
          <cell r="H125" t="str">
            <v>1</v>
          </cell>
          <cell r="I125">
            <v>983</v>
          </cell>
        </row>
        <row r="126">
          <cell r="A126">
            <v>1361595</v>
          </cell>
          <cell r="B126" t="str">
            <v>冲绳那霸歌町大和ROYNET酒店</v>
          </cell>
          <cell r="C126" t="str">
            <v>DHB180829151626804</v>
          </cell>
          <cell r="D126" t="str">
            <v/>
          </cell>
          <cell r="E126" t="str">
            <v/>
          </cell>
          <cell r="F126" t="str">
            <v>1510</v>
          </cell>
          <cell r="G126" t="str">
            <v>RMB</v>
          </cell>
          <cell r="H126" t="str">
            <v>1</v>
          </cell>
          <cell r="I126">
            <v>1510</v>
          </cell>
        </row>
        <row r="127">
          <cell r="A127">
            <v>1358428</v>
          </cell>
          <cell r="B127" t="str">
            <v>曼谷山顶风车高尔夫酒店</v>
          </cell>
          <cell r="C127" t="str">
            <v>DHB180823084959862</v>
          </cell>
          <cell r="D127" t="str">
            <v>1101043512</v>
          </cell>
          <cell r="E127" t="str">
            <v/>
          </cell>
          <cell r="F127" t="str">
            <v>1140</v>
          </cell>
          <cell r="G127" t="str">
            <v>RMB</v>
          </cell>
          <cell r="H127" t="str">
            <v>1</v>
          </cell>
          <cell r="I127">
            <v>1140</v>
          </cell>
        </row>
        <row r="128">
          <cell r="A128">
            <v>1360491</v>
          </cell>
          <cell r="B128" t="str">
            <v>岘港豪华孟青酒店</v>
          </cell>
          <cell r="C128" t="str">
            <v>DHB180827132302049</v>
          </cell>
          <cell r="D128" t="str">
            <v/>
          </cell>
          <cell r="E128" t="str">
            <v/>
          </cell>
          <cell r="F128" t="str">
            <v>2630</v>
          </cell>
          <cell r="G128" t="str">
            <v>RMB</v>
          </cell>
          <cell r="H128" t="str">
            <v>1</v>
          </cell>
          <cell r="I128">
            <v>2630</v>
          </cell>
        </row>
        <row r="129">
          <cell r="A129">
            <v>1362011</v>
          </cell>
          <cell r="B129" t="str">
            <v>大阪本町微笑尊贵酒店</v>
          </cell>
          <cell r="C129" t="str">
            <v>DHB180829153751580</v>
          </cell>
          <cell r="D129" t="str">
            <v>1362011</v>
          </cell>
          <cell r="E129" t="str">
            <v/>
          </cell>
          <cell r="F129" t="str">
            <v>928</v>
          </cell>
          <cell r="G129" t="str">
            <v>RMB</v>
          </cell>
          <cell r="H129" t="str">
            <v>1</v>
          </cell>
          <cell r="I129">
            <v>928</v>
          </cell>
        </row>
        <row r="130">
          <cell r="A130">
            <v>1359857</v>
          </cell>
          <cell r="B130" t="str">
            <v>东京新宿格兰贝尔酒店</v>
          </cell>
          <cell r="C130" t="str">
            <v>DHB180825211752619</v>
          </cell>
          <cell r="D130" t="str">
            <v>403730</v>
          </cell>
          <cell r="E130" t="str">
            <v/>
          </cell>
          <cell r="F130" t="str">
            <v>504</v>
          </cell>
          <cell r="G130" t="str">
            <v>RMB</v>
          </cell>
          <cell r="H130" t="str">
            <v>1</v>
          </cell>
          <cell r="I130">
            <v>504</v>
          </cell>
        </row>
        <row r="131">
          <cell r="A131">
            <v>1362648</v>
          </cell>
          <cell r="B131" t="str">
            <v>成田机场旅馆</v>
          </cell>
          <cell r="C131" t="str">
            <v>DHB180831155431246</v>
          </cell>
          <cell r="D131" t="str">
            <v/>
          </cell>
          <cell r="E131" t="str">
            <v/>
          </cell>
          <cell r="F131" t="str">
            <v>558</v>
          </cell>
          <cell r="G131" t="str">
            <v>RMB</v>
          </cell>
          <cell r="H131" t="str">
            <v>1</v>
          </cell>
          <cell r="I131">
            <v>558</v>
          </cell>
        </row>
        <row r="132">
          <cell r="A132">
            <v>1357258</v>
          </cell>
          <cell r="B132" t="str">
            <v>成田机场旅馆</v>
          </cell>
          <cell r="C132" t="str">
            <v>DHB180820231007007</v>
          </cell>
          <cell r="D132" t="str">
            <v/>
          </cell>
          <cell r="E132" t="str">
            <v/>
          </cell>
          <cell r="F132" t="str">
            <v>570</v>
          </cell>
          <cell r="G132" t="str">
            <v>RMB</v>
          </cell>
          <cell r="H132" t="str">
            <v>1</v>
          </cell>
          <cell r="I132">
            <v>570</v>
          </cell>
        </row>
        <row r="133">
          <cell r="A133">
            <v>1360615</v>
          </cell>
          <cell r="B133" t="str">
            <v>成田机场旅馆</v>
          </cell>
          <cell r="C133" t="str">
            <v>DHB180827153355218</v>
          </cell>
          <cell r="D133" t="str">
            <v/>
          </cell>
          <cell r="E133" t="str">
            <v/>
          </cell>
          <cell r="F133" t="str">
            <v>523</v>
          </cell>
          <cell r="G133" t="str">
            <v>RMB</v>
          </cell>
          <cell r="H133" t="str">
            <v>1</v>
          </cell>
          <cell r="I133">
            <v>523</v>
          </cell>
        </row>
        <row r="134">
          <cell r="A134">
            <v>1360684</v>
          </cell>
          <cell r="B134" t="str">
            <v>成田机场旅馆</v>
          </cell>
          <cell r="C134" t="str">
            <v>DHB180827175427706</v>
          </cell>
          <cell r="D134" t="str">
            <v/>
          </cell>
          <cell r="E134" t="str">
            <v/>
          </cell>
          <cell r="F134" t="str">
            <v>530</v>
          </cell>
          <cell r="G134" t="str">
            <v>RMB</v>
          </cell>
          <cell r="H134" t="str">
            <v>1</v>
          </cell>
          <cell r="I134">
            <v>530</v>
          </cell>
        </row>
        <row r="135">
          <cell r="A135">
            <v>1360543</v>
          </cell>
          <cell r="B135" t="str">
            <v>成田机场旅馆</v>
          </cell>
          <cell r="C135" t="str">
            <v>DHB180827134150887</v>
          </cell>
          <cell r="D135" t="str">
            <v/>
          </cell>
          <cell r="E135" t="str">
            <v/>
          </cell>
          <cell r="F135" t="str">
            <v>512</v>
          </cell>
          <cell r="G135" t="str">
            <v>RMB</v>
          </cell>
          <cell r="H135" t="str">
            <v>1</v>
          </cell>
          <cell r="I135">
            <v>512</v>
          </cell>
        </row>
        <row r="136">
          <cell r="A136">
            <v>1356441</v>
          </cell>
          <cell r="B136" t="str">
            <v>成田机场旅馆</v>
          </cell>
          <cell r="C136" t="str">
            <v>DHB180819164621821</v>
          </cell>
          <cell r="D136" t="str">
            <v/>
          </cell>
          <cell r="E136" t="str">
            <v/>
          </cell>
          <cell r="F136" t="str">
            <v>539</v>
          </cell>
          <cell r="G136" t="str">
            <v>RMB</v>
          </cell>
          <cell r="H136" t="str">
            <v>1</v>
          </cell>
          <cell r="I136">
            <v>539</v>
          </cell>
        </row>
        <row r="137">
          <cell r="A137">
            <v>1359821</v>
          </cell>
          <cell r="B137" t="str">
            <v>成田机场旅馆</v>
          </cell>
          <cell r="C137" t="str">
            <v>DHB180825195907925</v>
          </cell>
          <cell r="D137" t="str">
            <v/>
          </cell>
          <cell r="E137" t="str">
            <v/>
          </cell>
          <cell r="F137" t="str">
            <v>523</v>
          </cell>
          <cell r="G137" t="str">
            <v>RMB</v>
          </cell>
          <cell r="H137" t="str">
            <v>1</v>
          </cell>
          <cell r="I137">
            <v>523</v>
          </cell>
        </row>
        <row r="138">
          <cell r="A138">
            <v>1360156</v>
          </cell>
          <cell r="B138" t="str">
            <v>成田机场旅馆</v>
          </cell>
          <cell r="C138" t="str">
            <v>DHB180826161149313</v>
          </cell>
          <cell r="D138" t="str">
            <v/>
          </cell>
          <cell r="E138" t="str">
            <v/>
          </cell>
          <cell r="F138" t="str">
            <v>561</v>
          </cell>
          <cell r="G138" t="str">
            <v>RMB</v>
          </cell>
          <cell r="H138" t="str">
            <v>1</v>
          </cell>
          <cell r="I138">
            <v>561</v>
          </cell>
        </row>
        <row r="139">
          <cell r="A139">
            <v>1358741</v>
          </cell>
          <cell r="B139" t="str">
            <v>成田机场旅馆</v>
          </cell>
          <cell r="C139" t="str">
            <v>DHB180823155750475</v>
          </cell>
          <cell r="D139" t="str">
            <v>1101213736</v>
          </cell>
          <cell r="E139" t="str">
            <v/>
          </cell>
          <cell r="F139" t="str">
            <v>512</v>
          </cell>
          <cell r="G139" t="str">
            <v>RMB</v>
          </cell>
          <cell r="H139" t="str">
            <v>1</v>
          </cell>
          <cell r="I139">
            <v>512</v>
          </cell>
        </row>
        <row r="140">
          <cell r="A140">
            <v>1359500</v>
          </cell>
          <cell r="B140" t="str">
            <v>成田机场旅馆</v>
          </cell>
          <cell r="C140" t="str">
            <v>DHB180825004303274</v>
          </cell>
          <cell r="D140" t="str">
            <v/>
          </cell>
          <cell r="E140" t="str">
            <v/>
          </cell>
          <cell r="F140" t="str">
            <v>651</v>
          </cell>
          <cell r="G140" t="str">
            <v>RMB</v>
          </cell>
          <cell r="H140" t="str">
            <v>1</v>
          </cell>
          <cell r="I140">
            <v>651</v>
          </cell>
        </row>
        <row r="141">
          <cell r="A141">
            <v>1361973</v>
          </cell>
          <cell r="B141" t="str">
            <v>成田机场旅馆</v>
          </cell>
          <cell r="C141" t="str">
            <v>DHB180830100801111</v>
          </cell>
          <cell r="D141" t="str">
            <v/>
          </cell>
          <cell r="E141" t="str">
            <v/>
          </cell>
          <cell r="F141" t="str">
            <v>505</v>
          </cell>
          <cell r="G141" t="str">
            <v>RMB</v>
          </cell>
          <cell r="H141" t="str">
            <v>1</v>
          </cell>
          <cell r="I141">
            <v>505</v>
          </cell>
        </row>
        <row r="142">
          <cell r="A142">
            <v>1362909</v>
          </cell>
          <cell r="B142" t="str">
            <v>成田机场旅馆</v>
          </cell>
          <cell r="C142" t="str">
            <v>DHB180901115950986</v>
          </cell>
          <cell r="D142" t="str">
            <v/>
          </cell>
          <cell r="E142" t="str">
            <v/>
          </cell>
          <cell r="F142" t="str">
            <v>557</v>
          </cell>
          <cell r="G142" t="str">
            <v>RMB</v>
          </cell>
          <cell r="H142" t="str">
            <v>1</v>
          </cell>
          <cell r="I142">
            <v>557</v>
          </cell>
        </row>
        <row r="143">
          <cell r="A143">
            <v>1358804</v>
          </cell>
          <cell r="B143" t="str">
            <v>成田机场旅馆</v>
          </cell>
          <cell r="C143" t="str">
            <v>DHB180823174341356</v>
          </cell>
          <cell r="D143" t="str">
            <v/>
          </cell>
          <cell r="E143" t="str">
            <v/>
          </cell>
          <cell r="F143" t="str">
            <v>529</v>
          </cell>
          <cell r="G143" t="str">
            <v>RMB</v>
          </cell>
          <cell r="H143" t="str">
            <v>1</v>
          </cell>
          <cell r="I143">
            <v>529</v>
          </cell>
        </row>
        <row r="144">
          <cell r="A144">
            <v>1357197</v>
          </cell>
          <cell r="B144" t="str">
            <v>成田机场旅馆</v>
          </cell>
          <cell r="C144" t="str">
            <v>DHB180820213242462</v>
          </cell>
          <cell r="D144" t="str">
            <v>2330027</v>
          </cell>
          <cell r="E144" t="str">
            <v/>
          </cell>
          <cell r="F144" t="str">
            <v>539</v>
          </cell>
          <cell r="G144" t="str">
            <v>RMB</v>
          </cell>
          <cell r="H144" t="str">
            <v>1</v>
          </cell>
          <cell r="I144">
            <v>539</v>
          </cell>
        </row>
        <row r="145">
          <cell r="A145">
            <v>1362027</v>
          </cell>
          <cell r="B145" t="str">
            <v>成田机场旅馆</v>
          </cell>
          <cell r="C145" t="str">
            <v>DHB180830114211809</v>
          </cell>
          <cell r="D145" t="str">
            <v/>
          </cell>
          <cell r="E145" t="str">
            <v/>
          </cell>
          <cell r="F145" t="str">
            <v>1026</v>
          </cell>
          <cell r="G145" t="str">
            <v>RMB</v>
          </cell>
          <cell r="H145" t="str">
            <v>1</v>
          </cell>
          <cell r="I145">
            <v>1026</v>
          </cell>
        </row>
        <row r="146">
          <cell r="A146">
            <v>1363346</v>
          </cell>
          <cell r="B146" t="str">
            <v>东京湾舞滨酒店俱乐部度假酒店 </v>
          </cell>
          <cell r="C146" t="str">
            <v>DHB180902134924987</v>
          </cell>
          <cell r="D146" t="str">
            <v/>
          </cell>
          <cell r="E146" t="str">
            <v/>
          </cell>
          <cell r="F146" t="str">
            <v>1780</v>
          </cell>
          <cell r="G146" t="str">
            <v>RMB</v>
          </cell>
          <cell r="H146" t="str">
            <v>1</v>
          </cell>
          <cell r="I146">
            <v>1780</v>
          </cell>
        </row>
        <row r="147">
          <cell r="A147">
            <v>1356033</v>
          </cell>
          <cell r="B147" t="str">
            <v>京都新都酒店</v>
          </cell>
          <cell r="C147" t="str">
            <v>DHB180818184422083</v>
          </cell>
          <cell r="D147" t="str">
            <v/>
          </cell>
          <cell r="E147" t="str">
            <v/>
          </cell>
          <cell r="F147" t="str">
            <v>5376</v>
          </cell>
          <cell r="G147" t="str">
            <v>RMB</v>
          </cell>
          <cell r="H147" t="str">
            <v>1</v>
          </cell>
          <cell r="I147">
            <v>5376</v>
          </cell>
        </row>
        <row r="148">
          <cell r="A148">
            <v>1358352</v>
          </cell>
          <cell r="B148" t="str">
            <v>京都新都酒店</v>
          </cell>
          <cell r="C148" t="str">
            <v>DHB180822211749911</v>
          </cell>
          <cell r="D148" t="str">
            <v/>
          </cell>
          <cell r="E148" t="str">
            <v/>
          </cell>
          <cell r="F148" t="str">
            <v>983</v>
          </cell>
          <cell r="G148" t="str">
            <v>RMB</v>
          </cell>
          <cell r="H148" t="str">
            <v>1</v>
          </cell>
          <cell r="I148">
            <v>983</v>
          </cell>
        </row>
        <row r="149">
          <cell r="A149">
            <v>1355018</v>
          </cell>
          <cell r="B149" t="str">
            <v>京都新都酒店</v>
          </cell>
          <cell r="C149" t="str">
            <v>DHB180816233942701</v>
          </cell>
          <cell r="D149" t="str">
            <v>215116363</v>
          </cell>
          <cell r="E149" t="str">
            <v/>
          </cell>
          <cell r="F149" t="str">
            <v>856</v>
          </cell>
          <cell r="G149" t="str">
            <v>RMB</v>
          </cell>
          <cell r="H149" t="str">
            <v>1</v>
          </cell>
          <cell r="I149">
            <v>856</v>
          </cell>
        </row>
        <row r="150">
          <cell r="A150">
            <v>1361294</v>
          </cell>
          <cell r="B150" t="str">
            <v>京都新都酒店</v>
          </cell>
          <cell r="C150" t="str">
            <v>DHB180828203446189</v>
          </cell>
          <cell r="D150" t="str">
            <v>215126497</v>
          </cell>
          <cell r="E150" t="str">
            <v/>
          </cell>
          <cell r="F150" t="str">
            <v>542</v>
          </cell>
          <cell r="G150" t="str">
            <v>RMB</v>
          </cell>
          <cell r="H150" t="str">
            <v>1</v>
          </cell>
          <cell r="I150">
            <v>542</v>
          </cell>
        </row>
        <row r="151">
          <cell r="A151">
            <v>1360586</v>
          </cell>
          <cell r="B151" t="str">
            <v>大阪厄尔瑟雷酒店</v>
          </cell>
          <cell r="C151" t="str">
            <v>DHB180827145318317</v>
          </cell>
          <cell r="D151" t="str">
            <v/>
          </cell>
          <cell r="E151" t="str">
            <v/>
          </cell>
          <cell r="F151" t="str">
            <v>646</v>
          </cell>
          <cell r="G151" t="str">
            <v>RMB</v>
          </cell>
          <cell r="H151" t="str">
            <v>1</v>
          </cell>
          <cell r="I151">
            <v>646</v>
          </cell>
        </row>
        <row r="152">
          <cell r="A152">
            <v>1360272</v>
          </cell>
          <cell r="B152" t="str">
            <v>大阪厄尔瑟雷酒店</v>
          </cell>
          <cell r="C152" t="str">
            <v>DHB180826211240748</v>
          </cell>
          <cell r="D152" t="str">
            <v/>
          </cell>
          <cell r="E152" t="str">
            <v/>
          </cell>
          <cell r="F152" t="str">
            <v>1388</v>
          </cell>
          <cell r="G152" t="str">
            <v>RMB</v>
          </cell>
          <cell r="H152" t="str">
            <v>1</v>
          </cell>
          <cell r="I152">
            <v>1388</v>
          </cell>
        </row>
        <row r="153">
          <cell r="A153">
            <v>1360565</v>
          </cell>
          <cell r="B153" t="str">
            <v>札幌中岛花园船舶酒店</v>
          </cell>
          <cell r="C153" t="str">
            <v>DHB180827141520240</v>
          </cell>
          <cell r="D153" t="str">
            <v>139333</v>
          </cell>
          <cell r="E153" t="str">
            <v/>
          </cell>
          <cell r="F153" t="str">
            <v>738</v>
          </cell>
          <cell r="G153" t="str">
            <v>RMB</v>
          </cell>
          <cell r="H153" t="str">
            <v>1</v>
          </cell>
          <cell r="I153">
            <v>738</v>
          </cell>
        </row>
        <row r="154">
          <cell r="A154">
            <v>1362902</v>
          </cell>
          <cell r="B154" t="str">
            <v>中部机场酒店 </v>
          </cell>
          <cell r="C154" t="str">
            <v>DHB180901113204004</v>
          </cell>
          <cell r="D154" t="str">
            <v/>
          </cell>
          <cell r="E154" t="str">
            <v/>
          </cell>
          <cell r="F154" t="str">
            <v>518</v>
          </cell>
          <cell r="G154" t="str">
            <v>RMB</v>
          </cell>
          <cell r="H154" t="str">
            <v>1</v>
          </cell>
          <cell r="I154">
            <v>518</v>
          </cell>
        </row>
        <row r="155">
          <cell r="A155">
            <v>1363411</v>
          </cell>
          <cell r="B155" t="str">
            <v>中部机场酒店 </v>
          </cell>
          <cell r="C155" t="str">
            <v>DHB180902173123351</v>
          </cell>
          <cell r="D155" t="str">
            <v/>
          </cell>
          <cell r="E155" t="str">
            <v/>
          </cell>
          <cell r="F155" t="str">
            <v>1418</v>
          </cell>
          <cell r="G155" t="str">
            <v>RMB</v>
          </cell>
          <cell r="H155" t="str">
            <v>1</v>
          </cell>
          <cell r="I155">
            <v>1418</v>
          </cell>
        </row>
        <row r="156">
          <cell r="A156">
            <v>1363668</v>
          </cell>
          <cell r="B156" t="str">
            <v>中部机场酒店 </v>
          </cell>
          <cell r="C156" t="str">
            <v>DHB180903100330660</v>
          </cell>
          <cell r="D156" t="str">
            <v/>
          </cell>
          <cell r="E156" t="str">
            <v/>
          </cell>
          <cell r="F156" t="str">
            <v>1421</v>
          </cell>
          <cell r="G156" t="str">
            <v>RMB</v>
          </cell>
          <cell r="H156" t="str">
            <v>1</v>
          </cell>
          <cell r="I156">
            <v>1421</v>
          </cell>
        </row>
        <row r="157">
          <cell r="A157">
            <v>1355449</v>
          </cell>
          <cell r="B157" t="str">
            <v>中部机场酒店 </v>
          </cell>
          <cell r="C157" t="str">
            <v>DHB180817170220220</v>
          </cell>
          <cell r="D157" t="str">
            <v/>
          </cell>
          <cell r="E157" t="str">
            <v/>
          </cell>
          <cell r="F157" t="str">
            <v>509</v>
          </cell>
          <cell r="G157" t="str">
            <v>RMB</v>
          </cell>
          <cell r="H157" t="str">
            <v>1</v>
          </cell>
          <cell r="I157">
            <v>509</v>
          </cell>
        </row>
        <row r="158">
          <cell r="A158">
            <v>1359900</v>
          </cell>
          <cell r="B158" t="str">
            <v>尤佳福碧色酒店 </v>
          </cell>
          <cell r="C158" t="str">
            <v>DHB180825224922251</v>
          </cell>
          <cell r="D158" t="str">
            <v/>
          </cell>
          <cell r="E158" t="str">
            <v/>
          </cell>
          <cell r="F158" t="str">
            <v>1602</v>
          </cell>
          <cell r="G158" t="str">
            <v>RMB</v>
          </cell>
          <cell r="H158" t="str">
            <v>1</v>
          </cell>
          <cell r="I158">
            <v>1602</v>
          </cell>
        </row>
        <row r="159">
          <cell r="A159">
            <v>1362167</v>
          </cell>
          <cell r="B159" t="str">
            <v>那霸阿尔蒙特酒店</v>
          </cell>
          <cell r="C159" t="str">
            <v>DHB180830160309638</v>
          </cell>
          <cell r="D159" t="str">
            <v/>
          </cell>
          <cell r="E159" t="str">
            <v/>
          </cell>
          <cell r="F159" t="str">
            <v>604</v>
          </cell>
          <cell r="G159" t="str">
            <v>RMB</v>
          </cell>
          <cell r="H159" t="str">
            <v>1</v>
          </cell>
          <cell r="I159">
            <v>604</v>
          </cell>
        </row>
        <row r="160">
          <cell r="A160">
            <v>1363611</v>
          </cell>
          <cell r="B160" t="str">
            <v>那霸阿尔蒙特酒店</v>
          </cell>
          <cell r="C160" t="str">
            <v>DHB180903025622128</v>
          </cell>
          <cell r="D160" t="str">
            <v/>
          </cell>
          <cell r="E160" t="str">
            <v/>
          </cell>
          <cell r="F160" t="str">
            <v>578</v>
          </cell>
          <cell r="G160" t="str">
            <v>RMB</v>
          </cell>
          <cell r="H160" t="str">
            <v>1</v>
          </cell>
          <cell r="I160">
            <v>578</v>
          </cell>
        </row>
        <row r="161">
          <cell r="A161">
            <v>1354970</v>
          </cell>
          <cell r="B161" t="str">
            <v>那霸阿尔蒙特酒店</v>
          </cell>
          <cell r="C161" t="str">
            <v>DHB180816223035482</v>
          </cell>
          <cell r="D161" t="str">
            <v>1097148338</v>
          </cell>
          <cell r="E161" t="str">
            <v/>
          </cell>
          <cell r="F161" t="str">
            <v>866</v>
          </cell>
          <cell r="G161" t="str">
            <v>RMB</v>
          </cell>
          <cell r="H161" t="str">
            <v>1</v>
          </cell>
          <cell r="I161">
            <v>866</v>
          </cell>
        </row>
        <row r="162">
          <cell r="A162">
            <v>1360947</v>
          </cell>
          <cell r="B162" t="str">
            <v>那霸阿尔蒙特酒店</v>
          </cell>
          <cell r="C162" t="str">
            <v>DHB180828021829765</v>
          </cell>
          <cell r="D162" t="str">
            <v/>
          </cell>
          <cell r="E162" t="str">
            <v/>
          </cell>
          <cell r="F162" t="str">
            <v>621</v>
          </cell>
          <cell r="G162" t="str">
            <v>RMB</v>
          </cell>
          <cell r="H162" t="str">
            <v>1</v>
          </cell>
          <cell r="I162">
            <v>621</v>
          </cell>
        </row>
        <row r="163">
          <cell r="A163">
            <v>1360980</v>
          </cell>
          <cell r="B163" t="str">
            <v>那霸阿尔蒙特酒店</v>
          </cell>
          <cell r="C163" t="str">
            <v>DHB180828084523723</v>
          </cell>
          <cell r="D163" t="str">
            <v/>
          </cell>
          <cell r="E163" t="str">
            <v/>
          </cell>
          <cell r="F163" t="str">
            <v>644</v>
          </cell>
          <cell r="G163" t="str">
            <v>RMB</v>
          </cell>
          <cell r="H163" t="str">
            <v>1</v>
          </cell>
          <cell r="I163">
            <v>644</v>
          </cell>
        </row>
        <row r="164">
          <cell r="A164">
            <v>1357338</v>
          </cell>
          <cell r="B164" t="str">
            <v>那霸阿尔蒙特酒店</v>
          </cell>
          <cell r="C164" t="str">
            <v>DHB180821043101061</v>
          </cell>
          <cell r="D164" t="str">
            <v>1099628860</v>
          </cell>
          <cell r="E164" t="str">
            <v/>
          </cell>
          <cell r="F164" t="str">
            <v>1851</v>
          </cell>
          <cell r="G164" t="str">
            <v>RMB</v>
          </cell>
          <cell r="H164" t="str">
            <v>1</v>
          </cell>
          <cell r="I164">
            <v>1851</v>
          </cell>
        </row>
        <row r="165">
          <cell r="A165">
            <v>1356623</v>
          </cell>
          <cell r="B165" t="str">
            <v>王子轻井泽酒店</v>
          </cell>
          <cell r="C165" t="str">
            <v>DHB180820082048488</v>
          </cell>
          <cell r="D165" t="str">
            <v>391452465</v>
          </cell>
          <cell r="E165" t="str">
            <v/>
          </cell>
          <cell r="F165" t="str">
            <v>4431</v>
          </cell>
          <cell r="G165" t="str">
            <v>RMB</v>
          </cell>
          <cell r="H165" t="str">
            <v>1</v>
          </cell>
          <cell r="I165">
            <v>4431</v>
          </cell>
        </row>
        <row r="166">
          <cell r="A166">
            <v>1354638</v>
          </cell>
          <cell r="B166" t="str">
            <v>神户岐山酒店 </v>
          </cell>
          <cell r="C166" t="str">
            <v>DHB180816144907427</v>
          </cell>
          <cell r="D166" t="str">
            <v>1096975171</v>
          </cell>
          <cell r="E166" t="str">
            <v/>
          </cell>
          <cell r="F166" t="str">
            <v>187</v>
          </cell>
          <cell r="G166" t="str">
            <v>RMB</v>
          </cell>
          <cell r="H166" t="str">
            <v>1</v>
          </cell>
          <cell r="I166">
            <v>187</v>
          </cell>
        </row>
        <row r="167">
          <cell r="A167">
            <v>1361877</v>
          </cell>
          <cell r="B167" t="str">
            <v>神户岐山酒店 </v>
          </cell>
          <cell r="C167" t="str">
            <v>DHB180830001553323</v>
          </cell>
          <cell r="D167" t="str">
            <v/>
          </cell>
          <cell r="E167" t="str">
            <v/>
          </cell>
          <cell r="F167" t="str">
            <v>351</v>
          </cell>
          <cell r="G167" t="str">
            <v>RMB</v>
          </cell>
          <cell r="H167" t="str">
            <v>1</v>
          </cell>
          <cell r="I167">
            <v>351</v>
          </cell>
        </row>
        <row r="168">
          <cell r="A168">
            <v>1357318</v>
          </cell>
          <cell r="B168" t="str">
            <v>神户岐山酒店 </v>
          </cell>
          <cell r="C168" t="str">
            <v>DHB180821012746312</v>
          </cell>
          <cell r="D168" t="str">
            <v>1099519900</v>
          </cell>
          <cell r="E168" t="str">
            <v/>
          </cell>
          <cell r="F168" t="str">
            <v>468</v>
          </cell>
          <cell r="G168" t="str">
            <v>RMB</v>
          </cell>
          <cell r="H168" t="str">
            <v>1</v>
          </cell>
          <cell r="I168">
            <v>468</v>
          </cell>
        </row>
        <row r="169">
          <cell r="A169">
            <v>1360454</v>
          </cell>
          <cell r="B169" t="str">
            <v>北海道东横鄂霍次克网走站前旅馆</v>
          </cell>
          <cell r="C169" t="str">
            <v>DHB180827111211511</v>
          </cell>
          <cell r="D169" t="str">
            <v/>
          </cell>
          <cell r="E169" t="str">
            <v/>
          </cell>
          <cell r="F169" t="str">
            <v>503</v>
          </cell>
          <cell r="G169" t="str">
            <v>RMB</v>
          </cell>
          <cell r="H169" t="str">
            <v>1</v>
          </cell>
          <cell r="I169">
            <v>503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V136">
  <autoFilter ref="A1:V136"/>
  <tableColumns count="22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系统金额"/>
    <tableColumn id="19" name="差异"/>
    <tableColumn id="20" name="，"/>
    <tableColumn id="21" name="列1"/>
    <tableColumn id="22" name="列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5"/>
  <sheetViews>
    <sheetView tabSelected="1" topLeftCell="A121" workbookViewId="0">
      <selection activeCell="T150" sqref="T150"/>
    </sheetView>
  </sheetViews>
  <sheetFormatPr defaultColWidth="9" defaultRowHeight="15"/>
  <cols>
    <col min="7" max="7" width="12.1428571428571" customWidth="1"/>
    <col min="18" max="18" width="10.5714285714286"/>
  </cols>
  <sheetData>
    <row r="1" spans="1:22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s="1" t="s">
        <v>33</v>
      </c>
      <c r="S1" s="1" t="s">
        <v>34</v>
      </c>
      <c r="T1" s="1" t="s">
        <v>35</v>
      </c>
      <c r="U1" t="s">
        <v>36</v>
      </c>
      <c r="V1" t="s">
        <v>37</v>
      </c>
    </row>
    <row r="2" spans="1:22">
      <c r="A2" t="s">
        <v>38</v>
      </c>
      <c r="B2" t="s">
        <v>39</v>
      </c>
      <c r="C2" t="s">
        <v>10</v>
      </c>
      <c r="D2" t="s">
        <v>9</v>
      </c>
      <c r="E2" t="s">
        <v>40</v>
      </c>
      <c r="F2" t="s">
        <v>41</v>
      </c>
      <c r="G2" t="s">
        <v>42</v>
      </c>
      <c r="H2" t="s">
        <v>43</v>
      </c>
      <c r="I2" t="s">
        <v>12</v>
      </c>
      <c r="J2">
        <v>2918</v>
      </c>
      <c r="K2" t="s">
        <v>44</v>
      </c>
      <c r="L2" t="s">
        <v>45</v>
      </c>
      <c r="M2" t="s">
        <v>46</v>
      </c>
      <c r="N2" t="s">
        <v>47</v>
      </c>
      <c r="O2">
        <v>1354402</v>
      </c>
      <c r="P2" t="s">
        <v>48</v>
      </c>
      <c r="R2">
        <f>VLOOKUP(O2,[1]应付款管理!$A$1:$I$65536,9,0)</f>
        <v>2918</v>
      </c>
      <c r="S2">
        <f>J2-R2</f>
        <v>0</v>
      </c>
      <c r="T2" t="str">
        <f>$T$1&amp;O2</f>
        <v>，1354402</v>
      </c>
      <c r="U2" t="s">
        <v>49</v>
      </c>
      <c r="V2" t="str">
        <f ca="1">PHONETIC(U2:U135)</f>
        <v>，1354402，1354523，1354560，1354585，1354638，1354887，1354961，1354970，1355018，1355062，1355109，1355192，1355203，1355276，1355292，1355343，1356764，1356766，1356769，1355449，1355627，1355711，1355981，1355781，1355823，1355998，1356033，1356146，1356256，1356441，1356617，1356619，1356659，1356623，1356845，1356852，1356963，1357020，1357197，1357258，1357318，1357338，1357425，1357492，1357752，1357776，1357797，1357823，1357862，1357913，1358165，1358208，1358226，1358302，1358352，1358394，1358516，1358428，1358389，1358741，1358800，1358804，1358969，1359040，1359058，1359131，1359130，1359175，1359440，1359500，1359667，1359669，1359694，1359821，1359857，1359858，1359874，1359900，1359915，1360156，1360272，1360276，1360454，1360486，1360508，1360491，1360543，1360565，1360586，1360594，1360615，1360622，1360684，1360687，1360726，1360735，1360780，1360842，1360906，1360947，1360972，1360980，1361181，1361209，1361294，1361231，1361381，1361421，1361539，1361542，1361595，1362011，1361615，1361583，1361643，1361664，1361820，1361837，1361877，1361922，1361973，1362001，1362004，1362021，1362027，1362030，1362167，1362188，1361739，1362362，1362648，1362691，1362732，1362738</v>
      </c>
    </row>
    <row r="3" spans="1:22">
      <c r="A3" t="s">
        <v>50</v>
      </c>
      <c r="B3" t="s">
        <v>51</v>
      </c>
      <c r="C3" t="s">
        <v>10</v>
      </c>
      <c r="D3" t="s">
        <v>9</v>
      </c>
      <c r="E3" t="s">
        <v>52</v>
      </c>
      <c r="F3" t="s">
        <v>53</v>
      </c>
      <c r="G3" t="s">
        <v>54</v>
      </c>
      <c r="H3" t="s">
        <v>43</v>
      </c>
      <c r="I3" t="s">
        <v>12</v>
      </c>
      <c r="J3">
        <v>2486</v>
      </c>
      <c r="K3" t="s">
        <v>44</v>
      </c>
      <c r="L3" t="s">
        <v>55</v>
      </c>
      <c r="M3" t="s">
        <v>46</v>
      </c>
      <c r="N3" t="s">
        <v>56</v>
      </c>
      <c r="O3">
        <v>1354523</v>
      </c>
      <c r="P3" t="s">
        <v>48</v>
      </c>
      <c r="R3">
        <f>VLOOKUP(O3,[1]应付款管理!$A$1:$I$65536,9,0)</f>
        <v>2486</v>
      </c>
      <c r="S3">
        <f t="shared" ref="S3:S34" si="0">J3-R3</f>
        <v>0</v>
      </c>
      <c r="T3" t="str">
        <f t="shared" ref="T3:T34" si="1">$T$1&amp;O3</f>
        <v>，1354523</v>
      </c>
      <c r="U3" t="s">
        <v>57</v>
      </c>
      <c r="V3" s="1" t="s">
        <v>58</v>
      </c>
    </row>
    <row r="4" spans="1:22">
      <c r="A4" t="s">
        <v>59</v>
      </c>
      <c r="B4" t="s">
        <v>60</v>
      </c>
      <c r="C4" t="s">
        <v>10</v>
      </c>
      <c r="D4" t="s">
        <v>9</v>
      </c>
      <c r="E4" t="s">
        <v>61</v>
      </c>
      <c r="F4" t="s">
        <v>62</v>
      </c>
      <c r="G4" t="s">
        <v>63</v>
      </c>
      <c r="H4" t="s">
        <v>43</v>
      </c>
      <c r="I4" t="s">
        <v>12</v>
      </c>
      <c r="J4">
        <v>462</v>
      </c>
      <c r="K4" t="s">
        <v>44</v>
      </c>
      <c r="L4" t="s">
        <v>64</v>
      </c>
      <c r="M4" t="s">
        <v>46</v>
      </c>
      <c r="N4" t="s">
        <v>65</v>
      </c>
      <c r="O4">
        <v>1354560</v>
      </c>
      <c r="P4" t="s">
        <v>48</v>
      </c>
      <c r="R4">
        <f>VLOOKUP(O4,[1]应付款管理!$A$1:$I$65536,9,0)</f>
        <v>462</v>
      </c>
      <c r="S4">
        <f t="shared" si="0"/>
        <v>0</v>
      </c>
      <c r="T4" t="str">
        <f t="shared" si="1"/>
        <v>，1354560</v>
      </c>
      <c r="U4" t="s">
        <v>66</v>
      </c>
      <c r="V4" s="2"/>
    </row>
    <row r="5" spans="1:21">
      <c r="A5" t="s">
        <v>67</v>
      </c>
      <c r="B5" t="s">
        <v>68</v>
      </c>
      <c r="C5" t="s">
        <v>10</v>
      </c>
      <c r="D5" t="s">
        <v>9</v>
      </c>
      <c r="E5" t="s">
        <v>69</v>
      </c>
      <c r="F5" t="s">
        <v>70</v>
      </c>
      <c r="G5" t="s">
        <v>71</v>
      </c>
      <c r="H5" t="s">
        <v>43</v>
      </c>
      <c r="I5" t="s">
        <v>12</v>
      </c>
      <c r="J5">
        <v>797</v>
      </c>
      <c r="K5" t="s">
        <v>44</v>
      </c>
      <c r="L5" t="s">
        <v>72</v>
      </c>
      <c r="M5" t="s">
        <v>46</v>
      </c>
      <c r="N5" t="s">
        <v>73</v>
      </c>
      <c r="O5">
        <v>1354585</v>
      </c>
      <c r="P5" t="s">
        <v>48</v>
      </c>
      <c r="R5">
        <f>VLOOKUP(O5,[1]应付款管理!$A$1:$I$65536,9,0)</f>
        <v>797</v>
      </c>
      <c r="S5">
        <f t="shared" si="0"/>
        <v>0</v>
      </c>
      <c r="T5" t="str">
        <f t="shared" si="1"/>
        <v>，1354585</v>
      </c>
      <c r="U5" t="s">
        <v>74</v>
      </c>
    </row>
    <row r="6" spans="1:21">
      <c r="A6" t="s">
        <v>75</v>
      </c>
      <c r="B6" t="s">
        <v>76</v>
      </c>
      <c r="C6" t="s">
        <v>10</v>
      </c>
      <c r="D6" t="s">
        <v>9</v>
      </c>
      <c r="E6" t="s">
        <v>77</v>
      </c>
      <c r="F6" t="s">
        <v>78</v>
      </c>
      <c r="G6" t="s">
        <v>79</v>
      </c>
      <c r="H6" t="s">
        <v>43</v>
      </c>
      <c r="I6" t="s">
        <v>12</v>
      </c>
      <c r="J6">
        <v>187</v>
      </c>
      <c r="K6" t="s">
        <v>44</v>
      </c>
      <c r="L6" t="s">
        <v>80</v>
      </c>
      <c r="M6" t="s">
        <v>46</v>
      </c>
      <c r="N6" t="s">
        <v>81</v>
      </c>
      <c r="O6">
        <v>1354638</v>
      </c>
      <c r="P6" t="s">
        <v>48</v>
      </c>
      <c r="R6">
        <f>VLOOKUP(O6,[1]应付款管理!$A$1:$I$65536,9,0)</f>
        <v>187</v>
      </c>
      <c r="S6">
        <f t="shared" si="0"/>
        <v>0</v>
      </c>
      <c r="T6" t="str">
        <f t="shared" si="1"/>
        <v>，1354638</v>
      </c>
      <c r="U6" t="s">
        <v>82</v>
      </c>
    </row>
    <row r="7" spans="1:21">
      <c r="A7" t="s">
        <v>38</v>
      </c>
      <c r="B7" t="s">
        <v>83</v>
      </c>
      <c r="C7" t="s">
        <v>10</v>
      </c>
      <c r="D7" t="s">
        <v>9</v>
      </c>
      <c r="E7" t="s">
        <v>84</v>
      </c>
      <c r="F7" t="s">
        <v>85</v>
      </c>
      <c r="G7" t="s">
        <v>86</v>
      </c>
      <c r="H7" t="s">
        <v>43</v>
      </c>
      <c r="I7" t="s">
        <v>12</v>
      </c>
      <c r="J7">
        <v>3375</v>
      </c>
      <c r="K7" t="s">
        <v>44</v>
      </c>
      <c r="L7" t="s">
        <v>87</v>
      </c>
      <c r="M7" t="s">
        <v>46</v>
      </c>
      <c r="N7" t="s">
        <v>88</v>
      </c>
      <c r="O7">
        <v>1354887</v>
      </c>
      <c r="P7" t="s">
        <v>48</v>
      </c>
      <c r="R7">
        <f>VLOOKUP(O7,[1]应付款管理!$A$1:$I$65536,9,0)</f>
        <v>3375</v>
      </c>
      <c r="S7">
        <f t="shared" si="0"/>
        <v>0</v>
      </c>
      <c r="T7" t="str">
        <f t="shared" si="1"/>
        <v>，1354887</v>
      </c>
      <c r="U7" t="s">
        <v>89</v>
      </c>
    </row>
    <row r="8" spans="1:21">
      <c r="A8" t="s">
        <v>90</v>
      </c>
      <c r="B8" t="s">
        <v>91</v>
      </c>
      <c r="C8" t="s">
        <v>10</v>
      </c>
      <c r="D8" t="s">
        <v>9</v>
      </c>
      <c r="E8" t="s">
        <v>92</v>
      </c>
      <c r="F8" t="s">
        <v>63</v>
      </c>
      <c r="G8" t="s">
        <v>93</v>
      </c>
      <c r="H8" t="s">
        <v>43</v>
      </c>
      <c r="I8" t="s">
        <v>12</v>
      </c>
      <c r="J8">
        <v>1162</v>
      </c>
      <c r="K8" t="s">
        <v>44</v>
      </c>
      <c r="L8" t="s">
        <v>94</v>
      </c>
      <c r="M8" t="s">
        <v>46</v>
      </c>
      <c r="N8" t="s">
        <v>95</v>
      </c>
      <c r="O8">
        <v>1354961</v>
      </c>
      <c r="P8" t="s">
        <v>48</v>
      </c>
      <c r="R8">
        <f>VLOOKUP(O8,[1]应付款管理!$A$1:$I$65536,9,0)</f>
        <v>1162</v>
      </c>
      <c r="S8">
        <f t="shared" si="0"/>
        <v>0</v>
      </c>
      <c r="T8" t="str">
        <f t="shared" si="1"/>
        <v>，1354961</v>
      </c>
      <c r="U8" t="s">
        <v>96</v>
      </c>
    </row>
    <row r="9" spans="1:21">
      <c r="A9" t="s">
        <v>97</v>
      </c>
      <c r="B9" t="s">
        <v>98</v>
      </c>
      <c r="C9" t="s">
        <v>10</v>
      </c>
      <c r="D9" t="s">
        <v>9</v>
      </c>
      <c r="E9" t="s">
        <v>99</v>
      </c>
      <c r="F9" t="s">
        <v>62</v>
      </c>
      <c r="G9" t="s">
        <v>63</v>
      </c>
      <c r="H9" t="s">
        <v>43</v>
      </c>
      <c r="I9" t="s">
        <v>12</v>
      </c>
      <c r="J9">
        <v>866</v>
      </c>
      <c r="K9" t="s">
        <v>44</v>
      </c>
      <c r="L9" t="s">
        <v>100</v>
      </c>
      <c r="M9" t="s">
        <v>46</v>
      </c>
      <c r="N9" t="s">
        <v>101</v>
      </c>
      <c r="O9">
        <v>1354970</v>
      </c>
      <c r="P9" t="s">
        <v>48</v>
      </c>
      <c r="R9">
        <f>VLOOKUP(O9,[1]应付款管理!$A$1:$I$65536,9,0)</f>
        <v>866</v>
      </c>
      <c r="S9">
        <f t="shared" si="0"/>
        <v>0</v>
      </c>
      <c r="T9" t="str">
        <f t="shared" si="1"/>
        <v>，1354970</v>
      </c>
      <c r="U9" t="s">
        <v>102</v>
      </c>
    </row>
    <row r="10" spans="1:21">
      <c r="A10" t="s">
        <v>90</v>
      </c>
      <c r="B10" t="s">
        <v>103</v>
      </c>
      <c r="C10" t="s">
        <v>10</v>
      </c>
      <c r="D10" t="s">
        <v>9</v>
      </c>
      <c r="E10" t="s">
        <v>104</v>
      </c>
      <c r="F10" t="s">
        <v>62</v>
      </c>
      <c r="G10" t="s">
        <v>63</v>
      </c>
      <c r="H10" t="s">
        <v>43</v>
      </c>
      <c r="I10" t="s">
        <v>12</v>
      </c>
      <c r="J10">
        <v>856</v>
      </c>
      <c r="K10" t="s">
        <v>44</v>
      </c>
      <c r="L10" t="s">
        <v>105</v>
      </c>
      <c r="M10" t="s">
        <v>46</v>
      </c>
      <c r="N10" t="s">
        <v>106</v>
      </c>
      <c r="O10">
        <v>1355018</v>
      </c>
      <c r="P10" t="s">
        <v>48</v>
      </c>
      <c r="R10">
        <f>VLOOKUP(O10,[1]应付款管理!$A$1:$I$65536,9,0)</f>
        <v>856</v>
      </c>
      <c r="S10">
        <f t="shared" si="0"/>
        <v>0</v>
      </c>
      <c r="T10" t="str">
        <f t="shared" si="1"/>
        <v>，1355018</v>
      </c>
      <c r="U10" t="s">
        <v>107</v>
      </c>
    </row>
    <row r="11" spans="1:21">
      <c r="A11" t="s">
        <v>90</v>
      </c>
      <c r="B11" t="s">
        <v>108</v>
      </c>
      <c r="C11" t="s">
        <v>10</v>
      </c>
      <c r="D11" t="s">
        <v>9</v>
      </c>
      <c r="E11" t="s">
        <v>109</v>
      </c>
      <c r="F11" t="s">
        <v>85</v>
      </c>
      <c r="G11" t="s">
        <v>110</v>
      </c>
      <c r="H11" t="s">
        <v>43</v>
      </c>
      <c r="I11" t="s">
        <v>12</v>
      </c>
      <c r="J11">
        <v>3894</v>
      </c>
      <c r="K11" t="s">
        <v>44</v>
      </c>
      <c r="L11" t="s">
        <v>111</v>
      </c>
      <c r="M11" t="s">
        <v>112</v>
      </c>
      <c r="N11" t="s">
        <v>113</v>
      </c>
      <c r="O11">
        <v>1355062</v>
      </c>
      <c r="P11" t="s">
        <v>48</v>
      </c>
      <c r="R11">
        <f>VLOOKUP(O11,[1]应付款管理!$A$1:$I$65536,9,0)</f>
        <v>3894</v>
      </c>
      <c r="S11">
        <f t="shared" si="0"/>
        <v>0</v>
      </c>
      <c r="T11" t="str">
        <f t="shared" si="1"/>
        <v>，1355062</v>
      </c>
      <c r="U11" t="s">
        <v>114</v>
      </c>
    </row>
    <row r="12" spans="1:21">
      <c r="A12" t="s">
        <v>38</v>
      </c>
      <c r="B12" t="s">
        <v>115</v>
      </c>
      <c r="C12" t="s">
        <v>10</v>
      </c>
      <c r="D12" t="s">
        <v>9</v>
      </c>
      <c r="E12" t="s">
        <v>116</v>
      </c>
      <c r="F12" t="s">
        <v>117</v>
      </c>
      <c r="G12" t="s">
        <v>78</v>
      </c>
      <c r="H12" t="s">
        <v>43</v>
      </c>
      <c r="I12" t="s">
        <v>12</v>
      </c>
      <c r="J12">
        <v>278</v>
      </c>
      <c r="K12" t="s">
        <v>44</v>
      </c>
      <c r="L12" t="s">
        <v>118</v>
      </c>
      <c r="M12" t="s">
        <v>46</v>
      </c>
      <c r="N12" t="s">
        <v>119</v>
      </c>
      <c r="O12">
        <v>1355109</v>
      </c>
      <c r="P12" t="s">
        <v>48</v>
      </c>
      <c r="R12">
        <f>VLOOKUP(O12,[1]应付款管理!$A$1:$I$65536,9,0)</f>
        <v>278</v>
      </c>
      <c r="S12">
        <f t="shared" si="0"/>
        <v>0</v>
      </c>
      <c r="T12" t="str">
        <f t="shared" si="1"/>
        <v>，1355109</v>
      </c>
      <c r="U12" t="s">
        <v>120</v>
      </c>
    </row>
    <row r="13" spans="1:21">
      <c r="A13" t="s">
        <v>121</v>
      </c>
      <c r="B13" t="s">
        <v>122</v>
      </c>
      <c r="C13" t="s">
        <v>10</v>
      </c>
      <c r="D13" t="s">
        <v>9</v>
      </c>
      <c r="E13" t="s">
        <v>123</v>
      </c>
      <c r="F13" t="s">
        <v>124</v>
      </c>
      <c r="G13" t="s">
        <v>85</v>
      </c>
      <c r="H13" t="s">
        <v>43</v>
      </c>
      <c r="I13" t="s">
        <v>12</v>
      </c>
      <c r="J13">
        <v>971</v>
      </c>
      <c r="K13" t="s">
        <v>44</v>
      </c>
      <c r="L13" t="s">
        <v>125</v>
      </c>
      <c r="M13" t="s">
        <v>46</v>
      </c>
      <c r="N13" t="s">
        <v>126</v>
      </c>
      <c r="O13">
        <v>1355192</v>
      </c>
      <c r="P13" t="s">
        <v>48</v>
      </c>
      <c r="R13">
        <f>VLOOKUP(O13,[1]应付款管理!$A$1:$I$65536,9,0)</f>
        <v>971</v>
      </c>
      <c r="S13">
        <f t="shared" si="0"/>
        <v>0</v>
      </c>
      <c r="T13" t="str">
        <f t="shared" si="1"/>
        <v>，1355192</v>
      </c>
      <c r="U13" t="s">
        <v>127</v>
      </c>
    </row>
    <row r="14" spans="1:21">
      <c r="A14" t="s">
        <v>38</v>
      </c>
      <c r="B14" t="s">
        <v>128</v>
      </c>
      <c r="C14" t="s">
        <v>10</v>
      </c>
      <c r="D14" t="s">
        <v>9</v>
      </c>
      <c r="E14" t="s">
        <v>129</v>
      </c>
      <c r="F14" t="s">
        <v>63</v>
      </c>
      <c r="G14" t="s">
        <v>93</v>
      </c>
      <c r="H14" t="s">
        <v>43</v>
      </c>
      <c r="I14" t="s">
        <v>12</v>
      </c>
      <c r="J14">
        <v>2501</v>
      </c>
      <c r="K14" t="s">
        <v>44</v>
      </c>
      <c r="L14" t="s">
        <v>130</v>
      </c>
      <c r="M14" t="s">
        <v>46</v>
      </c>
      <c r="N14" t="s">
        <v>131</v>
      </c>
      <c r="O14">
        <v>1355203</v>
      </c>
      <c r="P14" t="s">
        <v>48</v>
      </c>
      <c r="R14">
        <f>VLOOKUP(O14,[1]应付款管理!$A$1:$I$65536,9,0)</f>
        <v>2501</v>
      </c>
      <c r="S14">
        <f t="shared" si="0"/>
        <v>0</v>
      </c>
      <c r="T14" t="str">
        <f t="shared" si="1"/>
        <v>，1355203</v>
      </c>
      <c r="U14" t="s">
        <v>132</v>
      </c>
    </row>
    <row r="15" spans="1:21">
      <c r="A15" t="s">
        <v>67</v>
      </c>
      <c r="B15" t="s">
        <v>133</v>
      </c>
      <c r="C15" t="s">
        <v>10</v>
      </c>
      <c r="D15" t="s">
        <v>9</v>
      </c>
      <c r="E15" t="s">
        <v>134</v>
      </c>
      <c r="F15" t="s">
        <v>135</v>
      </c>
      <c r="G15" t="s">
        <v>136</v>
      </c>
      <c r="H15" t="s">
        <v>43</v>
      </c>
      <c r="I15" t="s">
        <v>12</v>
      </c>
      <c r="J15">
        <v>747</v>
      </c>
      <c r="K15" t="s">
        <v>44</v>
      </c>
      <c r="L15" t="s">
        <v>137</v>
      </c>
      <c r="M15" t="s">
        <v>46</v>
      </c>
      <c r="N15" t="s">
        <v>138</v>
      </c>
      <c r="O15">
        <v>1355276</v>
      </c>
      <c r="P15" t="s">
        <v>48</v>
      </c>
      <c r="R15">
        <f>VLOOKUP(O15,[1]应付款管理!$A$1:$I$65536,9,0)</f>
        <v>747</v>
      </c>
      <c r="S15">
        <f t="shared" si="0"/>
        <v>0</v>
      </c>
      <c r="T15" t="str">
        <f t="shared" si="1"/>
        <v>，1355276</v>
      </c>
      <c r="U15" t="s">
        <v>139</v>
      </c>
    </row>
    <row r="16" spans="1:21">
      <c r="A16" t="s">
        <v>67</v>
      </c>
      <c r="B16" t="s">
        <v>140</v>
      </c>
      <c r="C16" t="s">
        <v>10</v>
      </c>
      <c r="D16" t="s">
        <v>9</v>
      </c>
      <c r="E16" t="s">
        <v>141</v>
      </c>
      <c r="F16" t="s">
        <v>79</v>
      </c>
      <c r="G16" t="s">
        <v>142</v>
      </c>
      <c r="H16" t="s">
        <v>43</v>
      </c>
      <c r="I16" t="s">
        <v>12</v>
      </c>
      <c r="J16">
        <v>915</v>
      </c>
      <c r="K16" t="s">
        <v>44</v>
      </c>
      <c r="L16" t="s">
        <v>143</v>
      </c>
      <c r="M16" t="s">
        <v>46</v>
      </c>
      <c r="N16" t="s">
        <v>144</v>
      </c>
      <c r="O16">
        <v>1355292</v>
      </c>
      <c r="P16" t="s">
        <v>48</v>
      </c>
      <c r="R16">
        <f>VLOOKUP(O16,[1]应付款管理!$A$1:$I$65536,9,0)</f>
        <v>915</v>
      </c>
      <c r="S16">
        <f t="shared" si="0"/>
        <v>0</v>
      </c>
      <c r="T16" t="str">
        <f t="shared" si="1"/>
        <v>，1355292</v>
      </c>
      <c r="U16" t="s">
        <v>145</v>
      </c>
    </row>
    <row r="17" spans="1:21">
      <c r="A17" t="s">
        <v>97</v>
      </c>
      <c r="B17" t="s">
        <v>146</v>
      </c>
      <c r="C17" t="s">
        <v>10</v>
      </c>
      <c r="D17" t="s">
        <v>9</v>
      </c>
      <c r="E17" t="s">
        <v>147</v>
      </c>
      <c r="F17" t="s">
        <v>148</v>
      </c>
      <c r="G17" t="s">
        <v>42</v>
      </c>
      <c r="H17" t="s">
        <v>43</v>
      </c>
      <c r="I17" t="s">
        <v>12</v>
      </c>
      <c r="J17">
        <v>641</v>
      </c>
      <c r="K17" t="s">
        <v>44</v>
      </c>
      <c r="L17" t="s">
        <v>149</v>
      </c>
      <c r="M17" t="s">
        <v>46</v>
      </c>
      <c r="N17" t="s">
        <v>150</v>
      </c>
      <c r="O17">
        <v>1355343</v>
      </c>
      <c r="P17" t="s">
        <v>48</v>
      </c>
      <c r="R17">
        <f>VLOOKUP(O17,[1]应付款管理!$A$1:$I$65536,9,0)</f>
        <v>641</v>
      </c>
      <c r="S17">
        <f t="shared" si="0"/>
        <v>0</v>
      </c>
      <c r="T17" t="str">
        <f t="shared" si="1"/>
        <v>，1355343</v>
      </c>
      <c r="U17" t="s">
        <v>151</v>
      </c>
    </row>
    <row r="18" spans="1:21">
      <c r="A18" t="s">
        <v>152</v>
      </c>
      <c r="B18" t="s">
        <v>153</v>
      </c>
      <c r="C18" t="s">
        <v>10</v>
      </c>
      <c r="D18" t="s">
        <v>9</v>
      </c>
      <c r="E18" t="s">
        <v>154</v>
      </c>
      <c r="F18" t="s">
        <v>155</v>
      </c>
      <c r="G18" t="s">
        <v>156</v>
      </c>
      <c r="H18" t="s">
        <v>43</v>
      </c>
      <c r="I18" t="s">
        <v>12</v>
      </c>
      <c r="J18">
        <v>12320</v>
      </c>
      <c r="K18" t="s">
        <v>44</v>
      </c>
      <c r="L18" t="s">
        <v>157</v>
      </c>
      <c r="M18" t="s">
        <v>158</v>
      </c>
      <c r="N18" t="s">
        <v>159</v>
      </c>
      <c r="O18">
        <v>1356764</v>
      </c>
      <c r="P18" t="s">
        <v>160</v>
      </c>
      <c r="Q18" t="s">
        <v>160</v>
      </c>
      <c r="R18">
        <f>VLOOKUP(O18,[1]应付款管理!$A$1:$I$65536,9,0)</f>
        <v>12320</v>
      </c>
      <c r="S18">
        <f t="shared" si="0"/>
        <v>0</v>
      </c>
      <c r="T18" t="str">
        <f t="shared" si="1"/>
        <v>，1356764</v>
      </c>
      <c r="U18" t="s">
        <v>161</v>
      </c>
    </row>
    <row r="19" spans="1:21">
      <c r="A19" t="s">
        <v>152</v>
      </c>
      <c r="B19" t="s">
        <v>162</v>
      </c>
      <c r="C19" t="s">
        <v>10</v>
      </c>
      <c r="D19" t="s">
        <v>9</v>
      </c>
      <c r="E19" t="s">
        <v>154</v>
      </c>
      <c r="F19" t="s">
        <v>155</v>
      </c>
      <c r="G19" t="s">
        <v>156</v>
      </c>
      <c r="H19" t="s">
        <v>43</v>
      </c>
      <c r="I19" t="s">
        <v>12</v>
      </c>
      <c r="J19">
        <v>4928</v>
      </c>
      <c r="K19" t="s">
        <v>44</v>
      </c>
      <c r="L19" t="s">
        <v>163</v>
      </c>
      <c r="M19" t="s">
        <v>112</v>
      </c>
      <c r="N19" t="s">
        <v>164</v>
      </c>
      <c r="O19">
        <v>1356766</v>
      </c>
      <c r="P19" t="s">
        <v>160</v>
      </c>
      <c r="Q19" t="s">
        <v>160</v>
      </c>
      <c r="R19">
        <f>VLOOKUP(O19,[1]应付款管理!$A$1:$I$65536,9,0)</f>
        <v>4928</v>
      </c>
      <c r="S19">
        <f t="shared" si="0"/>
        <v>0</v>
      </c>
      <c r="T19" t="str">
        <f t="shared" si="1"/>
        <v>，1356766</v>
      </c>
      <c r="U19" t="s">
        <v>165</v>
      </c>
    </row>
    <row r="20" spans="1:21">
      <c r="A20" t="s">
        <v>152</v>
      </c>
      <c r="B20" t="s">
        <v>166</v>
      </c>
      <c r="C20" t="s">
        <v>10</v>
      </c>
      <c r="D20" t="s">
        <v>9</v>
      </c>
      <c r="E20" t="s">
        <v>154</v>
      </c>
      <c r="F20" t="s">
        <v>155</v>
      </c>
      <c r="G20" t="s">
        <v>156</v>
      </c>
      <c r="H20" t="s">
        <v>43</v>
      </c>
      <c r="I20" t="s">
        <v>12</v>
      </c>
      <c r="J20">
        <v>2804</v>
      </c>
      <c r="K20" t="s">
        <v>44</v>
      </c>
      <c r="L20" t="s">
        <v>167</v>
      </c>
      <c r="M20" t="s">
        <v>46</v>
      </c>
      <c r="N20" t="s">
        <v>168</v>
      </c>
      <c r="O20">
        <v>1356769</v>
      </c>
      <c r="P20" t="s">
        <v>160</v>
      </c>
      <c r="Q20" t="s">
        <v>160</v>
      </c>
      <c r="R20">
        <f>VLOOKUP(O20,[1]应付款管理!$A$1:$I$65536,9,0)</f>
        <v>2804</v>
      </c>
      <c r="S20">
        <f t="shared" si="0"/>
        <v>0</v>
      </c>
      <c r="T20" t="str">
        <f t="shared" si="1"/>
        <v>，1356769</v>
      </c>
      <c r="U20" t="s">
        <v>169</v>
      </c>
    </row>
    <row r="21" spans="1:21">
      <c r="A21" t="s">
        <v>170</v>
      </c>
      <c r="B21" t="s">
        <v>171</v>
      </c>
      <c r="C21" t="s">
        <v>10</v>
      </c>
      <c r="D21" t="s">
        <v>9</v>
      </c>
      <c r="E21" t="s">
        <v>172</v>
      </c>
      <c r="F21" t="s">
        <v>173</v>
      </c>
      <c r="G21" t="s">
        <v>174</v>
      </c>
      <c r="H21" t="s">
        <v>43</v>
      </c>
      <c r="I21" t="s">
        <v>12</v>
      </c>
      <c r="J21">
        <v>509</v>
      </c>
      <c r="K21" t="s">
        <v>44</v>
      </c>
      <c r="L21" t="s">
        <v>175</v>
      </c>
      <c r="M21" t="s">
        <v>46</v>
      </c>
      <c r="N21" t="s">
        <v>176</v>
      </c>
      <c r="O21">
        <v>1355449</v>
      </c>
      <c r="P21" t="s">
        <v>48</v>
      </c>
      <c r="R21">
        <f>VLOOKUP(O21,[1]应付款管理!$A$1:$I$65536,9,0)</f>
        <v>509</v>
      </c>
      <c r="S21">
        <f t="shared" si="0"/>
        <v>0</v>
      </c>
      <c r="T21" t="str">
        <f t="shared" si="1"/>
        <v>，1355449</v>
      </c>
      <c r="U21" t="s">
        <v>177</v>
      </c>
    </row>
    <row r="22" spans="1:21">
      <c r="A22" t="s">
        <v>38</v>
      </c>
      <c r="B22" t="s">
        <v>178</v>
      </c>
      <c r="C22" t="s">
        <v>10</v>
      </c>
      <c r="D22" t="s">
        <v>9</v>
      </c>
      <c r="E22" t="s">
        <v>129</v>
      </c>
      <c r="F22" t="s">
        <v>93</v>
      </c>
      <c r="G22" t="s">
        <v>179</v>
      </c>
      <c r="H22" t="s">
        <v>43</v>
      </c>
      <c r="I22" t="s">
        <v>12</v>
      </c>
      <c r="J22">
        <v>2425</v>
      </c>
      <c r="K22" t="s">
        <v>44</v>
      </c>
      <c r="L22" t="s">
        <v>180</v>
      </c>
      <c r="M22" t="s">
        <v>46</v>
      </c>
      <c r="N22" t="s">
        <v>131</v>
      </c>
      <c r="O22">
        <v>1355627</v>
      </c>
      <c r="P22" t="s">
        <v>48</v>
      </c>
      <c r="R22">
        <f>VLOOKUP(O22,[1]应付款管理!$A$1:$I$65536,9,0)</f>
        <v>2425</v>
      </c>
      <c r="S22">
        <f t="shared" si="0"/>
        <v>0</v>
      </c>
      <c r="T22" t="str">
        <f t="shared" si="1"/>
        <v>，1355627</v>
      </c>
      <c r="U22" t="s">
        <v>181</v>
      </c>
    </row>
    <row r="23" spans="1:21">
      <c r="A23" t="s">
        <v>38</v>
      </c>
      <c r="B23" t="s">
        <v>182</v>
      </c>
      <c r="C23" t="s">
        <v>10</v>
      </c>
      <c r="D23" t="s">
        <v>9</v>
      </c>
      <c r="E23" t="s">
        <v>183</v>
      </c>
      <c r="F23" t="s">
        <v>184</v>
      </c>
      <c r="G23" t="s">
        <v>185</v>
      </c>
      <c r="H23" t="s">
        <v>43</v>
      </c>
      <c r="I23" t="s">
        <v>12</v>
      </c>
      <c r="J23">
        <v>1299</v>
      </c>
      <c r="K23" t="s">
        <v>44</v>
      </c>
      <c r="L23" t="s">
        <v>186</v>
      </c>
      <c r="M23" t="s">
        <v>46</v>
      </c>
      <c r="N23" t="s">
        <v>187</v>
      </c>
      <c r="O23">
        <v>1355711</v>
      </c>
      <c r="P23" t="s">
        <v>48</v>
      </c>
      <c r="R23">
        <f>VLOOKUP(O23,[1]应付款管理!$A$1:$I$65536,9,0)</f>
        <v>1299</v>
      </c>
      <c r="S23">
        <f t="shared" si="0"/>
        <v>0</v>
      </c>
      <c r="T23" t="str">
        <f t="shared" si="1"/>
        <v>，1355711</v>
      </c>
      <c r="U23" t="s">
        <v>188</v>
      </c>
    </row>
    <row r="24" spans="1:21">
      <c r="A24" t="s">
        <v>189</v>
      </c>
      <c r="B24" t="s">
        <v>190</v>
      </c>
      <c r="C24" t="s">
        <v>10</v>
      </c>
      <c r="D24" t="s">
        <v>9</v>
      </c>
      <c r="E24" t="s">
        <v>191</v>
      </c>
      <c r="F24" t="s">
        <v>179</v>
      </c>
      <c r="G24" t="s">
        <v>41</v>
      </c>
      <c r="H24" t="s">
        <v>43</v>
      </c>
      <c r="I24" t="s">
        <v>12</v>
      </c>
      <c r="J24">
        <v>1569</v>
      </c>
      <c r="K24" t="s">
        <v>44</v>
      </c>
      <c r="L24" t="s">
        <v>192</v>
      </c>
      <c r="M24" t="s">
        <v>46</v>
      </c>
      <c r="N24" t="s">
        <v>193</v>
      </c>
      <c r="O24">
        <v>1355981</v>
      </c>
      <c r="P24" t="s">
        <v>194</v>
      </c>
      <c r="Q24" t="s">
        <v>194</v>
      </c>
      <c r="R24">
        <f>VLOOKUP(O24,[1]应付款管理!$A$1:$I$65536,9,0)</f>
        <v>1569</v>
      </c>
      <c r="S24">
        <f t="shared" si="0"/>
        <v>0</v>
      </c>
      <c r="T24" t="str">
        <f t="shared" si="1"/>
        <v>，1355981</v>
      </c>
      <c r="U24" t="s">
        <v>195</v>
      </c>
    </row>
    <row r="25" spans="1:21">
      <c r="A25" t="s">
        <v>196</v>
      </c>
      <c r="B25" t="s">
        <v>197</v>
      </c>
      <c r="C25" t="s">
        <v>10</v>
      </c>
      <c r="D25" t="s">
        <v>9</v>
      </c>
      <c r="E25" t="s">
        <v>198</v>
      </c>
      <c r="F25" t="s">
        <v>179</v>
      </c>
      <c r="G25" t="s">
        <v>184</v>
      </c>
      <c r="H25" t="s">
        <v>43</v>
      </c>
      <c r="I25" t="s">
        <v>12</v>
      </c>
      <c r="J25">
        <v>659</v>
      </c>
      <c r="K25" t="s">
        <v>44</v>
      </c>
      <c r="L25" t="s">
        <v>199</v>
      </c>
      <c r="M25" t="s">
        <v>46</v>
      </c>
      <c r="N25" t="s">
        <v>200</v>
      </c>
      <c r="O25">
        <v>1355781</v>
      </c>
      <c r="P25" t="s">
        <v>48</v>
      </c>
      <c r="R25">
        <f>VLOOKUP(O25,[1]应付款管理!$A$1:$I$65536,9,0)</f>
        <v>659</v>
      </c>
      <c r="S25">
        <f t="shared" si="0"/>
        <v>0</v>
      </c>
      <c r="T25" t="str">
        <f t="shared" si="1"/>
        <v>，1355781</v>
      </c>
      <c r="U25" t="s">
        <v>201</v>
      </c>
    </row>
    <row r="26" spans="1:21">
      <c r="A26" t="s">
        <v>38</v>
      </c>
      <c r="B26" t="s">
        <v>202</v>
      </c>
      <c r="C26" t="s">
        <v>10</v>
      </c>
      <c r="D26" t="s">
        <v>9</v>
      </c>
      <c r="E26" t="s">
        <v>203</v>
      </c>
      <c r="F26" t="s">
        <v>184</v>
      </c>
      <c r="G26" t="s">
        <v>185</v>
      </c>
      <c r="H26" t="s">
        <v>43</v>
      </c>
      <c r="I26" t="s">
        <v>12</v>
      </c>
      <c r="J26">
        <v>1124</v>
      </c>
      <c r="K26" t="s">
        <v>44</v>
      </c>
      <c r="L26" t="s">
        <v>204</v>
      </c>
      <c r="M26" t="s">
        <v>46</v>
      </c>
      <c r="N26" t="s">
        <v>205</v>
      </c>
      <c r="O26">
        <v>1355823</v>
      </c>
      <c r="P26" t="s">
        <v>48</v>
      </c>
      <c r="R26">
        <f>VLOOKUP(O26,[1]应付款管理!$A$1:$I$65536,9,0)</f>
        <v>1124</v>
      </c>
      <c r="S26">
        <f t="shared" si="0"/>
        <v>0</v>
      </c>
      <c r="T26" t="str">
        <f t="shared" si="1"/>
        <v>，1355823</v>
      </c>
      <c r="U26" t="s">
        <v>206</v>
      </c>
    </row>
    <row r="27" spans="1:21">
      <c r="A27" t="s">
        <v>67</v>
      </c>
      <c r="B27" t="s">
        <v>207</v>
      </c>
      <c r="C27" t="s">
        <v>10</v>
      </c>
      <c r="D27" t="s">
        <v>9</v>
      </c>
      <c r="E27" t="s">
        <v>208</v>
      </c>
      <c r="F27" t="s">
        <v>41</v>
      </c>
      <c r="G27" t="s">
        <v>148</v>
      </c>
      <c r="H27" t="s">
        <v>43</v>
      </c>
      <c r="I27" t="s">
        <v>12</v>
      </c>
      <c r="J27">
        <v>926</v>
      </c>
      <c r="K27" t="s">
        <v>44</v>
      </c>
      <c r="L27" t="s">
        <v>209</v>
      </c>
      <c r="M27" t="s">
        <v>46</v>
      </c>
      <c r="N27" t="s">
        <v>210</v>
      </c>
      <c r="O27">
        <v>1355998</v>
      </c>
      <c r="P27" t="s">
        <v>48</v>
      </c>
      <c r="R27">
        <f>VLOOKUP(O27,[1]应付款管理!$A$1:$I$65536,9,0)</f>
        <v>926</v>
      </c>
      <c r="S27">
        <f t="shared" si="0"/>
        <v>0</v>
      </c>
      <c r="T27" t="str">
        <f t="shared" si="1"/>
        <v>，1355998</v>
      </c>
      <c r="U27" t="s">
        <v>211</v>
      </c>
    </row>
    <row r="28" spans="1:21">
      <c r="A28" t="s">
        <v>90</v>
      </c>
      <c r="B28" t="s">
        <v>212</v>
      </c>
      <c r="C28" t="s">
        <v>10</v>
      </c>
      <c r="D28" t="s">
        <v>9</v>
      </c>
      <c r="E28" t="s">
        <v>104</v>
      </c>
      <c r="F28" t="s">
        <v>213</v>
      </c>
      <c r="G28" t="s">
        <v>135</v>
      </c>
      <c r="H28" t="s">
        <v>43</v>
      </c>
      <c r="I28" t="s">
        <v>12</v>
      </c>
      <c r="J28">
        <v>5376</v>
      </c>
      <c r="K28" t="s">
        <v>44</v>
      </c>
      <c r="L28" t="s">
        <v>214</v>
      </c>
      <c r="M28" t="s">
        <v>112</v>
      </c>
      <c r="N28" t="s">
        <v>215</v>
      </c>
      <c r="O28">
        <v>1356033</v>
      </c>
      <c r="P28" t="s">
        <v>48</v>
      </c>
      <c r="R28">
        <f>VLOOKUP(O28,[1]应付款管理!$A$1:$I$65536,9,0)</f>
        <v>5376</v>
      </c>
      <c r="S28">
        <f t="shared" si="0"/>
        <v>0</v>
      </c>
      <c r="T28" t="str">
        <f t="shared" si="1"/>
        <v>，1356033</v>
      </c>
      <c r="U28" t="s">
        <v>216</v>
      </c>
    </row>
    <row r="29" spans="1:21">
      <c r="A29" t="s">
        <v>38</v>
      </c>
      <c r="B29" t="s">
        <v>217</v>
      </c>
      <c r="C29" t="s">
        <v>10</v>
      </c>
      <c r="D29" t="s">
        <v>9</v>
      </c>
      <c r="E29" t="s">
        <v>203</v>
      </c>
      <c r="F29" t="s">
        <v>93</v>
      </c>
      <c r="G29" t="s">
        <v>179</v>
      </c>
      <c r="H29" t="s">
        <v>43</v>
      </c>
      <c r="I29" t="s">
        <v>12</v>
      </c>
      <c r="J29">
        <v>1376</v>
      </c>
      <c r="K29" t="s">
        <v>44</v>
      </c>
      <c r="L29" t="s">
        <v>218</v>
      </c>
      <c r="M29" t="s">
        <v>46</v>
      </c>
      <c r="N29" t="s">
        <v>219</v>
      </c>
      <c r="O29">
        <v>1356146</v>
      </c>
      <c r="P29" t="s">
        <v>48</v>
      </c>
      <c r="R29">
        <f>VLOOKUP(O29,[1]应付款管理!$A$1:$I$65536,9,0)</f>
        <v>1376</v>
      </c>
      <c r="S29">
        <f t="shared" si="0"/>
        <v>0</v>
      </c>
      <c r="T29" t="str">
        <f t="shared" si="1"/>
        <v>，1356146</v>
      </c>
      <c r="U29" t="s">
        <v>220</v>
      </c>
    </row>
    <row r="30" spans="1:21">
      <c r="A30" t="s">
        <v>221</v>
      </c>
      <c r="B30" t="s">
        <v>222</v>
      </c>
      <c r="C30" t="s">
        <v>10</v>
      </c>
      <c r="D30" t="s">
        <v>9</v>
      </c>
      <c r="E30" t="s">
        <v>223</v>
      </c>
      <c r="F30" t="s">
        <v>184</v>
      </c>
      <c r="G30" t="s">
        <v>185</v>
      </c>
      <c r="H30" t="s">
        <v>43</v>
      </c>
      <c r="I30" t="s">
        <v>12</v>
      </c>
      <c r="J30">
        <v>933</v>
      </c>
      <c r="K30" t="s">
        <v>44</v>
      </c>
      <c r="L30" t="s">
        <v>224</v>
      </c>
      <c r="M30" t="s">
        <v>46</v>
      </c>
      <c r="N30" t="s">
        <v>225</v>
      </c>
      <c r="O30">
        <v>1356256</v>
      </c>
      <c r="P30" t="s">
        <v>48</v>
      </c>
      <c r="R30">
        <f>VLOOKUP(O30,[1]应付款管理!$A$1:$I$65536,9,0)</f>
        <v>933</v>
      </c>
      <c r="S30">
        <f t="shared" si="0"/>
        <v>0</v>
      </c>
      <c r="T30" t="str">
        <f t="shared" si="1"/>
        <v>，1356256</v>
      </c>
      <c r="U30" t="s">
        <v>226</v>
      </c>
    </row>
    <row r="31" spans="1:21">
      <c r="A31" t="s">
        <v>221</v>
      </c>
      <c r="B31" t="s">
        <v>227</v>
      </c>
      <c r="C31" t="s">
        <v>10</v>
      </c>
      <c r="D31" t="s">
        <v>9</v>
      </c>
      <c r="E31" t="s">
        <v>228</v>
      </c>
      <c r="F31" t="s">
        <v>71</v>
      </c>
      <c r="G31" t="s">
        <v>229</v>
      </c>
      <c r="H31" t="s">
        <v>43</v>
      </c>
      <c r="I31" t="s">
        <v>12</v>
      </c>
      <c r="J31">
        <v>539</v>
      </c>
      <c r="K31" t="s">
        <v>44</v>
      </c>
      <c r="L31" t="s">
        <v>230</v>
      </c>
      <c r="M31" t="s">
        <v>46</v>
      </c>
      <c r="N31" t="s">
        <v>231</v>
      </c>
      <c r="O31">
        <v>1356441</v>
      </c>
      <c r="P31" t="s">
        <v>48</v>
      </c>
      <c r="R31">
        <f>VLOOKUP(O31,[1]应付款管理!$A$1:$I$65536,9,0)</f>
        <v>539</v>
      </c>
      <c r="S31">
        <f t="shared" si="0"/>
        <v>0</v>
      </c>
      <c r="T31" t="str">
        <f t="shared" si="1"/>
        <v>，1356441</v>
      </c>
      <c r="U31" t="s">
        <v>232</v>
      </c>
    </row>
    <row r="32" spans="1:21">
      <c r="A32" t="s">
        <v>38</v>
      </c>
      <c r="B32" t="s">
        <v>233</v>
      </c>
      <c r="C32" t="s">
        <v>10</v>
      </c>
      <c r="D32" t="s">
        <v>9</v>
      </c>
      <c r="E32" t="s">
        <v>234</v>
      </c>
      <c r="F32" t="s">
        <v>179</v>
      </c>
      <c r="G32" t="s">
        <v>184</v>
      </c>
      <c r="H32" t="s">
        <v>43</v>
      </c>
      <c r="I32" t="s">
        <v>12</v>
      </c>
      <c r="J32">
        <v>627</v>
      </c>
      <c r="K32" t="s">
        <v>44</v>
      </c>
      <c r="L32" t="s">
        <v>235</v>
      </c>
      <c r="M32" t="s">
        <v>46</v>
      </c>
      <c r="N32" t="s">
        <v>236</v>
      </c>
      <c r="O32">
        <v>1356617</v>
      </c>
      <c r="P32" t="s">
        <v>48</v>
      </c>
      <c r="R32">
        <f>VLOOKUP(O32,[1]应付款管理!$A$1:$I$65536,9,0)</f>
        <v>627</v>
      </c>
      <c r="S32">
        <f t="shared" si="0"/>
        <v>0</v>
      </c>
      <c r="T32" t="str">
        <f t="shared" si="1"/>
        <v>，1356617</v>
      </c>
      <c r="U32" t="s">
        <v>237</v>
      </c>
    </row>
    <row r="33" spans="1:21">
      <c r="A33" t="s">
        <v>38</v>
      </c>
      <c r="B33" t="s">
        <v>238</v>
      </c>
      <c r="C33" t="s">
        <v>10</v>
      </c>
      <c r="D33" t="s">
        <v>9</v>
      </c>
      <c r="E33" t="s">
        <v>234</v>
      </c>
      <c r="F33" t="s">
        <v>184</v>
      </c>
      <c r="G33" t="s">
        <v>185</v>
      </c>
      <c r="H33" t="s">
        <v>43</v>
      </c>
      <c r="I33" t="s">
        <v>12</v>
      </c>
      <c r="J33">
        <v>769</v>
      </c>
      <c r="K33" t="s">
        <v>44</v>
      </c>
      <c r="L33" t="s">
        <v>239</v>
      </c>
      <c r="M33" t="s">
        <v>46</v>
      </c>
      <c r="N33" t="s">
        <v>236</v>
      </c>
      <c r="O33">
        <v>1356619</v>
      </c>
      <c r="P33" t="s">
        <v>48</v>
      </c>
      <c r="R33">
        <f>VLOOKUP(O33,[1]应付款管理!$A$1:$I$65536,9,0)</f>
        <v>769</v>
      </c>
      <c r="S33">
        <f t="shared" si="0"/>
        <v>0</v>
      </c>
      <c r="T33" t="str">
        <f t="shared" si="1"/>
        <v>，1356619</v>
      </c>
      <c r="U33" t="s">
        <v>240</v>
      </c>
    </row>
    <row r="34" spans="1:21">
      <c r="A34" t="s">
        <v>241</v>
      </c>
      <c r="B34" t="s">
        <v>242</v>
      </c>
      <c r="C34" t="s">
        <v>10</v>
      </c>
      <c r="D34" t="s">
        <v>9</v>
      </c>
      <c r="E34" t="s">
        <v>243</v>
      </c>
      <c r="F34" t="s">
        <v>244</v>
      </c>
      <c r="G34" t="s">
        <v>245</v>
      </c>
      <c r="H34" t="s">
        <v>43</v>
      </c>
      <c r="I34" t="s">
        <v>12</v>
      </c>
      <c r="J34">
        <v>1132</v>
      </c>
      <c r="K34" t="s">
        <v>44</v>
      </c>
      <c r="L34" t="s">
        <v>246</v>
      </c>
      <c r="M34" t="s">
        <v>46</v>
      </c>
      <c r="N34" t="s">
        <v>247</v>
      </c>
      <c r="O34">
        <v>1356659</v>
      </c>
      <c r="P34" t="s">
        <v>48</v>
      </c>
      <c r="R34">
        <f>VLOOKUP(O34,[1]应付款管理!$A$1:$I$65536,9,0)</f>
        <v>1132</v>
      </c>
      <c r="S34">
        <f t="shared" si="0"/>
        <v>0</v>
      </c>
      <c r="T34" t="str">
        <f t="shared" si="1"/>
        <v>，1356659</v>
      </c>
      <c r="U34" t="s">
        <v>248</v>
      </c>
    </row>
    <row r="35" spans="1:21">
      <c r="A35" t="s">
        <v>249</v>
      </c>
      <c r="B35" t="s">
        <v>250</v>
      </c>
      <c r="C35" t="s">
        <v>10</v>
      </c>
      <c r="D35" t="s">
        <v>9</v>
      </c>
      <c r="E35" t="s">
        <v>251</v>
      </c>
      <c r="F35" t="s">
        <v>85</v>
      </c>
      <c r="G35" t="s">
        <v>252</v>
      </c>
      <c r="H35" t="s">
        <v>43</v>
      </c>
      <c r="I35" t="s">
        <v>12</v>
      </c>
      <c r="J35">
        <v>4431</v>
      </c>
      <c r="K35" t="s">
        <v>44</v>
      </c>
      <c r="L35" t="s">
        <v>253</v>
      </c>
      <c r="M35" t="s">
        <v>46</v>
      </c>
      <c r="N35" t="s">
        <v>254</v>
      </c>
      <c r="O35">
        <v>1356623</v>
      </c>
      <c r="P35" t="s">
        <v>255</v>
      </c>
      <c r="Q35" t="s">
        <v>255</v>
      </c>
      <c r="R35">
        <f>VLOOKUP(O35,[1]应付款管理!$A$1:$I$65536,9,0)</f>
        <v>4431</v>
      </c>
      <c r="S35">
        <f t="shared" ref="S35:S66" si="2">J35-R35</f>
        <v>0</v>
      </c>
      <c r="T35" t="str">
        <f t="shared" ref="T35:T66" si="3">$T$1&amp;O35</f>
        <v>，1356623</v>
      </c>
      <c r="U35" t="s">
        <v>256</v>
      </c>
    </row>
    <row r="36" spans="1:21">
      <c r="A36" t="s">
        <v>38</v>
      </c>
      <c r="B36" t="s">
        <v>257</v>
      </c>
      <c r="C36" t="s">
        <v>10</v>
      </c>
      <c r="D36" t="s">
        <v>9</v>
      </c>
      <c r="E36" t="s">
        <v>258</v>
      </c>
      <c r="F36" t="s">
        <v>42</v>
      </c>
      <c r="G36" t="s">
        <v>259</v>
      </c>
      <c r="H36" t="s">
        <v>43</v>
      </c>
      <c r="I36" t="s">
        <v>12</v>
      </c>
      <c r="J36">
        <v>780</v>
      </c>
      <c r="K36" t="s">
        <v>44</v>
      </c>
      <c r="L36" t="s">
        <v>260</v>
      </c>
      <c r="M36" t="s">
        <v>46</v>
      </c>
      <c r="N36" t="s">
        <v>261</v>
      </c>
      <c r="O36">
        <v>1356845</v>
      </c>
      <c r="P36" t="s">
        <v>48</v>
      </c>
      <c r="R36">
        <f>VLOOKUP(O36,[1]应付款管理!$A$1:$I$65536,9,0)</f>
        <v>780</v>
      </c>
      <c r="S36">
        <f t="shared" si="2"/>
        <v>0</v>
      </c>
      <c r="T36" t="str">
        <f t="shared" si="3"/>
        <v>，1356845</v>
      </c>
      <c r="U36" t="s">
        <v>262</v>
      </c>
    </row>
    <row r="37" spans="1:21">
      <c r="A37" t="s">
        <v>67</v>
      </c>
      <c r="B37" t="s">
        <v>263</v>
      </c>
      <c r="C37" t="s">
        <v>10</v>
      </c>
      <c r="D37" t="s">
        <v>9</v>
      </c>
      <c r="E37" t="s">
        <v>69</v>
      </c>
      <c r="F37" t="s">
        <v>264</v>
      </c>
      <c r="G37" t="s">
        <v>265</v>
      </c>
      <c r="H37" t="s">
        <v>43</v>
      </c>
      <c r="I37" t="s">
        <v>12</v>
      </c>
      <c r="J37">
        <v>1326</v>
      </c>
      <c r="K37" t="s">
        <v>44</v>
      </c>
      <c r="L37" t="s">
        <v>266</v>
      </c>
      <c r="M37" t="s">
        <v>46</v>
      </c>
      <c r="N37" t="s">
        <v>267</v>
      </c>
      <c r="O37">
        <v>1356852</v>
      </c>
      <c r="P37" t="s">
        <v>48</v>
      </c>
      <c r="R37">
        <f>VLOOKUP(O37,[1]应付款管理!$A$1:$I$65536,9,0)</f>
        <v>1326</v>
      </c>
      <c r="S37">
        <f t="shared" si="2"/>
        <v>0</v>
      </c>
      <c r="T37" t="str">
        <f t="shared" si="3"/>
        <v>，1356852</v>
      </c>
      <c r="U37" t="s">
        <v>268</v>
      </c>
    </row>
    <row r="38" spans="1:21">
      <c r="A38" t="s">
        <v>90</v>
      </c>
      <c r="B38" t="s">
        <v>269</v>
      </c>
      <c r="C38" t="s">
        <v>10</v>
      </c>
      <c r="D38" t="s">
        <v>9</v>
      </c>
      <c r="E38" t="s">
        <v>270</v>
      </c>
      <c r="F38" t="s">
        <v>271</v>
      </c>
      <c r="G38" t="s">
        <v>244</v>
      </c>
      <c r="H38" t="s">
        <v>43</v>
      </c>
      <c r="I38" t="s">
        <v>12</v>
      </c>
      <c r="J38">
        <v>823</v>
      </c>
      <c r="K38" t="s">
        <v>44</v>
      </c>
      <c r="L38" t="s">
        <v>272</v>
      </c>
      <c r="M38" t="s">
        <v>46</v>
      </c>
      <c r="N38" t="s">
        <v>273</v>
      </c>
      <c r="O38">
        <v>1356963</v>
      </c>
      <c r="P38" t="s">
        <v>48</v>
      </c>
      <c r="R38">
        <f>VLOOKUP(O38,[1]应付款管理!$A$1:$I$65536,9,0)</f>
        <v>823</v>
      </c>
      <c r="S38">
        <f t="shared" si="2"/>
        <v>0</v>
      </c>
      <c r="T38" t="str">
        <f t="shared" si="3"/>
        <v>，1356963</v>
      </c>
      <c r="U38" t="s">
        <v>274</v>
      </c>
    </row>
    <row r="39" spans="1:21">
      <c r="A39" t="s">
        <v>38</v>
      </c>
      <c r="B39" t="s">
        <v>275</v>
      </c>
      <c r="C39" t="s">
        <v>10</v>
      </c>
      <c r="D39" t="s">
        <v>9</v>
      </c>
      <c r="E39" t="s">
        <v>276</v>
      </c>
      <c r="F39" t="s">
        <v>41</v>
      </c>
      <c r="G39" t="s">
        <v>42</v>
      </c>
      <c r="H39" t="s">
        <v>43</v>
      </c>
      <c r="I39" t="s">
        <v>12</v>
      </c>
      <c r="J39">
        <v>4056</v>
      </c>
      <c r="K39" t="s">
        <v>44</v>
      </c>
      <c r="L39" t="s">
        <v>277</v>
      </c>
      <c r="M39" t="s">
        <v>112</v>
      </c>
      <c r="N39" t="s">
        <v>278</v>
      </c>
      <c r="O39">
        <v>1357020</v>
      </c>
      <c r="P39" t="s">
        <v>48</v>
      </c>
      <c r="R39">
        <f>VLOOKUP(O39,[1]应付款管理!$A$1:$I$65536,9,0)</f>
        <v>4056</v>
      </c>
      <c r="S39">
        <f t="shared" si="2"/>
        <v>0</v>
      </c>
      <c r="T39" t="str">
        <f t="shared" si="3"/>
        <v>，1357020</v>
      </c>
      <c r="U39" t="s">
        <v>279</v>
      </c>
    </row>
    <row r="40" spans="1:21">
      <c r="A40" t="s">
        <v>221</v>
      </c>
      <c r="B40" t="s">
        <v>280</v>
      </c>
      <c r="C40" t="s">
        <v>10</v>
      </c>
      <c r="D40" t="s">
        <v>9</v>
      </c>
      <c r="E40" t="s">
        <v>228</v>
      </c>
      <c r="F40" t="s">
        <v>117</v>
      </c>
      <c r="G40" t="s">
        <v>78</v>
      </c>
      <c r="H40" t="s">
        <v>43</v>
      </c>
      <c r="I40" t="s">
        <v>12</v>
      </c>
      <c r="J40">
        <v>539</v>
      </c>
      <c r="K40" t="s">
        <v>44</v>
      </c>
      <c r="L40" t="s">
        <v>281</v>
      </c>
      <c r="M40" t="s">
        <v>46</v>
      </c>
      <c r="N40" t="s">
        <v>282</v>
      </c>
      <c r="O40">
        <v>1357197</v>
      </c>
      <c r="P40" t="s">
        <v>48</v>
      </c>
      <c r="R40">
        <f>VLOOKUP(O40,[1]应付款管理!$A$1:$I$65536,9,0)</f>
        <v>539</v>
      </c>
      <c r="S40">
        <f t="shared" si="2"/>
        <v>0</v>
      </c>
      <c r="T40" t="str">
        <f t="shared" si="3"/>
        <v>，1357197</v>
      </c>
      <c r="U40" t="s">
        <v>283</v>
      </c>
    </row>
    <row r="41" spans="1:21">
      <c r="A41" t="s">
        <v>221</v>
      </c>
      <c r="B41" t="s">
        <v>284</v>
      </c>
      <c r="C41" t="s">
        <v>10</v>
      </c>
      <c r="D41" t="s">
        <v>9</v>
      </c>
      <c r="E41" t="s">
        <v>228</v>
      </c>
      <c r="F41" t="s">
        <v>285</v>
      </c>
      <c r="G41" t="s">
        <v>213</v>
      </c>
      <c r="H41" t="s">
        <v>43</v>
      </c>
      <c r="I41" t="s">
        <v>12</v>
      </c>
      <c r="J41">
        <v>570</v>
      </c>
      <c r="K41" t="s">
        <v>44</v>
      </c>
      <c r="L41" t="s">
        <v>286</v>
      </c>
      <c r="M41" t="s">
        <v>46</v>
      </c>
      <c r="N41" t="s">
        <v>287</v>
      </c>
      <c r="O41">
        <v>1357258</v>
      </c>
      <c r="P41" t="s">
        <v>48</v>
      </c>
      <c r="R41">
        <f>VLOOKUP(O41,[1]应付款管理!$A$1:$I$65536,9,0)</f>
        <v>570</v>
      </c>
      <c r="S41">
        <f t="shared" si="2"/>
        <v>0</v>
      </c>
      <c r="T41" t="str">
        <f t="shared" si="3"/>
        <v>，1357258</v>
      </c>
      <c r="U41" t="s">
        <v>288</v>
      </c>
    </row>
    <row r="42" spans="1:21">
      <c r="A42" t="s">
        <v>75</v>
      </c>
      <c r="B42" t="s">
        <v>289</v>
      </c>
      <c r="C42" t="s">
        <v>10</v>
      </c>
      <c r="D42" t="s">
        <v>9</v>
      </c>
      <c r="E42" t="s">
        <v>77</v>
      </c>
      <c r="F42" t="s">
        <v>290</v>
      </c>
      <c r="G42" t="s">
        <v>291</v>
      </c>
      <c r="H42" t="s">
        <v>43</v>
      </c>
      <c r="I42" t="s">
        <v>12</v>
      </c>
      <c r="J42">
        <v>468</v>
      </c>
      <c r="K42" t="s">
        <v>44</v>
      </c>
      <c r="L42" t="s">
        <v>292</v>
      </c>
      <c r="M42" t="s">
        <v>46</v>
      </c>
      <c r="N42" t="s">
        <v>293</v>
      </c>
      <c r="O42">
        <v>1357318</v>
      </c>
      <c r="P42" t="s">
        <v>48</v>
      </c>
      <c r="R42">
        <f>VLOOKUP(O42,[1]应付款管理!$A$1:$I$65536,9,0)</f>
        <v>468</v>
      </c>
      <c r="S42">
        <f t="shared" si="2"/>
        <v>0</v>
      </c>
      <c r="T42" t="str">
        <f t="shared" si="3"/>
        <v>，1357318</v>
      </c>
      <c r="U42" t="s">
        <v>294</v>
      </c>
    </row>
    <row r="43" spans="1:21">
      <c r="A43" t="s">
        <v>97</v>
      </c>
      <c r="B43" t="s">
        <v>295</v>
      </c>
      <c r="C43" t="s">
        <v>10</v>
      </c>
      <c r="D43" t="s">
        <v>9</v>
      </c>
      <c r="E43" t="s">
        <v>99</v>
      </c>
      <c r="F43" t="s">
        <v>78</v>
      </c>
      <c r="G43" t="s">
        <v>296</v>
      </c>
      <c r="H43" t="s">
        <v>43</v>
      </c>
      <c r="I43" t="s">
        <v>12</v>
      </c>
      <c r="J43">
        <v>1851</v>
      </c>
      <c r="K43" t="s">
        <v>44</v>
      </c>
      <c r="L43" t="s">
        <v>297</v>
      </c>
      <c r="M43" t="s">
        <v>46</v>
      </c>
      <c r="N43" t="s">
        <v>298</v>
      </c>
      <c r="O43">
        <v>1357338</v>
      </c>
      <c r="P43" t="s">
        <v>48</v>
      </c>
      <c r="R43">
        <f>VLOOKUP(O43,[1]应付款管理!$A$1:$I$65536,9,0)</f>
        <v>1851</v>
      </c>
      <c r="S43">
        <f t="shared" si="2"/>
        <v>0</v>
      </c>
      <c r="T43" t="str">
        <f t="shared" si="3"/>
        <v>，1357338</v>
      </c>
      <c r="U43" t="s">
        <v>299</v>
      </c>
    </row>
    <row r="44" spans="1:21">
      <c r="A44" t="s">
        <v>50</v>
      </c>
      <c r="B44" t="s">
        <v>300</v>
      </c>
      <c r="C44" t="s">
        <v>10</v>
      </c>
      <c r="D44" t="s">
        <v>9</v>
      </c>
      <c r="E44" t="s">
        <v>52</v>
      </c>
      <c r="F44" t="s">
        <v>117</v>
      </c>
      <c r="G44" t="s">
        <v>78</v>
      </c>
      <c r="H44" t="s">
        <v>43</v>
      </c>
      <c r="I44" t="s">
        <v>12</v>
      </c>
      <c r="J44">
        <v>927</v>
      </c>
      <c r="K44" t="s">
        <v>44</v>
      </c>
      <c r="L44" t="s">
        <v>301</v>
      </c>
      <c r="M44" t="s">
        <v>46</v>
      </c>
      <c r="N44" t="s">
        <v>302</v>
      </c>
      <c r="O44">
        <v>1357425</v>
      </c>
      <c r="P44" t="s">
        <v>48</v>
      </c>
      <c r="R44">
        <f>VLOOKUP(O44,[1]应付款管理!$A$1:$I$65536,9,0)</f>
        <v>927</v>
      </c>
      <c r="S44">
        <f t="shared" si="2"/>
        <v>0</v>
      </c>
      <c r="T44" t="str">
        <f t="shared" si="3"/>
        <v>，1357425</v>
      </c>
      <c r="U44" t="s">
        <v>303</v>
      </c>
    </row>
    <row r="45" spans="1:21">
      <c r="A45" t="s">
        <v>67</v>
      </c>
      <c r="B45" t="s">
        <v>304</v>
      </c>
      <c r="C45" t="s">
        <v>10</v>
      </c>
      <c r="D45" t="s">
        <v>9</v>
      </c>
      <c r="E45" t="s">
        <v>141</v>
      </c>
      <c r="F45" t="s">
        <v>117</v>
      </c>
      <c r="G45" t="s">
        <v>296</v>
      </c>
      <c r="H45" t="s">
        <v>43</v>
      </c>
      <c r="I45" t="s">
        <v>12</v>
      </c>
      <c r="J45">
        <v>1116</v>
      </c>
      <c r="K45" t="s">
        <v>44</v>
      </c>
      <c r="L45" t="s">
        <v>305</v>
      </c>
      <c r="M45" t="s">
        <v>46</v>
      </c>
      <c r="N45" t="s">
        <v>306</v>
      </c>
      <c r="O45">
        <v>1357492</v>
      </c>
      <c r="P45" t="s">
        <v>48</v>
      </c>
      <c r="R45">
        <f>VLOOKUP(O45,[1]应付款管理!$A$1:$I$65536,9,0)</f>
        <v>1116</v>
      </c>
      <c r="S45">
        <f t="shared" si="2"/>
        <v>0</v>
      </c>
      <c r="T45" t="str">
        <f t="shared" si="3"/>
        <v>，1357492</v>
      </c>
      <c r="U45" t="s">
        <v>307</v>
      </c>
    </row>
    <row r="46" spans="1:21">
      <c r="A46" t="s">
        <v>38</v>
      </c>
      <c r="B46" t="s">
        <v>308</v>
      </c>
      <c r="C46" t="s">
        <v>10</v>
      </c>
      <c r="D46" t="s">
        <v>9</v>
      </c>
      <c r="E46" t="s">
        <v>309</v>
      </c>
      <c r="F46" t="s">
        <v>244</v>
      </c>
      <c r="G46" t="s">
        <v>245</v>
      </c>
      <c r="H46" t="s">
        <v>43</v>
      </c>
      <c r="I46" t="s">
        <v>12</v>
      </c>
      <c r="J46">
        <v>550</v>
      </c>
      <c r="K46" t="s">
        <v>44</v>
      </c>
      <c r="L46" t="s">
        <v>310</v>
      </c>
      <c r="M46" t="s">
        <v>46</v>
      </c>
      <c r="N46" t="s">
        <v>311</v>
      </c>
      <c r="O46">
        <v>1357752</v>
      </c>
      <c r="P46" t="s">
        <v>48</v>
      </c>
      <c r="R46">
        <f>VLOOKUP(O46,[1]应付款管理!$A$1:$I$65536,9,0)</f>
        <v>550</v>
      </c>
      <c r="S46">
        <f t="shared" si="2"/>
        <v>0</v>
      </c>
      <c r="T46" t="str">
        <f t="shared" si="3"/>
        <v>，1357752</v>
      </c>
      <c r="U46" t="s">
        <v>312</v>
      </c>
    </row>
    <row r="47" spans="1:21">
      <c r="A47" t="s">
        <v>38</v>
      </c>
      <c r="B47" t="s">
        <v>313</v>
      </c>
      <c r="C47" t="s">
        <v>10</v>
      </c>
      <c r="D47" t="s">
        <v>9</v>
      </c>
      <c r="E47" t="s">
        <v>314</v>
      </c>
      <c r="F47" t="s">
        <v>78</v>
      </c>
      <c r="G47" t="s">
        <v>315</v>
      </c>
      <c r="H47" t="s">
        <v>43</v>
      </c>
      <c r="I47" t="s">
        <v>12</v>
      </c>
      <c r="J47">
        <v>2161</v>
      </c>
      <c r="K47" t="s">
        <v>44</v>
      </c>
      <c r="L47" t="s">
        <v>316</v>
      </c>
      <c r="M47" t="s">
        <v>46</v>
      </c>
      <c r="N47" t="s">
        <v>317</v>
      </c>
      <c r="O47">
        <v>1357776</v>
      </c>
      <c r="P47" t="s">
        <v>48</v>
      </c>
      <c r="R47">
        <f>VLOOKUP(O47,[1]应付款管理!$A$1:$I$65536,9,0)</f>
        <v>2161</v>
      </c>
      <c r="S47">
        <f t="shared" si="2"/>
        <v>0</v>
      </c>
      <c r="T47" t="str">
        <f t="shared" si="3"/>
        <v>，1357776</v>
      </c>
      <c r="U47" t="s">
        <v>318</v>
      </c>
    </row>
    <row r="48" spans="1:21">
      <c r="A48" t="s">
        <v>67</v>
      </c>
      <c r="B48" t="s">
        <v>319</v>
      </c>
      <c r="C48" t="s">
        <v>10</v>
      </c>
      <c r="D48" t="s">
        <v>9</v>
      </c>
      <c r="E48" t="s">
        <v>320</v>
      </c>
      <c r="F48" t="s">
        <v>185</v>
      </c>
      <c r="G48" t="s">
        <v>41</v>
      </c>
      <c r="H48" t="s">
        <v>43</v>
      </c>
      <c r="I48" t="s">
        <v>12</v>
      </c>
      <c r="J48">
        <v>521</v>
      </c>
      <c r="K48" t="s">
        <v>44</v>
      </c>
      <c r="L48" t="s">
        <v>321</v>
      </c>
      <c r="M48" t="s">
        <v>46</v>
      </c>
      <c r="N48" t="s">
        <v>322</v>
      </c>
      <c r="O48">
        <v>1357797</v>
      </c>
      <c r="P48" t="s">
        <v>48</v>
      </c>
      <c r="R48">
        <f>VLOOKUP(O48,[1]应付款管理!$A$1:$I$65536,9,0)</f>
        <v>521</v>
      </c>
      <c r="S48">
        <f t="shared" si="2"/>
        <v>0</v>
      </c>
      <c r="T48" t="str">
        <f t="shared" si="3"/>
        <v>，1357797</v>
      </c>
      <c r="U48" t="s">
        <v>323</v>
      </c>
    </row>
    <row r="49" spans="1:21">
      <c r="A49" t="s">
        <v>97</v>
      </c>
      <c r="B49" t="s">
        <v>324</v>
      </c>
      <c r="C49" t="s">
        <v>10</v>
      </c>
      <c r="D49" t="s">
        <v>9</v>
      </c>
      <c r="E49" t="s">
        <v>325</v>
      </c>
      <c r="F49" t="s">
        <v>85</v>
      </c>
      <c r="G49" t="s">
        <v>110</v>
      </c>
      <c r="H49" t="s">
        <v>43</v>
      </c>
      <c r="I49" t="s">
        <v>12</v>
      </c>
      <c r="J49">
        <v>1720</v>
      </c>
      <c r="K49" t="s">
        <v>44</v>
      </c>
      <c r="L49" t="s">
        <v>326</v>
      </c>
      <c r="M49" t="s">
        <v>46</v>
      </c>
      <c r="N49" t="s">
        <v>327</v>
      </c>
      <c r="O49">
        <v>1357823</v>
      </c>
      <c r="P49" t="s">
        <v>48</v>
      </c>
      <c r="R49">
        <f>VLOOKUP(O49,[1]应付款管理!$A$1:$I$65536,9,0)</f>
        <v>1720</v>
      </c>
      <c r="S49">
        <f t="shared" si="2"/>
        <v>0</v>
      </c>
      <c r="T49" t="str">
        <f t="shared" si="3"/>
        <v>，1357823</v>
      </c>
      <c r="U49" t="s">
        <v>328</v>
      </c>
    </row>
    <row r="50" spans="1:21">
      <c r="A50" t="s">
        <v>221</v>
      </c>
      <c r="B50" t="s">
        <v>329</v>
      </c>
      <c r="C50" t="s">
        <v>10</v>
      </c>
      <c r="D50" t="s">
        <v>9</v>
      </c>
      <c r="E50" t="s">
        <v>330</v>
      </c>
      <c r="F50" t="s">
        <v>148</v>
      </c>
      <c r="G50" t="s">
        <v>42</v>
      </c>
      <c r="H50" t="s">
        <v>43</v>
      </c>
      <c r="I50" t="s">
        <v>12</v>
      </c>
      <c r="J50">
        <v>641</v>
      </c>
      <c r="K50" t="s">
        <v>44</v>
      </c>
      <c r="L50" t="s">
        <v>331</v>
      </c>
      <c r="M50" t="s">
        <v>46</v>
      </c>
      <c r="N50" t="s">
        <v>332</v>
      </c>
      <c r="O50">
        <v>1357862</v>
      </c>
      <c r="P50" t="s">
        <v>48</v>
      </c>
      <c r="R50">
        <f>VLOOKUP(O50,[1]应付款管理!$A$1:$I$65536,9,0)</f>
        <v>641</v>
      </c>
      <c r="S50">
        <f t="shared" si="2"/>
        <v>0</v>
      </c>
      <c r="T50" t="str">
        <f t="shared" si="3"/>
        <v>，1357862</v>
      </c>
      <c r="U50" t="s">
        <v>333</v>
      </c>
    </row>
    <row r="51" spans="1:21">
      <c r="A51" t="s">
        <v>90</v>
      </c>
      <c r="B51" t="s">
        <v>334</v>
      </c>
      <c r="C51" t="s">
        <v>10</v>
      </c>
      <c r="D51" t="s">
        <v>9</v>
      </c>
      <c r="E51" t="s">
        <v>92</v>
      </c>
      <c r="F51" t="s">
        <v>79</v>
      </c>
      <c r="G51" t="s">
        <v>315</v>
      </c>
      <c r="H51" t="s">
        <v>43</v>
      </c>
      <c r="I51" t="s">
        <v>12</v>
      </c>
      <c r="J51">
        <v>999</v>
      </c>
      <c r="K51" t="s">
        <v>44</v>
      </c>
      <c r="L51" t="s">
        <v>335</v>
      </c>
      <c r="M51" t="s">
        <v>46</v>
      </c>
      <c r="N51" t="s">
        <v>336</v>
      </c>
      <c r="O51">
        <v>1357913</v>
      </c>
      <c r="P51" t="s">
        <v>48</v>
      </c>
      <c r="R51">
        <f>VLOOKUP(O51,[1]应付款管理!$A$1:$I$65536,9,0)</f>
        <v>999</v>
      </c>
      <c r="S51">
        <f t="shared" si="2"/>
        <v>0</v>
      </c>
      <c r="T51" t="str">
        <f t="shared" si="3"/>
        <v>，1357913</v>
      </c>
      <c r="U51" t="s">
        <v>337</v>
      </c>
    </row>
    <row r="52" spans="1:21">
      <c r="A52" t="s">
        <v>152</v>
      </c>
      <c r="B52" t="s">
        <v>338</v>
      </c>
      <c r="C52" t="s">
        <v>10</v>
      </c>
      <c r="D52" t="s">
        <v>9</v>
      </c>
      <c r="E52" t="s">
        <v>339</v>
      </c>
      <c r="F52" t="s">
        <v>264</v>
      </c>
      <c r="G52" t="s">
        <v>54</v>
      </c>
      <c r="H52" t="s">
        <v>43</v>
      </c>
      <c r="I52" t="s">
        <v>12</v>
      </c>
      <c r="J52">
        <v>1087</v>
      </c>
      <c r="K52" t="s">
        <v>44</v>
      </c>
      <c r="L52" t="s">
        <v>340</v>
      </c>
      <c r="M52" t="s">
        <v>46</v>
      </c>
      <c r="N52" t="s">
        <v>341</v>
      </c>
      <c r="O52">
        <v>1358165</v>
      </c>
      <c r="P52" t="s">
        <v>342</v>
      </c>
      <c r="Q52" t="s">
        <v>342</v>
      </c>
      <c r="R52">
        <f>VLOOKUP(O52,[1]应付款管理!$A$1:$I$65536,9,0)</f>
        <v>1087</v>
      </c>
      <c r="S52">
        <f t="shared" si="2"/>
        <v>0</v>
      </c>
      <c r="T52" t="str">
        <f t="shared" si="3"/>
        <v>，1358165</v>
      </c>
      <c r="U52" t="s">
        <v>343</v>
      </c>
    </row>
    <row r="53" spans="1:21">
      <c r="A53" t="s">
        <v>90</v>
      </c>
      <c r="B53" t="s">
        <v>344</v>
      </c>
      <c r="C53" t="s">
        <v>10</v>
      </c>
      <c r="D53" t="s">
        <v>9</v>
      </c>
      <c r="E53" t="s">
        <v>345</v>
      </c>
      <c r="F53" t="s">
        <v>346</v>
      </c>
      <c r="G53" t="s">
        <v>347</v>
      </c>
      <c r="H53" t="s">
        <v>43</v>
      </c>
      <c r="I53" t="s">
        <v>12</v>
      </c>
      <c r="J53">
        <v>354</v>
      </c>
      <c r="K53" t="s">
        <v>44</v>
      </c>
      <c r="L53" t="s">
        <v>348</v>
      </c>
      <c r="M53" t="s">
        <v>46</v>
      </c>
      <c r="N53" t="s">
        <v>349</v>
      </c>
      <c r="O53">
        <v>1358208</v>
      </c>
      <c r="P53" t="s">
        <v>48</v>
      </c>
      <c r="R53">
        <f>VLOOKUP(O53,[1]应付款管理!$A$1:$I$65536,9,0)</f>
        <v>354</v>
      </c>
      <c r="S53">
        <f t="shared" si="2"/>
        <v>0</v>
      </c>
      <c r="T53" t="str">
        <f t="shared" si="3"/>
        <v>，1358208</v>
      </c>
      <c r="U53" t="s">
        <v>350</v>
      </c>
    </row>
    <row r="54" spans="1:21">
      <c r="A54" t="s">
        <v>90</v>
      </c>
      <c r="B54" t="s">
        <v>351</v>
      </c>
      <c r="C54" t="s">
        <v>10</v>
      </c>
      <c r="D54" t="s">
        <v>9</v>
      </c>
      <c r="E54" t="s">
        <v>352</v>
      </c>
      <c r="F54" t="s">
        <v>265</v>
      </c>
      <c r="G54" t="s">
        <v>285</v>
      </c>
      <c r="H54" t="s">
        <v>43</v>
      </c>
      <c r="I54" t="s">
        <v>12</v>
      </c>
      <c r="J54">
        <v>1360</v>
      </c>
      <c r="K54" t="s">
        <v>44</v>
      </c>
      <c r="L54" t="s">
        <v>353</v>
      </c>
      <c r="M54" t="s">
        <v>46</v>
      </c>
      <c r="N54" t="s">
        <v>354</v>
      </c>
      <c r="O54">
        <v>1358226</v>
      </c>
      <c r="P54" t="s">
        <v>48</v>
      </c>
      <c r="R54">
        <f>VLOOKUP(O54,[1]应付款管理!$A$1:$I$65536,9,0)</f>
        <v>1360</v>
      </c>
      <c r="S54">
        <f t="shared" si="2"/>
        <v>0</v>
      </c>
      <c r="T54" t="str">
        <f t="shared" si="3"/>
        <v>，1358226</v>
      </c>
      <c r="U54" t="s">
        <v>355</v>
      </c>
    </row>
    <row r="55" spans="1:21">
      <c r="A55" t="s">
        <v>97</v>
      </c>
      <c r="B55" t="s">
        <v>356</v>
      </c>
      <c r="C55" t="s">
        <v>10</v>
      </c>
      <c r="D55" t="s">
        <v>9</v>
      </c>
      <c r="E55" t="s">
        <v>147</v>
      </c>
      <c r="F55" t="s">
        <v>244</v>
      </c>
      <c r="G55" t="s">
        <v>245</v>
      </c>
      <c r="H55" t="s">
        <v>43</v>
      </c>
      <c r="I55" t="s">
        <v>12</v>
      </c>
      <c r="J55">
        <v>484</v>
      </c>
      <c r="K55" t="s">
        <v>44</v>
      </c>
      <c r="L55" t="s">
        <v>357</v>
      </c>
      <c r="M55" t="s">
        <v>46</v>
      </c>
      <c r="N55" t="s">
        <v>358</v>
      </c>
      <c r="O55">
        <v>1358302</v>
      </c>
      <c r="P55" t="s">
        <v>48</v>
      </c>
      <c r="R55">
        <f>VLOOKUP(O55,[1]应付款管理!$A$1:$I$65536,9,0)</f>
        <v>484</v>
      </c>
      <c r="S55">
        <f t="shared" si="2"/>
        <v>0</v>
      </c>
      <c r="T55" t="str">
        <f t="shared" si="3"/>
        <v>，1358302</v>
      </c>
      <c r="U55" t="s">
        <v>359</v>
      </c>
    </row>
    <row r="56" spans="1:21">
      <c r="A56" t="s">
        <v>90</v>
      </c>
      <c r="B56" t="s">
        <v>360</v>
      </c>
      <c r="C56" t="s">
        <v>10</v>
      </c>
      <c r="D56" t="s">
        <v>9</v>
      </c>
      <c r="E56" t="s">
        <v>104</v>
      </c>
      <c r="F56" t="s">
        <v>361</v>
      </c>
      <c r="G56" t="s">
        <v>362</v>
      </c>
      <c r="H56" t="s">
        <v>43</v>
      </c>
      <c r="I56" t="s">
        <v>12</v>
      </c>
      <c r="J56">
        <v>983</v>
      </c>
      <c r="K56" t="s">
        <v>44</v>
      </c>
      <c r="L56" t="s">
        <v>363</v>
      </c>
      <c r="M56" t="s">
        <v>46</v>
      </c>
      <c r="N56" t="s">
        <v>364</v>
      </c>
      <c r="O56">
        <v>1358352</v>
      </c>
      <c r="P56" t="s">
        <v>48</v>
      </c>
      <c r="R56">
        <f>VLOOKUP(O56,[1]应付款管理!$A$1:$I$65536,9,0)</f>
        <v>983</v>
      </c>
      <c r="S56">
        <f t="shared" si="2"/>
        <v>0</v>
      </c>
      <c r="T56" t="str">
        <f t="shared" si="3"/>
        <v>，1358352</v>
      </c>
      <c r="U56" t="s">
        <v>365</v>
      </c>
    </row>
    <row r="57" spans="1:21">
      <c r="A57" t="s">
        <v>241</v>
      </c>
      <c r="B57" t="s">
        <v>366</v>
      </c>
      <c r="C57" t="s">
        <v>10</v>
      </c>
      <c r="D57" t="s">
        <v>9</v>
      </c>
      <c r="E57" t="s">
        <v>367</v>
      </c>
      <c r="F57" t="s">
        <v>42</v>
      </c>
      <c r="G57" t="s">
        <v>259</v>
      </c>
      <c r="H57" t="s">
        <v>43</v>
      </c>
      <c r="I57" t="s">
        <v>12</v>
      </c>
      <c r="J57">
        <v>1093</v>
      </c>
      <c r="K57" t="s">
        <v>44</v>
      </c>
      <c r="L57" t="s">
        <v>368</v>
      </c>
      <c r="M57" t="s">
        <v>46</v>
      </c>
      <c r="N57" t="s">
        <v>369</v>
      </c>
      <c r="O57">
        <v>1358394</v>
      </c>
      <c r="P57" t="s">
        <v>48</v>
      </c>
      <c r="R57">
        <f>VLOOKUP(O57,[1]应付款管理!$A$1:$I$65536,9,0)</f>
        <v>1093</v>
      </c>
      <c r="S57">
        <f t="shared" si="2"/>
        <v>0</v>
      </c>
      <c r="T57" t="str">
        <f t="shared" si="3"/>
        <v>，1358394</v>
      </c>
      <c r="U57" t="s">
        <v>370</v>
      </c>
    </row>
    <row r="58" spans="1:21">
      <c r="A58" t="s">
        <v>38</v>
      </c>
      <c r="B58" t="s">
        <v>371</v>
      </c>
      <c r="C58" t="s">
        <v>10</v>
      </c>
      <c r="D58" t="s">
        <v>9</v>
      </c>
      <c r="E58" t="s">
        <v>372</v>
      </c>
      <c r="F58" t="s">
        <v>85</v>
      </c>
      <c r="G58" t="s">
        <v>252</v>
      </c>
      <c r="H58" t="s">
        <v>43</v>
      </c>
      <c r="I58" t="s">
        <v>12</v>
      </c>
      <c r="J58">
        <v>2028</v>
      </c>
      <c r="K58" t="s">
        <v>44</v>
      </c>
      <c r="L58" t="s">
        <v>373</v>
      </c>
      <c r="M58" t="s">
        <v>46</v>
      </c>
      <c r="N58" t="s">
        <v>374</v>
      </c>
      <c r="O58">
        <v>1358516</v>
      </c>
      <c r="P58" t="s">
        <v>48</v>
      </c>
      <c r="R58">
        <f>VLOOKUP(O58,[1]应付款管理!$A$1:$I$65536,9,0)</f>
        <v>2028</v>
      </c>
      <c r="S58">
        <f t="shared" si="2"/>
        <v>0</v>
      </c>
      <c r="T58" t="str">
        <f t="shared" si="3"/>
        <v>，1358516</v>
      </c>
      <c r="U58" t="s">
        <v>375</v>
      </c>
    </row>
    <row r="59" spans="1:21">
      <c r="A59" t="s">
        <v>376</v>
      </c>
      <c r="B59" t="s">
        <v>377</v>
      </c>
      <c r="C59" t="s">
        <v>10</v>
      </c>
      <c r="D59" t="s">
        <v>9</v>
      </c>
      <c r="E59" t="s">
        <v>378</v>
      </c>
      <c r="F59" t="s">
        <v>110</v>
      </c>
      <c r="G59" t="s">
        <v>379</v>
      </c>
      <c r="H59" t="s">
        <v>43</v>
      </c>
      <c r="I59" t="s">
        <v>12</v>
      </c>
      <c r="J59">
        <v>1140</v>
      </c>
      <c r="K59" t="s">
        <v>44</v>
      </c>
      <c r="L59" t="s">
        <v>380</v>
      </c>
      <c r="M59" t="s">
        <v>46</v>
      </c>
      <c r="N59" t="s">
        <v>381</v>
      </c>
      <c r="O59">
        <v>1358428</v>
      </c>
      <c r="P59" t="s">
        <v>255</v>
      </c>
      <c r="Q59" t="s">
        <v>255</v>
      </c>
      <c r="R59">
        <f>VLOOKUP(O59,[1]应付款管理!$A$1:$I$65536,9,0)</f>
        <v>1140</v>
      </c>
      <c r="S59">
        <f t="shared" si="2"/>
        <v>0</v>
      </c>
      <c r="T59" t="str">
        <f t="shared" si="3"/>
        <v>，1358428</v>
      </c>
      <c r="U59" t="s">
        <v>382</v>
      </c>
    </row>
    <row r="60" spans="1:21">
      <c r="A60" t="s">
        <v>383</v>
      </c>
      <c r="B60" t="s">
        <v>384</v>
      </c>
      <c r="C60" t="s">
        <v>10</v>
      </c>
      <c r="D60" t="s">
        <v>9</v>
      </c>
      <c r="E60" t="s">
        <v>385</v>
      </c>
      <c r="F60" t="s">
        <v>117</v>
      </c>
      <c r="G60" t="s">
        <v>315</v>
      </c>
      <c r="H60" t="s">
        <v>43</v>
      </c>
      <c r="I60" t="s">
        <v>12</v>
      </c>
      <c r="J60">
        <v>1778</v>
      </c>
      <c r="K60" t="s">
        <v>44</v>
      </c>
      <c r="L60" t="s">
        <v>386</v>
      </c>
      <c r="M60" t="s">
        <v>46</v>
      </c>
      <c r="N60" t="s">
        <v>387</v>
      </c>
      <c r="O60">
        <v>1358389</v>
      </c>
      <c r="P60" t="s">
        <v>388</v>
      </c>
      <c r="Q60" t="s">
        <v>388</v>
      </c>
      <c r="R60">
        <f>VLOOKUP(O60,[1]应付款管理!$A$1:$I$65536,9,0)</f>
        <v>1778.01</v>
      </c>
      <c r="S60">
        <f t="shared" si="2"/>
        <v>-0.00999999999999091</v>
      </c>
      <c r="T60" t="str">
        <f t="shared" si="3"/>
        <v>，1358389</v>
      </c>
      <c r="U60" t="s">
        <v>389</v>
      </c>
    </row>
    <row r="61" spans="1:21">
      <c r="A61" t="s">
        <v>221</v>
      </c>
      <c r="B61" t="s">
        <v>390</v>
      </c>
      <c r="C61" t="s">
        <v>10</v>
      </c>
      <c r="D61" t="s">
        <v>9</v>
      </c>
      <c r="E61" t="s">
        <v>228</v>
      </c>
      <c r="F61" t="s">
        <v>391</v>
      </c>
      <c r="G61" t="s">
        <v>265</v>
      </c>
      <c r="H61" t="s">
        <v>43</v>
      </c>
      <c r="I61" t="s">
        <v>12</v>
      </c>
      <c r="J61">
        <v>512</v>
      </c>
      <c r="K61" t="s">
        <v>44</v>
      </c>
      <c r="L61" t="s">
        <v>392</v>
      </c>
      <c r="M61" t="s">
        <v>46</v>
      </c>
      <c r="N61" t="s">
        <v>393</v>
      </c>
      <c r="O61">
        <v>1358741</v>
      </c>
      <c r="P61" t="s">
        <v>48</v>
      </c>
      <c r="R61">
        <f>VLOOKUP(O61,[1]应付款管理!$A$1:$I$65536,9,0)</f>
        <v>512</v>
      </c>
      <c r="S61">
        <f t="shared" si="2"/>
        <v>0</v>
      </c>
      <c r="T61" t="str">
        <f t="shared" si="3"/>
        <v>，1358741</v>
      </c>
      <c r="U61" t="s">
        <v>394</v>
      </c>
    </row>
    <row r="62" spans="1:21">
      <c r="A62" t="s">
        <v>38</v>
      </c>
      <c r="B62" t="s">
        <v>395</v>
      </c>
      <c r="C62" t="s">
        <v>10</v>
      </c>
      <c r="D62" t="s">
        <v>9</v>
      </c>
      <c r="E62" t="s">
        <v>84</v>
      </c>
      <c r="F62" t="s">
        <v>396</v>
      </c>
      <c r="G62" t="s">
        <v>397</v>
      </c>
      <c r="H62" t="s">
        <v>43</v>
      </c>
      <c r="I62" t="s">
        <v>12</v>
      </c>
      <c r="J62">
        <v>412</v>
      </c>
      <c r="K62" t="s">
        <v>44</v>
      </c>
      <c r="L62" t="s">
        <v>398</v>
      </c>
      <c r="M62" t="s">
        <v>46</v>
      </c>
      <c r="N62" t="s">
        <v>399</v>
      </c>
      <c r="O62">
        <v>1358800</v>
      </c>
      <c r="P62" t="s">
        <v>48</v>
      </c>
      <c r="R62">
        <f>VLOOKUP(O62,[1]应付款管理!$A$1:$I$65536,9,0)</f>
        <v>412</v>
      </c>
      <c r="S62">
        <f t="shared" si="2"/>
        <v>0</v>
      </c>
      <c r="T62" t="str">
        <f t="shared" si="3"/>
        <v>，1358800</v>
      </c>
      <c r="U62" t="s">
        <v>400</v>
      </c>
    </row>
    <row r="63" spans="1:21">
      <c r="A63" t="s">
        <v>221</v>
      </c>
      <c r="B63" t="s">
        <v>401</v>
      </c>
      <c r="C63" t="s">
        <v>10</v>
      </c>
      <c r="D63" t="s">
        <v>9</v>
      </c>
      <c r="E63" t="s">
        <v>228</v>
      </c>
      <c r="F63" t="s">
        <v>402</v>
      </c>
      <c r="G63" t="s">
        <v>403</v>
      </c>
      <c r="H63" t="s">
        <v>43</v>
      </c>
      <c r="I63" t="s">
        <v>12</v>
      </c>
      <c r="J63">
        <v>529</v>
      </c>
      <c r="K63" t="s">
        <v>44</v>
      </c>
      <c r="L63" t="s">
        <v>404</v>
      </c>
      <c r="M63" t="s">
        <v>46</v>
      </c>
      <c r="N63" t="s">
        <v>405</v>
      </c>
      <c r="O63">
        <v>1358804</v>
      </c>
      <c r="P63" t="s">
        <v>48</v>
      </c>
      <c r="R63">
        <f>VLOOKUP(O63,[1]应付款管理!$A$1:$I$65536,9,0)</f>
        <v>529</v>
      </c>
      <c r="S63">
        <f t="shared" si="2"/>
        <v>0</v>
      </c>
      <c r="T63" t="str">
        <f t="shared" si="3"/>
        <v>，1358804</v>
      </c>
      <c r="U63" t="s">
        <v>406</v>
      </c>
    </row>
    <row r="64" spans="1:21">
      <c r="A64" t="s">
        <v>38</v>
      </c>
      <c r="B64" t="s">
        <v>407</v>
      </c>
      <c r="C64" t="s">
        <v>10</v>
      </c>
      <c r="D64" t="s">
        <v>9</v>
      </c>
      <c r="E64" t="s">
        <v>372</v>
      </c>
      <c r="F64" t="s">
        <v>408</v>
      </c>
      <c r="G64" t="s">
        <v>136</v>
      </c>
      <c r="H64" t="s">
        <v>43</v>
      </c>
      <c r="I64" t="s">
        <v>12</v>
      </c>
      <c r="J64">
        <v>1032</v>
      </c>
      <c r="K64" t="s">
        <v>44</v>
      </c>
      <c r="L64" t="s">
        <v>409</v>
      </c>
      <c r="M64" t="s">
        <v>46</v>
      </c>
      <c r="N64" t="s">
        <v>410</v>
      </c>
      <c r="O64">
        <v>1358969</v>
      </c>
      <c r="P64" t="s">
        <v>48</v>
      </c>
      <c r="R64">
        <f>VLOOKUP(O64,[1]应付款管理!$A$1:$I$65536,9,0)</f>
        <v>1032</v>
      </c>
      <c r="S64">
        <f t="shared" si="2"/>
        <v>0</v>
      </c>
      <c r="T64" t="str">
        <f t="shared" si="3"/>
        <v>，1358969</v>
      </c>
      <c r="U64" t="s">
        <v>411</v>
      </c>
    </row>
    <row r="65" spans="1:21">
      <c r="A65" t="s">
        <v>38</v>
      </c>
      <c r="B65" t="s">
        <v>412</v>
      </c>
      <c r="C65" t="s">
        <v>10</v>
      </c>
      <c r="D65" t="s">
        <v>9</v>
      </c>
      <c r="E65" t="s">
        <v>413</v>
      </c>
      <c r="F65" t="s">
        <v>290</v>
      </c>
      <c r="G65" t="s">
        <v>414</v>
      </c>
      <c r="H65" t="s">
        <v>43</v>
      </c>
      <c r="I65" t="s">
        <v>12</v>
      </c>
      <c r="J65">
        <v>1088</v>
      </c>
      <c r="K65" t="s">
        <v>44</v>
      </c>
      <c r="L65" t="s">
        <v>415</v>
      </c>
      <c r="M65" t="s">
        <v>46</v>
      </c>
      <c r="N65" t="s">
        <v>416</v>
      </c>
      <c r="O65">
        <v>1359040</v>
      </c>
      <c r="P65" t="s">
        <v>48</v>
      </c>
      <c r="R65">
        <f>VLOOKUP(O65,[1]应付款管理!$A$1:$I$65536,9,0)</f>
        <v>1088</v>
      </c>
      <c r="S65">
        <f t="shared" si="2"/>
        <v>0</v>
      </c>
      <c r="T65" t="str">
        <f t="shared" si="3"/>
        <v>，1359040</v>
      </c>
      <c r="U65" t="s">
        <v>417</v>
      </c>
    </row>
    <row r="66" spans="1:21">
      <c r="A66" t="s">
        <v>38</v>
      </c>
      <c r="B66" t="s">
        <v>418</v>
      </c>
      <c r="C66" t="s">
        <v>10</v>
      </c>
      <c r="D66" t="s">
        <v>9</v>
      </c>
      <c r="E66" t="s">
        <v>419</v>
      </c>
      <c r="F66" t="s">
        <v>85</v>
      </c>
      <c r="G66" t="s">
        <v>252</v>
      </c>
      <c r="H66" t="s">
        <v>43</v>
      </c>
      <c r="I66" t="s">
        <v>12</v>
      </c>
      <c r="J66">
        <v>1210</v>
      </c>
      <c r="K66" t="s">
        <v>44</v>
      </c>
      <c r="L66" t="s">
        <v>420</v>
      </c>
      <c r="M66" t="s">
        <v>46</v>
      </c>
      <c r="N66" t="s">
        <v>421</v>
      </c>
      <c r="O66">
        <v>1359058</v>
      </c>
      <c r="P66" t="s">
        <v>48</v>
      </c>
      <c r="R66">
        <f>VLOOKUP(O66,[1]应付款管理!$A$1:$I$65536,9,0)</f>
        <v>1210</v>
      </c>
      <c r="S66">
        <f t="shared" si="2"/>
        <v>0</v>
      </c>
      <c r="T66" t="str">
        <f t="shared" si="3"/>
        <v>，1359058</v>
      </c>
      <c r="U66" t="s">
        <v>422</v>
      </c>
    </row>
    <row r="67" spans="1:21">
      <c r="A67" t="s">
        <v>90</v>
      </c>
      <c r="B67" t="s">
        <v>423</v>
      </c>
      <c r="C67" t="s">
        <v>10</v>
      </c>
      <c r="D67" t="s">
        <v>9</v>
      </c>
      <c r="E67" t="s">
        <v>424</v>
      </c>
      <c r="F67" t="s">
        <v>402</v>
      </c>
      <c r="G67" t="s">
        <v>403</v>
      </c>
      <c r="H67" t="s">
        <v>43</v>
      </c>
      <c r="I67" t="s">
        <v>12</v>
      </c>
      <c r="J67">
        <v>635</v>
      </c>
      <c r="K67" t="s">
        <v>44</v>
      </c>
      <c r="L67" t="s">
        <v>425</v>
      </c>
      <c r="M67" t="s">
        <v>46</v>
      </c>
      <c r="N67" t="s">
        <v>426</v>
      </c>
      <c r="O67">
        <v>1359131</v>
      </c>
      <c r="P67" t="s">
        <v>48</v>
      </c>
      <c r="R67">
        <f>VLOOKUP(O67,[1]应付款管理!$A$1:$I$65536,9,0)</f>
        <v>635</v>
      </c>
      <c r="S67">
        <f t="shared" ref="S67:S98" si="4">J67-R67</f>
        <v>0</v>
      </c>
      <c r="T67" t="str">
        <f t="shared" ref="T67:T98" si="5">$T$1&amp;O67</f>
        <v>，1359131</v>
      </c>
      <c r="U67" t="s">
        <v>427</v>
      </c>
    </row>
    <row r="68" spans="1:21">
      <c r="A68" t="s">
        <v>90</v>
      </c>
      <c r="B68" t="s">
        <v>428</v>
      </c>
      <c r="C68" t="s">
        <v>10</v>
      </c>
      <c r="D68" t="s">
        <v>9</v>
      </c>
      <c r="E68" t="s">
        <v>424</v>
      </c>
      <c r="F68" t="s">
        <v>402</v>
      </c>
      <c r="G68" t="s">
        <v>403</v>
      </c>
      <c r="H68" t="s">
        <v>43</v>
      </c>
      <c r="I68" t="s">
        <v>12</v>
      </c>
      <c r="J68">
        <v>635</v>
      </c>
      <c r="K68" t="s">
        <v>44</v>
      </c>
      <c r="L68" t="s">
        <v>429</v>
      </c>
      <c r="M68" t="s">
        <v>46</v>
      </c>
      <c r="N68" t="s">
        <v>430</v>
      </c>
      <c r="O68">
        <v>1359130</v>
      </c>
      <c r="P68" t="s">
        <v>48</v>
      </c>
      <c r="R68">
        <f>VLOOKUP(O68,[1]应付款管理!$A$1:$I$65536,9,0)</f>
        <v>635</v>
      </c>
      <c r="S68">
        <f t="shared" si="4"/>
        <v>0</v>
      </c>
      <c r="T68" t="str">
        <f t="shared" si="5"/>
        <v>，1359130</v>
      </c>
      <c r="U68" t="s">
        <v>431</v>
      </c>
    </row>
    <row r="69" spans="1:21">
      <c r="A69" t="s">
        <v>67</v>
      </c>
      <c r="B69" t="s">
        <v>432</v>
      </c>
      <c r="C69" t="s">
        <v>10</v>
      </c>
      <c r="D69" t="s">
        <v>9</v>
      </c>
      <c r="E69" t="s">
        <v>433</v>
      </c>
      <c r="F69" t="s">
        <v>244</v>
      </c>
      <c r="G69" t="s">
        <v>245</v>
      </c>
      <c r="H69" t="s">
        <v>43</v>
      </c>
      <c r="I69" t="s">
        <v>12</v>
      </c>
      <c r="J69">
        <v>290</v>
      </c>
      <c r="K69" t="s">
        <v>44</v>
      </c>
      <c r="L69" t="s">
        <v>434</v>
      </c>
      <c r="M69" t="s">
        <v>46</v>
      </c>
      <c r="N69" t="s">
        <v>435</v>
      </c>
      <c r="O69">
        <v>1359175</v>
      </c>
      <c r="P69" t="s">
        <v>48</v>
      </c>
      <c r="R69">
        <f>VLOOKUP(O69,[1]应付款管理!$A$1:$I$65536,9,0)</f>
        <v>290</v>
      </c>
      <c r="S69">
        <f t="shared" si="4"/>
        <v>0</v>
      </c>
      <c r="T69" t="str">
        <f t="shared" si="5"/>
        <v>，1359175</v>
      </c>
      <c r="U69" t="s">
        <v>436</v>
      </c>
    </row>
    <row r="70" spans="1:21">
      <c r="A70" t="s">
        <v>97</v>
      </c>
      <c r="B70" t="s">
        <v>437</v>
      </c>
      <c r="C70" t="s">
        <v>10</v>
      </c>
      <c r="D70" t="s">
        <v>9</v>
      </c>
      <c r="E70" t="s">
        <v>438</v>
      </c>
      <c r="F70" t="s">
        <v>85</v>
      </c>
      <c r="G70" t="s">
        <v>252</v>
      </c>
      <c r="H70" t="s">
        <v>43</v>
      </c>
      <c r="I70" t="s">
        <v>12</v>
      </c>
      <c r="J70">
        <v>983</v>
      </c>
      <c r="K70" t="s">
        <v>44</v>
      </c>
      <c r="L70" t="s">
        <v>439</v>
      </c>
      <c r="M70" t="s">
        <v>46</v>
      </c>
      <c r="N70" t="s">
        <v>440</v>
      </c>
      <c r="O70">
        <v>1359440</v>
      </c>
      <c r="P70" t="s">
        <v>48</v>
      </c>
      <c r="R70">
        <f>VLOOKUP(O70,[1]应付款管理!$A$1:$I$65536,9,0)</f>
        <v>983</v>
      </c>
      <c r="S70">
        <f t="shared" si="4"/>
        <v>0</v>
      </c>
      <c r="T70" t="str">
        <f t="shared" si="5"/>
        <v>，1359440</v>
      </c>
      <c r="U70" t="s">
        <v>441</v>
      </c>
    </row>
    <row r="71" spans="1:21">
      <c r="A71" t="s">
        <v>221</v>
      </c>
      <c r="B71" t="s">
        <v>442</v>
      </c>
      <c r="C71" t="s">
        <v>10</v>
      </c>
      <c r="D71" t="s">
        <v>9</v>
      </c>
      <c r="E71" t="s">
        <v>228</v>
      </c>
      <c r="F71" t="s">
        <v>264</v>
      </c>
      <c r="G71" t="s">
        <v>54</v>
      </c>
      <c r="H71" t="s">
        <v>43</v>
      </c>
      <c r="I71" t="s">
        <v>12</v>
      </c>
      <c r="J71">
        <v>651</v>
      </c>
      <c r="K71" t="s">
        <v>44</v>
      </c>
      <c r="L71" t="s">
        <v>443</v>
      </c>
      <c r="M71" t="s">
        <v>46</v>
      </c>
      <c r="N71" t="s">
        <v>444</v>
      </c>
      <c r="O71">
        <v>1359500</v>
      </c>
      <c r="P71" t="s">
        <v>48</v>
      </c>
      <c r="R71">
        <f>VLOOKUP(O71,[1]应付款管理!$A$1:$I$65536,9,0)</f>
        <v>651</v>
      </c>
      <c r="S71">
        <f t="shared" si="4"/>
        <v>0</v>
      </c>
      <c r="T71" t="str">
        <f t="shared" si="5"/>
        <v>，1359500</v>
      </c>
      <c r="U71" t="s">
        <v>445</v>
      </c>
    </row>
    <row r="72" spans="1:21">
      <c r="A72" t="s">
        <v>121</v>
      </c>
      <c r="B72" t="s">
        <v>446</v>
      </c>
      <c r="C72" t="s">
        <v>10</v>
      </c>
      <c r="D72" t="s">
        <v>9</v>
      </c>
      <c r="E72" t="s">
        <v>123</v>
      </c>
      <c r="F72" t="s">
        <v>346</v>
      </c>
      <c r="G72" t="s">
        <v>347</v>
      </c>
      <c r="H72" t="s">
        <v>43</v>
      </c>
      <c r="I72" t="s">
        <v>12</v>
      </c>
      <c r="J72">
        <v>831</v>
      </c>
      <c r="K72" t="s">
        <v>44</v>
      </c>
      <c r="L72" t="s">
        <v>447</v>
      </c>
      <c r="M72" t="s">
        <v>46</v>
      </c>
      <c r="N72" t="s">
        <v>448</v>
      </c>
      <c r="O72">
        <v>1359667</v>
      </c>
      <c r="P72" t="s">
        <v>48</v>
      </c>
      <c r="R72">
        <f>VLOOKUP(O72,[1]应付款管理!$A$1:$I$65536,9,0)</f>
        <v>831</v>
      </c>
      <c r="S72">
        <f t="shared" si="4"/>
        <v>0</v>
      </c>
      <c r="T72" t="str">
        <f t="shared" si="5"/>
        <v>，1359667</v>
      </c>
      <c r="U72" t="s">
        <v>449</v>
      </c>
    </row>
    <row r="73" spans="1:21">
      <c r="A73" t="s">
        <v>38</v>
      </c>
      <c r="B73" t="s">
        <v>450</v>
      </c>
      <c r="C73" t="s">
        <v>10</v>
      </c>
      <c r="D73" t="s">
        <v>9</v>
      </c>
      <c r="E73" t="s">
        <v>203</v>
      </c>
      <c r="F73" t="s">
        <v>451</v>
      </c>
      <c r="G73" t="s">
        <v>117</v>
      </c>
      <c r="H73" t="s">
        <v>43</v>
      </c>
      <c r="I73" t="s">
        <v>12</v>
      </c>
      <c r="J73">
        <v>1331</v>
      </c>
      <c r="K73" t="s">
        <v>44</v>
      </c>
      <c r="L73" t="s">
        <v>452</v>
      </c>
      <c r="M73" t="s">
        <v>46</v>
      </c>
      <c r="N73" t="s">
        <v>453</v>
      </c>
      <c r="O73">
        <v>1359669</v>
      </c>
      <c r="P73" t="s">
        <v>48</v>
      </c>
      <c r="R73">
        <f>VLOOKUP(O73,[1]应付款管理!$A$1:$I$65536,9,0)</f>
        <v>1331</v>
      </c>
      <c r="S73">
        <f t="shared" si="4"/>
        <v>0</v>
      </c>
      <c r="T73" t="str">
        <f t="shared" si="5"/>
        <v>，1359669</v>
      </c>
      <c r="U73" t="s">
        <v>454</v>
      </c>
    </row>
    <row r="74" spans="1:21">
      <c r="A74" t="s">
        <v>50</v>
      </c>
      <c r="B74" t="s">
        <v>455</v>
      </c>
      <c r="C74" t="s">
        <v>10</v>
      </c>
      <c r="D74" t="s">
        <v>9</v>
      </c>
      <c r="E74" t="s">
        <v>456</v>
      </c>
      <c r="F74" t="s">
        <v>264</v>
      </c>
      <c r="G74" t="s">
        <v>54</v>
      </c>
      <c r="H74" t="s">
        <v>43</v>
      </c>
      <c r="I74" t="s">
        <v>12</v>
      </c>
      <c r="J74">
        <v>504</v>
      </c>
      <c r="K74" t="s">
        <v>44</v>
      </c>
      <c r="L74" t="s">
        <v>457</v>
      </c>
      <c r="M74" t="s">
        <v>46</v>
      </c>
      <c r="N74" t="s">
        <v>458</v>
      </c>
      <c r="O74">
        <v>1359694</v>
      </c>
      <c r="P74" t="s">
        <v>48</v>
      </c>
      <c r="R74">
        <f>VLOOKUP(O74,[1]应付款管理!$A$1:$I$65536,9,0)</f>
        <v>504</v>
      </c>
      <c r="S74">
        <f t="shared" si="4"/>
        <v>0</v>
      </c>
      <c r="T74" t="str">
        <f t="shared" si="5"/>
        <v>，1359694</v>
      </c>
      <c r="U74" t="s">
        <v>459</v>
      </c>
    </row>
    <row r="75" spans="1:21">
      <c r="A75" t="s">
        <v>221</v>
      </c>
      <c r="B75" t="s">
        <v>460</v>
      </c>
      <c r="C75" t="s">
        <v>10</v>
      </c>
      <c r="D75" t="s">
        <v>9</v>
      </c>
      <c r="E75" t="s">
        <v>228</v>
      </c>
      <c r="F75" t="s">
        <v>402</v>
      </c>
      <c r="G75" t="s">
        <v>403</v>
      </c>
      <c r="H75" t="s">
        <v>43</v>
      </c>
      <c r="I75" t="s">
        <v>12</v>
      </c>
      <c r="J75">
        <v>523</v>
      </c>
      <c r="K75" t="s">
        <v>44</v>
      </c>
      <c r="L75" t="s">
        <v>461</v>
      </c>
      <c r="M75" t="s">
        <v>46</v>
      </c>
      <c r="N75" t="s">
        <v>462</v>
      </c>
      <c r="O75">
        <v>1359821</v>
      </c>
      <c r="P75" t="s">
        <v>48</v>
      </c>
      <c r="R75">
        <f>VLOOKUP(O75,[1]应付款管理!$A$1:$I$65536,9,0)</f>
        <v>523</v>
      </c>
      <c r="S75">
        <f t="shared" si="4"/>
        <v>0</v>
      </c>
      <c r="T75" t="str">
        <f t="shared" si="5"/>
        <v>，1359821</v>
      </c>
      <c r="U75" t="s">
        <v>463</v>
      </c>
    </row>
    <row r="76" spans="1:21">
      <c r="A76" t="s">
        <v>38</v>
      </c>
      <c r="B76" t="s">
        <v>464</v>
      </c>
      <c r="C76" t="s">
        <v>10</v>
      </c>
      <c r="D76" t="s">
        <v>9</v>
      </c>
      <c r="E76" t="s">
        <v>465</v>
      </c>
      <c r="F76" t="s">
        <v>117</v>
      </c>
      <c r="G76" t="s">
        <v>78</v>
      </c>
      <c r="H76" t="s">
        <v>43</v>
      </c>
      <c r="I76" t="s">
        <v>12</v>
      </c>
      <c r="J76">
        <v>504</v>
      </c>
      <c r="K76" t="s">
        <v>44</v>
      </c>
      <c r="L76" t="s">
        <v>466</v>
      </c>
      <c r="M76" t="s">
        <v>46</v>
      </c>
      <c r="N76" t="s">
        <v>467</v>
      </c>
      <c r="O76">
        <v>1359857</v>
      </c>
      <c r="P76" t="s">
        <v>48</v>
      </c>
      <c r="R76">
        <f>VLOOKUP(O76,[1]应付款管理!$A$1:$I$65536,9,0)</f>
        <v>504</v>
      </c>
      <c r="S76">
        <f t="shared" si="4"/>
        <v>0</v>
      </c>
      <c r="T76" t="str">
        <f t="shared" si="5"/>
        <v>，1359857</v>
      </c>
      <c r="U76" t="s">
        <v>468</v>
      </c>
    </row>
    <row r="77" spans="1:21">
      <c r="A77" t="s">
        <v>241</v>
      </c>
      <c r="B77" t="s">
        <v>469</v>
      </c>
      <c r="C77" t="s">
        <v>10</v>
      </c>
      <c r="D77" t="s">
        <v>9</v>
      </c>
      <c r="E77" t="s">
        <v>470</v>
      </c>
      <c r="F77" t="s">
        <v>346</v>
      </c>
      <c r="G77" t="s">
        <v>471</v>
      </c>
      <c r="H77" t="s">
        <v>43</v>
      </c>
      <c r="I77" t="s">
        <v>12</v>
      </c>
      <c r="J77">
        <v>1266</v>
      </c>
      <c r="K77" t="s">
        <v>44</v>
      </c>
      <c r="L77" t="s">
        <v>472</v>
      </c>
      <c r="M77" t="s">
        <v>46</v>
      </c>
      <c r="N77" t="s">
        <v>473</v>
      </c>
      <c r="O77">
        <v>1359858</v>
      </c>
      <c r="P77" t="s">
        <v>48</v>
      </c>
      <c r="R77">
        <f>VLOOKUP(O77,[1]应付款管理!$A$1:$I$65536,9,0)</f>
        <v>1266</v>
      </c>
      <c r="S77">
        <f t="shared" si="4"/>
        <v>0</v>
      </c>
      <c r="T77" t="str">
        <f t="shared" si="5"/>
        <v>，1359858</v>
      </c>
      <c r="U77" t="s">
        <v>474</v>
      </c>
    </row>
    <row r="78" spans="1:21">
      <c r="A78" t="s">
        <v>196</v>
      </c>
      <c r="B78" t="s">
        <v>475</v>
      </c>
      <c r="C78" t="s">
        <v>10</v>
      </c>
      <c r="D78" t="s">
        <v>9</v>
      </c>
      <c r="E78" t="s">
        <v>476</v>
      </c>
      <c r="F78" t="s">
        <v>259</v>
      </c>
      <c r="G78" t="s">
        <v>290</v>
      </c>
      <c r="H78" t="s">
        <v>43</v>
      </c>
      <c r="I78" t="s">
        <v>12</v>
      </c>
      <c r="J78">
        <v>530</v>
      </c>
      <c r="K78" t="s">
        <v>44</v>
      </c>
      <c r="L78" t="s">
        <v>477</v>
      </c>
      <c r="M78" t="s">
        <v>46</v>
      </c>
      <c r="N78" t="s">
        <v>478</v>
      </c>
      <c r="O78">
        <v>1359874</v>
      </c>
      <c r="P78" t="s">
        <v>48</v>
      </c>
      <c r="R78">
        <f>VLOOKUP(O78,[1]应付款管理!$A$1:$I$65536,9,0)</f>
        <v>530</v>
      </c>
      <c r="S78">
        <f t="shared" si="4"/>
        <v>0</v>
      </c>
      <c r="T78" t="str">
        <f t="shared" si="5"/>
        <v>，1359874</v>
      </c>
      <c r="U78" t="s">
        <v>479</v>
      </c>
    </row>
    <row r="79" spans="1:21">
      <c r="A79" t="s">
        <v>480</v>
      </c>
      <c r="B79" t="s">
        <v>481</v>
      </c>
      <c r="C79" t="s">
        <v>10</v>
      </c>
      <c r="D79" t="s">
        <v>9</v>
      </c>
      <c r="E79" t="s">
        <v>482</v>
      </c>
      <c r="F79" t="s">
        <v>252</v>
      </c>
      <c r="G79" t="s">
        <v>379</v>
      </c>
      <c r="H79" t="s">
        <v>43</v>
      </c>
      <c r="I79" t="s">
        <v>12</v>
      </c>
      <c r="J79">
        <v>1602</v>
      </c>
      <c r="K79" t="s">
        <v>44</v>
      </c>
      <c r="L79" t="s">
        <v>483</v>
      </c>
      <c r="M79" t="s">
        <v>46</v>
      </c>
      <c r="N79" t="s">
        <v>484</v>
      </c>
      <c r="O79">
        <v>1359900</v>
      </c>
      <c r="P79" t="s">
        <v>48</v>
      </c>
      <c r="R79">
        <f>VLOOKUP(O79,[1]应付款管理!$A$1:$I$65536,9,0)</f>
        <v>1602</v>
      </c>
      <c r="S79">
        <f t="shared" si="4"/>
        <v>0</v>
      </c>
      <c r="T79" t="str">
        <f t="shared" si="5"/>
        <v>，1359900</v>
      </c>
      <c r="U79" t="s">
        <v>485</v>
      </c>
    </row>
    <row r="80" spans="1:21">
      <c r="A80" t="s">
        <v>121</v>
      </c>
      <c r="B80" t="s">
        <v>486</v>
      </c>
      <c r="C80" t="s">
        <v>10</v>
      </c>
      <c r="D80" t="s">
        <v>9</v>
      </c>
      <c r="E80" t="s">
        <v>123</v>
      </c>
      <c r="F80" t="s">
        <v>86</v>
      </c>
      <c r="G80" t="s">
        <v>487</v>
      </c>
      <c r="H80" t="s">
        <v>43</v>
      </c>
      <c r="I80" t="s">
        <v>12</v>
      </c>
      <c r="J80">
        <v>917</v>
      </c>
      <c r="K80" t="s">
        <v>44</v>
      </c>
      <c r="L80" t="s">
        <v>488</v>
      </c>
      <c r="M80" t="s">
        <v>46</v>
      </c>
      <c r="N80" t="s">
        <v>489</v>
      </c>
      <c r="O80">
        <v>1359915</v>
      </c>
      <c r="P80" t="s">
        <v>48</v>
      </c>
      <c r="R80">
        <f>VLOOKUP(O80,[1]应付款管理!$A$1:$I$65536,9,0)</f>
        <v>917</v>
      </c>
      <c r="S80">
        <f t="shared" si="4"/>
        <v>0</v>
      </c>
      <c r="T80" t="str">
        <f t="shared" si="5"/>
        <v>，1359915</v>
      </c>
      <c r="U80" t="s">
        <v>490</v>
      </c>
    </row>
    <row r="81" spans="1:21">
      <c r="A81" t="s">
        <v>221</v>
      </c>
      <c r="B81" t="s">
        <v>491</v>
      </c>
      <c r="C81" t="s">
        <v>10</v>
      </c>
      <c r="D81" t="s">
        <v>9</v>
      </c>
      <c r="E81" t="s">
        <v>228</v>
      </c>
      <c r="F81" t="s">
        <v>492</v>
      </c>
      <c r="G81" t="s">
        <v>493</v>
      </c>
      <c r="H81" t="s">
        <v>43</v>
      </c>
      <c r="I81" t="s">
        <v>12</v>
      </c>
      <c r="J81">
        <v>561</v>
      </c>
      <c r="K81" t="s">
        <v>44</v>
      </c>
      <c r="L81" t="s">
        <v>494</v>
      </c>
      <c r="M81" t="s">
        <v>46</v>
      </c>
      <c r="N81" t="s">
        <v>495</v>
      </c>
      <c r="O81">
        <v>1360156</v>
      </c>
      <c r="P81" t="s">
        <v>48</v>
      </c>
      <c r="R81">
        <f>VLOOKUP(O81,[1]应付款管理!$A$1:$I$65536,9,0)</f>
        <v>561</v>
      </c>
      <c r="S81">
        <f t="shared" si="4"/>
        <v>0</v>
      </c>
      <c r="T81" t="str">
        <f t="shared" si="5"/>
        <v>，1360156</v>
      </c>
      <c r="U81" t="s">
        <v>496</v>
      </c>
    </row>
    <row r="82" spans="1:21">
      <c r="A82" t="s">
        <v>67</v>
      </c>
      <c r="B82" t="s">
        <v>497</v>
      </c>
      <c r="C82" t="s">
        <v>10</v>
      </c>
      <c r="D82" t="s">
        <v>9</v>
      </c>
      <c r="E82" t="s">
        <v>498</v>
      </c>
      <c r="F82" t="s">
        <v>499</v>
      </c>
      <c r="G82" t="s">
        <v>500</v>
      </c>
      <c r="H82" t="s">
        <v>43</v>
      </c>
      <c r="I82" t="s">
        <v>12</v>
      </c>
      <c r="J82">
        <v>1388</v>
      </c>
      <c r="K82" t="s">
        <v>44</v>
      </c>
      <c r="L82" t="s">
        <v>501</v>
      </c>
      <c r="M82" t="s">
        <v>46</v>
      </c>
      <c r="N82" t="s">
        <v>502</v>
      </c>
      <c r="O82">
        <v>1360272</v>
      </c>
      <c r="P82" t="s">
        <v>48</v>
      </c>
      <c r="R82">
        <f>VLOOKUP(O82,[1]应付款管理!$A$1:$I$65536,9,0)</f>
        <v>1388</v>
      </c>
      <c r="S82">
        <f t="shared" si="4"/>
        <v>0</v>
      </c>
      <c r="T82" t="str">
        <f t="shared" si="5"/>
        <v>，1360272</v>
      </c>
      <c r="U82" t="s">
        <v>503</v>
      </c>
    </row>
    <row r="83" spans="1:21">
      <c r="A83" t="s">
        <v>504</v>
      </c>
      <c r="B83" t="s">
        <v>505</v>
      </c>
      <c r="C83" t="s">
        <v>10</v>
      </c>
      <c r="D83" t="s">
        <v>9</v>
      </c>
      <c r="E83" t="s">
        <v>506</v>
      </c>
      <c r="F83" t="s">
        <v>290</v>
      </c>
      <c r="G83" t="s">
        <v>414</v>
      </c>
      <c r="H83" t="s">
        <v>43</v>
      </c>
      <c r="I83" t="s">
        <v>12</v>
      </c>
      <c r="J83">
        <v>672</v>
      </c>
      <c r="K83" t="s">
        <v>44</v>
      </c>
      <c r="L83" t="s">
        <v>507</v>
      </c>
      <c r="M83" t="s">
        <v>46</v>
      </c>
      <c r="N83" t="s">
        <v>508</v>
      </c>
      <c r="O83">
        <v>1360276</v>
      </c>
      <c r="P83" t="s">
        <v>48</v>
      </c>
      <c r="R83">
        <f>VLOOKUP(O83,[1]应付款管理!$A$1:$I$65536,9,0)</f>
        <v>672</v>
      </c>
      <c r="S83">
        <f t="shared" si="4"/>
        <v>0</v>
      </c>
      <c r="T83" t="str">
        <f t="shared" si="5"/>
        <v>，1360276</v>
      </c>
      <c r="U83" t="s">
        <v>509</v>
      </c>
    </row>
    <row r="84" spans="1:21">
      <c r="A84" t="s">
        <v>510</v>
      </c>
      <c r="B84" t="s">
        <v>511</v>
      </c>
      <c r="C84" t="s">
        <v>10</v>
      </c>
      <c r="D84" t="s">
        <v>9</v>
      </c>
      <c r="E84" t="s">
        <v>512</v>
      </c>
      <c r="F84" t="s">
        <v>513</v>
      </c>
      <c r="G84" t="s">
        <v>402</v>
      </c>
      <c r="H84" t="s">
        <v>43</v>
      </c>
      <c r="I84" t="s">
        <v>12</v>
      </c>
      <c r="J84">
        <v>503</v>
      </c>
      <c r="K84" t="s">
        <v>44</v>
      </c>
      <c r="L84" t="s">
        <v>514</v>
      </c>
      <c r="M84" t="s">
        <v>46</v>
      </c>
      <c r="N84" t="s">
        <v>515</v>
      </c>
      <c r="O84">
        <v>1360454</v>
      </c>
      <c r="P84" t="s">
        <v>48</v>
      </c>
      <c r="R84">
        <f>VLOOKUP(O84,[1]应付款管理!$A$1:$I$65536,9,0)</f>
        <v>503</v>
      </c>
      <c r="S84">
        <f t="shared" si="4"/>
        <v>0</v>
      </c>
      <c r="T84" t="str">
        <f t="shared" si="5"/>
        <v>，1360454</v>
      </c>
      <c r="U84" t="s">
        <v>516</v>
      </c>
    </row>
    <row r="85" spans="1:21">
      <c r="A85" t="s">
        <v>121</v>
      </c>
      <c r="B85" t="s">
        <v>517</v>
      </c>
      <c r="C85" t="s">
        <v>10</v>
      </c>
      <c r="D85" t="s">
        <v>9</v>
      </c>
      <c r="E85" t="s">
        <v>123</v>
      </c>
      <c r="F85" t="s">
        <v>124</v>
      </c>
      <c r="G85" t="s">
        <v>85</v>
      </c>
      <c r="H85" t="s">
        <v>43</v>
      </c>
      <c r="I85" t="s">
        <v>12</v>
      </c>
      <c r="J85">
        <v>1070</v>
      </c>
      <c r="K85" t="s">
        <v>44</v>
      </c>
      <c r="L85" t="s">
        <v>518</v>
      </c>
      <c r="M85" t="s">
        <v>46</v>
      </c>
      <c r="N85" t="s">
        <v>519</v>
      </c>
      <c r="O85">
        <v>1360486</v>
      </c>
      <c r="P85" t="s">
        <v>48</v>
      </c>
      <c r="R85">
        <f>VLOOKUP(O85,[1]应付款管理!$A$1:$I$65536,9,0)</f>
        <v>1070</v>
      </c>
      <c r="S85">
        <f t="shared" si="4"/>
        <v>0</v>
      </c>
      <c r="T85" t="str">
        <f t="shared" si="5"/>
        <v>，1360486</v>
      </c>
      <c r="U85" t="s">
        <v>520</v>
      </c>
    </row>
    <row r="86" spans="1:21">
      <c r="A86" t="s">
        <v>38</v>
      </c>
      <c r="B86" t="s">
        <v>521</v>
      </c>
      <c r="C86" t="s">
        <v>10</v>
      </c>
      <c r="D86" t="s">
        <v>9</v>
      </c>
      <c r="E86" t="s">
        <v>40</v>
      </c>
      <c r="F86" t="s">
        <v>414</v>
      </c>
      <c r="G86" t="s">
        <v>271</v>
      </c>
      <c r="H86" t="s">
        <v>43</v>
      </c>
      <c r="I86" t="s">
        <v>12</v>
      </c>
      <c r="J86">
        <v>6404</v>
      </c>
      <c r="K86" t="s">
        <v>44</v>
      </c>
      <c r="L86" t="s">
        <v>522</v>
      </c>
      <c r="M86" t="s">
        <v>112</v>
      </c>
      <c r="N86" t="s">
        <v>523</v>
      </c>
      <c r="O86">
        <v>1360508</v>
      </c>
      <c r="P86" t="s">
        <v>48</v>
      </c>
      <c r="R86">
        <f>VLOOKUP(O86,[1]应付款管理!$A$1:$I$65536,9,0)</f>
        <v>6404</v>
      </c>
      <c r="S86">
        <f t="shared" si="4"/>
        <v>0</v>
      </c>
      <c r="T86" t="str">
        <f t="shared" si="5"/>
        <v>，1360508</v>
      </c>
      <c r="U86" t="s">
        <v>524</v>
      </c>
    </row>
    <row r="87" spans="1:21">
      <c r="A87" t="s">
        <v>525</v>
      </c>
      <c r="B87" t="s">
        <v>526</v>
      </c>
      <c r="C87" t="s">
        <v>10</v>
      </c>
      <c r="D87" t="s">
        <v>9</v>
      </c>
      <c r="E87" t="s">
        <v>527</v>
      </c>
      <c r="F87" t="s">
        <v>391</v>
      </c>
      <c r="G87" t="s">
        <v>135</v>
      </c>
      <c r="H87" t="s">
        <v>43</v>
      </c>
      <c r="I87" t="s">
        <v>12</v>
      </c>
      <c r="J87">
        <v>2630</v>
      </c>
      <c r="K87" t="s">
        <v>44</v>
      </c>
      <c r="L87" t="s">
        <v>528</v>
      </c>
      <c r="M87" t="s">
        <v>46</v>
      </c>
      <c r="N87" t="s">
        <v>529</v>
      </c>
      <c r="O87">
        <v>1360491</v>
      </c>
      <c r="P87" t="s">
        <v>255</v>
      </c>
      <c r="Q87" t="s">
        <v>255</v>
      </c>
      <c r="R87">
        <f>VLOOKUP(O87,[1]应付款管理!$A$1:$I$65536,9,0)</f>
        <v>2630</v>
      </c>
      <c r="S87">
        <f t="shared" si="4"/>
        <v>0</v>
      </c>
      <c r="T87" t="str">
        <f t="shared" si="5"/>
        <v>，1360491</v>
      </c>
      <c r="U87" t="s">
        <v>530</v>
      </c>
    </row>
    <row r="88" spans="1:21">
      <c r="A88" t="s">
        <v>221</v>
      </c>
      <c r="B88" t="s">
        <v>531</v>
      </c>
      <c r="C88" t="s">
        <v>10</v>
      </c>
      <c r="D88" t="s">
        <v>9</v>
      </c>
      <c r="E88" t="s">
        <v>228</v>
      </c>
      <c r="F88" t="s">
        <v>532</v>
      </c>
      <c r="G88" t="s">
        <v>155</v>
      </c>
      <c r="H88" t="s">
        <v>43</v>
      </c>
      <c r="I88" t="s">
        <v>12</v>
      </c>
      <c r="J88">
        <v>512</v>
      </c>
      <c r="K88" t="s">
        <v>44</v>
      </c>
      <c r="L88" t="s">
        <v>533</v>
      </c>
      <c r="M88" t="s">
        <v>46</v>
      </c>
      <c r="N88" t="s">
        <v>534</v>
      </c>
      <c r="O88">
        <v>1360543</v>
      </c>
      <c r="P88" t="s">
        <v>48</v>
      </c>
      <c r="R88">
        <f>VLOOKUP(O88,[1]应付款管理!$A$1:$I$65536,9,0)</f>
        <v>512</v>
      </c>
      <c r="S88">
        <f t="shared" si="4"/>
        <v>0</v>
      </c>
      <c r="T88" t="str">
        <f t="shared" si="5"/>
        <v>，1360543</v>
      </c>
      <c r="U88" t="s">
        <v>535</v>
      </c>
    </row>
    <row r="89" spans="1:21">
      <c r="A89" t="s">
        <v>241</v>
      </c>
      <c r="B89" t="s">
        <v>536</v>
      </c>
      <c r="C89" t="s">
        <v>10</v>
      </c>
      <c r="D89" t="s">
        <v>9</v>
      </c>
      <c r="E89" t="s">
        <v>537</v>
      </c>
      <c r="F89" t="s">
        <v>451</v>
      </c>
      <c r="G89" t="s">
        <v>117</v>
      </c>
      <c r="H89" t="s">
        <v>43</v>
      </c>
      <c r="I89" t="s">
        <v>12</v>
      </c>
      <c r="J89">
        <v>738</v>
      </c>
      <c r="K89" t="s">
        <v>44</v>
      </c>
      <c r="L89" t="s">
        <v>538</v>
      </c>
      <c r="M89" t="s">
        <v>46</v>
      </c>
      <c r="N89" t="s">
        <v>539</v>
      </c>
      <c r="O89">
        <v>1360565</v>
      </c>
      <c r="P89" t="s">
        <v>48</v>
      </c>
      <c r="R89">
        <f>VLOOKUP(O89,[1]应付款管理!$A$1:$I$65536,9,0)</f>
        <v>738</v>
      </c>
      <c r="S89">
        <f t="shared" si="4"/>
        <v>0</v>
      </c>
      <c r="T89" t="str">
        <f t="shared" si="5"/>
        <v>，1360565</v>
      </c>
      <c r="U89" t="s">
        <v>540</v>
      </c>
    </row>
    <row r="90" spans="1:21">
      <c r="A90" t="s">
        <v>67</v>
      </c>
      <c r="B90" t="s">
        <v>541</v>
      </c>
      <c r="C90" t="s">
        <v>10</v>
      </c>
      <c r="D90" t="s">
        <v>9</v>
      </c>
      <c r="E90" t="s">
        <v>498</v>
      </c>
      <c r="F90" t="s">
        <v>542</v>
      </c>
      <c r="G90" t="s">
        <v>543</v>
      </c>
      <c r="H90" t="s">
        <v>43</v>
      </c>
      <c r="I90" t="s">
        <v>12</v>
      </c>
      <c r="J90">
        <v>646</v>
      </c>
      <c r="K90" t="s">
        <v>44</v>
      </c>
      <c r="L90" t="s">
        <v>544</v>
      </c>
      <c r="M90" t="s">
        <v>46</v>
      </c>
      <c r="N90" t="s">
        <v>545</v>
      </c>
      <c r="O90">
        <v>1360586</v>
      </c>
      <c r="P90" t="s">
        <v>48</v>
      </c>
      <c r="R90">
        <f>VLOOKUP(O90,[1]应付款管理!$A$1:$I$65536,9,0)</f>
        <v>646</v>
      </c>
      <c r="S90">
        <f t="shared" si="4"/>
        <v>0</v>
      </c>
      <c r="T90" t="str">
        <f t="shared" si="5"/>
        <v>，1360586</v>
      </c>
      <c r="U90" t="s">
        <v>546</v>
      </c>
    </row>
    <row r="91" spans="1:21">
      <c r="A91" t="s">
        <v>196</v>
      </c>
      <c r="B91" t="s">
        <v>547</v>
      </c>
      <c r="C91" t="s">
        <v>10</v>
      </c>
      <c r="D91" t="s">
        <v>9</v>
      </c>
      <c r="E91" t="s">
        <v>548</v>
      </c>
      <c r="F91" t="s">
        <v>379</v>
      </c>
      <c r="G91" t="s">
        <v>86</v>
      </c>
      <c r="H91" t="s">
        <v>43</v>
      </c>
      <c r="I91" t="s">
        <v>12</v>
      </c>
      <c r="J91">
        <v>650</v>
      </c>
      <c r="K91" t="s">
        <v>44</v>
      </c>
      <c r="L91" t="s">
        <v>549</v>
      </c>
      <c r="M91" t="s">
        <v>46</v>
      </c>
      <c r="N91" t="s">
        <v>550</v>
      </c>
      <c r="O91">
        <v>1360594</v>
      </c>
      <c r="P91" t="s">
        <v>48</v>
      </c>
      <c r="R91">
        <f>VLOOKUP(O91,[1]应付款管理!$A$1:$I$65536,9,0)</f>
        <v>650</v>
      </c>
      <c r="S91">
        <f t="shared" si="4"/>
        <v>0</v>
      </c>
      <c r="T91" t="str">
        <f t="shared" si="5"/>
        <v>，1360594</v>
      </c>
      <c r="U91" t="s">
        <v>551</v>
      </c>
    </row>
    <row r="92" spans="1:21">
      <c r="A92" t="s">
        <v>221</v>
      </c>
      <c r="B92" t="s">
        <v>552</v>
      </c>
      <c r="C92" t="s">
        <v>10</v>
      </c>
      <c r="D92" t="s">
        <v>9</v>
      </c>
      <c r="E92" t="s">
        <v>228</v>
      </c>
      <c r="F92" t="s">
        <v>402</v>
      </c>
      <c r="G92" t="s">
        <v>403</v>
      </c>
      <c r="H92" t="s">
        <v>43</v>
      </c>
      <c r="I92" t="s">
        <v>12</v>
      </c>
      <c r="J92">
        <v>523</v>
      </c>
      <c r="K92" t="s">
        <v>44</v>
      </c>
      <c r="L92" t="s">
        <v>553</v>
      </c>
      <c r="M92" t="s">
        <v>46</v>
      </c>
      <c r="N92" t="s">
        <v>554</v>
      </c>
      <c r="O92">
        <v>1360615</v>
      </c>
      <c r="P92" t="s">
        <v>48</v>
      </c>
      <c r="R92">
        <f>VLOOKUP(O92,[1]应付款管理!$A$1:$I$65536,9,0)</f>
        <v>523</v>
      </c>
      <c r="S92">
        <f t="shared" si="4"/>
        <v>0</v>
      </c>
      <c r="T92" t="str">
        <f t="shared" si="5"/>
        <v>，1360615</v>
      </c>
      <c r="U92" t="s">
        <v>555</v>
      </c>
    </row>
    <row r="93" spans="1:21">
      <c r="A93" t="s">
        <v>38</v>
      </c>
      <c r="B93" t="s">
        <v>556</v>
      </c>
      <c r="C93" t="s">
        <v>10</v>
      </c>
      <c r="D93" t="s">
        <v>9</v>
      </c>
      <c r="E93" t="s">
        <v>557</v>
      </c>
      <c r="F93" t="s">
        <v>451</v>
      </c>
      <c r="G93" t="s">
        <v>117</v>
      </c>
      <c r="H93" t="s">
        <v>43</v>
      </c>
      <c r="I93" t="s">
        <v>12</v>
      </c>
      <c r="J93">
        <v>278</v>
      </c>
      <c r="K93" t="s">
        <v>44</v>
      </c>
      <c r="L93" t="s">
        <v>558</v>
      </c>
      <c r="M93" t="s">
        <v>46</v>
      </c>
      <c r="N93" t="s">
        <v>559</v>
      </c>
      <c r="O93">
        <v>1360622</v>
      </c>
      <c r="P93" t="s">
        <v>48</v>
      </c>
      <c r="R93">
        <f>VLOOKUP(O93,[1]应付款管理!$A$1:$I$65536,9,0)</f>
        <v>278</v>
      </c>
      <c r="S93">
        <f t="shared" si="4"/>
        <v>0</v>
      </c>
      <c r="T93" t="str">
        <f t="shared" si="5"/>
        <v>，1360622</v>
      </c>
      <c r="U93" t="s">
        <v>560</v>
      </c>
    </row>
    <row r="94" spans="1:21">
      <c r="A94" t="s">
        <v>221</v>
      </c>
      <c r="B94" t="s">
        <v>561</v>
      </c>
      <c r="C94" t="s">
        <v>10</v>
      </c>
      <c r="D94" t="s">
        <v>9</v>
      </c>
      <c r="E94" t="s">
        <v>228</v>
      </c>
      <c r="F94" t="s">
        <v>562</v>
      </c>
      <c r="G94" t="s">
        <v>563</v>
      </c>
      <c r="H94" t="s">
        <v>43</v>
      </c>
      <c r="I94" t="s">
        <v>12</v>
      </c>
      <c r="J94">
        <v>530</v>
      </c>
      <c r="K94" t="s">
        <v>44</v>
      </c>
      <c r="L94" t="s">
        <v>564</v>
      </c>
      <c r="M94" t="s">
        <v>46</v>
      </c>
      <c r="N94" t="s">
        <v>565</v>
      </c>
      <c r="O94">
        <v>1360684</v>
      </c>
      <c r="P94" t="s">
        <v>48</v>
      </c>
      <c r="R94">
        <f>VLOOKUP(O94,[1]应付款管理!$A$1:$I$65536,9,0)</f>
        <v>530</v>
      </c>
      <c r="S94">
        <f t="shared" si="4"/>
        <v>0</v>
      </c>
      <c r="T94" t="str">
        <f t="shared" si="5"/>
        <v>，1360684</v>
      </c>
      <c r="U94" t="s">
        <v>566</v>
      </c>
    </row>
    <row r="95" spans="1:21">
      <c r="A95" t="s">
        <v>38</v>
      </c>
      <c r="B95" t="s">
        <v>567</v>
      </c>
      <c r="C95" t="s">
        <v>10</v>
      </c>
      <c r="D95" t="s">
        <v>9</v>
      </c>
      <c r="E95" t="s">
        <v>568</v>
      </c>
      <c r="F95" t="s">
        <v>264</v>
      </c>
      <c r="G95" t="s">
        <v>213</v>
      </c>
      <c r="H95" t="s">
        <v>43</v>
      </c>
      <c r="I95" t="s">
        <v>12</v>
      </c>
      <c r="J95">
        <v>2285</v>
      </c>
      <c r="K95" t="s">
        <v>44</v>
      </c>
      <c r="L95" t="s">
        <v>569</v>
      </c>
      <c r="M95" t="s">
        <v>46</v>
      </c>
      <c r="N95" t="s">
        <v>570</v>
      </c>
      <c r="O95">
        <v>1360687</v>
      </c>
      <c r="P95" t="s">
        <v>48</v>
      </c>
      <c r="R95">
        <f>VLOOKUP(O95,[1]应付款管理!$A$1:$I$65536,9,0)</f>
        <v>2285</v>
      </c>
      <c r="S95">
        <f t="shared" si="4"/>
        <v>0</v>
      </c>
      <c r="T95" t="str">
        <f t="shared" si="5"/>
        <v>，1360687</v>
      </c>
      <c r="U95" t="s">
        <v>571</v>
      </c>
    </row>
    <row r="96" spans="1:21">
      <c r="A96" t="s">
        <v>90</v>
      </c>
      <c r="B96" t="s">
        <v>572</v>
      </c>
      <c r="C96" t="s">
        <v>10</v>
      </c>
      <c r="D96" t="s">
        <v>9</v>
      </c>
      <c r="E96" t="s">
        <v>270</v>
      </c>
      <c r="F96" t="s">
        <v>414</v>
      </c>
      <c r="G96" t="s">
        <v>291</v>
      </c>
      <c r="H96" t="s">
        <v>43</v>
      </c>
      <c r="I96" t="s">
        <v>12</v>
      </c>
      <c r="J96">
        <v>728</v>
      </c>
      <c r="K96" t="s">
        <v>44</v>
      </c>
      <c r="L96" t="s">
        <v>573</v>
      </c>
      <c r="M96" t="s">
        <v>46</v>
      </c>
      <c r="N96" t="s">
        <v>574</v>
      </c>
      <c r="O96">
        <v>1360726</v>
      </c>
      <c r="P96" t="s">
        <v>48</v>
      </c>
      <c r="R96">
        <f>VLOOKUP(O96,[1]应付款管理!$A$1:$I$65536,9,0)</f>
        <v>728</v>
      </c>
      <c r="S96">
        <f t="shared" si="4"/>
        <v>0</v>
      </c>
      <c r="T96" t="str">
        <f t="shared" si="5"/>
        <v>，1360726</v>
      </c>
      <c r="U96" t="s">
        <v>575</v>
      </c>
    </row>
    <row r="97" spans="1:21">
      <c r="A97" t="s">
        <v>90</v>
      </c>
      <c r="B97" t="s">
        <v>576</v>
      </c>
      <c r="C97" t="s">
        <v>10</v>
      </c>
      <c r="D97" t="s">
        <v>9</v>
      </c>
      <c r="E97" t="s">
        <v>577</v>
      </c>
      <c r="F97" t="s">
        <v>414</v>
      </c>
      <c r="G97" t="s">
        <v>291</v>
      </c>
      <c r="H97" t="s">
        <v>43</v>
      </c>
      <c r="I97" t="s">
        <v>12</v>
      </c>
      <c r="J97">
        <v>534</v>
      </c>
      <c r="K97" t="s">
        <v>44</v>
      </c>
      <c r="L97" t="s">
        <v>578</v>
      </c>
      <c r="M97" t="s">
        <v>46</v>
      </c>
      <c r="N97" t="s">
        <v>579</v>
      </c>
      <c r="O97">
        <v>1360735</v>
      </c>
      <c r="P97" t="s">
        <v>48</v>
      </c>
      <c r="R97">
        <f>VLOOKUP(O97,[1]应付款管理!$A$1:$I$65536,9,0)</f>
        <v>534</v>
      </c>
      <c r="S97">
        <f t="shared" si="4"/>
        <v>0</v>
      </c>
      <c r="T97" t="str">
        <f t="shared" si="5"/>
        <v>，1360735</v>
      </c>
      <c r="U97" t="s">
        <v>580</v>
      </c>
    </row>
    <row r="98" spans="1:21">
      <c r="A98" t="s">
        <v>38</v>
      </c>
      <c r="B98" t="s">
        <v>581</v>
      </c>
      <c r="C98" t="s">
        <v>10</v>
      </c>
      <c r="D98" t="s">
        <v>9</v>
      </c>
      <c r="E98" t="s">
        <v>314</v>
      </c>
      <c r="F98" t="s">
        <v>271</v>
      </c>
      <c r="G98" t="s">
        <v>245</v>
      </c>
      <c r="H98" t="s">
        <v>43</v>
      </c>
      <c r="I98" t="s">
        <v>12</v>
      </c>
      <c r="J98">
        <v>1644</v>
      </c>
      <c r="K98" t="s">
        <v>44</v>
      </c>
      <c r="L98" t="s">
        <v>582</v>
      </c>
      <c r="M98" t="s">
        <v>46</v>
      </c>
      <c r="N98" t="s">
        <v>583</v>
      </c>
      <c r="O98">
        <v>1360780</v>
      </c>
      <c r="P98" t="s">
        <v>48</v>
      </c>
      <c r="R98">
        <f>VLOOKUP(O98,[1]应付款管理!$A$1:$I$65536,9,0)</f>
        <v>1644</v>
      </c>
      <c r="S98">
        <f t="shared" si="4"/>
        <v>0</v>
      </c>
      <c r="T98" t="str">
        <f t="shared" si="5"/>
        <v>，1360780</v>
      </c>
      <c r="U98" t="s">
        <v>584</v>
      </c>
    </row>
    <row r="99" spans="1:21">
      <c r="A99" t="s">
        <v>67</v>
      </c>
      <c r="B99" t="s">
        <v>585</v>
      </c>
      <c r="C99" t="s">
        <v>10</v>
      </c>
      <c r="D99" t="s">
        <v>9</v>
      </c>
      <c r="E99" t="s">
        <v>141</v>
      </c>
      <c r="F99" t="s">
        <v>117</v>
      </c>
      <c r="G99" t="s">
        <v>79</v>
      </c>
      <c r="H99" t="s">
        <v>43</v>
      </c>
      <c r="I99" t="s">
        <v>12</v>
      </c>
      <c r="J99">
        <v>534</v>
      </c>
      <c r="K99" t="s">
        <v>44</v>
      </c>
      <c r="L99" t="s">
        <v>586</v>
      </c>
      <c r="M99" t="s">
        <v>46</v>
      </c>
      <c r="N99" t="s">
        <v>587</v>
      </c>
      <c r="O99">
        <v>1360842</v>
      </c>
      <c r="P99" t="s">
        <v>48</v>
      </c>
      <c r="R99">
        <f>VLOOKUP(O99,[1]应付款管理!$A$1:$I$65536,9,0)</f>
        <v>534</v>
      </c>
      <c r="S99">
        <f t="shared" ref="S99:S130" si="6">J99-R99</f>
        <v>0</v>
      </c>
      <c r="T99" t="str">
        <f t="shared" ref="T99:T130" si="7">$T$1&amp;O99</f>
        <v>，1360842</v>
      </c>
      <c r="U99" t="s">
        <v>588</v>
      </c>
    </row>
    <row r="100" spans="1:21">
      <c r="A100" t="s">
        <v>589</v>
      </c>
      <c r="B100" t="s">
        <v>590</v>
      </c>
      <c r="C100" t="s">
        <v>10</v>
      </c>
      <c r="D100" t="s">
        <v>9</v>
      </c>
      <c r="E100" t="s">
        <v>591</v>
      </c>
      <c r="F100" t="s">
        <v>347</v>
      </c>
      <c r="G100" t="s">
        <v>471</v>
      </c>
      <c r="H100" t="s">
        <v>43</v>
      </c>
      <c r="I100" t="s">
        <v>12</v>
      </c>
      <c r="J100">
        <v>1050</v>
      </c>
      <c r="K100" t="s">
        <v>44</v>
      </c>
      <c r="L100" t="s">
        <v>592</v>
      </c>
      <c r="M100" t="s">
        <v>46</v>
      </c>
      <c r="N100" t="s">
        <v>593</v>
      </c>
      <c r="O100">
        <v>1360906</v>
      </c>
      <c r="P100" t="s">
        <v>48</v>
      </c>
      <c r="R100">
        <f>VLOOKUP(O100,[1]应付款管理!$A$1:$I$65536,9,0)</f>
        <v>1050</v>
      </c>
      <c r="S100">
        <f t="shared" si="6"/>
        <v>0</v>
      </c>
      <c r="T100" t="str">
        <f t="shared" si="7"/>
        <v>，1360906</v>
      </c>
      <c r="U100" t="s">
        <v>594</v>
      </c>
    </row>
    <row r="101" spans="1:21">
      <c r="A101" t="s">
        <v>97</v>
      </c>
      <c r="B101" t="s">
        <v>595</v>
      </c>
      <c r="C101" t="s">
        <v>10</v>
      </c>
      <c r="D101" t="s">
        <v>9</v>
      </c>
      <c r="E101" t="s">
        <v>99</v>
      </c>
      <c r="F101" t="s">
        <v>135</v>
      </c>
      <c r="G101" t="s">
        <v>596</v>
      </c>
      <c r="H101" t="s">
        <v>43</v>
      </c>
      <c r="I101" t="s">
        <v>12</v>
      </c>
      <c r="J101">
        <v>621</v>
      </c>
      <c r="K101" t="s">
        <v>44</v>
      </c>
      <c r="L101" t="s">
        <v>597</v>
      </c>
      <c r="M101" t="s">
        <v>46</v>
      </c>
      <c r="N101" t="s">
        <v>598</v>
      </c>
      <c r="O101">
        <v>1360947</v>
      </c>
      <c r="P101" t="s">
        <v>48</v>
      </c>
      <c r="R101">
        <f>VLOOKUP(O101,[1]应付款管理!$A$1:$I$65536,9,0)</f>
        <v>621</v>
      </c>
      <c r="S101">
        <f t="shared" si="6"/>
        <v>0</v>
      </c>
      <c r="T101" t="str">
        <f t="shared" si="7"/>
        <v>，1360947</v>
      </c>
      <c r="U101" t="s">
        <v>599</v>
      </c>
    </row>
    <row r="102" spans="1:21">
      <c r="A102" t="s">
        <v>38</v>
      </c>
      <c r="B102" t="s">
        <v>600</v>
      </c>
      <c r="C102" t="s">
        <v>10</v>
      </c>
      <c r="D102" t="s">
        <v>9</v>
      </c>
      <c r="E102" t="s">
        <v>601</v>
      </c>
      <c r="F102" t="s">
        <v>291</v>
      </c>
      <c r="G102" t="s">
        <v>271</v>
      </c>
      <c r="H102" t="s">
        <v>43</v>
      </c>
      <c r="I102" t="s">
        <v>12</v>
      </c>
      <c r="J102">
        <v>432</v>
      </c>
      <c r="K102" t="s">
        <v>44</v>
      </c>
      <c r="L102" t="s">
        <v>602</v>
      </c>
      <c r="M102" t="s">
        <v>46</v>
      </c>
      <c r="N102" t="s">
        <v>603</v>
      </c>
      <c r="O102">
        <v>1360972</v>
      </c>
      <c r="P102" t="s">
        <v>48</v>
      </c>
      <c r="R102">
        <f>VLOOKUP(O102,[1]应付款管理!$A$1:$I$65536,9,0)</f>
        <v>432</v>
      </c>
      <c r="S102">
        <f t="shared" si="6"/>
        <v>0</v>
      </c>
      <c r="T102" t="str">
        <f t="shared" si="7"/>
        <v>，1360972</v>
      </c>
      <c r="U102" t="s">
        <v>604</v>
      </c>
    </row>
    <row r="103" spans="1:21">
      <c r="A103" t="s">
        <v>97</v>
      </c>
      <c r="B103" t="s">
        <v>605</v>
      </c>
      <c r="C103" t="s">
        <v>10</v>
      </c>
      <c r="D103" t="s">
        <v>9</v>
      </c>
      <c r="E103" t="s">
        <v>99</v>
      </c>
      <c r="F103" t="s">
        <v>543</v>
      </c>
      <c r="G103" t="s">
        <v>606</v>
      </c>
      <c r="H103" t="s">
        <v>43</v>
      </c>
      <c r="I103" t="s">
        <v>12</v>
      </c>
      <c r="J103">
        <v>644</v>
      </c>
      <c r="K103" t="s">
        <v>44</v>
      </c>
      <c r="L103" t="s">
        <v>607</v>
      </c>
      <c r="M103" t="s">
        <v>46</v>
      </c>
      <c r="N103" t="s">
        <v>608</v>
      </c>
      <c r="O103">
        <v>1360980</v>
      </c>
      <c r="P103" t="s">
        <v>48</v>
      </c>
      <c r="R103">
        <f>VLOOKUP(O103,[1]应付款管理!$A$1:$I$65536,9,0)</f>
        <v>644</v>
      </c>
      <c r="S103">
        <f t="shared" si="6"/>
        <v>0</v>
      </c>
      <c r="T103" t="str">
        <f t="shared" si="7"/>
        <v>，1360980</v>
      </c>
      <c r="U103" t="s">
        <v>609</v>
      </c>
    </row>
    <row r="104" spans="1:21">
      <c r="A104" t="s">
        <v>38</v>
      </c>
      <c r="B104" t="s">
        <v>610</v>
      </c>
      <c r="C104" t="s">
        <v>10</v>
      </c>
      <c r="D104" t="s">
        <v>9</v>
      </c>
      <c r="E104" t="s">
        <v>611</v>
      </c>
      <c r="F104" t="s">
        <v>291</v>
      </c>
      <c r="G104" t="s">
        <v>271</v>
      </c>
      <c r="H104" t="s">
        <v>43</v>
      </c>
      <c r="I104" t="s">
        <v>12</v>
      </c>
      <c r="J104">
        <v>1099</v>
      </c>
      <c r="K104" t="s">
        <v>44</v>
      </c>
      <c r="L104" t="s">
        <v>612</v>
      </c>
      <c r="M104" t="s">
        <v>46</v>
      </c>
      <c r="N104" t="s">
        <v>613</v>
      </c>
      <c r="O104">
        <v>1361181</v>
      </c>
      <c r="P104" t="s">
        <v>48</v>
      </c>
      <c r="R104">
        <f>VLOOKUP(O104,[1]应付款管理!$A$1:$I$65536,9,0)</f>
        <v>1099</v>
      </c>
      <c r="S104">
        <f t="shared" si="6"/>
        <v>0</v>
      </c>
      <c r="T104" t="str">
        <f t="shared" si="7"/>
        <v>，1361181</v>
      </c>
      <c r="U104" t="s">
        <v>614</v>
      </c>
    </row>
    <row r="105" spans="1:21">
      <c r="A105" t="s">
        <v>615</v>
      </c>
      <c r="B105" t="s">
        <v>616</v>
      </c>
      <c r="C105" t="s">
        <v>10</v>
      </c>
      <c r="D105" t="s">
        <v>9</v>
      </c>
      <c r="E105" t="s">
        <v>617</v>
      </c>
      <c r="F105" t="s">
        <v>542</v>
      </c>
      <c r="G105" t="s">
        <v>606</v>
      </c>
      <c r="H105" t="s">
        <v>43</v>
      </c>
      <c r="I105" t="s">
        <v>12</v>
      </c>
      <c r="J105">
        <v>3554</v>
      </c>
      <c r="K105" t="s">
        <v>44</v>
      </c>
      <c r="L105" t="s">
        <v>618</v>
      </c>
      <c r="M105" t="s">
        <v>46</v>
      </c>
      <c r="N105" t="s">
        <v>619</v>
      </c>
      <c r="O105">
        <v>1361209</v>
      </c>
      <c r="P105" t="s">
        <v>48</v>
      </c>
      <c r="R105">
        <f>VLOOKUP(O105,[1]应付款管理!$A$1:$I$65536,9,0)</f>
        <v>3554</v>
      </c>
      <c r="S105">
        <f t="shared" si="6"/>
        <v>0</v>
      </c>
      <c r="T105" t="str">
        <f t="shared" si="7"/>
        <v>，1361209</v>
      </c>
      <c r="U105" t="s">
        <v>620</v>
      </c>
    </row>
    <row r="106" spans="1:21">
      <c r="A106" t="s">
        <v>90</v>
      </c>
      <c r="B106" t="s">
        <v>621</v>
      </c>
      <c r="C106" t="s">
        <v>10</v>
      </c>
      <c r="D106" t="s">
        <v>9</v>
      </c>
      <c r="E106" t="s">
        <v>104</v>
      </c>
      <c r="F106" t="s">
        <v>291</v>
      </c>
      <c r="G106" t="s">
        <v>271</v>
      </c>
      <c r="H106" t="s">
        <v>43</v>
      </c>
      <c r="I106" t="s">
        <v>12</v>
      </c>
      <c r="J106">
        <v>542</v>
      </c>
      <c r="K106" t="s">
        <v>44</v>
      </c>
      <c r="L106" t="s">
        <v>622</v>
      </c>
      <c r="M106" t="s">
        <v>46</v>
      </c>
      <c r="N106" t="s">
        <v>623</v>
      </c>
      <c r="O106">
        <v>1361294</v>
      </c>
      <c r="P106" t="s">
        <v>48</v>
      </c>
      <c r="R106">
        <f>VLOOKUP(O106,[1]应付款管理!$A$1:$I$65536,9,0)</f>
        <v>542</v>
      </c>
      <c r="S106">
        <f t="shared" si="6"/>
        <v>0</v>
      </c>
      <c r="T106" t="str">
        <f t="shared" si="7"/>
        <v>，1361294</v>
      </c>
      <c r="U106" t="s">
        <v>624</v>
      </c>
    </row>
    <row r="107" spans="1:21">
      <c r="A107" t="s">
        <v>625</v>
      </c>
      <c r="B107" t="s">
        <v>626</v>
      </c>
      <c r="C107" t="s">
        <v>10</v>
      </c>
      <c r="D107" t="s">
        <v>9</v>
      </c>
      <c r="E107" s="1" t="s">
        <v>627</v>
      </c>
      <c r="F107" t="s">
        <v>397</v>
      </c>
      <c r="G107" t="s">
        <v>173</v>
      </c>
      <c r="H107" t="s">
        <v>43</v>
      </c>
      <c r="I107" t="s">
        <v>12</v>
      </c>
      <c r="J107">
        <v>5172</v>
      </c>
      <c r="K107" t="s">
        <v>44</v>
      </c>
      <c r="L107" t="s">
        <v>628</v>
      </c>
      <c r="M107" t="s">
        <v>112</v>
      </c>
      <c r="N107" t="s">
        <v>629</v>
      </c>
      <c r="O107">
        <v>1361231</v>
      </c>
      <c r="P107" t="s">
        <v>255</v>
      </c>
      <c r="Q107" t="s">
        <v>255</v>
      </c>
      <c r="R107">
        <v>5172</v>
      </c>
      <c r="S107">
        <f t="shared" si="6"/>
        <v>0</v>
      </c>
      <c r="T107" t="str">
        <f t="shared" si="7"/>
        <v>，1361231</v>
      </c>
      <c r="U107" t="s">
        <v>630</v>
      </c>
    </row>
    <row r="108" spans="1:21">
      <c r="A108" t="s">
        <v>196</v>
      </c>
      <c r="B108" t="s">
        <v>631</v>
      </c>
      <c r="C108" t="s">
        <v>10</v>
      </c>
      <c r="D108" t="s">
        <v>9</v>
      </c>
      <c r="E108" t="s">
        <v>632</v>
      </c>
      <c r="F108" t="s">
        <v>291</v>
      </c>
      <c r="G108" t="s">
        <v>271</v>
      </c>
      <c r="H108" t="s">
        <v>43</v>
      </c>
      <c r="I108" t="s">
        <v>12</v>
      </c>
      <c r="J108">
        <v>697</v>
      </c>
      <c r="K108" t="s">
        <v>44</v>
      </c>
      <c r="L108" t="s">
        <v>633</v>
      </c>
      <c r="M108" t="s">
        <v>46</v>
      </c>
      <c r="N108" t="s">
        <v>634</v>
      </c>
      <c r="O108">
        <v>1361381</v>
      </c>
      <c r="P108" t="s">
        <v>48</v>
      </c>
      <c r="R108">
        <f>VLOOKUP(O108,[1]应付款管理!$A$1:$I$65536,9,0)</f>
        <v>697</v>
      </c>
      <c r="S108">
        <f t="shared" si="6"/>
        <v>0</v>
      </c>
      <c r="T108" t="str">
        <f t="shared" si="7"/>
        <v>，1361381</v>
      </c>
      <c r="U108" t="s">
        <v>635</v>
      </c>
    </row>
    <row r="109" spans="1:21">
      <c r="A109" t="s">
        <v>38</v>
      </c>
      <c r="B109" t="s">
        <v>636</v>
      </c>
      <c r="C109" t="s">
        <v>10</v>
      </c>
      <c r="D109" t="s">
        <v>9</v>
      </c>
      <c r="E109" t="s">
        <v>637</v>
      </c>
      <c r="F109" t="s">
        <v>136</v>
      </c>
      <c r="G109" t="s">
        <v>85</v>
      </c>
      <c r="H109" t="s">
        <v>43</v>
      </c>
      <c r="I109" t="s">
        <v>12</v>
      </c>
      <c r="J109">
        <v>1064</v>
      </c>
      <c r="K109" t="s">
        <v>44</v>
      </c>
      <c r="L109" t="s">
        <v>638</v>
      </c>
      <c r="M109" t="s">
        <v>46</v>
      </c>
      <c r="N109" t="s">
        <v>639</v>
      </c>
      <c r="O109">
        <v>1361421</v>
      </c>
      <c r="P109" t="s">
        <v>48</v>
      </c>
      <c r="R109">
        <f>VLOOKUP(O109,[1]应付款管理!$A$1:$I$65536,9,0)</f>
        <v>1064</v>
      </c>
      <c r="S109">
        <f t="shared" si="6"/>
        <v>0</v>
      </c>
      <c r="T109" t="str">
        <f t="shared" si="7"/>
        <v>，1361421</v>
      </c>
      <c r="U109" t="s">
        <v>640</v>
      </c>
    </row>
    <row r="110" spans="1:21">
      <c r="A110" t="s">
        <v>38</v>
      </c>
      <c r="B110" t="s">
        <v>641</v>
      </c>
      <c r="C110" t="s">
        <v>10</v>
      </c>
      <c r="D110" t="s">
        <v>9</v>
      </c>
      <c r="E110" t="s">
        <v>314</v>
      </c>
      <c r="F110" t="s">
        <v>110</v>
      </c>
      <c r="G110" t="s">
        <v>642</v>
      </c>
      <c r="H110" t="s">
        <v>43</v>
      </c>
      <c r="I110" t="s">
        <v>12</v>
      </c>
      <c r="J110">
        <v>6065</v>
      </c>
      <c r="K110" t="s">
        <v>44</v>
      </c>
      <c r="L110" t="s">
        <v>643</v>
      </c>
      <c r="M110" t="s">
        <v>46</v>
      </c>
      <c r="N110" t="s">
        <v>644</v>
      </c>
      <c r="O110">
        <v>1361539</v>
      </c>
      <c r="P110" t="s">
        <v>48</v>
      </c>
      <c r="R110">
        <f>VLOOKUP(O110,[1]应付款管理!$A$1:$I$65536,9,0)</f>
        <v>6065</v>
      </c>
      <c r="S110">
        <f t="shared" si="6"/>
        <v>0</v>
      </c>
      <c r="T110" t="str">
        <f t="shared" si="7"/>
        <v>，1361539</v>
      </c>
      <c r="U110" t="s">
        <v>645</v>
      </c>
    </row>
    <row r="111" spans="1:21">
      <c r="A111" t="s">
        <v>50</v>
      </c>
      <c r="B111" t="s">
        <v>646</v>
      </c>
      <c r="C111" t="s">
        <v>10</v>
      </c>
      <c r="D111" t="s">
        <v>9</v>
      </c>
      <c r="E111" t="s">
        <v>52</v>
      </c>
      <c r="F111" t="s">
        <v>391</v>
      </c>
      <c r="G111" t="s">
        <v>265</v>
      </c>
      <c r="H111" t="s">
        <v>43</v>
      </c>
      <c r="I111" t="s">
        <v>12</v>
      </c>
      <c r="J111">
        <v>501</v>
      </c>
      <c r="K111" t="s">
        <v>44</v>
      </c>
      <c r="L111" t="s">
        <v>647</v>
      </c>
      <c r="M111" t="s">
        <v>46</v>
      </c>
      <c r="N111" t="s">
        <v>648</v>
      </c>
      <c r="O111">
        <v>1361542</v>
      </c>
      <c r="P111" t="s">
        <v>48</v>
      </c>
      <c r="R111">
        <f>VLOOKUP(O111,[1]应付款管理!$A$1:$I$65536,9,0)</f>
        <v>501</v>
      </c>
      <c r="S111">
        <f t="shared" si="6"/>
        <v>0</v>
      </c>
      <c r="T111" t="str">
        <f t="shared" si="7"/>
        <v>，1361542</v>
      </c>
      <c r="U111" t="s">
        <v>649</v>
      </c>
    </row>
    <row r="112" spans="1:21">
      <c r="A112" t="s">
        <v>97</v>
      </c>
      <c r="B112" t="s">
        <v>650</v>
      </c>
      <c r="C112" t="s">
        <v>10</v>
      </c>
      <c r="D112" t="s">
        <v>9</v>
      </c>
      <c r="E112" t="s">
        <v>438</v>
      </c>
      <c r="F112" t="s">
        <v>651</v>
      </c>
      <c r="G112" t="s">
        <v>86</v>
      </c>
      <c r="H112" t="s">
        <v>43</v>
      </c>
      <c r="I112" t="s">
        <v>12</v>
      </c>
      <c r="J112">
        <v>1510</v>
      </c>
      <c r="K112" t="s">
        <v>44</v>
      </c>
      <c r="L112" t="s">
        <v>652</v>
      </c>
      <c r="M112" t="s">
        <v>46</v>
      </c>
      <c r="N112" t="s">
        <v>653</v>
      </c>
      <c r="O112">
        <v>1361595</v>
      </c>
      <c r="P112" t="s">
        <v>48</v>
      </c>
      <c r="R112">
        <f>VLOOKUP(O112,[1]应付款管理!$A$1:$I$65536,9,0)</f>
        <v>1510</v>
      </c>
      <c r="S112">
        <f t="shared" si="6"/>
        <v>0</v>
      </c>
      <c r="T112" t="str">
        <f t="shared" si="7"/>
        <v>，1361595</v>
      </c>
      <c r="U112" t="s">
        <v>654</v>
      </c>
    </row>
    <row r="113" spans="1:21">
      <c r="A113" t="s">
        <v>67</v>
      </c>
      <c r="B113" t="s">
        <v>655</v>
      </c>
      <c r="C113" t="s">
        <v>10</v>
      </c>
      <c r="D113" t="s">
        <v>9</v>
      </c>
      <c r="E113" t="s">
        <v>656</v>
      </c>
      <c r="F113" t="s">
        <v>54</v>
      </c>
      <c r="G113" t="s">
        <v>265</v>
      </c>
      <c r="H113" t="s">
        <v>43</v>
      </c>
      <c r="I113" t="s">
        <v>12</v>
      </c>
      <c r="J113">
        <v>928</v>
      </c>
      <c r="K113" t="s">
        <v>44</v>
      </c>
      <c r="L113" t="s">
        <v>657</v>
      </c>
      <c r="M113" t="s">
        <v>46</v>
      </c>
      <c r="N113" t="s">
        <v>658</v>
      </c>
      <c r="O113">
        <v>1362011</v>
      </c>
      <c r="P113" t="s">
        <v>194</v>
      </c>
      <c r="Q113" t="s">
        <v>194</v>
      </c>
      <c r="R113">
        <f>VLOOKUP(O113,[1]应付款管理!$A$1:$I$65536,9,0)</f>
        <v>928</v>
      </c>
      <c r="S113">
        <f t="shared" si="6"/>
        <v>0</v>
      </c>
      <c r="T113" t="str">
        <f t="shared" si="7"/>
        <v>，1362011</v>
      </c>
      <c r="U113" t="s">
        <v>659</v>
      </c>
    </row>
    <row r="114" spans="1:21">
      <c r="A114" t="s">
        <v>38</v>
      </c>
      <c r="B114" t="s">
        <v>660</v>
      </c>
      <c r="C114" t="s">
        <v>10</v>
      </c>
      <c r="D114" t="s">
        <v>9</v>
      </c>
      <c r="E114" t="s">
        <v>372</v>
      </c>
      <c r="F114" t="s">
        <v>244</v>
      </c>
      <c r="G114" t="s">
        <v>78</v>
      </c>
      <c r="H114" t="s">
        <v>43</v>
      </c>
      <c r="I114" t="s">
        <v>12</v>
      </c>
      <c r="J114">
        <v>3784</v>
      </c>
      <c r="K114" t="s">
        <v>44</v>
      </c>
      <c r="L114" t="s">
        <v>661</v>
      </c>
      <c r="M114" t="s">
        <v>46</v>
      </c>
      <c r="N114" t="s">
        <v>662</v>
      </c>
      <c r="O114">
        <v>1361615</v>
      </c>
      <c r="P114" t="s">
        <v>48</v>
      </c>
      <c r="R114">
        <f>VLOOKUP(O114,[1]应付款管理!$A$1:$I$65536,9,0)</f>
        <v>3784</v>
      </c>
      <c r="S114">
        <f t="shared" si="6"/>
        <v>0</v>
      </c>
      <c r="T114" t="str">
        <f t="shared" si="7"/>
        <v>，1361615</v>
      </c>
      <c r="U114" t="s">
        <v>663</v>
      </c>
    </row>
    <row r="115" spans="1:21">
      <c r="A115" t="s">
        <v>664</v>
      </c>
      <c r="B115" t="s">
        <v>665</v>
      </c>
      <c r="C115" t="s">
        <v>10</v>
      </c>
      <c r="D115" t="s">
        <v>9</v>
      </c>
      <c r="E115" t="s">
        <v>666</v>
      </c>
      <c r="F115" t="s">
        <v>78</v>
      </c>
      <c r="G115" t="s">
        <v>296</v>
      </c>
      <c r="H115" t="s">
        <v>43</v>
      </c>
      <c r="I115" t="s">
        <v>12</v>
      </c>
      <c r="J115">
        <v>1737</v>
      </c>
      <c r="K115" t="s">
        <v>44</v>
      </c>
      <c r="L115" t="s">
        <v>667</v>
      </c>
      <c r="M115" t="s">
        <v>46</v>
      </c>
      <c r="N115" t="s">
        <v>668</v>
      </c>
      <c r="O115">
        <v>1361583</v>
      </c>
      <c r="P115" t="s">
        <v>255</v>
      </c>
      <c r="Q115" t="s">
        <v>255</v>
      </c>
      <c r="R115">
        <f>VLOOKUP(O115,[1]应付款管理!$A$1:$I$65536,9,0)</f>
        <v>1737</v>
      </c>
      <c r="S115">
        <f t="shared" si="6"/>
        <v>0</v>
      </c>
      <c r="T115" t="str">
        <f t="shared" si="7"/>
        <v>，1361583</v>
      </c>
      <c r="U115" t="s">
        <v>669</v>
      </c>
    </row>
    <row r="116" spans="1:21">
      <c r="A116" t="s">
        <v>196</v>
      </c>
      <c r="B116" t="s">
        <v>670</v>
      </c>
      <c r="C116" t="s">
        <v>10</v>
      </c>
      <c r="D116" t="s">
        <v>9</v>
      </c>
      <c r="E116" t="s">
        <v>671</v>
      </c>
      <c r="F116" t="s">
        <v>244</v>
      </c>
      <c r="G116" t="s">
        <v>245</v>
      </c>
      <c r="H116" t="s">
        <v>43</v>
      </c>
      <c r="I116" t="s">
        <v>12</v>
      </c>
      <c r="J116">
        <v>498</v>
      </c>
      <c r="K116" t="s">
        <v>44</v>
      </c>
      <c r="L116" t="s">
        <v>672</v>
      </c>
      <c r="M116" t="s">
        <v>46</v>
      </c>
      <c r="N116" t="s">
        <v>673</v>
      </c>
      <c r="O116">
        <v>1361643</v>
      </c>
      <c r="P116" t="s">
        <v>48</v>
      </c>
      <c r="R116">
        <f>VLOOKUP(O116,[1]应付款管理!$A$1:$I$65536,9,0)</f>
        <v>498</v>
      </c>
      <c r="S116">
        <f t="shared" si="6"/>
        <v>0</v>
      </c>
      <c r="T116" t="str">
        <f t="shared" si="7"/>
        <v>，1361643</v>
      </c>
      <c r="U116" t="s">
        <v>674</v>
      </c>
    </row>
    <row r="117" spans="1:21">
      <c r="A117" t="s">
        <v>90</v>
      </c>
      <c r="B117" t="s">
        <v>675</v>
      </c>
      <c r="C117" t="s">
        <v>10</v>
      </c>
      <c r="D117" t="s">
        <v>9</v>
      </c>
      <c r="E117" t="s">
        <v>92</v>
      </c>
      <c r="F117" t="s">
        <v>408</v>
      </c>
      <c r="G117" t="s">
        <v>136</v>
      </c>
      <c r="H117" t="s">
        <v>43</v>
      </c>
      <c r="I117" t="s">
        <v>12</v>
      </c>
      <c r="J117">
        <v>730</v>
      </c>
      <c r="K117" t="s">
        <v>44</v>
      </c>
      <c r="L117" t="s">
        <v>676</v>
      </c>
      <c r="M117" t="s">
        <v>46</v>
      </c>
      <c r="N117" t="s">
        <v>677</v>
      </c>
      <c r="O117">
        <v>1361664</v>
      </c>
      <c r="P117" t="s">
        <v>48</v>
      </c>
      <c r="R117">
        <f>VLOOKUP(O117,[1]应付款管理!$A$1:$I$65536,9,0)</f>
        <v>730</v>
      </c>
      <c r="S117">
        <f t="shared" si="6"/>
        <v>0</v>
      </c>
      <c r="T117" t="str">
        <f t="shared" si="7"/>
        <v>，1361664</v>
      </c>
      <c r="U117" t="s">
        <v>678</v>
      </c>
    </row>
    <row r="118" spans="1:21">
      <c r="A118" t="s">
        <v>90</v>
      </c>
      <c r="B118" t="s">
        <v>679</v>
      </c>
      <c r="C118" t="s">
        <v>10</v>
      </c>
      <c r="D118" t="s">
        <v>9</v>
      </c>
      <c r="E118" t="s">
        <v>352</v>
      </c>
      <c r="F118" t="s">
        <v>680</v>
      </c>
      <c r="G118" t="s">
        <v>402</v>
      </c>
      <c r="H118" t="s">
        <v>43</v>
      </c>
      <c r="I118" t="s">
        <v>12</v>
      </c>
      <c r="J118">
        <v>1884</v>
      </c>
      <c r="K118" t="s">
        <v>44</v>
      </c>
      <c r="L118" t="s">
        <v>681</v>
      </c>
      <c r="M118" t="s">
        <v>46</v>
      </c>
      <c r="N118" t="s">
        <v>682</v>
      </c>
      <c r="O118">
        <v>1361820</v>
      </c>
      <c r="P118" t="s">
        <v>48</v>
      </c>
      <c r="R118">
        <f>VLOOKUP(O118,[1]应付款管理!$A$1:$I$65536,9,0)</f>
        <v>1884</v>
      </c>
      <c r="S118">
        <f t="shared" si="6"/>
        <v>0</v>
      </c>
      <c r="T118" t="str">
        <f t="shared" si="7"/>
        <v>，1361820</v>
      </c>
      <c r="U118" t="s">
        <v>683</v>
      </c>
    </row>
    <row r="119" spans="1:21">
      <c r="A119" t="s">
        <v>196</v>
      </c>
      <c r="B119" t="s">
        <v>684</v>
      </c>
      <c r="C119" t="s">
        <v>10</v>
      </c>
      <c r="D119" t="s">
        <v>9</v>
      </c>
      <c r="E119" t="s">
        <v>198</v>
      </c>
      <c r="F119" t="s">
        <v>244</v>
      </c>
      <c r="G119" t="s">
        <v>245</v>
      </c>
      <c r="H119" t="s">
        <v>43</v>
      </c>
      <c r="I119" t="s">
        <v>12</v>
      </c>
      <c r="J119">
        <v>643</v>
      </c>
      <c r="K119" t="s">
        <v>44</v>
      </c>
      <c r="L119" t="s">
        <v>685</v>
      </c>
      <c r="M119" t="s">
        <v>46</v>
      </c>
      <c r="N119" t="s">
        <v>686</v>
      </c>
      <c r="O119">
        <v>1361837</v>
      </c>
      <c r="P119" t="s">
        <v>48</v>
      </c>
      <c r="R119">
        <f>VLOOKUP(O119,[1]应付款管理!$A$1:$I$65536,9,0)</f>
        <v>643</v>
      </c>
      <c r="S119">
        <f t="shared" si="6"/>
        <v>0</v>
      </c>
      <c r="T119" t="str">
        <f t="shared" si="7"/>
        <v>，1361837</v>
      </c>
      <c r="U119" t="s">
        <v>687</v>
      </c>
    </row>
    <row r="120" spans="1:21">
      <c r="A120" t="s">
        <v>75</v>
      </c>
      <c r="B120" t="s">
        <v>688</v>
      </c>
      <c r="C120" t="s">
        <v>10</v>
      </c>
      <c r="D120" t="s">
        <v>9</v>
      </c>
      <c r="E120" t="s">
        <v>77</v>
      </c>
      <c r="F120" t="s">
        <v>361</v>
      </c>
      <c r="G120" t="s">
        <v>362</v>
      </c>
      <c r="H120" t="s">
        <v>43</v>
      </c>
      <c r="I120" t="s">
        <v>12</v>
      </c>
      <c r="J120">
        <v>351</v>
      </c>
      <c r="K120" t="s">
        <v>44</v>
      </c>
      <c r="L120" t="s">
        <v>689</v>
      </c>
      <c r="M120" t="s">
        <v>46</v>
      </c>
      <c r="N120" t="s">
        <v>690</v>
      </c>
      <c r="O120">
        <v>1361877</v>
      </c>
      <c r="P120" t="s">
        <v>48</v>
      </c>
      <c r="R120">
        <f>VLOOKUP(O120,[1]应付款管理!$A$1:$I$65536,9,0)</f>
        <v>351</v>
      </c>
      <c r="S120">
        <f t="shared" si="6"/>
        <v>0</v>
      </c>
      <c r="T120" t="str">
        <f t="shared" si="7"/>
        <v>，1361877</v>
      </c>
      <c r="U120" t="s">
        <v>691</v>
      </c>
    </row>
    <row r="121" spans="1:21">
      <c r="A121" t="s">
        <v>38</v>
      </c>
      <c r="B121" t="s">
        <v>692</v>
      </c>
      <c r="C121" t="s">
        <v>10</v>
      </c>
      <c r="D121" t="s">
        <v>9</v>
      </c>
      <c r="E121" t="s">
        <v>693</v>
      </c>
      <c r="F121" t="s">
        <v>596</v>
      </c>
      <c r="G121" t="s">
        <v>252</v>
      </c>
      <c r="H121" t="s">
        <v>43</v>
      </c>
      <c r="I121" t="s">
        <v>12</v>
      </c>
      <c r="J121">
        <v>21010</v>
      </c>
      <c r="K121" t="s">
        <v>44</v>
      </c>
      <c r="L121" t="s">
        <v>694</v>
      </c>
      <c r="M121" t="s">
        <v>112</v>
      </c>
      <c r="N121" t="s">
        <v>695</v>
      </c>
      <c r="O121">
        <v>1361922</v>
      </c>
      <c r="P121" t="s">
        <v>48</v>
      </c>
      <c r="R121">
        <f>VLOOKUP(O121,[1]应付款管理!$A$1:$I$65536,9,0)</f>
        <v>21010</v>
      </c>
      <c r="S121">
        <f t="shared" si="6"/>
        <v>0</v>
      </c>
      <c r="T121" t="str">
        <f t="shared" si="7"/>
        <v>，1361922</v>
      </c>
      <c r="U121" t="s">
        <v>696</v>
      </c>
    </row>
    <row r="122" spans="1:21">
      <c r="A122" t="s">
        <v>221</v>
      </c>
      <c r="B122" t="s">
        <v>697</v>
      </c>
      <c r="C122" t="s">
        <v>10</v>
      </c>
      <c r="D122" t="s">
        <v>9</v>
      </c>
      <c r="E122" t="s">
        <v>228</v>
      </c>
      <c r="F122" t="s">
        <v>379</v>
      </c>
      <c r="G122" t="s">
        <v>86</v>
      </c>
      <c r="H122" t="s">
        <v>43</v>
      </c>
      <c r="I122" t="s">
        <v>12</v>
      </c>
      <c r="J122">
        <v>505</v>
      </c>
      <c r="K122" t="s">
        <v>44</v>
      </c>
      <c r="L122" t="s">
        <v>698</v>
      </c>
      <c r="M122" t="s">
        <v>46</v>
      </c>
      <c r="N122" t="s">
        <v>699</v>
      </c>
      <c r="O122">
        <v>1361973</v>
      </c>
      <c r="P122" t="s">
        <v>48</v>
      </c>
      <c r="R122">
        <f>VLOOKUP(O122,[1]应付款管理!$A$1:$I$65536,9,0)</f>
        <v>505</v>
      </c>
      <c r="S122">
        <f t="shared" si="6"/>
        <v>0</v>
      </c>
      <c r="T122" t="str">
        <f t="shared" si="7"/>
        <v>，1361973</v>
      </c>
      <c r="U122" t="s">
        <v>700</v>
      </c>
    </row>
    <row r="123" spans="1:21">
      <c r="A123" t="s">
        <v>90</v>
      </c>
      <c r="B123" t="s">
        <v>701</v>
      </c>
      <c r="C123" t="s">
        <v>10</v>
      </c>
      <c r="D123" t="s">
        <v>9</v>
      </c>
      <c r="E123" t="s">
        <v>352</v>
      </c>
      <c r="F123" t="s">
        <v>346</v>
      </c>
      <c r="G123" t="s">
        <v>347</v>
      </c>
      <c r="H123" t="s">
        <v>43</v>
      </c>
      <c r="I123" t="s">
        <v>12</v>
      </c>
      <c r="J123">
        <v>988</v>
      </c>
      <c r="K123" t="s">
        <v>44</v>
      </c>
      <c r="L123" t="s">
        <v>702</v>
      </c>
      <c r="M123" t="s">
        <v>46</v>
      </c>
      <c r="N123" t="s">
        <v>703</v>
      </c>
      <c r="O123">
        <v>1362001</v>
      </c>
      <c r="P123" t="s">
        <v>48</v>
      </c>
      <c r="R123">
        <f>VLOOKUP(O123,[1]应付款管理!$A$1:$I$65536,9,0)</f>
        <v>988</v>
      </c>
      <c r="S123">
        <f t="shared" si="6"/>
        <v>0</v>
      </c>
      <c r="T123" t="str">
        <f t="shared" si="7"/>
        <v>，1362001</v>
      </c>
      <c r="U123" t="s">
        <v>704</v>
      </c>
    </row>
    <row r="124" spans="1:21">
      <c r="A124" t="s">
        <v>38</v>
      </c>
      <c r="B124" t="s">
        <v>705</v>
      </c>
      <c r="C124" t="s">
        <v>10</v>
      </c>
      <c r="D124" t="s">
        <v>9</v>
      </c>
      <c r="E124" t="s">
        <v>203</v>
      </c>
      <c r="F124" t="s">
        <v>245</v>
      </c>
      <c r="G124" t="s">
        <v>451</v>
      </c>
      <c r="H124" t="s">
        <v>43</v>
      </c>
      <c r="I124" t="s">
        <v>12</v>
      </c>
      <c r="J124">
        <v>1364</v>
      </c>
      <c r="K124" t="s">
        <v>44</v>
      </c>
      <c r="L124" t="s">
        <v>706</v>
      </c>
      <c r="M124" t="s">
        <v>46</v>
      </c>
      <c r="N124" t="s">
        <v>707</v>
      </c>
      <c r="O124">
        <v>1362004</v>
      </c>
      <c r="P124" t="s">
        <v>48</v>
      </c>
      <c r="R124">
        <f>VLOOKUP(O124,[1]应付款管理!$A$1:$I$65536,9,0)</f>
        <v>1364</v>
      </c>
      <c r="S124">
        <f t="shared" si="6"/>
        <v>0</v>
      </c>
      <c r="T124" t="str">
        <f t="shared" si="7"/>
        <v>，1362004</v>
      </c>
      <c r="U124" t="s">
        <v>708</v>
      </c>
    </row>
    <row r="125" spans="1:21">
      <c r="A125" t="s">
        <v>38</v>
      </c>
      <c r="B125" t="s">
        <v>709</v>
      </c>
      <c r="C125" t="s">
        <v>10</v>
      </c>
      <c r="D125" t="s">
        <v>9</v>
      </c>
      <c r="E125" t="s">
        <v>710</v>
      </c>
      <c r="F125" t="s">
        <v>213</v>
      </c>
      <c r="G125" t="s">
        <v>711</v>
      </c>
      <c r="H125" t="s">
        <v>43</v>
      </c>
      <c r="I125" t="s">
        <v>12</v>
      </c>
      <c r="J125">
        <v>4592</v>
      </c>
      <c r="K125" t="s">
        <v>44</v>
      </c>
      <c r="L125" t="s">
        <v>712</v>
      </c>
      <c r="M125" t="s">
        <v>46</v>
      </c>
      <c r="N125" t="s">
        <v>713</v>
      </c>
      <c r="O125">
        <v>1362021</v>
      </c>
      <c r="P125" t="s">
        <v>48</v>
      </c>
      <c r="R125">
        <f>VLOOKUP(O125,[1]应付款管理!$A$1:$I$65536,9,0)</f>
        <v>4592</v>
      </c>
      <c r="S125">
        <f t="shared" si="6"/>
        <v>0</v>
      </c>
      <c r="T125" t="str">
        <f t="shared" si="7"/>
        <v>，1362021</v>
      </c>
      <c r="U125" t="s">
        <v>714</v>
      </c>
    </row>
    <row r="126" spans="1:21">
      <c r="A126" t="s">
        <v>221</v>
      </c>
      <c r="B126" t="s">
        <v>715</v>
      </c>
      <c r="C126" t="s">
        <v>10</v>
      </c>
      <c r="D126" t="s">
        <v>9</v>
      </c>
      <c r="E126" t="s">
        <v>228</v>
      </c>
      <c r="F126" t="s">
        <v>402</v>
      </c>
      <c r="G126" t="s">
        <v>403</v>
      </c>
      <c r="H126" t="s">
        <v>43</v>
      </c>
      <c r="I126" t="s">
        <v>12</v>
      </c>
      <c r="J126">
        <v>1026</v>
      </c>
      <c r="K126" t="s">
        <v>44</v>
      </c>
      <c r="L126" t="s">
        <v>716</v>
      </c>
      <c r="M126" t="s">
        <v>112</v>
      </c>
      <c r="N126" t="s">
        <v>717</v>
      </c>
      <c r="O126">
        <v>1362027</v>
      </c>
      <c r="P126" t="s">
        <v>48</v>
      </c>
      <c r="R126">
        <f>VLOOKUP(O126,[1]应付款管理!$A$1:$I$65536,9,0)</f>
        <v>1026</v>
      </c>
      <c r="S126">
        <f t="shared" si="6"/>
        <v>0</v>
      </c>
      <c r="T126" t="str">
        <f t="shared" si="7"/>
        <v>，1362027</v>
      </c>
      <c r="U126" t="s">
        <v>718</v>
      </c>
    </row>
    <row r="127" spans="1:21">
      <c r="A127" t="s">
        <v>67</v>
      </c>
      <c r="B127" t="s">
        <v>719</v>
      </c>
      <c r="C127" t="s">
        <v>10</v>
      </c>
      <c r="D127" t="s">
        <v>9</v>
      </c>
      <c r="E127" t="s">
        <v>720</v>
      </c>
      <c r="F127" t="s">
        <v>721</v>
      </c>
      <c r="G127" t="s">
        <v>722</v>
      </c>
      <c r="H127" t="s">
        <v>43</v>
      </c>
      <c r="I127" t="s">
        <v>12</v>
      </c>
      <c r="J127">
        <v>768</v>
      </c>
      <c r="K127" t="s">
        <v>44</v>
      </c>
      <c r="L127" t="s">
        <v>723</v>
      </c>
      <c r="M127" t="s">
        <v>46</v>
      </c>
      <c r="N127" t="s">
        <v>724</v>
      </c>
      <c r="O127">
        <v>1362030</v>
      </c>
      <c r="P127" t="s">
        <v>48</v>
      </c>
      <c r="R127">
        <f>VLOOKUP(O127,[1]应付款管理!$A$1:$I$65536,9,0)</f>
        <v>768</v>
      </c>
      <c r="S127">
        <f t="shared" si="6"/>
        <v>0</v>
      </c>
      <c r="T127" t="str">
        <f t="shared" si="7"/>
        <v>，1362030</v>
      </c>
      <c r="U127" t="s">
        <v>725</v>
      </c>
    </row>
    <row r="128" spans="1:21">
      <c r="A128" t="s">
        <v>97</v>
      </c>
      <c r="B128" t="s">
        <v>726</v>
      </c>
      <c r="C128" t="s">
        <v>10</v>
      </c>
      <c r="D128" t="s">
        <v>9</v>
      </c>
      <c r="E128" t="s">
        <v>99</v>
      </c>
      <c r="F128" t="s">
        <v>532</v>
      </c>
      <c r="G128" t="s">
        <v>155</v>
      </c>
      <c r="H128" t="s">
        <v>43</v>
      </c>
      <c r="I128" t="s">
        <v>12</v>
      </c>
      <c r="J128">
        <v>604</v>
      </c>
      <c r="K128" t="s">
        <v>44</v>
      </c>
      <c r="L128" t="s">
        <v>727</v>
      </c>
      <c r="M128" t="s">
        <v>46</v>
      </c>
      <c r="N128" t="s">
        <v>728</v>
      </c>
      <c r="O128">
        <v>1362167</v>
      </c>
      <c r="P128" t="s">
        <v>48</v>
      </c>
      <c r="R128">
        <f>VLOOKUP(O128,[1]应付款管理!$A$1:$I$65536,9,0)</f>
        <v>604</v>
      </c>
      <c r="S128">
        <f t="shared" si="6"/>
        <v>0</v>
      </c>
      <c r="T128" t="str">
        <f t="shared" si="7"/>
        <v>，1362167</v>
      </c>
      <c r="U128" t="s">
        <v>729</v>
      </c>
    </row>
    <row r="129" spans="1:21">
      <c r="A129" t="s">
        <v>38</v>
      </c>
      <c r="B129" t="s">
        <v>730</v>
      </c>
      <c r="C129" t="s">
        <v>10</v>
      </c>
      <c r="D129" t="s">
        <v>9</v>
      </c>
      <c r="E129" t="s">
        <v>731</v>
      </c>
      <c r="F129" t="s">
        <v>244</v>
      </c>
      <c r="G129" t="s">
        <v>245</v>
      </c>
      <c r="H129" t="s">
        <v>43</v>
      </c>
      <c r="I129" t="s">
        <v>12</v>
      </c>
      <c r="J129">
        <v>833</v>
      </c>
      <c r="K129" t="s">
        <v>44</v>
      </c>
      <c r="L129" t="s">
        <v>732</v>
      </c>
      <c r="M129" t="s">
        <v>46</v>
      </c>
      <c r="N129" t="s">
        <v>733</v>
      </c>
      <c r="O129">
        <v>1362188</v>
      </c>
      <c r="P129" t="s">
        <v>48</v>
      </c>
      <c r="R129">
        <f>VLOOKUP(O129,[1]应付款管理!$A$1:$I$65536,9,0)</f>
        <v>833</v>
      </c>
      <c r="S129">
        <f t="shared" si="6"/>
        <v>0</v>
      </c>
      <c r="T129" t="str">
        <f t="shared" si="7"/>
        <v>，1362188</v>
      </c>
      <c r="U129" t="s">
        <v>734</v>
      </c>
    </row>
    <row r="130" spans="1:21">
      <c r="A130" t="s">
        <v>735</v>
      </c>
      <c r="B130" t="s">
        <v>736</v>
      </c>
      <c r="C130" t="s">
        <v>10</v>
      </c>
      <c r="D130" t="s">
        <v>9</v>
      </c>
      <c r="E130" t="s">
        <v>737</v>
      </c>
      <c r="F130" t="s">
        <v>487</v>
      </c>
      <c r="G130" t="s">
        <v>680</v>
      </c>
      <c r="H130" t="s">
        <v>43</v>
      </c>
      <c r="I130" t="s">
        <v>12</v>
      </c>
      <c r="J130">
        <v>2464</v>
      </c>
      <c r="K130" t="s">
        <v>44</v>
      </c>
      <c r="L130" t="s">
        <v>738</v>
      </c>
      <c r="M130" t="s">
        <v>112</v>
      </c>
      <c r="N130" t="s">
        <v>739</v>
      </c>
      <c r="O130">
        <v>1361739</v>
      </c>
      <c r="P130" t="s">
        <v>255</v>
      </c>
      <c r="Q130" t="s">
        <v>255</v>
      </c>
      <c r="R130">
        <v>2464</v>
      </c>
      <c r="S130">
        <f t="shared" si="6"/>
        <v>0</v>
      </c>
      <c r="T130" t="str">
        <f t="shared" si="7"/>
        <v>，1361739</v>
      </c>
      <c r="U130" t="s">
        <v>740</v>
      </c>
    </row>
    <row r="131" spans="1:21">
      <c r="A131" t="s">
        <v>38</v>
      </c>
      <c r="B131" t="s">
        <v>741</v>
      </c>
      <c r="C131" t="s">
        <v>10</v>
      </c>
      <c r="D131" t="s">
        <v>9</v>
      </c>
      <c r="E131" t="s">
        <v>742</v>
      </c>
      <c r="F131" t="s">
        <v>244</v>
      </c>
      <c r="G131" t="s">
        <v>245</v>
      </c>
      <c r="H131" t="s">
        <v>43</v>
      </c>
      <c r="I131" t="s">
        <v>12</v>
      </c>
      <c r="J131">
        <v>294</v>
      </c>
      <c r="K131" t="s">
        <v>44</v>
      </c>
      <c r="L131" t="s">
        <v>743</v>
      </c>
      <c r="M131" t="s">
        <v>46</v>
      </c>
      <c r="N131" t="s">
        <v>744</v>
      </c>
      <c r="O131">
        <v>1362362</v>
      </c>
      <c r="P131" t="s">
        <v>48</v>
      </c>
      <c r="R131">
        <f>VLOOKUP(O131,[1]应付款管理!$A$1:$I$65536,9,0)</f>
        <v>294</v>
      </c>
      <c r="S131">
        <f>J131-R131</f>
        <v>0</v>
      </c>
      <c r="T131" t="str">
        <f>$T$1&amp;O131</f>
        <v>，1362362</v>
      </c>
      <c r="U131" t="s">
        <v>745</v>
      </c>
    </row>
    <row r="132" spans="1:21">
      <c r="A132" t="s">
        <v>221</v>
      </c>
      <c r="B132" t="s">
        <v>746</v>
      </c>
      <c r="C132" t="s">
        <v>10</v>
      </c>
      <c r="D132" t="s">
        <v>9</v>
      </c>
      <c r="E132" t="s">
        <v>228</v>
      </c>
      <c r="F132" t="s">
        <v>124</v>
      </c>
      <c r="G132" t="s">
        <v>85</v>
      </c>
      <c r="H132" t="s">
        <v>43</v>
      </c>
      <c r="I132" t="s">
        <v>12</v>
      </c>
      <c r="J132">
        <v>558</v>
      </c>
      <c r="K132" t="s">
        <v>44</v>
      </c>
      <c r="L132" t="s">
        <v>747</v>
      </c>
      <c r="M132" t="s">
        <v>46</v>
      </c>
      <c r="N132" t="s">
        <v>748</v>
      </c>
      <c r="O132">
        <v>1362648</v>
      </c>
      <c r="P132" t="s">
        <v>48</v>
      </c>
      <c r="R132">
        <f>VLOOKUP(O132,[1]应付款管理!$A$1:$I$65536,9,0)</f>
        <v>558</v>
      </c>
      <c r="S132">
        <f>J132-R132</f>
        <v>0</v>
      </c>
      <c r="T132" t="str">
        <f>$T$1&amp;O132</f>
        <v>，1362648</v>
      </c>
      <c r="U132" t="s">
        <v>749</v>
      </c>
    </row>
    <row r="133" spans="1:21">
      <c r="A133" t="s">
        <v>67</v>
      </c>
      <c r="B133" t="s">
        <v>750</v>
      </c>
      <c r="C133" t="s">
        <v>10</v>
      </c>
      <c r="D133" t="s">
        <v>9</v>
      </c>
      <c r="E133" t="s">
        <v>751</v>
      </c>
      <c r="F133" t="s">
        <v>245</v>
      </c>
      <c r="G133" t="s">
        <v>78</v>
      </c>
      <c r="H133" t="s">
        <v>43</v>
      </c>
      <c r="I133" t="s">
        <v>12</v>
      </c>
      <c r="J133">
        <v>1299</v>
      </c>
      <c r="K133" t="s">
        <v>44</v>
      </c>
      <c r="L133" t="s">
        <v>752</v>
      </c>
      <c r="M133" t="s">
        <v>46</v>
      </c>
      <c r="N133" t="s">
        <v>753</v>
      </c>
      <c r="O133">
        <v>1362691</v>
      </c>
      <c r="P133" t="s">
        <v>48</v>
      </c>
      <c r="R133">
        <f>VLOOKUP(O133,[1]应付款管理!$A$1:$I$65536,9,0)</f>
        <v>1299</v>
      </c>
      <c r="S133">
        <f>J133-R133</f>
        <v>0</v>
      </c>
      <c r="T133" t="str">
        <f>$T$1&amp;O133</f>
        <v>，1362691</v>
      </c>
      <c r="U133" t="s">
        <v>754</v>
      </c>
    </row>
    <row r="134" spans="1:21">
      <c r="A134" t="s">
        <v>196</v>
      </c>
      <c r="B134" t="s">
        <v>755</v>
      </c>
      <c r="C134" t="s">
        <v>10</v>
      </c>
      <c r="D134" t="s">
        <v>9</v>
      </c>
      <c r="E134" t="s">
        <v>198</v>
      </c>
      <c r="F134" t="s">
        <v>117</v>
      </c>
      <c r="G134" t="s">
        <v>78</v>
      </c>
      <c r="H134" t="s">
        <v>43</v>
      </c>
      <c r="I134" t="s">
        <v>12</v>
      </c>
      <c r="J134">
        <v>670</v>
      </c>
      <c r="K134" t="s">
        <v>44</v>
      </c>
      <c r="L134" t="s">
        <v>756</v>
      </c>
      <c r="M134" t="s">
        <v>46</v>
      </c>
      <c r="N134" t="s">
        <v>757</v>
      </c>
      <c r="O134">
        <v>1362732</v>
      </c>
      <c r="P134" t="s">
        <v>48</v>
      </c>
      <c r="R134">
        <f>VLOOKUP(O134,[1]应付款管理!$A$1:$I$65536,9,0)</f>
        <v>670</v>
      </c>
      <c r="S134">
        <f>J134-R134</f>
        <v>0</v>
      </c>
      <c r="T134" t="str">
        <f>$T$1&amp;O134</f>
        <v>，1362732</v>
      </c>
      <c r="U134" t="s">
        <v>758</v>
      </c>
    </row>
    <row r="135" spans="1:21">
      <c r="A135" t="s">
        <v>38</v>
      </c>
      <c r="B135" t="s">
        <v>759</v>
      </c>
      <c r="C135" t="s">
        <v>10</v>
      </c>
      <c r="D135" t="s">
        <v>9</v>
      </c>
      <c r="E135" t="s">
        <v>760</v>
      </c>
      <c r="F135" t="s">
        <v>245</v>
      </c>
      <c r="G135" t="s">
        <v>451</v>
      </c>
      <c r="H135" t="s">
        <v>43</v>
      </c>
      <c r="I135" t="s">
        <v>12</v>
      </c>
      <c r="J135">
        <v>514</v>
      </c>
      <c r="K135" t="s">
        <v>44</v>
      </c>
      <c r="L135" t="s">
        <v>761</v>
      </c>
      <c r="M135" t="s">
        <v>46</v>
      </c>
      <c r="N135" t="s">
        <v>762</v>
      </c>
      <c r="O135">
        <v>1362738</v>
      </c>
      <c r="P135" t="s">
        <v>48</v>
      </c>
      <c r="R135">
        <f>VLOOKUP(O135,[1]应付款管理!$A$1:$I$65536,9,0)</f>
        <v>514</v>
      </c>
      <c r="S135">
        <f>J135-R135</f>
        <v>0</v>
      </c>
      <c r="T135" t="str">
        <f>$T$1&amp;O135</f>
        <v>，1362738</v>
      </c>
      <c r="U135" t="s">
        <v>763</v>
      </c>
    </row>
    <row r="136" spans="10:21">
      <c r="J136">
        <f>SUM(J2:J135)</f>
        <v>205967</v>
      </c>
      <c r="R136">
        <f>SUM(R2:R135)</f>
        <v>205967.01</v>
      </c>
      <c r="T136" t="str">
        <f>$T$1&amp;O136</f>
        <v>，</v>
      </c>
      <c r="U136" t="s">
        <v>35</v>
      </c>
    </row>
    <row r="139" spans="7:7">
      <c r="G139" s="2"/>
    </row>
    <row r="140" spans="14:25">
      <c r="N140" s="3"/>
      <c r="O140" s="3"/>
      <c r="P140" s="3"/>
      <c r="Q140" s="3"/>
      <c r="R140" s="3"/>
      <c r="S140" s="3"/>
      <c r="T140" s="3"/>
      <c r="U140" s="3"/>
      <c r="V140" s="3"/>
      <c r="W140" s="5"/>
      <c r="X140" s="5"/>
      <c r="Y140" s="5"/>
    </row>
    <row r="141" ht="18.75" spans="14:25">
      <c r="N141" s="3"/>
      <c r="O141" s="4" t="s">
        <v>764</v>
      </c>
      <c r="P141" s="3"/>
      <c r="Q141" s="3"/>
      <c r="R141" s="3"/>
      <c r="S141" s="3"/>
      <c r="T141" s="3"/>
      <c r="U141" s="3"/>
      <c r="V141" s="3"/>
      <c r="W141" s="6"/>
      <c r="X141" s="5"/>
      <c r="Y141" s="5"/>
    </row>
    <row r="142" ht="18.75" spans="14:25">
      <c r="N142" s="3"/>
      <c r="O142" s="4" t="s">
        <v>765</v>
      </c>
      <c r="P142" s="3"/>
      <c r="Q142" s="3"/>
      <c r="R142" s="3"/>
      <c r="S142" s="3"/>
      <c r="T142" s="3"/>
      <c r="U142" s="3"/>
      <c r="V142" s="3"/>
      <c r="W142" s="5"/>
      <c r="X142" s="5"/>
      <c r="Y142" s="5"/>
    </row>
    <row r="143" ht="18.75" spans="14:25">
      <c r="N143" s="3"/>
      <c r="O143" s="4" t="s">
        <v>766</v>
      </c>
      <c r="P143" s="3"/>
      <c r="Q143" s="3"/>
      <c r="R143" s="3"/>
      <c r="S143" s="3"/>
      <c r="T143" s="3"/>
      <c r="U143" s="3"/>
      <c r="V143" s="3"/>
      <c r="W143" s="5"/>
      <c r="X143" s="5"/>
      <c r="Y143" s="5"/>
    </row>
    <row r="144" ht="18.75" spans="14:25">
      <c r="N144" s="3"/>
      <c r="O144" s="4" t="s">
        <v>767</v>
      </c>
      <c r="P144" s="3"/>
      <c r="Q144" s="3"/>
      <c r="R144" s="3"/>
      <c r="S144" s="3"/>
      <c r="T144" s="3"/>
      <c r="U144" s="3"/>
      <c r="V144" s="3"/>
      <c r="W144" s="5"/>
      <c r="X144" s="5"/>
      <c r="Y144" s="5"/>
    </row>
    <row r="145" spans="14:25"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2018-09-03T06:40:55Z</dcterms:created>
  <dcterms:modified xsi:type="dcterms:W3CDTF">2018-09-03T08:57:24Z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