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00"/>
  </bookViews>
  <sheets>
    <sheet name="预付款" sheetId="1" r:id="rId1"/>
    <sheet name="包房" sheetId="5" r:id="rId2"/>
    <sheet name="Sheet1" sheetId="6" r:id="rId3"/>
  </sheets>
  <calcPr calcId="144525" concurrentCalc="0"/>
</workbook>
</file>

<file path=xl/sharedStrings.xml><?xml version="1.0" encoding="utf-8"?>
<sst xmlns="http://schemas.openxmlformats.org/spreadsheetml/2006/main" count="1769">
  <si>
    <t>Ref. No.</t>
  </si>
  <si>
    <t>Order No.</t>
  </si>
  <si>
    <t>Check In Date</t>
  </si>
  <si>
    <t>Check Out Date</t>
  </si>
  <si>
    <t>Client Name</t>
  </si>
  <si>
    <t> 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</si>
  <si>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</si>
  <si>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</si>
  <si>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</si>
  <si>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</si>
  <si>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</si>
  <si>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</si>
  <si>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</si>
  <si>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</si>
  <si>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</si>
  <si>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</si>
  <si>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</si>
  <si>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</si>
  <si>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</si>
  <si>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</si>
  <si>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</si>
  <si>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</si>
  <si>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</si>
  <si>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</si>
  <si>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</si>
  <si>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</si>
  <si>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</si>
  <si>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</si>
  <si>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</si>
  <si>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</si>
  <si>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</si>
  <si>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</si>
  <si>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</si>
  <si>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</si>
  <si>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</si>
  <si>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</si>
  <si>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</si>
  <si>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</si>
  <si>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</si>
  <si>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</si>
  <si>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</si>
  <si>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</si>
  <si>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</si>
  <si>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</si>
  <si>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</si>
  <si>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</si>
  <si>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</si>
  <si>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</si>
  <si>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</si>
  <si>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</si>
  <si>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</si>
  <si>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</si>
  <si>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</si>
  <si>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</si>
  <si>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</si>
  <si>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</si>
  <si>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</si>
  <si>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</si>
  <si>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</si>
  <si>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</si>
  <si>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</si>
  <si>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</si>
  <si>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</si>
  <si>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</si>
  <si>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</si>
  <si>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</si>
  <si>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</si>
  <si>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</si>
  <si>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</si>
  <si>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</si>
  <si>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</si>
  <si>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</si>
  <si>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</si>
  <si>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</si>
  <si>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</si>
  <si>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</si>
  <si>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</si>
  <si>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</si>
  <si>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</si>
  <si>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</si>
  <si>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</si>
  <si>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</si>
  <si>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</si>
  <si>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</si>
  <si>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</si>
  <si>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</si>
  <si>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</si>
  <si>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</si>
  <si>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</si>
  <si>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</si>
  <si>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</si>
  <si>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</si>
  <si>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</si>
  <si>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</si>
  <si>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</si>
  <si>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</si>
  <si>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</si>
  <si>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</si>
  <si>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</si>
  <si>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</si>
  <si>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</si>
  <si>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</si>
  <si>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</si>
  <si>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</si>
  <si>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</si>
  <si>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</si>
  <si>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</si>
  <si>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</si>
  <si>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</si>
  <si>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</si>
  <si>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</si>
  <si>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</si>
  <si>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</si>
  <si>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</si>
  <si>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</si>
  <si>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</si>
  <si>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</si>
  <si>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</si>
  <si>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</si>
  <si>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</si>
  <si>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</si>
  <si>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</si>
  <si>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</si>
  <si>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</si>
  <si>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</si>
  <si>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</si>
  <si>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</si>
  <si>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</si>
  <si>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</si>
  <si>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</si>
  <si>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</si>
  <si>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</si>
  <si>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</si>
  <si>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</si>
  <si>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</si>
  <si>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</si>
  <si>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</si>
  <si>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</si>
  <si>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</si>
  <si>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</si>
  <si>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</si>
  <si>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</si>
  <si>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</si>
  <si>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</si>
  <si>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</si>
  <si>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</si>
  <si>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</si>
  <si>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</si>
  <si>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</si>
  <si>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</si>
  <si>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</si>
  <si>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</si>
  <si>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</si>
  <si>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</si>
  <si>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</si>
  <si>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</si>
  <si>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</si>
  <si>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</si>
  <si>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</si>
  <si>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</si>
  <si>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</si>
  <si>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</si>
  <si>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</si>
  <si>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</si>
  <si>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</si>
  <si>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</si>
  <si>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</si>
  <si>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</si>
  <si>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</si>
  <si>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</si>
  <si>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</si>
  <si>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</si>
  <si>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</si>
  <si>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</si>
  <si>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</si>
  <si>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</si>
  <si>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</si>
  <si>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</si>
  <si>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</si>
  <si>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</si>
  <si>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</si>
  <si>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</si>
  <si>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</si>
  <si>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</si>
  <si>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</si>
  <si>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</si>
  <si>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</si>
  <si>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</si>
  <si>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</si>
  <si>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</si>
  <si>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</si>
  <si>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</si>
  <si>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</si>
  <si>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</si>
  <si>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</si>
  <si>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</si>
  <si>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</si>
  <si>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</si>
  <si>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</si>
  <si>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</si>
  <si>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</si>
  <si>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</si>
  <si>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</si>
  <si>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</si>
  <si>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</si>
  <si>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</si>
  <si>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</si>
  <si>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</si>
  <si>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</si>
  <si>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</si>
  <si>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</si>
  <si>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</si>
  <si>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</si>
  <si>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</si>
  <si>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</si>
  <si>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</si>
  <si>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</si>
  <si>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</si>
  <si>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</si>
  <si>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</si>
  <si>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</si>
  <si>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</si>
  <si>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</si>
  <si>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</si>
  <si>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</si>
  <si>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</si>
  <si>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</si>
  <si>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</si>
  <si>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</si>
  <si>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</si>
  <si>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</si>
  <si>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</si>
  <si>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</si>
  <si>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</si>
  <si>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</si>
  <si>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</si>
  <si>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</si>
  <si>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</si>
  <si>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</si>
  <si>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</si>
  <si>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</si>
  <si>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</si>
  <si>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</si>
  <si>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</si>
  <si>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</si>
  <si>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</si>
  <si>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</si>
  <si>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</si>
  <si>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</si>
  <si>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</si>
  <si>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</si>
  <si>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</si>
  <si>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</si>
  <si>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</si>
  <si>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</si>
  <si>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</si>
  <si>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</si>
  <si>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</si>
  <si>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</si>
  <si>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</si>
  <si>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</si>
  <si>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</si>
  <si>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</si>
  <si>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</si>
  <si>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</si>
  <si>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</si>
  <si>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</si>
  <si>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</si>
  <si>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</si>
  <si>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</si>
  <si>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</si>
  <si>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</si>
  <si>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</si>
  <si>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</si>
  <si>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</si>
  <si>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</si>
  <si>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</si>
  <si>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</si>
  <si>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</si>
  <si>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</si>
  <si>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</si>
  <si>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</si>
  <si>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</si>
  <si>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</si>
  <si>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</si>
  <si>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</si>
  <si>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</si>
  <si>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</si>
  <si>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</si>
  <si>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</si>
  <si>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</si>
  <si>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</si>
  <si>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</si>
  <si>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</si>
  <si>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</si>
  <si>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</si>
  <si>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</si>
  <si>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</si>
  <si>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</si>
  <si>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</si>
  <si>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</si>
  <si>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</si>
  <si>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</si>
  <si>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</si>
  <si>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</si>
  <si>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</si>
  <si>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</si>
  <si>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</si>
  <si>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</si>
  <si>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</si>
  <si>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</si>
  <si>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</si>
  <si>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</si>
  <si>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</si>
  <si>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</si>
  <si>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</si>
  <si>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</si>
  <si>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</si>
  <si>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</si>
  <si>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</si>
  <si>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</si>
  <si>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</si>
  <si>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</si>
  <si>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</si>
  <si>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</si>
  <si>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</si>
  <si>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</si>
  <si>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</si>
  <si>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</si>
  <si>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</si>
  <si>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</si>
  <si>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</si>
  <si>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</si>
  <si>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</si>
  <si>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</si>
  <si>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</si>
  <si>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</si>
  <si>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</si>
  <si>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</si>
  <si>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</si>
  <si>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</si>
  <si>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</si>
  <si>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</si>
  <si>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</si>
  <si>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</si>
  <si>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</si>
  <si>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</si>
  <si>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</si>
  <si>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</si>
  <si>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</si>
  <si>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</si>
  <si>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</si>
  <si>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</si>
  <si>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</si>
  <si>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</si>
  <si>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</si>
  <si>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</si>
  <si>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</si>
  <si>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</si>
  <si>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</si>
  <si>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</si>
  <si>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</si>
  <si>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</si>
  <si>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</si>
  <si>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</si>
  <si>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</si>
  <si>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</si>
  <si>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</si>
  <si>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</si>
  <si>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</si>
  <si>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</si>
  <si>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</si>
  <si>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</si>
  <si>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</si>
  <si>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</si>
  <si>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</si>
  <si>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</si>
  <si>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</si>
  <si>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</si>
  <si>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</si>
  <si>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</si>
  <si>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</si>
  <si>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</si>
  <si>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</si>
  <si>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</si>
  <si>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</si>
  <si>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</si>
  <si>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</si>
  <si>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</si>
  <si>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</si>
  <si>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</si>
  <si>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</si>
  <si>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</si>
  <si>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</si>
  <si>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</si>
  <si>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</si>
  <si>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</si>
  <si>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</si>
  <si>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</si>
  <si>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</si>
  <si>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</si>
  <si>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</si>
  <si>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</si>
  <si>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</si>
  <si>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</si>
  <si>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</si>
  <si>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</si>
  <si>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</si>
  <si>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</si>
  <si>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</si>
  <si>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</si>
  <si>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</si>
  <si>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</si>
  <si>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</si>
  <si>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</si>
  <si>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</si>
  <si>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</si>
  <si>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</si>
  <si>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</si>
  <si>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</si>
  <si>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</si>
  <si>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</si>
  <si>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</si>
  <si>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</si>
  <si>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</si>
  <si>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</si>
  <si>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</si>
  <si>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</si>
  <si>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</si>
  <si>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</si>
  <si>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</si>
  <si>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</si>
  <si>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</si>
  <si>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</si>
  <si>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</si>
  <si>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</si>
  <si>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</si>
  <si>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</si>
  <si>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</si>
  <si>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</si>
  <si>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</si>
  <si>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</si>
  <si>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</si>
  <si>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</si>
  <si>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</si>
  <si>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</si>
  <si>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</si>
  <si>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</si>
  <si>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</si>
  <si>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</si>
  <si>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</si>
  <si>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</si>
  <si>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</si>
  <si>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</si>
  <si>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</si>
  <si>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</si>
  <si>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</si>
  <si>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</si>
  <si>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</si>
  <si>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</si>
  <si>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</si>
  <si>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</si>
  <si>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</si>
  <si>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</si>
  <si>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</si>
  <si>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</si>
  <si>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</si>
  <si>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</si>
  <si>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</si>
  <si>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</si>
  <si>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</si>
  <si>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</si>
  <si>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</si>
  <si>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</si>
  <si>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</si>
  <si>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</si>
  <si>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</si>
  <si>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</si>
  <si>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</si>
  <si>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</si>
  <si>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</si>
  <si>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</si>
  <si>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</si>
  <si>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</si>
  <si>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</si>
  <si>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</si>
  <si>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</si>
  <si>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</si>
  <si>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</si>
  <si>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</si>
  <si>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</si>
  <si>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</si>
  <si>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</si>
  <si>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</si>
  <si>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</si>
  <si>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</si>
  <si>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</si>
  <si>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</si>
  <si>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</si>
  <si>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</si>
  <si>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</si>
  <si>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</si>
  <si>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</si>
  <si>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</si>
  <si>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</si>
  <si>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</si>
  <si>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</si>
  <si>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</si>
  <si>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</si>
  <si>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</si>
  <si>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</si>
  <si>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</si>
  <si>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</si>
  <si>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</si>
  <si>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</si>
  <si>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</si>
  <si>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</si>
  <si>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</si>
  <si>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</si>
  <si>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</si>
  <si>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</si>
  <si>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</si>
  <si>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</si>
  <si>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</si>
  <si>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</si>
  <si>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</si>
  <si>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</si>
  <si>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</si>
  <si>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</si>
  <si>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</si>
  <si>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</si>
  <si>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</si>
  <si>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</si>
  <si>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</si>
  <si>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</si>
  <si>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</si>
  <si>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</si>
  <si>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</si>
  <si>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</si>
  <si>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</si>
  <si>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</si>
  <si>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</si>
  <si>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</si>
  <si>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</si>
  <si>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</si>
  <si>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</si>
  <si>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</si>
  <si>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</si>
  <si>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</si>
  <si>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</si>
  <si>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</si>
  <si>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</si>
  <si>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</si>
  <si>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</si>
  <si>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</si>
  <si>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</si>
  <si>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</si>
  <si>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</si>
  <si>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</si>
  <si>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</si>
  <si>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</si>
  <si>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</si>
  <si>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</si>
  <si>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</si>
  <si>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</si>
  <si>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</si>
  <si>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</si>
  <si>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</si>
  <si>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</si>
  <si>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</si>
  <si>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</si>
  <si>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</si>
  <si>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</si>
  <si>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</si>
  <si>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</si>
  <si>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</si>
  <si>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</si>
  <si>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</si>
  <si>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</si>
  <si>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</si>
  <si>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</si>
  <si>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</si>
  <si>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</si>
  <si>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</si>
  <si>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</si>
  <si>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</si>
  <si>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</si>
  <si>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</si>
  <si>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</si>
  <si>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</si>
  <si>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</si>
  <si>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</si>
  <si>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</si>
  <si>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</si>
  <si>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</si>
  <si>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</si>
  <si>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</si>
  <si>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</si>
  <si>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</si>
  <si>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</si>
  <si>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</si>
  <si>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</si>
  <si>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</si>
  <si>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</si>
  <si>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</si>
  <si>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</si>
  <si>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</si>
  <si>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</si>
  <si>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</si>
  <si>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</si>
  <si>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</si>
  <si>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</si>
  <si>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</si>
  <si>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</si>
  <si>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</si>
  <si>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</si>
  <si>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</si>
  <si>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</si>
  <si>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</si>
  <si>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</si>
  <si>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</si>
  <si>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</si>
  <si>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</si>
  <si>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</si>
  <si>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</si>
  <si>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</si>
  <si>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</si>
  <si>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</si>
  <si>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</si>
  <si>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</si>
  <si>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</si>
  <si>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</si>
  <si>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</si>
  <si>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</si>
  <si>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</si>
  <si>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</si>
  <si>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</si>
  <si>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</si>
  <si>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</si>
  <si>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</si>
  <si>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</si>
  <si>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</si>
  <si>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</si>
  <si>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</si>
  <si>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</si>
  <si>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</si>
  <si>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</si>
  <si>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</si>
  <si>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</si>
  <si>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</si>
  <si>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</si>
  <si>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</si>
  <si>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</si>
  <si>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</si>
  <si>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</si>
  <si>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</si>
  <si>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</si>
  <si>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</si>
  <si>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</si>
  <si>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</si>
  <si>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</si>
  <si>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</si>
  <si>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</si>
  <si>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</si>
  <si>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</si>
  <si>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</si>
  <si>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</si>
  <si>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</si>
  <si>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</si>
  <si>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</si>
  <si>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</si>
  <si>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</si>
  <si>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</si>
  <si>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</si>
  <si>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</si>
  <si>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</si>
  <si>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</si>
  <si>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</si>
  <si>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</si>
  <si>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</si>
  <si>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</si>
  <si>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</si>
  <si>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</si>
  <si>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</si>
  <si>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</si>
  <si>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</si>
  <si>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</si>
  <si>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</si>
  <si>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</si>
  <si>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</si>
  <si>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</si>
  <si>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</si>
  <si>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</si>
  <si>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</si>
  <si>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</si>
  <si>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</si>
  <si>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</si>
  <si>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</si>
  <si>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</si>
  <si>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</si>
  <si>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</si>
  <si>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</si>
  <si>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</si>
  <si>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</si>
  <si>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</si>
  <si>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</si>
  <si>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</si>
  <si>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</si>
  <si>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</si>
  <si>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</si>
  <si>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</si>
  <si>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</si>
  <si>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</si>
  <si>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</si>
  <si>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</si>
  <si>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</si>
  <si>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</si>
  <si>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</si>
  <si>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</si>
  <si>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</si>
  <si>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</si>
  <si>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</si>
  <si>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</si>
  <si>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</si>
  <si>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</si>
  <si>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</si>
  <si>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</si>
  <si>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</si>
  <si>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</si>
  <si>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</si>
  <si>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</si>
  <si>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</si>
  <si>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</si>
  <si>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</si>
  <si>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</si>
  <si>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</si>
  <si>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</si>
  <si>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</si>
  <si>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</si>
  <si>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</si>
  <si>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</si>
  <si>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</si>
  <si>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</si>
  <si>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</si>
  <si>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</si>
  <si>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</si>
  <si>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</si>
  <si>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</si>
  <si>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</si>
  <si>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</si>
  <si>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</si>
  <si>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</si>
  <si>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</si>
  <si>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</si>
  <si>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</si>
  <si>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</si>
  <si>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</si>
  <si>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</si>
  <si>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</si>
  <si>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</si>
  <si>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</si>
  <si>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</si>
  <si>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</si>
  <si>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</si>
  <si>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</si>
  <si>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</si>
  <si>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</si>
  <si>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</si>
  <si>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</si>
  <si>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</si>
  <si>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</si>
  <si>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</si>
  <si>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</si>
  <si>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</si>
  <si>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</si>
  <si>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</si>
  <si>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</si>
  <si>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</si>
  <si>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</si>
  <si>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</si>
  <si>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</si>
  <si>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</si>
  <si>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</si>
  <si>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</si>
  <si>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</si>
  <si>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</si>
  <si>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</si>
  <si>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</si>
  <si>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</si>
  <si>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</si>
  <si>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</si>
  <si>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</si>
  <si>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</si>
  <si>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</si>
  <si>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</si>
  <si>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</si>
  <si>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</si>
  <si>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</si>
  <si>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</si>
  <si>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</si>
  <si>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</si>
  <si>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</si>
  <si>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</si>
  <si>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</si>
  <si>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</si>
  <si>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</si>
  <si>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</si>
  <si>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</si>
  <si>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</si>
  <si>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</si>
  <si>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</si>
  <si>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</si>
  <si>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</si>
  <si>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</si>
  <si>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</si>
  <si>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</si>
  <si>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</si>
  <si>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</si>
  <si>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</si>
  <si>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</si>
  <si>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</si>
  <si>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</si>
  <si>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</si>
  <si>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</si>
  <si>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</si>
  <si>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</si>
  <si>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</si>
  <si>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</si>
  <si>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</si>
  <si>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</si>
  <si>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</si>
  <si>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</si>
  <si>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</si>
  <si>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</si>
  <si>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</si>
  <si>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</si>
  <si>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</si>
  <si>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</si>
  <si>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</si>
  <si>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</si>
  <si>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</si>
  <si>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</si>
  <si>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</si>
  <si>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</si>
  <si>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</si>
  <si>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</si>
  <si>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</si>
  <si>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</si>
  <si>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</si>
  <si>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</si>
  <si>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</si>
  <si>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</si>
  <si>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</si>
  <si>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</si>
  <si>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</si>
  <si>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</si>
  <si>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</si>
  <si>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</si>
  <si>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</si>
  <si>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</si>
  <si>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</si>
  <si>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</si>
  <si>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</si>
  <si>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</si>
  <si>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</si>
  <si>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</si>
  <si>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</si>
  <si>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</si>
  <si>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</si>
  <si>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</si>
  <si>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</si>
  <si>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</si>
  <si>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</si>
  <si>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</si>
  <si>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</si>
  <si>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</si>
  <si>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</si>
  <si>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</si>
  <si>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</si>
  <si>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</si>
  <si>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</si>
  <si>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</si>
  <si>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</si>
  <si>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</si>
  <si>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</si>
  <si>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</si>
  <si>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</si>
  <si>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</si>
  <si>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</si>
  <si>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</si>
  <si>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</si>
  <si>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</si>
  <si>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</si>
  <si>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</si>
  <si>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</si>
  <si>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</si>
  <si>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</si>
  <si>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</si>
  <si>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</si>
  <si>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</si>
  <si>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</si>
  <si>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</si>
  <si>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</si>
  <si>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</si>
  <si>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</si>
  <si>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</si>
  <si>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</si>
  <si>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</si>
  <si>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</si>
  <si>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</si>
  <si>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</si>
  <si>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</si>
  <si>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</si>
  <si>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</si>
  <si>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</si>
  <si>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</si>
  <si>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</si>
  <si>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</si>
  <si>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</si>
  <si>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</si>
  <si>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</si>
  <si>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</si>
  <si>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</si>
  <si>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</si>
  <si>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</si>
  <si>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</si>
  <si>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</si>
  <si>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</si>
  <si>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</si>
  <si>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</si>
  <si>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</si>
  <si>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</si>
  <si>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</si>
  <si>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</si>
  <si>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</si>
  <si>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</si>
  <si>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</si>
  <si>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</si>
  <si>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</si>
  <si>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</si>
  <si>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</si>
  <si>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</si>
  <si>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</si>
  <si>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</si>
  <si>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</si>
  <si>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</si>
  <si>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</si>
  <si>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</si>
  <si>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</si>
  <si>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</si>
  <si>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</si>
  <si>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</si>
  <si>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</si>
  <si>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</si>
  <si>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</si>
  <si>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</si>
  <si>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</si>
  <si>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</si>
  <si>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</si>
  <si>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</si>
  <si>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</si>
  <si>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</si>
  <si>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</si>
  <si>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</si>
  <si>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</si>
  <si>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</si>
  <si>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</si>
  <si>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</si>
  <si>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</si>
  <si>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</si>
  <si>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</si>
  <si>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</si>
  <si>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</si>
  <si>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</si>
  <si>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</si>
  <si>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</si>
  <si>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</si>
  <si>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</si>
  <si>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</si>
  <si>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</si>
  <si>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</si>
  <si>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</si>
  <si>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</si>
  <si>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</si>
  <si>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</si>
  <si>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</si>
  <si>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</si>
  <si>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</si>
  <si>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</si>
  <si>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</si>
  <si>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</si>
  <si>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</si>
  <si>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</si>
  <si>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</si>
  <si>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</si>
  <si>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</si>
  <si>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</si>
  <si>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</si>
  <si>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</si>
  <si>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</si>
  <si>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</si>
  <si>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</si>
  <si>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</si>
  <si>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</si>
  <si>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</si>
  <si>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</si>
  <si>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</si>
  <si>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</si>
  <si>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</si>
  <si>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</si>
  <si>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</si>
  <si>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</si>
  <si>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</si>
  <si>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</si>
  <si>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</si>
  <si>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</si>
  <si>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</si>
  <si>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</si>
  <si>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</si>
  <si>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</si>
  <si>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</si>
  <si>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</si>
  <si>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</si>
  <si>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</si>
  <si>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</si>
  <si>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</si>
  <si>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</si>
  <si>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</si>
  <si>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</si>
  <si>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</si>
  <si>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</si>
  <si>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</si>
  <si>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</si>
  <si>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</si>
  <si>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</si>
  <si>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</si>
  <si>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</si>
  <si>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</si>
  <si>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</si>
  <si>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</si>
  <si>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</si>
  <si>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</si>
  <si>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</si>
  <si>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</si>
  <si>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</si>
  <si>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</si>
  <si>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</si>
  <si>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</si>
  <si>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</si>
  <si>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</si>
  <si>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</si>
  <si>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</si>
  <si>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</si>
  <si>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</si>
  <si>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</si>
  <si>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</si>
  <si>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</si>
  <si>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</si>
  <si>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</si>
  <si>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</si>
  <si>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</si>
  <si>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</si>
  <si>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</si>
  <si>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</si>
  <si>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</si>
  <si>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</si>
  <si>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</si>
  <si>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</si>
  <si>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</si>
  <si>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</si>
  <si>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</si>
  <si>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</si>
  <si>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</si>
  <si>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</si>
  <si>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</si>
  <si>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</si>
  <si>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</si>
  <si>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</si>
  <si>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</si>
  <si>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</si>
  <si>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</si>
  <si>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</si>
  <si>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</si>
  <si>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</si>
  <si>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</si>
  <si>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</si>
  <si>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</si>
  <si>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</si>
  <si>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</si>
  <si>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</si>
  <si>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</si>
  <si>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</si>
  <si>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</si>
  <si>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</si>
  <si>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</si>
  <si>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</si>
  <si>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</si>
  <si>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</si>
  <si>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</si>
  <si>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</si>
  <si>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</si>
  <si>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</si>
  <si>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</si>
  <si>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</si>
  <si>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</si>
  <si>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</si>
  <si>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</si>
  <si>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</si>
  <si>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</si>
  <si>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</si>
  <si>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</si>
  <si>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</si>
  <si>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</si>
  <si>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</si>
  <si>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</si>
  <si>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</si>
  <si>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</si>
  <si>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</si>
  <si>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</si>
  <si>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</si>
  <si>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</si>
  <si>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</si>
  <si>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</si>
  <si>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</si>
  <si>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</si>
  <si>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</si>
  <si>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</si>
  <si>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</si>
  <si>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</si>
  <si>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</si>
  <si>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</si>
  <si>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</si>
  <si>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</si>
  <si>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</si>
  <si>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</si>
  <si>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</si>
  <si>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</si>
  <si>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</si>
  <si>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</si>
  <si>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</si>
  <si>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</si>
  <si>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</si>
  <si>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</si>
  <si>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</si>
  <si>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</si>
  <si>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</si>
  <si>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</si>
  <si>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</si>
  <si>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</si>
  <si>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</si>
  <si>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   10,640.00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</si>
  <si>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</si>
  <si>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</si>
  <si>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</si>
  <si>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</si>
  <si>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</si>
  <si>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</si>
  <si>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</si>
  <si>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</si>
  <si>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</si>
  <si>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</si>
  <si>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</si>
  <si>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</si>
  <si>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</si>
  <si>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</si>
  <si>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</si>
  <si>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</si>
  <si>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</si>
  <si>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 10,640.00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</si>
  <si>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</si>
  <si>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</si>
  <si>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</si>
  <si>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</si>
  <si>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</si>
  <si>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</si>
  <si>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</si>
  <si>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</si>
  <si>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</si>
  <si>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</si>
  <si>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</si>
  <si>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</si>
  <si>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</si>
  <si>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</si>
  <si>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</si>
  <si>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</si>
  <si>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</si>
  <si>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</si>
  <si>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</si>
  <si>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</si>
  <si>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</si>
  <si>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</si>
  <si>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</si>
  <si>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</si>
  <si>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</si>
  <si>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</si>
  <si>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</si>
  <si>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</si>
  <si>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</si>
  <si>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</si>
  <si>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</si>
  <si>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</si>
  <si>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</si>
  <si>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</si>
  <si>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</si>
  <si>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</si>
  <si>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</si>
  <si>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</si>
  <si>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</si>
  <si>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</si>
  <si>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</si>
  <si>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</si>
  <si>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</si>
  <si>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</si>
  <si>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</si>
  <si>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</si>
  <si>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</si>
  <si>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</si>
  <si>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</si>
  <si>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</si>
  <si>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</si>
  <si>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</si>
  <si>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</si>
  <si>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</si>
  <si>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</si>
  <si>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</si>
  <si>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</si>
  <si>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</si>
  <si>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</si>
  <si>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</si>
  <si>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</si>
  <si>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</si>
  <si>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</si>
  <si>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</si>
  <si>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</si>
  <si>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</si>
  <si>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</si>
  <si>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</si>
  <si>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</si>
  <si>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</si>
  <si>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</si>
  <si>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</si>
  <si>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</si>
  <si>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</si>
  <si>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</si>
  <si>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</si>
  <si>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</si>
  <si>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</si>
  <si>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</si>
  <si>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</si>
  <si>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</si>
  <si>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</si>
  <si>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</si>
  <si>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</si>
  <si>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</si>
  <si>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</si>
  <si>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</si>
  <si>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</si>
  <si>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</si>
  <si>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</si>
  <si>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</si>
  <si>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</si>
  <si>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</si>
  <si>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</si>
  <si>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</si>
  <si>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</si>
  <si>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</si>
  <si>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</si>
  <si>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</si>
  <si>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</si>
  <si>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</si>
  <si>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</si>
  <si>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</si>
  <si>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</si>
  <si>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</si>
  <si>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</si>
  <si>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</si>
  <si>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</si>
  <si>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</si>
  <si>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</si>
  <si>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</si>
  <si>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</si>
  <si>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   15,960.00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</si>
  <si>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</si>
  <si>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</si>
  <si>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</si>
  <si>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</si>
  <si>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</si>
  <si>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</si>
  <si>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</si>
  <si>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</si>
  <si>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</si>
  <si>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</si>
  <si>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</si>
  <si>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</si>
  <si>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</si>
  <si>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</si>
  <si>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</si>
  <si>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</si>
  <si>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</si>
  <si>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</si>
  <si>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</si>
  <si>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</si>
  <si>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</si>
  <si>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</si>
  <si>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</si>
  <si>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</si>
  <si>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</si>
  <si>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</si>
  <si>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</si>
  <si>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</si>
  <si>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</si>
  <si>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</si>
  <si>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</si>
  <si>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</si>
  <si>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</si>
  <si>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</si>
  <si>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</si>
  <si>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</si>
  <si>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</si>
  <si>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</si>
  <si>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</si>
  <si>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</si>
  <si>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</si>
  <si>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</si>
  <si>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</si>
  <si>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</si>
  <si>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</si>
  <si>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</si>
  <si>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</si>
  <si>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</si>
  <si>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</si>
  <si>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</si>
  <si>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</si>
  <si>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</si>
  <si>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</si>
  <si>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</si>
  <si>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</si>
  <si>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</si>
  <si>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</si>
  <si>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</si>
  <si>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</si>
  <si>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</si>
  <si>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</si>
  <si>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</si>
  <si>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</si>
  <si>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</si>
  <si>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</si>
  <si>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</si>
  <si>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</si>
  <si>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</si>
  <si>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</si>
  <si>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</si>
  <si>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</si>
  <si>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</si>
  <si>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</si>
  <si>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</si>
  <si>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</si>
  <si>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</si>
  <si>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</si>
  <si>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</si>
  <si>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</si>
  <si>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</si>
  <si>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</si>
  <si>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</si>
  <si>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</si>
  <si>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</si>
  <si>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</si>
  <si>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</si>
  <si>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</si>
  <si>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</si>
  <si>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</si>
  <si>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</si>
  <si>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</si>
  <si>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</si>
  <si>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</si>
  <si>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</si>
  <si>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</si>
  <si>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</si>
  <si>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</si>
  <si>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</si>
  <si>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</si>
  <si>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</si>
  <si>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</si>
  <si>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</si>
  <si>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</si>
  <si>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</si>
  <si>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</si>
  <si>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</si>
  <si>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</si>
  <si>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</si>
  <si>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</si>
  <si>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</si>
  <si>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</si>
  <si>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</si>
  <si>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</si>
  <si>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</si>
  <si>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</si>
  <si>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</si>
  <si>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</si>
  <si>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</si>
  <si>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</si>
  <si>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</si>
  <si>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</si>
  <si>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</si>
  <si>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</si>
  <si>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</si>
  <si>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</si>
  <si>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</si>
  <si>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</si>
  <si>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</si>
  <si>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</si>
  <si>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</si>
  <si>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</si>
  <si>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</si>
  <si>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</si>
  <si>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</si>
  <si>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</si>
  <si>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</si>
  <si>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</si>
  <si>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</si>
  <si>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</si>
  <si>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</si>
  <si>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</si>
  <si>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</si>
  <si>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</si>
  <si>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</si>
  <si>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</si>
  <si>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</si>
  <si>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</si>
  <si>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</si>
  <si>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</si>
  <si>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</si>
  <si>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</si>
  <si>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</si>
  <si>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</si>
  <si>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</si>
  <si>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</si>
  <si>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</si>
  <si>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</si>
  <si>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</si>
  <si>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</si>
  <si>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</si>
  <si>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</si>
  <si>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</si>
  <si>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</si>
  <si>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</si>
  <si>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</si>
  <si>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</si>
  <si>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</si>
  <si>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</si>
  <si>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</si>
  <si>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</si>
  <si>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</si>
  <si>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</si>
  <si>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</si>
  <si>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</si>
  <si>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</si>
  <si>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</si>
  <si>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</si>
  <si>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</si>
  <si>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</si>
  <si>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</si>
  <si>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</si>
  <si>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</si>
  <si>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</si>
  <si>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</si>
  <si>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</si>
  <si>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</si>
  <si>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</si>
  <si>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</si>
  <si>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</si>
  <si>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</si>
  <si>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</si>
  <si>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</si>
  <si>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</si>
  <si>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</si>
  <si>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</si>
  <si>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</si>
  <si>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</si>
  <si>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</si>
  <si>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</si>
  <si>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</si>
  <si>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</si>
  <si>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</si>
  <si>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</si>
  <si>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</si>
  <si>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</si>
  <si>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</si>
  <si>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</si>
  <si>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</si>
  <si>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</si>
  <si>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</si>
  <si>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</si>
  <si>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</si>
  <si>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</si>
  <si>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</si>
  <si>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</si>
  <si>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</si>
  <si>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</si>
  <si>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</si>
  <si>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</si>
  <si>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</si>
  <si>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</si>
  <si>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</si>
  <si>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</si>
  <si>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</si>
  <si>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</si>
  <si>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</si>
  <si>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</si>
  <si>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</si>
  <si>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</si>
  <si>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</si>
  <si>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</si>
  <si>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</si>
  <si>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</si>
  <si>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</si>
  <si>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</si>
  <si>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</si>
  <si>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</si>
  <si>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</si>
  <si>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</si>
  <si>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</si>
  <si>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</si>
  <si>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</si>
  <si>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</si>
  <si>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</si>
  <si>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</si>
  <si>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</si>
  <si>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</si>
  <si>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</si>
  <si>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</si>
  <si>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</si>
  <si>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</si>
  <si>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</si>
  <si>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</si>
  <si>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</si>
  <si>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</si>
  <si>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</si>
  <si>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</si>
  <si>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</si>
  <si>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</si>
  <si>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</si>
  <si>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</si>
  <si>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</si>
  <si>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</si>
  <si>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</si>
  <si>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</si>
  <si>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</si>
  <si>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</si>
  <si>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</si>
  <si>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</si>
  <si>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</si>
  <si>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</si>
  <si>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</si>
  <si>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</si>
  <si>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</si>
  <si>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</si>
  <si>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</si>
  <si>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</si>
  <si>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</si>
  <si>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</si>
  <si>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</si>
  <si>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</si>
  <si>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</si>
  <si>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</si>
  <si>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</si>
  <si>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</si>
  <si>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</si>
  <si>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</si>
  <si>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</si>
  <si>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</si>
  <si>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deposit invoice with chop stamp.</t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</si>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</sst>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);\(0.00\)"/>
    <numFmt numFmtId="178" formatCode="0.00_);[Red]\(0.00\)"/>
  </numFmts>
  <fonts count="44">
    <font>
      <sz val="11"/>
      <color theme="1"/>
      <name val="宋体"/>
      <charset val="134"/>
      <scheme val="minor"/>
    </font>
    <font>
      <b/>
      <sz val="10"/>
      <color rgb="FF0070C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FF0000"/>
      <name val="Arial"/>
      <charset val="134"/>
    </font>
    <font>
      <b/>
      <sz val="10"/>
      <color rgb="FF4F81BD"/>
      <name val="Arial"/>
      <charset val="134"/>
    </font>
    <font>
      <sz val="11"/>
      <color rgb="FF000000"/>
      <name val="Calibri"/>
      <charset val="134"/>
    </font>
    <font>
      <b/>
      <sz val="10"/>
      <color rgb="FF1F497D"/>
      <name val="Arial"/>
      <charset val="134"/>
    </font>
    <font>
      <sz val="10.5"/>
      <color rgb="FF333333"/>
      <name val="Helvetica"/>
      <charset val="134"/>
    </font>
    <font>
      <sz val="11"/>
      <color rgb="FF1F497D"/>
      <name val="Times New Roman"/>
      <charset val="134"/>
    </font>
    <font>
      <b/>
      <sz val="10"/>
      <color rgb="FF0070C0"/>
      <name val="Century Gothic"/>
      <charset val="134"/>
    </font>
    <font>
      <sz val="12"/>
      <color rgb="FF000000"/>
      <name val="Calibri"/>
      <charset val="134"/>
    </font>
    <font>
      <sz val="12"/>
      <color rgb="FF1F497D"/>
      <name val="Times New Roman"/>
      <charset val="134"/>
    </font>
    <font>
      <b/>
      <sz val="10"/>
      <color rgb="FFFF0000"/>
      <name val="Century Gothic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9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2" borderId="29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33" fillId="19" borderId="28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5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NumberFormat="1" applyFont="1" applyFill="1" applyBorder="1" applyAlignment="1"/>
    <xf numFmtId="0" fontId="0" fillId="0" borderId="0" xfId="0" applyFill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5" fontId="7" fillId="0" borderId="7" xfId="0" applyNumberFormat="1" applyFont="1" applyBorder="1" applyAlignment="1">
      <alignment horizontal="center" vertical="center" wrapText="1"/>
    </xf>
    <xf numFmtId="15" fontId="7" fillId="0" borderId="8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5" fontId="7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/>
    <xf numFmtId="0" fontId="7" fillId="0" borderId="1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6" xfId="0" applyFont="1" applyBorder="1" applyAlignment="1">
      <alignment horizontal="right" wrapText="1"/>
    </xf>
    <xf numFmtId="1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right" wrapText="1"/>
    </xf>
    <xf numFmtId="3" fontId="7" fillId="0" borderId="11" xfId="0" applyNumberFormat="1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4" xfId="0" applyFont="1" applyFill="1" applyBorder="1" applyAlignment="1">
      <alignment horizontal="left" vertical="center" indent="1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left" indent="1"/>
    </xf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0" fontId="7" fillId="0" borderId="16" xfId="0" applyFont="1" applyFill="1" applyBorder="1" applyAlignment="1"/>
    <xf numFmtId="0" fontId="7" fillId="0" borderId="15" xfId="0" applyFont="1" applyFill="1" applyBorder="1" applyAlignment="1">
      <alignment horizontal="right"/>
    </xf>
    <xf numFmtId="0" fontId="7" fillId="0" borderId="17" xfId="0" applyNumberFormat="1" applyFont="1" applyFill="1" applyBorder="1" applyAlignment="1">
      <alignment horizontal="left" indent="1"/>
    </xf>
    <xf numFmtId="0" fontId="7" fillId="0" borderId="17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top" indent="1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right" vertical="center"/>
    </xf>
    <xf numFmtId="0" fontId="7" fillId="0" borderId="17" xfId="0" applyNumberFormat="1" applyFont="1" applyFill="1" applyBorder="1" applyAlignment="1">
      <alignment horizontal="left" vertical="center" indent="1"/>
    </xf>
    <xf numFmtId="0" fontId="7" fillId="0" borderId="17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indent="1"/>
    </xf>
    <xf numFmtId="0" fontId="7" fillId="0" borderId="17" xfId="0" applyNumberFormat="1" applyFont="1" applyFill="1" applyBorder="1" applyAlignment="1">
      <alignment horizontal="left" vertical="top" indent="1"/>
    </xf>
    <xf numFmtId="0" fontId="7" fillId="0" borderId="17" xfId="0" applyNumberFormat="1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top"/>
    </xf>
    <xf numFmtId="4" fontId="7" fillId="0" borderId="17" xfId="0" applyNumberFormat="1" applyFont="1" applyFill="1" applyBorder="1" applyAlignment="1">
      <alignment horizontal="right" vertical="top"/>
    </xf>
    <xf numFmtId="0" fontId="7" fillId="0" borderId="7" xfId="0" applyNumberFormat="1" applyFont="1" applyFill="1" applyBorder="1" applyAlignment="1">
      <alignment horizontal="left" vertical="top" indent="1"/>
    </xf>
    <xf numFmtId="0" fontId="7" fillId="0" borderId="7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4" fontId="7" fillId="0" borderId="7" xfId="0" applyNumberFormat="1" applyFont="1" applyFill="1" applyBorder="1" applyAlignment="1">
      <alignment horizontal="right" vertical="top"/>
    </xf>
    <xf numFmtId="0" fontId="7" fillId="0" borderId="14" xfId="0" applyFont="1" applyFill="1" applyBorder="1" applyAlignment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 applyAlignment="1">
      <alignment horizontal="right" wrapText="1"/>
    </xf>
    <xf numFmtId="0" fontId="7" fillId="0" borderId="1" xfId="0" applyNumberFormat="1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left" vertical="top" indent="1"/>
    </xf>
    <xf numFmtId="3" fontId="7" fillId="0" borderId="1" xfId="0" applyNumberFormat="1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left" vertical="top" indent="1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right" vertical="top"/>
    </xf>
    <xf numFmtId="15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15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wrapText="1"/>
    </xf>
    <xf numFmtId="15" fontId="7" fillId="0" borderId="1" xfId="0" applyNumberFormat="1" applyFont="1" applyBorder="1" applyAlignment="1">
      <alignment horizontal="center" vertical="top" wrapText="1"/>
    </xf>
    <xf numFmtId="177" fontId="7" fillId="0" borderId="1" xfId="0" applyNumberFormat="1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76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5" fontId="7" fillId="0" borderId="1" xfId="0" applyNumberFormat="1" applyFont="1" applyBorder="1" applyAlignment="1">
      <alignment vertical="top" wrapText="1"/>
    </xf>
    <xf numFmtId="0" fontId="7" fillId="3" borderId="1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right"/>
    </xf>
    <xf numFmtId="176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left" vertical="top" indent="1"/>
    </xf>
    <xf numFmtId="176" fontId="7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/>
    </xf>
    <xf numFmtId="177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 indent="1"/>
    </xf>
    <xf numFmtId="4" fontId="7" fillId="0" borderId="1" xfId="0" applyNumberFormat="1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left" vertical="top" wrapText="1" indent="1"/>
    </xf>
    <xf numFmtId="15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 indent="3"/>
    </xf>
    <xf numFmtId="0" fontId="7" fillId="0" borderId="0" xfId="0" applyFont="1" applyBorder="1" applyAlignment="1">
      <alignment horizontal="left" vertical="top" wrapText="1" indent="3"/>
    </xf>
    <xf numFmtId="0" fontId="7" fillId="0" borderId="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 inden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indent="2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top" indent="2"/>
    </xf>
    <xf numFmtId="0" fontId="7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 vertical="center" indent="2"/>
    </xf>
    <xf numFmtId="0" fontId="7" fillId="0" borderId="15" xfId="0" applyFont="1" applyFill="1" applyBorder="1" applyAlignment="1">
      <alignment horizontal="left" indent="2"/>
    </xf>
    <xf numFmtId="0" fontId="7" fillId="0" borderId="12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left" vertical="top" indent="2"/>
    </xf>
    <xf numFmtId="0" fontId="7" fillId="0" borderId="12" xfId="0" applyFont="1" applyFill="1" applyBorder="1" applyAlignment="1">
      <alignment horizontal="right" vertical="top"/>
    </xf>
    <xf numFmtId="0" fontId="7" fillId="0" borderId="13" xfId="0" applyFont="1" applyFill="1" applyBorder="1" applyAlignment="1">
      <alignment horizontal="right" vertical="top"/>
    </xf>
    <xf numFmtId="0" fontId="7" fillId="0" borderId="16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indent="2"/>
    </xf>
    <xf numFmtId="0" fontId="7" fillId="0" borderId="17" xfId="0" applyFont="1" applyFill="1" applyBorder="1" applyAlignment="1">
      <alignment horizontal="left" indent="2"/>
    </xf>
    <xf numFmtId="0" fontId="7" fillId="0" borderId="17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indent="1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 vertical="center" indent="2"/>
    </xf>
    <xf numFmtId="0" fontId="7" fillId="0" borderId="7" xfId="0" applyFont="1" applyFill="1" applyBorder="1" applyAlignment="1">
      <alignment horizontal="right" vertical="top"/>
    </xf>
    <xf numFmtId="4" fontId="7" fillId="0" borderId="15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7" fillId="3" borderId="2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15" fontId="7" fillId="0" borderId="7" xfId="0" applyNumberFormat="1" applyFont="1" applyFill="1" applyBorder="1" applyAlignment="1">
      <alignment horizontal="center" vertical="center" wrapText="1"/>
    </xf>
    <xf numFmtId="15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top" indent="1"/>
    </xf>
    <xf numFmtId="0" fontId="10" fillId="0" borderId="2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 wrapText="1"/>
    </xf>
    <xf numFmtId="15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15" fontId="14" fillId="0" borderId="7" xfId="0" applyNumberFormat="1" applyFont="1" applyBorder="1" applyAlignment="1">
      <alignment horizontal="center" vertical="center" wrapText="1"/>
    </xf>
    <xf numFmtId="15" fontId="14" fillId="0" borderId="8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6" xfId="0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5" fontId="17" fillId="0" borderId="7" xfId="0" applyNumberFormat="1" applyFont="1" applyBorder="1" applyAlignment="1">
      <alignment horizontal="center" vertical="center" wrapText="1"/>
    </xf>
    <xf numFmtId="15" fontId="17" fillId="0" borderId="8" xfId="0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5" fontId="17" fillId="0" borderId="7" xfId="0" applyNumberFormat="1" applyFont="1" applyBorder="1" applyAlignment="1">
      <alignment horizontal="center" vertical="center" wrapText="1"/>
    </xf>
    <xf numFmtId="15" fontId="17" fillId="0" borderId="8" xfId="0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8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0"/>
  <sheetViews>
    <sheetView tabSelected="1" topLeftCell="D1115" workbookViewId="0">
      <selection activeCell="G1122" sqref="G1122"/>
    </sheetView>
  </sheetViews>
  <sheetFormatPr defaultColWidth="9" defaultRowHeight="15"/>
  <cols>
    <col min="1" max="1" width="16" style="24" customWidth="1"/>
    <col min="2" max="2" width="21.125" style="24" customWidth="1"/>
    <col min="3" max="3" width="19.875" style="24" customWidth="1"/>
    <col min="4" max="4" width="10.875" style="24"/>
    <col min="5" max="5" width="20.625" style="24" customWidth="1"/>
    <col min="6" max="6" width="11.5" style="24"/>
    <col min="7" max="7" width="24.875" style="24" customWidth="1"/>
    <col min="8" max="8" width="23.25" style="24" customWidth="1"/>
    <col min="9" max="9" width="14" style="24"/>
    <col min="10" max="10" width="11.5" style="24"/>
    <col min="11" max="16384" width="9" style="24"/>
  </cols>
  <sheetData>
    <row r="1" ht="32.25" customHeight="1" spans="1:11">
      <c r="A1" s="25" t="s">
        <v>0</v>
      </c>
      <c r="B1" s="26" t="s">
        <v>1</v>
      </c>
      <c r="C1" s="25" t="s">
        <v>2</v>
      </c>
      <c r="D1" s="26" t="s">
        <v>3</v>
      </c>
      <c r="E1" s="25" t="s">
        <v>4</v>
      </c>
      <c r="F1" s="27" t="s">
        <v>5</v>
      </c>
      <c r="G1" s="28" t="s">
        <v>6</v>
      </c>
      <c r="K1" s="43"/>
    </row>
    <row r="2" ht="30.75" customHeight="1" spans="1:11">
      <c r="A2" s="25"/>
      <c r="B2" s="26"/>
      <c r="C2" s="25"/>
      <c r="D2" s="26"/>
      <c r="E2" s="25"/>
      <c r="F2" s="27"/>
      <c r="G2" s="29" t="s">
        <v>7</v>
      </c>
      <c r="K2" s="43"/>
    </row>
    <row r="3" ht="39.75" customHeight="1" spans="1:11">
      <c r="A3" s="30">
        <v>55651</v>
      </c>
      <c r="B3" s="31">
        <v>1183894</v>
      </c>
      <c r="C3" s="32">
        <v>42858</v>
      </c>
      <c r="D3" s="33">
        <v>42859</v>
      </c>
      <c r="E3" s="30" t="s">
        <v>8</v>
      </c>
      <c r="F3" s="34">
        <v>13148</v>
      </c>
      <c r="G3" s="29" t="s">
        <v>9</v>
      </c>
      <c r="K3" s="43"/>
    </row>
    <row r="4" ht="32.25" customHeight="1" spans="1:11">
      <c r="A4" s="30">
        <v>191401</v>
      </c>
      <c r="B4" s="31">
        <v>1184111</v>
      </c>
      <c r="C4" s="32">
        <v>42872</v>
      </c>
      <c r="D4" s="33">
        <v>42874</v>
      </c>
      <c r="E4" s="30" t="s">
        <v>10</v>
      </c>
      <c r="F4" s="34">
        <v>10640</v>
      </c>
      <c r="G4" s="29" t="s">
        <v>11</v>
      </c>
      <c r="K4" s="43"/>
    </row>
    <row r="5" ht="36.75" customHeight="1" spans="1:11">
      <c r="A5" s="30" t="s">
        <v>12</v>
      </c>
      <c r="B5" s="31">
        <v>1176144</v>
      </c>
      <c r="C5" s="32">
        <v>42874</v>
      </c>
      <c r="D5" s="33">
        <v>42877</v>
      </c>
      <c r="E5" s="30" t="s">
        <v>13</v>
      </c>
      <c r="F5" s="34">
        <v>31920</v>
      </c>
      <c r="G5" s="29" t="s">
        <v>14</v>
      </c>
      <c r="K5" s="43"/>
    </row>
    <row r="6" ht="34.5" customHeight="1" spans="1:11">
      <c r="A6" s="30">
        <v>191619</v>
      </c>
      <c r="B6" s="31">
        <v>1184716</v>
      </c>
      <c r="C6" s="32">
        <v>42877</v>
      </c>
      <c r="D6" s="33">
        <v>42879</v>
      </c>
      <c r="E6" s="30" t="s">
        <v>15</v>
      </c>
      <c r="F6" s="34">
        <v>10640</v>
      </c>
      <c r="G6" s="29" t="s">
        <v>16</v>
      </c>
      <c r="K6" s="43"/>
    </row>
    <row r="7" ht="29.25" customHeight="1" spans="1:11">
      <c r="A7" s="30">
        <v>188244</v>
      </c>
      <c r="B7" s="265" t="s">
        <v>17</v>
      </c>
      <c r="C7" s="32">
        <v>42882</v>
      </c>
      <c r="D7" s="33">
        <v>42884</v>
      </c>
      <c r="E7" s="30" t="s">
        <v>18</v>
      </c>
      <c r="F7" s="34">
        <v>10640</v>
      </c>
      <c r="G7" s="29" t="s">
        <v>19</v>
      </c>
      <c r="K7" s="43"/>
    </row>
    <row r="8" ht="28.5" customHeight="1" spans="1:11">
      <c r="A8" s="30">
        <v>191691</v>
      </c>
      <c r="B8" s="31">
        <v>1184969</v>
      </c>
      <c r="C8" s="32">
        <v>42873</v>
      </c>
      <c r="D8" s="33">
        <v>42874</v>
      </c>
      <c r="E8" s="30" t="s">
        <v>20</v>
      </c>
      <c r="F8" s="34">
        <v>5320</v>
      </c>
      <c r="G8" s="29" t="s">
        <v>21</v>
      </c>
      <c r="K8" s="43"/>
    </row>
    <row r="9" ht="27" customHeight="1" spans="1:11">
      <c r="A9" s="30">
        <v>191688</v>
      </c>
      <c r="B9" s="31">
        <v>1184921</v>
      </c>
      <c r="C9" s="32">
        <v>42869</v>
      </c>
      <c r="D9" s="33">
        <v>42872</v>
      </c>
      <c r="E9" s="30" t="s">
        <v>22</v>
      </c>
      <c r="F9" s="34">
        <v>15960</v>
      </c>
      <c r="G9" s="29" t="s">
        <v>23</v>
      </c>
      <c r="K9" s="43"/>
    </row>
    <row r="10" ht="29.25" customHeight="1" spans="1:11">
      <c r="A10" s="30">
        <v>190845</v>
      </c>
      <c r="B10" s="31">
        <v>1182275</v>
      </c>
      <c r="C10" s="32">
        <v>42880</v>
      </c>
      <c r="D10" s="35">
        <v>42882</v>
      </c>
      <c r="E10" s="29" t="s">
        <v>24</v>
      </c>
      <c r="F10" s="34">
        <v>10640</v>
      </c>
      <c r="G10" s="29" t="s">
        <v>25</v>
      </c>
      <c r="K10" s="43"/>
    </row>
    <row r="11" ht="29.25" customHeight="1" spans="1:11">
      <c r="A11" s="30">
        <v>55295</v>
      </c>
      <c r="B11" s="31">
        <v>1179065</v>
      </c>
      <c r="C11" s="32">
        <v>42881</v>
      </c>
      <c r="D11" s="35">
        <v>42885</v>
      </c>
      <c r="E11" s="29" t="s">
        <v>26</v>
      </c>
      <c r="F11" s="34">
        <v>115064</v>
      </c>
      <c r="G11" s="29" t="s">
        <v>27</v>
      </c>
      <c r="K11" s="43"/>
    </row>
    <row r="12" ht="27" customHeight="1" spans="1:11">
      <c r="A12" s="30">
        <v>54955</v>
      </c>
      <c r="B12" s="31">
        <v>1174985</v>
      </c>
      <c r="C12" s="32">
        <v>42881</v>
      </c>
      <c r="D12" s="35">
        <v>42883</v>
      </c>
      <c r="E12" s="29" t="s">
        <v>28</v>
      </c>
      <c r="F12" s="34">
        <v>26296</v>
      </c>
      <c r="G12" s="29" t="s">
        <v>29</v>
      </c>
      <c r="K12" s="43"/>
    </row>
    <row r="13" ht="27" customHeight="1" spans="1:11">
      <c r="A13" s="36">
        <v>55516</v>
      </c>
      <c r="B13" s="30">
        <v>1181826</v>
      </c>
      <c r="C13" s="33">
        <v>42882</v>
      </c>
      <c r="D13" s="32">
        <v>42887</v>
      </c>
      <c r="E13" s="29" t="s">
        <v>30</v>
      </c>
      <c r="F13" s="34">
        <v>65740</v>
      </c>
      <c r="G13" s="29" t="s">
        <v>31</v>
      </c>
      <c r="K13" s="43"/>
    </row>
    <row r="14" ht="27" customHeight="1" spans="1:11">
      <c r="A14" s="36">
        <v>189106</v>
      </c>
      <c r="B14" s="30">
        <v>1172933</v>
      </c>
      <c r="C14" s="33">
        <v>42882</v>
      </c>
      <c r="D14" s="32">
        <v>42885</v>
      </c>
      <c r="E14" s="29" t="s">
        <v>32</v>
      </c>
      <c r="F14" s="34">
        <v>15960</v>
      </c>
      <c r="G14" s="29" t="s">
        <v>33</v>
      </c>
      <c r="K14" s="43"/>
    </row>
    <row r="15" ht="27" customHeight="1" spans="1:11">
      <c r="A15" s="36">
        <v>55292</v>
      </c>
      <c r="B15" s="30">
        <v>1179060</v>
      </c>
      <c r="C15" s="33">
        <v>42883</v>
      </c>
      <c r="D15" s="32">
        <v>42886</v>
      </c>
      <c r="E15" s="29" t="s">
        <v>34</v>
      </c>
      <c r="F15" s="34">
        <v>39444</v>
      </c>
      <c r="G15" s="29" t="s">
        <v>35</v>
      </c>
      <c r="H15" s="24" t="s">
        <v>36</v>
      </c>
      <c r="K15" s="43"/>
    </row>
    <row r="16" ht="12.75" customHeight="1" spans="11:11">
      <c r="K16" s="43"/>
    </row>
    <row r="17" ht="27" customHeight="1" spans="1:11">
      <c r="A17" s="30">
        <v>188105</v>
      </c>
      <c r="B17" s="37">
        <v>170222095175</v>
      </c>
      <c r="C17" s="33">
        <v>42884</v>
      </c>
      <c r="D17" s="32">
        <v>42888</v>
      </c>
      <c r="E17" s="29" t="s">
        <v>37</v>
      </c>
      <c r="F17" s="34">
        <v>21280</v>
      </c>
      <c r="G17" s="29" t="s">
        <v>38</v>
      </c>
      <c r="K17" s="43"/>
    </row>
    <row r="18" ht="27" customHeight="1" spans="1:11">
      <c r="A18" s="30">
        <v>189925</v>
      </c>
      <c r="B18" s="29">
        <v>1177903</v>
      </c>
      <c r="C18" s="33">
        <v>42884</v>
      </c>
      <c r="D18" s="32">
        <v>42887</v>
      </c>
      <c r="E18" s="29" t="s">
        <v>39</v>
      </c>
      <c r="F18" s="34">
        <v>15960</v>
      </c>
      <c r="G18" s="29" t="s">
        <v>40</v>
      </c>
      <c r="K18" s="43"/>
    </row>
    <row r="19" ht="27" customHeight="1" spans="1:11">
      <c r="A19" s="30">
        <v>190766</v>
      </c>
      <c r="B19" s="29">
        <v>1181939</v>
      </c>
      <c r="C19" s="33">
        <v>42885</v>
      </c>
      <c r="D19" s="32">
        <v>42888</v>
      </c>
      <c r="E19" s="29" t="s">
        <v>41</v>
      </c>
      <c r="F19" s="34">
        <v>31920</v>
      </c>
      <c r="G19" s="29" t="s">
        <v>42</v>
      </c>
      <c r="K19" s="43"/>
    </row>
    <row r="20" ht="27" customHeight="1" spans="1:11">
      <c r="A20" s="30">
        <v>55392</v>
      </c>
      <c r="B20" s="29">
        <v>1180290</v>
      </c>
      <c r="C20" s="33">
        <v>42885</v>
      </c>
      <c r="D20" s="32">
        <v>42886</v>
      </c>
      <c r="E20" s="29" t="s">
        <v>43</v>
      </c>
      <c r="F20" s="34">
        <v>13148</v>
      </c>
      <c r="G20" s="29" t="s">
        <v>44</v>
      </c>
      <c r="K20" s="43"/>
    </row>
    <row r="21" ht="27" customHeight="1" spans="1:11">
      <c r="A21" s="30">
        <v>190418</v>
      </c>
      <c r="B21" s="29">
        <v>1180295</v>
      </c>
      <c r="C21" s="33">
        <v>42886</v>
      </c>
      <c r="D21" s="32">
        <v>42887</v>
      </c>
      <c r="E21" s="29" t="s">
        <v>43</v>
      </c>
      <c r="F21" s="34">
        <v>5320</v>
      </c>
      <c r="G21" s="29" t="s">
        <v>45</v>
      </c>
      <c r="K21" s="43"/>
    </row>
    <row r="22" ht="27" customHeight="1" spans="1:11">
      <c r="A22" s="30">
        <v>55911</v>
      </c>
      <c r="B22" s="29">
        <v>1186279</v>
      </c>
      <c r="C22" s="33">
        <v>42879</v>
      </c>
      <c r="D22" s="32">
        <v>42880</v>
      </c>
      <c r="E22" s="29" t="s">
        <v>46</v>
      </c>
      <c r="F22" s="34">
        <v>13148</v>
      </c>
      <c r="G22" s="29" t="s">
        <v>47</v>
      </c>
      <c r="H22" s="24" t="s">
        <v>48</v>
      </c>
      <c r="K22" s="43"/>
    </row>
    <row r="23" ht="14.25" customHeight="1" spans="1:11">
      <c r="A23" s="30"/>
      <c r="B23" s="31"/>
      <c r="C23" s="33"/>
      <c r="D23" s="33"/>
      <c r="E23" s="29"/>
      <c r="F23" s="34"/>
      <c r="G23" s="29"/>
      <c r="K23" s="43"/>
    </row>
    <row r="24" ht="14.25" customHeight="1" spans="1:11">
      <c r="A24" s="25" t="s">
        <v>0</v>
      </c>
      <c r="B24" s="26" t="s">
        <v>1</v>
      </c>
      <c r="C24" s="25" t="s">
        <v>2</v>
      </c>
      <c r="D24" s="26" t="s">
        <v>3</v>
      </c>
      <c r="E24" s="25" t="s">
        <v>4</v>
      </c>
      <c r="F24" s="27" t="s">
        <v>5</v>
      </c>
      <c r="G24" s="27" t="s">
        <v>49</v>
      </c>
      <c r="H24" s="38"/>
      <c r="K24" s="43"/>
    </row>
    <row r="25" ht="14.25" customHeight="1" spans="1:11">
      <c r="A25" s="25"/>
      <c r="B25" s="26"/>
      <c r="C25" s="25"/>
      <c r="D25" s="26"/>
      <c r="E25" s="25"/>
      <c r="F25" s="27"/>
      <c r="G25" s="27"/>
      <c r="H25" s="38"/>
      <c r="K25" s="43"/>
    </row>
    <row r="26" ht="27" customHeight="1" spans="1:11">
      <c r="A26" s="30">
        <v>55707</v>
      </c>
      <c r="B26" s="31">
        <v>1184313</v>
      </c>
      <c r="C26" s="32">
        <v>42887</v>
      </c>
      <c r="D26" s="33">
        <v>42888</v>
      </c>
      <c r="E26" s="30" t="s">
        <v>50</v>
      </c>
      <c r="F26" s="34">
        <v>13148</v>
      </c>
      <c r="G26" s="29" t="s">
        <v>51</v>
      </c>
      <c r="J26" s="43"/>
      <c r="K26" s="43"/>
    </row>
    <row r="27" ht="29.25" customHeight="1" spans="1:11">
      <c r="A27" s="30" t="s">
        <v>52</v>
      </c>
      <c r="B27" s="31">
        <v>1187137</v>
      </c>
      <c r="C27" s="32">
        <v>42879</v>
      </c>
      <c r="D27" s="33">
        <v>42881</v>
      </c>
      <c r="E27" s="30" t="s">
        <v>53</v>
      </c>
      <c r="F27" s="34">
        <v>10640</v>
      </c>
      <c r="G27" s="34">
        <v>-4024</v>
      </c>
      <c r="J27" s="43"/>
      <c r="K27" s="43"/>
    </row>
    <row r="28" ht="28.5" customHeight="1" spans="1:11">
      <c r="A28" s="39" t="s">
        <v>54</v>
      </c>
      <c r="B28" s="39"/>
      <c r="C28" s="39"/>
      <c r="D28" s="39"/>
      <c r="E28" s="39"/>
      <c r="F28" s="39"/>
      <c r="G28" s="40" t="s">
        <v>55</v>
      </c>
      <c r="J28" s="43"/>
      <c r="K28" s="43"/>
    </row>
    <row r="29" ht="16.5" customHeight="1" spans="1:11">
      <c r="A29" s="30">
        <v>55859</v>
      </c>
      <c r="B29" s="31">
        <v>1185687</v>
      </c>
      <c r="C29" s="32">
        <v>42889</v>
      </c>
      <c r="D29" s="33">
        <v>42891</v>
      </c>
      <c r="E29" s="30" t="s">
        <v>56</v>
      </c>
      <c r="F29" s="34">
        <v>40964</v>
      </c>
      <c r="G29" s="41">
        <v>-463060</v>
      </c>
      <c r="J29" s="43"/>
      <c r="K29" s="43"/>
    </row>
    <row r="30" ht="16.5" customHeight="1" spans="1:11">
      <c r="A30" s="30">
        <v>55852</v>
      </c>
      <c r="B30" s="31">
        <v>1185593</v>
      </c>
      <c r="C30" s="32">
        <v>42889</v>
      </c>
      <c r="D30" s="33">
        <v>42892</v>
      </c>
      <c r="E30" s="30" t="s">
        <v>57</v>
      </c>
      <c r="F30" s="34">
        <v>39444</v>
      </c>
      <c r="G30" s="41">
        <v>-423616</v>
      </c>
      <c r="J30" s="43"/>
      <c r="K30" s="43"/>
    </row>
    <row r="31" ht="17.25" customHeight="1" spans="1:11">
      <c r="A31" s="30" t="s">
        <v>58</v>
      </c>
      <c r="B31" s="31">
        <v>1185353</v>
      </c>
      <c r="C31" s="32">
        <v>42890</v>
      </c>
      <c r="D31" s="33">
        <v>42893</v>
      </c>
      <c r="E31" s="30" t="s">
        <v>59</v>
      </c>
      <c r="F31" s="34">
        <v>31920</v>
      </c>
      <c r="G31" s="41">
        <v>-391696</v>
      </c>
      <c r="J31" s="43"/>
      <c r="K31" s="43"/>
    </row>
    <row r="32" ht="17.25" customHeight="1" spans="1:11">
      <c r="A32" s="30">
        <v>189324</v>
      </c>
      <c r="B32" s="31">
        <v>1174365</v>
      </c>
      <c r="C32" s="32">
        <v>42889</v>
      </c>
      <c r="D32" s="33">
        <v>42890</v>
      </c>
      <c r="E32" s="30" t="s">
        <v>60</v>
      </c>
      <c r="F32" s="34">
        <v>5320</v>
      </c>
      <c r="G32" s="41">
        <v>-386376</v>
      </c>
      <c r="J32" s="43"/>
      <c r="K32" s="43"/>
    </row>
    <row r="33" ht="17.25" customHeight="1" spans="1:11">
      <c r="A33" s="30">
        <v>54935</v>
      </c>
      <c r="B33" s="31">
        <v>1174380</v>
      </c>
      <c r="C33" s="32">
        <v>42889</v>
      </c>
      <c r="D33" s="33">
        <v>42890</v>
      </c>
      <c r="E33" s="30" t="s">
        <v>61</v>
      </c>
      <c r="F33" s="34">
        <v>13148</v>
      </c>
      <c r="G33" s="41">
        <v>-373228</v>
      </c>
      <c r="J33" s="43"/>
      <c r="K33" s="43"/>
    </row>
    <row r="34" ht="16.5" customHeight="1" spans="1:11">
      <c r="A34" s="30" t="s">
        <v>62</v>
      </c>
      <c r="B34" s="31">
        <v>1188560</v>
      </c>
      <c r="C34" s="32">
        <v>42880</v>
      </c>
      <c r="D34" s="35">
        <v>42882</v>
      </c>
      <c r="E34" s="29" t="s">
        <v>63</v>
      </c>
      <c r="F34" s="34">
        <v>31920</v>
      </c>
      <c r="G34" s="41">
        <v>-341308</v>
      </c>
      <c r="J34" s="43"/>
      <c r="K34" s="43"/>
    </row>
    <row r="35" ht="16.5" customHeight="1" spans="1:11">
      <c r="A35" s="30">
        <v>192064</v>
      </c>
      <c r="B35" s="31">
        <v>1186366</v>
      </c>
      <c r="C35" s="32">
        <v>42893</v>
      </c>
      <c r="D35" s="35">
        <v>42895</v>
      </c>
      <c r="E35" s="29" t="s">
        <v>64</v>
      </c>
      <c r="F35" s="34">
        <v>10640</v>
      </c>
      <c r="G35" s="41">
        <v>-330668</v>
      </c>
      <c r="J35" s="43"/>
      <c r="K35" s="43"/>
    </row>
    <row r="36" ht="16.5" customHeight="1" spans="1:11">
      <c r="A36" s="30">
        <v>56049</v>
      </c>
      <c r="B36" s="31">
        <v>1188457</v>
      </c>
      <c r="C36" s="32">
        <v>42891</v>
      </c>
      <c r="D36" s="35">
        <v>42892</v>
      </c>
      <c r="E36" s="29" t="s">
        <v>65</v>
      </c>
      <c r="F36" s="34">
        <v>13148</v>
      </c>
      <c r="G36" s="41">
        <v>-317520</v>
      </c>
      <c r="J36" s="43"/>
      <c r="K36" s="43"/>
    </row>
    <row r="37" ht="16.5" customHeight="1" spans="1:11">
      <c r="A37" s="36">
        <v>56014</v>
      </c>
      <c r="B37" s="30">
        <v>1188060</v>
      </c>
      <c r="C37" s="33">
        <v>42890</v>
      </c>
      <c r="D37" s="32">
        <v>42894</v>
      </c>
      <c r="E37" s="29" t="s">
        <v>66</v>
      </c>
      <c r="F37" s="34">
        <v>115064</v>
      </c>
      <c r="G37" s="41">
        <v>-202456</v>
      </c>
      <c r="J37" s="43"/>
      <c r="K37" s="43"/>
    </row>
    <row r="38" ht="16.5" customHeight="1" spans="1:11">
      <c r="A38" s="36">
        <v>56025</v>
      </c>
      <c r="B38" s="30">
        <v>1188162</v>
      </c>
      <c r="C38" s="33">
        <v>42882</v>
      </c>
      <c r="D38" s="32">
        <v>42884</v>
      </c>
      <c r="E38" s="29" t="s">
        <v>67</v>
      </c>
      <c r="F38" s="34">
        <v>26296</v>
      </c>
      <c r="G38" s="41">
        <v>-176160</v>
      </c>
      <c r="J38" s="43"/>
      <c r="K38" s="43"/>
    </row>
    <row r="39" ht="16.5" customHeight="1" spans="1:11">
      <c r="A39" s="36" t="s">
        <v>68</v>
      </c>
      <c r="B39" s="30">
        <v>1188958</v>
      </c>
      <c r="C39" s="33">
        <v>42890</v>
      </c>
      <c r="D39" s="32">
        <v>42894</v>
      </c>
      <c r="E39" s="29" t="s">
        <v>69</v>
      </c>
      <c r="F39" s="34">
        <v>42560</v>
      </c>
      <c r="G39" s="41">
        <f>G38+F39</f>
        <v>-133600</v>
      </c>
      <c r="J39" s="43"/>
      <c r="K39" s="43"/>
    </row>
    <row r="40" ht="16.5" customHeight="1" spans="1:11">
      <c r="A40" s="30">
        <v>189602</v>
      </c>
      <c r="B40" s="29">
        <v>1175766</v>
      </c>
      <c r="C40" s="33">
        <v>42896</v>
      </c>
      <c r="D40" s="32">
        <v>42901</v>
      </c>
      <c r="E40" s="29" t="s">
        <v>70</v>
      </c>
      <c r="F40" s="34">
        <v>26600</v>
      </c>
      <c r="G40" s="41">
        <f t="shared" ref="G40:G45" si="0">G39+F40</f>
        <v>-107000</v>
      </c>
      <c r="J40" s="43"/>
      <c r="K40" s="43"/>
    </row>
    <row r="41" ht="27" customHeight="1" spans="1:11">
      <c r="A41" s="30">
        <v>188107</v>
      </c>
      <c r="B41" s="29">
        <v>1170988</v>
      </c>
      <c r="C41" s="33">
        <v>42884</v>
      </c>
      <c r="D41" s="32">
        <v>42888</v>
      </c>
      <c r="E41" s="29" t="s">
        <v>71</v>
      </c>
      <c r="F41" s="34">
        <v>21280</v>
      </c>
      <c r="G41" s="41">
        <f t="shared" si="0"/>
        <v>-85720</v>
      </c>
      <c r="J41" s="43"/>
      <c r="K41" s="43"/>
    </row>
    <row r="42" ht="14.25" customHeight="1" spans="1:11">
      <c r="A42" s="30">
        <v>192713</v>
      </c>
      <c r="B42" s="29">
        <v>1189805</v>
      </c>
      <c r="C42" s="33">
        <v>42896</v>
      </c>
      <c r="D42" s="32" t="s">
        <v>72</v>
      </c>
      <c r="E42" s="29" t="s">
        <v>73</v>
      </c>
      <c r="F42" s="34">
        <v>10640</v>
      </c>
      <c r="G42" s="41">
        <f t="shared" si="0"/>
        <v>-75080</v>
      </c>
      <c r="J42" s="43"/>
      <c r="K42" s="43"/>
    </row>
    <row r="43" ht="14.25" customHeight="1" spans="1:11">
      <c r="A43" s="30" t="s">
        <v>74</v>
      </c>
      <c r="B43" s="29">
        <v>1189966</v>
      </c>
      <c r="C43" s="33">
        <v>42891</v>
      </c>
      <c r="D43" s="32">
        <v>42893</v>
      </c>
      <c r="E43" s="29" t="s">
        <v>75</v>
      </c>
      <c r="F43" s="34">
        <v>31920</v>
      </c>
      <c r="G43" s="41">
        <f t="shared" si="0"/>
        <v>-43160</v>
      </c>
      <c r="J43" s="43"/>
      <c r="K43" s="43"/>
    </row>
    <row r="44" ht="14.25" customHeight="1" spans="1:11">
      <c r="A44" s="30" t="s">
        <v>76</v>
      </c>
      <c r="B44" s="29">
        <v>1185371</v>
      </c>
      <c r="C44" s="33" t="s">
        <v>72</v>
      </c>
      <c r="D44" s="32">
        <v>42899</v>
      </c>
      <c r="E44" s="29" t="s">
        <v>77</v>
      </c>
      <c r="F44" s="34">
        <v>10640</v>
      </c>
      <c r="G44" s="41">
        <f t="shared" si="0"/>
        <v>-32520</v>
      </c>
      <c r="J44" s="43"/>
      <c r="K44" s="43"/>
    </row>
    <row r="45" ht="15.75" spans="1:8">
      <c r="A45" s="30">
        <v>190709</v>
      </c>
      <c r="B45" s="31">
        <v>1181696</v>
      </c>
      <c r="C45" s="32" t="s">
        <v>72</v>
      </c>
      <c r="D45" s="33">
        <v>42901</v>
      </c>
      <c r="E45" s="30" t="s">
        <v>78</v>
      </c>
      <c r="F45" s="34">
        <v>15960</v>
      </c>
      <c r="G45" s="41">
        <f t="shared" si="0"/>
        <v>-16560</v>
      </c>
      <c r="H45" s="24" t="s">
        <v>79</v>
      </c>
    </row>
    <row r="46" ht="15.75" spans="1:11">
      <c r="A46" s="25" t="s">
        <v>0</v>
      </c>
      <c r="B46" s="26" t="s">
        <v>1</v>
      </c>
      <c r="C46" s="25" t="s">
        <v>2</v>
      </c>
      <c r="D46" s="26" t="s">
        <v>3</v>
      </c>
      <c r="E46" s="25" t="s">
        <v>4</v>
      </c>
      <c r="F46" s="27" t="s">
        <v>5</v>
      </c>
      <c r="G46" s="27" t="s">
        <v>49</v>
      </c>
      <c r="H46" s="38"/>
      <c r="J46" s="43"/>
      <c r="K46" s="43"/>
    </row>
    <row r="47" ht="15.75" spans="1:11">
      <c r="A47" s="25"/>
      <c r="B47" s="26"/>
      <c r="C47" s="25"/>
      <c r="D47" s="26"/>
      <c r="E47" s="25"/>
      <c r="F47" s="27"/>
      <c r="G47" s="27"/>
      <c r="H47" s="38"/>
      <c r="J47" s="43"/>
      <c r="K47" s="43"/>
    </row>
    <row r="48" ht="15.75" spans="1:11">
      <c r="A48" s="39" t="s">
        <v>80</v>
      </c>
      <c r="B48" s="39"/>
      <c r="C48" s="39"/>
      <c r="D48" s="39"/>
      <c r="E48" s="39"/>
      <c r="F48" s="39"/>
      <c r="G48" s="41">
        <v>-516560</v>
      </c>
      <c r="H48" s="38"/>
      <c r="J48" s="43"/>
      <c r="K48" s="43"/>
    </row>
    <row r="49" ht="15.75" spans="1:11">
      <c r="A49" s="30" t="s">
        <v>81</v>
      </c>
      <c r="B49" s="31">
        <v>1179242</v>
      </c>
      <c r="C49" s="32">
        <v>42887</v>
      </c>
      <c r="D49" s="33">
        <v>42888</v>
      </c>
      <c r="E49" s="30" t="s">
        <v>82</v>
      </c>
      <c r="F49" s="34">
        <v>10640</v>
      </c>
      <c r="G49" s="41">
        <v>-505920</v>
      </c>
      <c r="J49" s="43"/>
      <c r="K49" s="43"/>
    </row>
    <row r="50" ht="15.75" spans="1:11">
      <c r="A50" s="30" t="s">
        <v>83</v>
      </c>
      <c r="B50" s="31">
        <v>1189624</v>
      </c>
      <c r="C50" s="32">
        <v>42891</v>
      </c>
      <c r="D50" s="33">
        <v>42893</v>
      </c>
      <c r="E50" s="30" t="s">
        <v>84</v>
      </c>
      <c r="F50" s="34">
        <v>52592</v>
      </c>
      <c r="G50" s="41">
        <v>-453328</v>
      </c>
      <c r="J50" s="43"/>
      <c r="K50" s="43"/>
    </row>
    <row r="51" ht="15.75" spans="1:11">
      <c r="A51" s="30">
        <v>55398</v>
      </c>
      <c r="B51" s="31">
        <v>1180341</v>
      </c>
      <c r="C51" s="32">
        <v>42902</v>
      </c>
      <c r="D51" s="33">
        <v>42905</v>
      </c>
      <c r="E51" s="30" t="s">
        <v>85</v>
      </c>
      <c r="F51" s="34">
        <v>86298</v>
      </c>
      <c r="G51" s="41">
        <v>-367030</v>
      </c>
      <c r="J51" s="43"/>
      <c r="K51" s="43"/>
    </row>
    <row r="52" ht="15.75" spans="1:11">
      <c r="A52" s="30">
        <v>55381</v>
      </c>
      <c r="B52" s="31">
        <v>1180090</v>
      </c>
      <c r="C52" s="32">
        <v>42906</v>
      </c>
      <c r="D52" s="33">
        <v>42910</v>
      </c>
      <c r="E52" s="30" t="s">
        <v>86</v>
      </c>
      <c r="F52" s="34">
        <v>115064</v>
      </c>
      <c r="G52" s="41">
        <v>-251966</v>
      </c>
      <c r="J52" s="43"/>
      <c r="K52" s="43"/>
    </row>
    <row r="53" ht="15.75" spans="1:11">
      <c r="A53" s="30" t="s">
        <v>87</v>
      </c>
      <c r="B53" s="31" t="s">
        <v>88</v>
      </c>
      <c r="C53" s="32">
        <v>42905</v>
      </c>
      <c r="D53" s="33">
        <v>42908</v>
      </c>
      <c r="E53" s="30" t="s">
        <v>89</v>
      </c>
      <c r="F53" s="34">
        <v>31920</v>
      </c>
      <c r="G53" s="41">
        <v>-220046</v>
      </c>
      <c r="J53" s="43"/>
      <c r="K53" s="43"/>
    </row>
    <row r="54" ht="15.75" spans="1:11">
      <c r="A54" s="30">
        <v>190308</v>
      </c>
      <c r="B54" s="31">
        <v>1179377</v>
      </c>
      <c r="C54" s="32">
        <v>42894</v>
      </c>
      <c r="D54" s="33">
        <v>42897</v>
      </c>
      <c r="E54" s="30" t="s">
        <v>90</v>
      </c>
      <c r="F54" s="34">
        <v>15960</v>
      </c>
      <c r="G54" s="41">
        <v>-204086</v>
      </c>
      <c r="J54" s="43"/>
      <c r="K54" s="43"/>
    </row>
    <row r="55" ht="15.75" spans="1:11">
      <c r="A55" s="42">
        <v>193126</v>
      </c>
      <c r="B55" s="31">
        <v>1191991</v>
      </c>
      <c r="C55" s="32">
        <v>42902</v>
      </c>
      <c r="D55" s="35">
        <v>42903</v>
      </c>
      <c r="E55" s="29" t="s">
        <v>91</v>
      </c>
      <c r="F55" s="34">
        <v>5320</v>
      </c>
      <c r="G55" s="41">
        <v>-198766</v>
      </c>
      <c r="J55" s="43"/>
      <c r="K55" s="43"/>
    </row>
    <row r="56" ht="15.75" spans="1:11">
      <c r="A56" s="30">
        <v>193227</v>
      </c>
      <c r="B56" s="31">
        <v>1192680</v>
      </c>
      <c r="C56" s="32">
        <v>42893</v>
      </c>
      <c r="D56" s="35">
        <v>42894</v>
      </c>
      <c r="E56" s="29" t="s">
        <v>92</v>
      </c>
      <c r="F56" s="34">
        <v>5320</v>
      </c>
      <c r="G56" s="41">
        <v>-193446</v>
      </c>
      <c r="J56" s="43"/>
      <c r="K56" s="43"/>
    </row>
    <row r="57" ht="15.75" spans="1:11">
      <c r="A57" s="30">
        <v>193297</v>
      </c>
      <c r="B57" s="31">
        <v>1192996</v>
      </c>
      <c r="C57" s="32">
        <v>42909</v>
      </c>
      <c r="D57" s="35">
        <v>42910</v>
      </c>
      <c r="E57" s="29" t="s">
        <v>93</v>
      </c>
      <c r="F57" s="34">
        <v>5320</v>
      </c>
      <c r="G57" s="41">
        <v>-188126</v>
      </c>
      <c r="J57" s="43"/>
      <c r="K57" s="43"/>
    </row>
    <row r="58" ht="15.75" spans="1:11">
      <c r="A58" s="36" t="s">
        <v>94</v>
      </c>
      <c r="B58" s="30">
        <v>1191511</v>
      </c>
      <c r="C58" s="33">
        <v>42910</v>
      </c>
      <c r="D58" s="32">
        <v>42911</v>
      </c>
      <c r="E58" s="29" t="s">
        <v>95</v>
      </c>
      <c r="F58" s="34">
        <v>21280</v>
      </c>
      <c r="G58" s="41">
        <v>-166846</v>
      </c>
      <c r="J58" s="43"/>
      <c r="K58" s="43"/>
    </row>
    <row r="59" ht="15.75" spans="1:11">
      <c r="A59" s="36" t="s">
        <v>96</v>
      </c>
      <c r="B59" s="30">
        <v>1189163</v>
      </c>
      <c r="C59" s="33">
        <v>42910</v>
      </c>
      <c r="D59" s="32">
        <v>42913</v>
      </c>
      <c r="E59" s="29" t="s">
        <v>97</v>
      </c>
      <c r="F59" s="34">
        <v>31920</v>
      </c>
      <c r="G59" s="41">
        <v>-134926</v>
      </c>
      <c r="J59" s="43"/>
      <c r="K59" s="43"/>
    </row>
    <row r="60" ht="15.75" spans="1:11">
      <c r="A60" s="30">
        <v>193295</v>
      </c>
      <c r="B60" s="31">
        <v>1192847</v>
      </c>
      <c r="C60" s="32">
        <v>42910</v>
      </c>
      <c r="D60" s="33">
        <v>42911</v>
      </c>
      <c r="E60" s="30" t="s">
        <v>98</v>
      </c>
      <c r="F60" s="34">
        <v>5320</v>
      </c>
      <c r="G60" s="41" t="s">
        <v>99</v>
      </c>
      <c r="J60" s="43"/>
      <c r="K60" s="43"/>
    </row>
    <row r="61" ht="15.75" spans="1:11">
      <c r="A61" s="30" t="s">
        <v>100</v>
      </c>
      <c r="B61" s="31">
        <v>1184813</v>
      </c>
      <c r="C61" s="32">
        <v>42911</v>
      </c>
      <c r="D61" s="33">
        <v>42917</v>
      </c>
      <c r="E61" s="30" t="s">
        <v>101</v>
      </c>
      <c r="F61" s="29" t="s">
        <v>102</v>
      </c>
      <c r="G61" s="41">
        <v>-1926</v>
      </c>
      <c r="H61" s="24" t="s">
        <v>103</v>
      </c>
      <c r="J61" s="43"/>
      <c r="K61" s="43"/>
    </row>
    <row r="62" spans="1:11">
      <c r="A62" s="38"/>
      <c r="J62" s="43"/>
      <c r="K62" s="43"/>
    </row>
    <row r="63" ht="15.75" spans="1:11">
      <c r="A63" s="39" t="s">
        <v>104</v>
      </c>
      <c r="B63" s="39"/>
      <c r="C63" s="39"/>
      <c r="D63" s="39"/>
      <c r="E63" s="39"/>
      <c r="F63" s="39"/>
      <c r="G63" s="41">
        <v>-501926</v>
      </c>
      <c r="J63" s="43"/>
      <c r="K63" s="43"/>
    </row>
    <row r="64" spans="10:11">
      <c r="J64" s="43"/>
      <c r="K64" s="43"/>
    </row>
    <row r="65" spans="10:11">
      <c r="J65" s="43"/>
      <c r="K65" s="43"/>
    </row>
    <row r="66" ht="30" spans="1:7">
      <c r="A66" s="44" t="s">
        <v>0</v>
      </c>
      <c r="B66" s="45" t="s">
        <v>1</v>
      </c>
      <c r="C66" s="44"/>
      <c r="D66" s="46" t="s">
        <v>4</v>
      </c>
      <c r="E66" s="46" t="s">
        <v>2</v>
      </c>
      <c r="F66" s="46" t="s">
        <v>3</v>
      </c>
      <c r="G66" s="47" t="s">
        <v>105</v>
      </c>
    </row>
    <row r="67" ht="15.75" spans="1:7">
      <c r="A67" s="48"/>
      <c r="B67" s="49"/>
      <c r="C67" s="48"/>
      <c r="D67" s="48"/>
      <c r="E67" s="48"/>
      <c r="F67" s="48"/>
      <c r="G67" s="48"/>
    </row>
    <row r="68" spans="1:7">
      <c r="A68" s="46">
        <v>215591</v>
      </c>
      <c r="B68" s="45"/>
      <c r="C68" s="45"/>
      <c r="D68" s="45"/>
      <c r="E68" s="45"/>
      <c r="F68" s="45"/>
      <c r="G68" s="47" t="s">
        <v>106</v>
      </c>
    </row>
    <row r="69" ht="15.75" spans="1:7">
      <c r="A69" s="44"/>
      <c r="B69" s="49"/>
      <c r="C69" s="49"/>
      <c r="D69" s="49"/>
      <c r="E69" s="48"/>
      <c r="F69" s="48"/>
      <c r="G69" s="48"/>
    </row>
    <row r="70" ht="15.75" spans="1:7">
      <c r="A70" s="46">
        <v>216241</v>
      </c>
      <c r="B70" s="49"/>
      <c r="C70" s="49"/>
      <c r="D70" s="49"/>
      <c r="E70" s="50" t="s">
        <v>107</v>
      </c>
      <c r="F70" s="50"/>
      <c r="G70" s="50"/>
    </row>
    <row r="71" spans="1:11">
      <c r="A71" s="46" t="s">
        <v>108</v>
      </c>
      <c r="B71" s="45">
        <v>1186111</v>
      </c>
      <c r="C71" s="44"/>
      <c r="D71" s="46" t="s">
        <v>109</v>
      </c>
      <c r="E71" s="51">
        <v>42911</v>
      </c>
      <c r="F71" s="51">
        <v>42912</v>
      </c>
      <c r="G71" s="52">
        <v>10640</v>
      </c>
      <c r="J71" s="43"/>
      <c r="K71" s="43"/>
    </row>
    <row r="72" spans="1:11">
      <c r="A72" s="46">
        <v>193396</v>
      </c>
      <c r="B72" s="45">
        <v>1193470</v>
      </c>
      <c r="C72" s="44"/>
      <c r="D72" s="46" t="s">
        <v>110</v>
      </c>
      <c r="E72" s="51">
        <v>42915</v>
      </c>
      <c r="F72" s="51">
        <v>42919</v>
      </c>
      <c r="G72" s="52">
        <v>21280</v>
      </c>
      <c r="J72" s="43"/>
      <c r="K72" s="43"/>
    </row>
    <row r="73" ht="30" spans="1:11">
      <c r="A73" s="46" t="s">
        <v>111</v>
      </c>
      <c r="B73" s="45" t="s">
        <v>112</v>
      </c>
      <c r="C73" s="44"/>
      <c r="D73" s="46" t="s">
        <v>113</v>
      </c>
      <c r="E73" s="51">
        <v>42915</v>
      </c>
      <c r="F73" s="51">
        <v>42919</v>
      </c>
      <c r="G73" s="52">
        <v>42560</v>
      </c>
      <c r="J73" s="43"/>
      <c r="K73" s="43"/>
    </row>
    <row r="74" spans="1:11">
      <c r="A74" s="53">
        <v>192129</v>
      </c>
      <c r="B74" s="45">
        <v>1186783</v>
      </c>
      <c r="C74" s="44"/>
      <c r="D74" s="46" t="s">
        <v>114</v>
      </c>
      <c r="E74" s="51">
        <v>42911</v>
      </c>
      <c r="F74" s="51">
        <v>42914</v>
      </c>
      <c r="G74" s="52">
        <v>15960</v>
      </c>
      <c r="J74" s="43"/>
      <c r="K74" s="43"/>
    </row>
    <row r="75" spans="1:11">
      <c r="A75" s="46">
        <v>56361</v>
      </c>
      <c r="B75" s="45">
        <v>1193107</v>
      </c>
      <c r="C75" s="44"/>
      <c r="D75" s="46" t="s">
        <v>115</v>
      </c>
      <c r="E75" s="51">
        <v>42912</v>
      </c>
      <c r="F75" s="51">
        <v>42913</v>
      </c>
      <c r="G75" s="52">
        <v>13148</v>
      </c>
      <c r="J75" s="43"/>
      <c r="K75" s="43"/>
    </row>
    <row r="76" spans="1:11">
      <c r="A76" s="53">
        <v>192127</v>
      </c>
      <c r="B76" s="45">
        <v>1186780</v>
      </c>
      <c r="C76" s="44"/>
      <c r="D76" s="46" t="s">
        <v>116</v>
      </c>
      <c r="E76" s="51">
        <v>42911</v>
      </c>
      <c r="F76" s="51">
        <v>42914</v>
      </c>
      <c r="G76" s="52">
        <v>15960</v>
      </c>
      <c r="J76" s="43"/>
      <c r="K76" s="43"/>
    </row>
    <row r="77" spans="1:11">
      <c r="A77" s="46">
        <v>191442</v>
      </c>
      <c r="B77" s="45">
        <v>1184179</v>
      </c>
      <c r="C77" s="44"/>
      <c r="D77" s="46" t="s">
        <v>117</v>
      </c>
      <c r="E77" s="51">
        <v>42919</v>
      </c>
      <c r="F77" s="51">
        <v>42923</v>
      </c>
      <c r="G77" s="52">
        <v>21280</v>
      </c>
      <c r="J77" s="43"/>
      <c r="K77" s="43"/>
    </row>
    <row r="78" spans="1:11">
      <c r="A78" s="46">
        <v>193273</v>
      </c>
      <c r="B78" s="45">
        <v>1192766</v>
      </c>
      <c r="C78" s="44"/>
      <c r="D78" s="46" t="s">
        <v>118</v>
      </c>
      <c r="E78" s="51">
        <v>42919</v>
      </c>
      <c r="F78" s="51">
        <v>42922</v>
      </c>
      <c r="G78" s="52">
        <v>51840</v>
      </c>
      <c r="J78" s="43"/>
      <c r="K78" s="43"/>
    </row>
    <row r="79" spans="1:11">
      <c r="A79" s="46">
        <v>188869</v>
      </c>
      <c r="B79" s="45">
        <v>1171705</v>
      </c>
      <c r="C79" s="44"/>
      <c r="D79" s="46" t="s">
        <v>119</v>
      </c>
      <c r="E79" s="51">
        <v>42919</v>
      </c>
      <c r="F79" s="51">
        <v>42921</v>
      </c>
      <c r="G79" s="52">
        <v>10640</v>
      </c>
      <c r="J79" s="43"/>
      <c r="K79" s="43"/>
    </row>
    <row r="80" spans="1:11">
      <c r="A80" s="46">
        <v>56246</v>
      </c>
      <c r="B80" s="45">
        <v>1191169</v>
      </c>
      <c r="C80" s="44"/>
      <c r="D80" s="46" t="s">
        <v>120</v>
      </c>
      <c r="E80" s="51">
        <v>42919</v>
      </c>
      <c r="F80" s="51">
        <v>42924</v>
      </c>
      <c r="G80" s="52">
        <v>143830</v>
      </c>
      <c r="J80" s="43"/>
      <c r="K80" s="43"/>
    </row>
    <row r="81" ht="30" spans="1:11">
      <c r="A81" s="46">
        <v>55689</v>
      </c>
      <c r="B81" s="45">
        <v>1184181</v>
      </c>
      <c r="C81" s="44"/>
      <c r="D81" s="46" t="s">
        <v>121</v>
      </c>
      <c r="E81" s="51">
        <v>42919</v>
      </c>
      <c r="F81" s="51">
        <v>42923</v>
      </c>
      <c r="G81" s="52">
        <v>81928</v>
      </c>
      <c r="J81" s="43"/>
      <c r="K81" s="43"/>
    </row>
    <row r="82" spans="1:7">
      <c r="A82" s="46" t="s">
        <v>122</v>
      </c>
      <c r="B82" s="45">
        <v>1186836</v>
      </c>
      <c r="C82" s="44"/>
      <c r="D82" s="46" t="s">
        <v>123</v>
      </c>
      <c r="E82" s="51">
        <v>42917</v>
      </c>
      <c r="F82" s="51">
        <v>42919</v>
      </c>
      <c r="G82" s="52">
        <v>21280</v>
      </c>
    </row>
    <row r="83" spans="1:7">
      <c r="A83" s="46">
        <v>54890</v>
      </c>
      <c r="B83" s="45">
        <v>1173423</v>
      </c>
      <c r="C83" s="44"/>
      <c r="D83" s="46" t="s">
        <v>124</v>
      </c>
      <c r="E83" s="51">
        <v>42919</v>
      </c>
      <c r="F83" s="51">
        <v>42921</v>
      </c>
      <c r="G83" s="52">
        <v>26296</v>
      </c>
    </row>
    <row r="84" spans="1:7">
      <c r="A84" s="46">
        <v>54891</v>
      </c>
      <c r="B84" s="45">
        <v>1173427</v>
      </c>
      <c r="C84" s="44"/>
      <c r="D84" s="46" t="s">
        <v>125</v>
      </c>
      <c r="E84" s="51">
        <v>42919</v>
      </c>
      <c r="F84" s="51">
        <v>42921</v>
      </c>
      <c r="G84" s="52">
        <v>24244</v>
      </c>
    </row>
    <row r="85" ht="15.75" spans="1:7">
      <c r="A85" s="48"/>
      <c r="B85" s="49"/>
      <c r="C85" s="48"/>
      <c r="D85" s="48"/>
      <c r="E85" s="48"/>
      <c r="F85" s="48"/>
      <c r="G85" s="48"/>
    </row>
    <row r="86" ht="15.75" spans="1:10">
      <c r="A86" s="54"/>
      <c r="B86" s="55"/>
      <c r="C86" s="55"/>
      <c r="D86" s="55"/>
      <c r="E86" s="55"/>
      <c r="F86" s="55"/>
      <c r="G86" s="56">
        <f>SUM(G71:G84)+G63</f>
        <v>-1040</v>
      </c>
      <c r="H86" s="24" t="s">
        <v>126</v>
      </c>
      <c r="I86" s="45"/>
      <c r="J86" s="91"/>
    </row>
    <row r="87" ht="15.75" spans="1:10">
      <c r="A87" s="45"/>
      <c r="B87" s="45"/>
      <c r="C87" s="45"/>
      <c r="D87" s="45"/>
      <c r="E87" s="45"/>
      <c r="F87" s="45"/>
      <c r="G87" s="45"/>
      <c r="H87" s="45"/>
      <c r="I87" s="45"/>
      <c r="J87" s="91"/>
    </row>
    <row r="88" s="23" customFormat="1" ht="15.75" spans="1:7">
      <c r="A88" s="57" t="s">
        <v>0</v>
      </c>
      <c r="B88" s="58" t="s">
        <v>1</v>
      </c>
      <c r="C88" s="58" t="s">
        <v>4</v>
      </c>
      <c r="D88" s="59" t="s">
        <v>2</v>
      </c>
      <c r="E88" s="59" t="s">
        <v>3</v>
      </c>
      <c r="F88" s="58" t="s">
        <v>105</v>
      </c>
      <c r="G88" s="58" t="s">
        <v>127</v>
      </c>
    </row>
    <row r="89" s="23" customFormat="1" ht="15.75" spans="1:7">
      <c r="A89" s="60">
        <v>216241</v>
      </c>
      <c r="B89" s="61" t="s">
        <v>106</v>
      </c>
      <c r="C89" s="62"/>
      <c r="D89" s="62"/>
      <c r="E89" s="62"/>
      <c r="F89" s="63"/>
      <c r="G89" s="64" t="s">
        <v>128</v>
      </c>
    </row>
    <row r="90" s="23" customFormat="1" ht="15.75" spans="1:7">
      <c r="A90" s="65">
        <v>216578</v>
      </c>
      <c r="B90" s="61" t="s">
        <v>129</v>
      </c>
      <c r="C90" s="62"/>
      <c r="D90" s="62"/>
      <c r="E90" s="62"/>
      <c r="F90" s="63"/>
      <c r="G90" s="66" t="s">
        <v>130</v>
      </c>
    </row>
    <row r="91" s="23" customFormat="1" spans="1:7">
      <c r="A91" s="67" t="s">
        <v>131</v>
      </c>
      <c r="B91" s="68">
        <v>1186091</v>
      </c>
      <c r="C91" s="69" t="s">
        <v>132</v>
      </c>
      <c r="D91" s="70" t="s">
        <v>133</v>
      </c>
      <c r="E91" s="70" t="s">
        <v>134</v>
      </c>
      <c r="F91" s="71">
        <v>31920</v>
      </c>
      <c r="G91" s="72"/>
    </row>
    <row r="92" s="23" customFormat="1" spans="1:7">
      <c r="A92" s="67" t="s">
        <v>135</v>
      </c>
      <c r="B92" s="73">
        <v>1174220</v>
      </c>
      <c r="C92" s="74" t="s">
        <v>136</v>
      </c>
      <c r="D92" s="75" t="s">
        <v>137</v>
      </c>
      <c r="E92" s="75" t="s">
        <v>138</v>
      </c>
      <c r="F92" s="76">
        <v>21280</v>
      </c>
      <c r="G92" s="72"/>
    </row>
    <row r="93" s="23" customFormat="1" spans="1:7">
      <c r="A93" s="77">
        <v>193998</v>
      </c>
      <c r="B93" s="73">
        <v>1198211</v>
      </c>
      <c r="C93" s="74" t="s">
        <v>139</v>
      </c>
      <c r="D93" s="75" t="s">
        <v>140</v>
      </c>
      <c r="E93" s="74" t="s">
        <v>141</v>
      </c>
      <c r="F93" s="76">
        <v>15960</v>
      </c>
      <c r="G93" s="72"/>
    </row>
    <row r="94" s="23" customFormat="1" spans="1:7">
      <c r="A94" s="67" t="s">
        <v>142</v>
      </c>
      <c r="B94" s="73">
        <v>1189473</v>
      </c>
      <c r="C94" s="74" t="s">
        <v>143</v>
      </c>
      <c r="D94" s="75" t="s">
        <v>138</v>
      </c>
      <c r="E94" s="74" t="s">
        <v>144</v>
      </c>
      <c r="F94" s="76">
        <v>63840</v>
      </c>
      <c r="G94" s="72"/>
    </row>
    <row r="95" s="23" customFormat="1" spans="1:7">
      <c r="A95" s="67" t="s">
        <v>145</v>
      </c>
      <c r="B95" s="73">
        <v>1198149</v>
      </c>
      <c r="C95" s="74" t="s">
        <v>146</v>
      </c>
      <c r="D95" s="75" t="s">
        <v>138</v>
      </c>
      <c r="E95" s="75" t="s">
        <v>147</v>
      </c>
      <c r="F95" s="76">
        <v>21280</v>
      </c>
      <c r="G95" s="72"/>
    </row>
    <row r="96" s="23" customFormat="1" spans="1:7">
      <c r="A96" s="77">
        <v>194093</v>
      </c>
      <c r="B96" s="73">
        <v>1198977</v>
      </c>
      <c r="C96" s="74" t="s">
        <v>148</v>
      </c>
      <c r="D96" s="75" t="s">
        <v>133</v>
      </c>
      <c r="E96" s="75" t="s">
        <v>137</v>
      </c>
      <c r="F96" s="78">
        <v>10640</v>
      </c>
      <c r="G96" s="72"/>
    </row>
    <row r="97" s="23" customFormat="1" spans="1:7">
      <c r="A97" s="67" t="s">
        <v>149</v>
      </c>
      <c r="B97" s="73">
        <v>1198877</v>
      </c>
      <c r="C97" s="74" t="s">
        <v>150</v>
      </c>
      <c r="D97" s="74" t="s">
        <v>151</v>
      </c>
      <c r="E97" s="74" t="s">
        <v>152</v>
      </c>
      <c r="F97" s="78">
        <v>10640</v>
      </c>
      <c r="G97" s="72"/>
    </row>
    <row r="98" s="23" customFormat="1" spans="1:7">
      <c r="A98" s="77">
        <v>194098</v>
      </c>
      <c r="B98" s="73">
        <v>1199005</v>
      </c>
      <c r="C98" s="74" t="s">
        <v>153</v>
      </c>
      <c r="D98" s="74" t="s">
        <v>154</v>
      </c>
      <c r="E98" s="74" t="s">
        <v>155</v>
      </c>
      <c r="F98" s="78">
        <v>10640</v>
      </c>
      <c r="G98" s="72"/>
    </row>
    <row r="99" s="23" customFormat="1" spans="1:7">
      <c r="A99" s="67" t="s">
        <v>156</v>
      </c>
      <c r="B99" s="73">
        <v>1190050</v>
      </c>
      <c r="C99" s="74" t="s">
        <v>157</v>
      </c>
      <c r="D99" s="74" t="s">
        <v>155</v>
      </c>
      <c r="E99" s="74" t="s">
        <v>151</v>
      </c>
      <c r="F99" s="76">
        <v>21280</v>
      </c>
      <c r="G99" s="72"/>
    </row>
    <row r="100" s="23" customFormat="1" spans="1:7">
      <c r="A100" s="77">
        <v>56442</v>
      </c>
      <c r="B100" s="73">
        <v>1194162</v>
      </c>
      <c r="C100" s="74" t="s">
        <v>158</v>
      </c>
      <c r="D100" s="74" t="s">
        <v>159</v>
      </c>
      <c r="E100" s="74" t="s">
        <v>152</v>
      </c>
      <c r="F100" s="76">
        <v>52592</v>
      </c>
      <c r="G100" s="72"/>
    </row>
    <row r="101" s="23" customFormat="1" spans="1:7">
      <c r="A101" s="79" t="s">
        <v>160</v>
      </c>
      <c r="B101" s="73">
        <v>1195321</v>
      </c>
      <c r="C101" s="74" t="s">
        <v>93</v>
      </c>
      <c r="D101" s="74" t="s">
        <v>161</v>
      </c>
      <c r="E101" s="74" t="s">
        <v>162</v>
      </c>
      <c r="F101" s="76">
        <v>65740</v>
      </c>
      <c r="G101" s="72"/>
    </row>
    <row r="102" s="23" customFormat="1" spans="1:7">
      <c r="A102" s="80">
        <v>56460</v>
      </c>
      <c r="B102" s="81" t="s">
        <v>163</v>
      </c>
      <c r="C102" s="82" t="s">
        <v>164</v>
      </c>
      <c r="D102" s="82" t="s">
        <v>144</v>
      </c>
      <c r="E102" s="82" t="s">
        <v>141</v>
      </c>
      <c r="F102" s="83">
        <v>28766</v>
      </c>
      <c r="G102" s="72"/>
    </row>
    <row r="103" s="23" customFormat="1" spans="1:7">
      <c r="A103" s="77">
        <v>194095</v>
      </c>
      <c r="B103" s="73">
        <v>1199000</v>
      </c>
      <c r="C103" s="74" t="s">
        <v>165</v>
      </c>
      <c r="D103" s="74" t="s">
        <v>166</v>
      </c>
      <c r="E103" s="74" t="s">
        <v>167</v>
      </c>
      <c r="F103" s="76">
        <v>15960</v>
      </c>
      <c r="G103" s="72"/>
    </row>
    <row r="104" s="23" customFormat="1" spans="1:7">
      <c r="A104" s="67" t="s">
        <v>168</v>
      </c>
      <c r="B104" s="73">
        <v>1190874</v>
      </c>
      <c r="C104" s="74" t="s">
        <v>169</v>
      </c>
      <c r="D104" s="74" t="s">
        <v>166</v>
      </c>
      <c r="E104" s="74" t="s">
        <v>170</v>
      </c>
      <c r="F104" s="76">
        <v>63840</v>
      </c>
      <c r="G104" s="72"/>
    </row>
    <row r="105" s="23" customFormat="1" ht="15.75" spans="1:7">
      <c r="A105" s="67" t="s">
        <v>171</v>
      </c>
      <c r="B105" s="73">
        <v>1191871</v>
      </c>
      <c r="C105" s="74" t="s">
        <v>172</v>
      </c>
      <c r="D105" s="74" t="s">
        <v>173</v>
      </c>
      <c r="E105" s="74" t="s">
        <v>174</v>
      </c>
      <c r="F105" s="76">
        <v>42560</v>
      </c>
      <c r="G105" s="72"/>
    </row>
    <row r="106" s="23" customFormat="1" ht="15.75" spans="1:7">
      <c r="A106" s="84">
        <v>193832</v>
      </c>
      <c r="B106" s="85">
        <v>1197147</v>
      </c>
      <c r="C106" s="86" t="s">
        <v>175</v>
      </c>
      <c r="D106" s="86" t="s">
        <v>176</v>
      </c>
      <c r="E106" s="86" t="s">
        <v>170</v>
      </c>
      <c r="F106" s="87">
        <v>15960</v>
      </c>
      <c r="G106" s="88"/>
    </row>
    <row r="107" ht="15.75" spans="1:7">
      <c r="A107" s="89"/>
      <c r="B107" s="90"/>
      <c r="C107" s="90"/>
      <c r="D107" s="90"/>
      <c r="E107" s="90"/>
      <c r="F107" s="87">
        <f>SUM(F91:F106)</f>
        <v>492898</v>
      </c>
      <c r="G107" s="87"/>
    </row>
    <row r="108" ht="15.75" spans="6:8">
      <c r="F108" s="87" t="s">
        <v>49</v>
      </c>
      <c r="G108" s="87">
        <v>8142</v>
      </c>
      <c r="H108" s="24" t="s">
        <v>177</v>
      </c>
    </row>
    <row r="110" ht="15.75" spans="1:8">
      <c r="A110" s="25" t="s">
        <v>0</v>
      </c>
      <c r="B110" s="26" t="s">
        <v>1</v>
      </c>
      <c r="C110" s="25" t="s">
        <v>2</v>
      </c>
      <c r="D110" s="26" t="s">
        <v>3</v>
      </c>
      <c r="E110" s="25" t="s">
        <v>4</v>
      </c>
      <c r="F110" s="27" t="s">
        <v>5</v>
      </c>
      <c r="G110" s="27" t="s">
        <v>49</v>
      </c>
      <c r="H110" s="38"/>
    </row>
    <row r="111" ht="15.75" spans="1:8">
      <c r="A111" s="25"/>
      <c r="B111" s="26"/>
      <c r="C111" s="25"/>
      <c r="D111" s="26"/>
      <c r="E111" s="25"/>
      <c r="F111" s="27"/>
      <c r="G111" s="27"/>
      <c r="H111" s="38"/>
    </row>
    <row r="112" ht="15.75" spans="1:11">
      <c r="A112" s="39" t="s">
        <v>106</v>
      </c>
      <c r="B112" s="39"/>
      <c r="C112" s="39"/>
      <c r="D112" s="39"/>
      <c r="E112" s="39"/>
      <c r="F112" s="39"/>
      <c r="G112" s="40" t="s">
        <v>178</v>
      </c>
      <c r="H112" s="38"/>
      <c r="K112" s="43"/>
    </row>
    <row r="113" ht="15.75" spans="1:11">
      <c r="A113" s="39" t="s">
        <v>179</v>
      </c>
      <c r="B113" s="39"/>
      <c r="C113" s="39"/>
      <c r="D113" s="39"/>
      <c r="E113" s="39"/>
      <c r="F113" s="39"/>
      <c r="G113" s="40" t="s">
        <v>180</v>
      </c>
      <c r="H113" s="38"/>
      <c r="K113" s="43"/>
    </row>
    <row r="114" ht="15.75" spans="1:11">
      <c r="A114" s="30">
        <v>56799</v>
      </c>
      <c r="B114" s="31" t="s">
        <v>181</v>
      </c>
      <c r="C114" s="32">
        <v>42921</v>
      </c>
      <c r="D114" s="33">
        <v>42923</v>
      </c>
      <c r="E114" s="30" t="s">
        <v>182</v>
      </c>
      <c r="F114" s="34">
        <v>26296</v>
      </c>
      <c r="G114" s="41">
        <v>-481846</v>
      </c>
      <c r="H114" s="38"/>
      <c r="K114" s="43"/>
    </row>
    <row r="115" ht="15.75" spans="1:11">
      <c r="A115" s="30">
        <v>194008</v>
      </c>
      <c r="B115" s="31">
        <v>1198268</v>
      </c>
      <c r="C115" s="32">
        <v>42933</v>
      </c>
      <c r="D115" s="33">
        <v>42934</v>
      </c>
      <c r="E115" s="30" t="s">
        <v>183</v>
      </c>
      <c r="F115" s="34">
        <v>5320</v>
      </c>
      <c r="G115" s="41">
        <v>-476526</v>
      </c>
      <c r="H115" s="38"/>
      <c r="K115" s="43"/>
    </row>
    <row r="116" ht="15.75" spans="1:11">
      <c r="A116" s="30">
        <v>194387</v>
      </c>
      <c r="B116" s="31" t="s">
        <v>184</v>
      </c>
      <c r="C116" s="32">
        <v>42925</v>
      </c>
      <c r="D116" s="33">
        <v>42926</v>
      </c>
      <c r="E116" s="30" t="s">
        <v>185</v>
      </c>
      <c r="F116" s="34">
        <v>5320</v>
      </c>
      <c r="G116" s="41">
        <v>-471206</v>
      </c>
      <c r="H116" s="38"/>
      <c r="K116" s="43"/>
    </row>
    <row r="117" ht="15.75" spans="1:11">
      <c r="A117" s="30">
        <v>194388</v>
      </c>
      <c r="B117" s="31" t="s">
        <v>186</v>
      </c>
      <c r="C117" s="32" t="s">
        <v>187</v>
      </c>
      <c r="D117" s="33">
        <v>42929</v>
      </c>
      <c r="E117" s="30" t="s">
        <v>185</v>
      </c>
      <c r="F117" s="34">
        <v>5320</v>
      </c>
      <c r="G117" s="41">
        <v>-465886</v>
      </c>
      <c r="H117" s="38"/>
      <c r="K117" s="43"/>
    </row>
    <row r="118" ht="15.75" spans="1:11">
      <c r="A118" s="30">
        <v>56831</v>
      </c>
      <c r="B118" s="31" t="s">
        <v>188</v>
      </c>
      <c r="C118" s="32">
        <v>42930</v>
      </c>
      <c r="D118" s="33">
        <v>42933</v>
      </c>
      <c r="E118" s="30" t="s">
        <v>189</v>
      </c>
      <c r="F118" s="34">
        <v>61446</v>
      </c>
      <c r="G118" s="41">
        <v>-404440</v>
      </c>
      <c r="H118" s="38"/>
      <c r="K118" s="43"/>
    </row>
    <row r="119" ht="15.75" spans="1:11">
      <c r="A119" s="30">
        <v>56769</v>
      </c>
      <c r="B119" s="31" t="s">
        <v>190</v>
      </c>
      <c r="C119" s="32">
        <v>42925</v>
      </c>
      <c r="D119" s="35">
        <v>42930</v>
      </c>
      <c r="E119" s="29" t="s">
        <v>191</v>
      </c>
      <c r="F119" s="34">
        <v>65740</v>
      </c>
      <c r="G119" s="41">
        <v>-338700</v>
      </c>
      <c r="H119" s="38"/>
      <c r="K119" s="43"/>
    </row>
    <row r="120" ht="15.75" spans="1:11">
      <c r="A120" s="30">
        <v>55513</v>
      </c>
      <c r="B120" s="31">
        <v>1181699</v>
      </c>
      <c r="C120" s="32">
        <v>42933</v>
      </c>
      <c r="D120" s="35">
        <v>42935</v>
      </c>
      <c r="E120" s="29" t="s">
        <v>192</v>
      </c>
      <c r="F120" s="34">
        <v>26296</v>
      </c>
      <c r="G120" s="40" t="s">
        <v>193</v>
      </c>
      <c r="H120" s="38"/>
      <c r="K120" s="43"/>
    </row>
    <row r="121" ht="15.75" spans="1:11">
      <c r="A121" s="30">
        <v>56735</v>
      </c>
      <c r="B121" s="31">
        <v>1199274</v>
      </c>
      <c r="C121" s="32">
        <v>42933</v>
      </c>
      <c r="D121" s="35">
        <v>42934</v>
      </c>
      <c r="E121" s="29" t="s">
        <v>194</v>
      </c>
      <c r="F121" s="34">
        <v>13148</v>
      </c>
      <c r="G121" s="41">
        <v>-299256</v>
      </c>
      <c r="H121" s="38"/>
      <c r="K121" s="43"/>
    </row>
    <row r="122" ht="15.75" spans="1:11">
      <c r="A122" s="36">
        <v>193052</v>
      </c>
      <c r="B122" s="30">
        <v>1191625</v>
      </c>
      <c r="C122" s="33">
        <v>42930</v>
      </c>
      <c r="D122" s="32">
        <v>42931</v>
      </c>
      <c r="E122" s="29" t="s">
        <v>195</v>
      </c>
      <c r="F122" s="34">
        <v>5320</v>
      </c>
      <c r="G122" s="41">
        <v>-293936</v>
      </c>
      <c r="H122" s="38"/>
      <c r="K122" s="43"/>
    </row>
    <row r="123" ht="15.75" spans="1:11">
      <c r="A123" s="36" t="s">
        <v>196</v>
      </c>
      <c r="B123" s="30">
        <v>1185370</v>
      </c>
      <c r="C123" s="33">
        <v>42931</v>
      </c>
      <c r="D123" s="32">
        <v>42933</v>
      </c>
      <c r="E123" s="29" t="s">
        <v>197</v>
      </c>
      <c r="F123" s="34">
        <v>31920</v>
      </c>
      <c r="G123" s="41">
        <v>-262016</v>
      </c>
      <c r="H123" s="38"/>
      <c r="K123" s="43"/>
    </row>
    <row r="124" ht="15.75" spans="1:11">
      <c r="A124" s="36">
        <v>193830</v>
      </c>
      <c r="B124" s="30">
        <v>1196929</v>
      </c>
      <c r="C124" s="33">
        <v>42935</v>
      </c>
      <c r="D124" s="32">
        <v>42938</v>
      </c>
      <c r="E124" s="29" t="s">
        <v>198</v>
      </c>
      <c r="F124" s="34">
        <v>15960</v>
      </c>
      <c r="G124" s="41">
        <v>-246056</v>
      </c>
      <c r="H124" s="38"/>
      <c r="K124" s="43"/>
    </row>
    <row r="125" ht="15.75" spans="1:11">
      <c r="A125" s="36">
        <v>193886</v>
      </c>
      <c r="B125" s="30">
        <v>1197394</v>
      </c>
      <c r="C125" s="33">
        <v>42932</v>
      </c>
      <c r="D125" s="32">
        <v>42935</v>
      </c>
      <c r="E125" s="29" t="s">
        <v>199</v>
      </c>
      <c r="F125" s="34">
        <v>31920</v>
      </c>
      <c r="G125" s="41">
        <v>-214136</v>
      </c>
      <c r="H125" s="38"/>
      <c r="K125" s="43"/>
    </row>
    <row r="126" ht="15.75" spans="1:11">
      <c r="A126" s="36">
        <v>56867</v>
      </c>
      <c r="B126" s="30" t="s">
        <v>200</v>
      </c>
      <c r="C126" s="33">
        <v>42925</v>
      </c>
      <c r="D126" s="32" t="s">
        <v>187</v>
      </c>
      <c r="E126" s="29" t="s">
        <v>201</v>
      </c>
      <c r="F126" s="34">
        <v>48444</v>
      </c>
      <c r="G126" s="41">
        <v>-165692</v>
      </c>
      <c r="H126" s="38"/>
      <c r="K126" s="43"/>
    </row>
    <row r="127" ht="15.75" spans="1:11">
      <c r="A127" s="36">
        <v>56145</v>
      </c>
      <c r="B127" s="30">
        <v>1189568</v>
      </c>
      <c r="C127" s="33">
        <v>42935</v>
      </c>
      <c r="D127" s="32">
        <v>42938</v>
      </c>
      <c r="E127" s="29" t="s">
        <v>202</v>
      </c>
      <c r="F127" s="34">
        <v>39444</v>
      </c>
      <c r="G127" s="40" t="s">
        <v>203</v>
      </c>
      <c r="H127" s="38"/>
      <c r="K127" s="43"/>
    </row>
    <row r="128" ht="15.75" spans="1:11">
      <c r="A128" s="36">
        <v>56936</v>
      </c>
      <c r="B128" s="30" t="s">
        <v>204</v>
      </c>
      <c r="C128" s="33">
        <v>42935</v>
      </c>
      <c r="D128" s="32">
        <v>42938</v>
      </c>
      <c r="E128" s="29" t="s">
        <v>205</v>
      </c>
      <c r="F128" s="34">
        <v>39444</v>
      </c>
      <c r="G128" s="41">
        <v>-86804</v>
      </c>
      <c r="H128" s="38"/>
      <c r="K128" s="43"/>
    </row>
    <row r="129" ht="15.75" spans="1:11">
      <c r="A129" s="36">
        <v>194665</v>
      </c>
      <c r="B129" s="30" t="s">
        <v>206</v>
      </c>
      <c r="C129" s="33">
        <v>42926</v>
      </c>
      <c r="D129" s="32">
        <v>42931</v>
      </c>
      <c r="E129" s="29" t="s">
        <v>207</v>
      </c>
      <c r="F129" s="34">
        <v>26600</v>
      </c>
      <c r="G129" s="41">
        <v>-60204</v>
      </c>
      <c r="H129" s="38"/>
      <c r="K129" s="43"/>
    </row>
    <row r="130" ht="15.75" spans="1:11">
      <c r="A130" s="36">
        <v>57013</v>
      </c>
      <c r="B130" s="30" t="s">
        <v>208</v>
      </c>
      <c r="C130" s="33">
        <v>42926</v>
      </c>
      <c r="D130" s="32" t="s">
        <v>187</v>
      </c>
      <c r="E130" s="29" t="s">
        <v>209</v>
      </c>
      <c r="F130" s="34">
        <v>26296</v>
      </c>
      <c r="G130" s="41">
        <v>-33908</v>
      </c>
      <c r="H130" s="38"/>
      <c r="K130" s="43"/>
    </row>
    <row r="131" ht="15.75" spans="1:11">
      <c r="A131" s="36" t="s">
        <v>210</v>
      </c>
      <c r="B131" s="30">
        <v>1192383</v>
      </c>
      <c r="C131" s="33">
        <v>42926</v>
      </c>
      <c r="D131" s="32" t="s">
        <v>187</v>
      </c>
      <c r="E131" s="29" t="s">
        <v>211</v>
      </c>
      <c r="F131" s="34">
        <v>21280</v>
      </c>
      <c r="G131" s="40" t="s">
        <v>212</v>
      </c>
      <c r="H131" s="38"/>
      <c r="K131" s="43"/>
    </row>
    <row r="132" ht="15.75" spans="1:11">
      <c r="A132" s="36">
        <v>194774</v>
      </c>
      <c r="B132" s="30" t="s">
        <v>213</v>
      </c>
      <c r="C132" s="33">
        <v>42935</v>
      </c>
      <c r="D132" s="32">
        <v>42937</v>
      </c>
      <c r="E132" s="29" t="s">
        <v>214</v>
      </c>
      <c r="F132" s="34">
        <v>10640</v>
      </c>
      <c r="G132" s="40" t="s">
        <v>215</v>
      </c>
      <c r="H132" s="24" t="s">
        <v>216</v>
      </c>
      <c r="K132" s="43"/>
    </row>
    <row r="133" ht="15.75" spans="1:11">
      <c r="A133" s="38"/>
      <c r="K133" s="43"/>
    </row>
    <row r="134" ht="15.75" spans="1:11">
      <c r="A134" s="25" t="s">
        <v>217</v>
      </c>
      <c r="B134" s="26" t="s">
        <v>1</v>
      </c>
      <c r="C134" s="25" t="s">
        <v>2</v>
      </c>
      <c r="D134" s="26" t="s">
        <v>3</v>
      </c>
      <c r="E134" s="25" t="s">
        <v>4</v>
      </c>
      <c r="F134" s="27" t="s">
        <v>5</v>
      </c>
      <c r="G134" s="27" t="s">
        <v>49</v>
      </c>
      <c r="H134" s="38"/>
      <c r="K134" s="43"/>
    </row>
    <row r="135" ht="15.75" spans="1:11">
      <c r="A135" s="25"/>
      <c r="B135" s="26"/>
      <c r="C135" s="25"/>
      <c r="D135" s="26"/>
      <c r="E135" s="25"/>
      <c r="F135" s="27"/>
      <c r="G135" s="27"/>
      <c r="H135" s="38"/>
      <c r="K135" s="43"/>
    </row>
    <row r="136" ht="15.75" spans="1:11">
      <c r="A136" s="39" t="s">
        <v>106</v>
      </c>
      <c r="B136" s="39"/>
      <c r="C136" s="39"/>
      <c r="D136" s="39"/>
      <c r="E136" s="39"/>
      <c r="F136" s="39"/>
      <c r="G136" s="40" t="s">
        <v>218</v>
      </c>
      <c r="H136" s="38"/>
      <c r="K136" s="43"/>
    </row>
    <row r="137" ht="15.75" spans="1:11">
      <c r="A137" s="39" t="s">
        <v>219</v>
      </c>
      <c r="B137" s="39"/>
      <c r="C137" s="39"/>
      <c r="D137" s="39"/>
      <c r="E137" s="39"/>
      <c r="F137" s="39"/>
      <c r="G137" s="40" t="s">
        <v>220</v>
      </c>
      <c r="H137" s="38"/>
      <c r="J137" s="43"/>
      <c r="K137" s="43"/>
    </row>
    <row r="138" ht="15.75" spans="1:11">
      <c r="A138" s="30">
        <v>193715</v>
      </c>
      <c r="B138" s="31">
        <v>1196305</v>
      </c>
      <c r="C138" s="32">
        <v>42927</v>
      </c>
      <c r="D138" s="33">
        <v>42929</v>
      </c>
      <c r="E138" s="30" t="s">
        <v>221</v>
      </c>
      <c r="F138" s="34">
        <v>10640</v>
      </c>
      <c r="G138" s="41">
        <v>-491348</v>
      </c>
      <c r="H138" s="38"/>
      <c r="J138" s="43"/>
      <c r="K138" s="43"/>
    </row>
    <row r="139" ht="15.75" spans="1:11">
      <c r="A139" s="30">
        <v>56905</v>
      </c>
      <c r="B139" s="31" t="s">
        <v>222</v>
      </c>
      <c r="C139" s="32" t="s">
        <v>187</v>
      </c>
      <c r="D139" s="33">
        <v>42931</v>
      </c>
      <c r="E139" s="30" t="s">
        <v>223</v>
      </c>
      <c r="F139" s="34">
        <v>61446</v>
      </c>
      <c r="G139" s="41">
        <v>-429902</v>
      </c>
      <c r="H139" s="38"/>
      <c r="J139" s="43"/>
      <c r="K139" s="43"/>
    </row>
    <row r="140" ht="15.75" spans="1:11">
      <c r="A140" s="30" t="s">
        <v>224</v>
      </c>
      <c r="B140" s="265" t="s">
        <v>225</v>
      </c>
      <c r="C140" s="32">
        <v>42935</v>
      </c>
      <c r="D140" s="33">
        <v>42938</v>
      </c>
      <c r="E140" s="30" t="s">
        <v>226</v>
      </c>
      <c r="F140" s="34">
        <v>47880</v>
      </c>
      <c r="G140" s="41">
        <v>-382022</v>
      </c>
      <c r="H140" s="38"/>
      <c r="J140" s="43"/>
      <c r="K140" s="43"/>
    </row>
    <row r="141" ht="15.75" spans="1:11">
      <c r="A141" s="30">
        <v>194761</v>
      </c>
      <c r="B141" s="31" t="s">
        <v>227</v>
      </c>
      <c r="C141" s="32">
        <v>42933</v>
      </c>
      <c r="D141" s="33">
        <v>42934</v>
      </c>
      <c r="E141" s="30" t="s">
        <v>228</v>
      </c>
      <c r="F141" s="34">
        <v>5320</v>
      </c>
      <c r="G141" s="41">
        <v>-376702</v>
      </c>
      <c r="H141" s="38"/>
      <c r="J141" s="43"/>
      <c r="K141" s="43"/>
    </row>
    <row r="142" ht="15.75" spans="1:11">
      <c r="A142" s="30" t="s">
        <v>229</v>
      </c>
      <c r="B142" s="31">
        <v>1179291</v>
      </c>
      <c r="C142" s="32">
        <v>42941</v>
      </c>
      <c r="D142" s="33">
        <v>42944</v>
      </c>
      <c r="E142" s="30" t="s">
        <v>230</v>
      </c>
      <c r="F142" s="34">
        <v>31920</v>
      </c>
      <c r="G142" s="41">
        <v>-344782</v>
      </c>
      <c r="H142" s="38"/>
      <c r="J142" s="43"/>
      <c r="K142" s="43"/>
    </row>
    <row r="143" ht="15.75" spans="1:11">
      <c r="A143" s="30">
        <v>193532</v>
      </c>
      <c r="B143" s="31">
        <v>1194619</v>
      </c>
      <c r="C143" s="32">
        <v>42941</v>
      </c>
      <c r="D143" s="35">
        <v>42944</v>
      </c>
      <c r="E143" s="29" t="s">
        <v>231</v>
      </c>
      <c r="F143" s="34">
        <v>15960</v>
      </c>
      <c r="G143" s="41">
        <v>-328822</v>
      </c>
      <c r="H143" s="38"/>
      <c r="J143" s="43"/>
      <c r="K143" s="43"/>
    </row>
    <row r="144" ht="15.75" spans="1:11">
      <c r="A144" s="30">
        <v>193546</v>
      </c>
      <c r="B144" s="31">
        <v>1194719</v>
      </c>
      <c r="C144" s="32">
        <v>42943</v>
      </c>
      <c r="D144" s="35">
        <v>42945</v>
      </c>
      <c r="E144" s="29" t="s">
        <v>232</v>
      </c>
      <c r="F144" s="34">
        <v>10640</v>
      </c>
      <c r="G144" s="41">
        <v>-318182</v>
      </c>
      <c r="H144" s="38"/>
      <c r="J144" s="43"/>
      <c r="K144" s="43"/>
    </row>
    <row r="145" ht="15.75" spans="1:11">
      <c r="A145" s="30">
        <v>192153</v>
      </c>
      <c r="B145" s="31">
        <v>1186829</v>
      </c>
      <c r="C145" s="32">
        <v>42940</v>
      </c>
      <c r="D145" s="35">
        <v>42943</v>
      </c>
      <c r="E145" s="29" t="s">
        <v>233</v>
      </c>
      <c r="F145" s="34">
        <v>5320</v>
      </c>
      <c r="G145" s="40" t="s">
        <v>234</v>
      </c>
      <c r="H145" s="38"/>
      <c r="J145" s="43"/>
      <c r="K145" s="43"/>
    </row>
    <row r="146" ht="15.75" spans="1:11">
      <c r="A146" s="36">
        <v>193042</v>
      </c>
      <c r="B146" s="30">
        <v>1191446</v>
      </c>
      <c r="C146" s="33">
        <v>42939</v>
      </c>
      <c r="D146" s="32">
        <v>42941</v>
      </c>
      <c r="E146" s="29" t="s">
        <v>235</v>
      </c>
      <c r="F146" s="34">
        <v>10640</v>
      </c>
      <c r="G146" s="41">
        <v>-302222</v>
      </c>
      <c r="H146" s="38"/>
      <c r="J146" s="43"/>
      <c r="K146" s="43"/>
    </row>
    <row r="147" ht="15.75" spans="1:11">
      <c r="A147" s="36">
        <v>194773</v>
      </c>
      <c r="B147" s="30" t="s">
        <v>236</v>
      </c>
      <c r="C147" s="33">
        <v>42939</v>
      </c>
      <c r="D147" s="32">
        <v>42941</v>
      </c>
      <c r="E147" s="29" t="s">
        <v>237</v>
      </c>
      <c r="F147" s="34">
        <v>10640</v>
      </c>
      <c r="G147" s="41">
        <v>-291582</v>
      </c>
      <c r="H147" s="38"/>
      <c r="J147" s="43"/>
      <c r="K147" s="43"/>
    </row>
    <row r="148" ht="15.75" spans="1:11">
      <c r="A148" s="36" t="s">
        <v>238</v>
      </c>
      <c r="B148" s="30">
        <v>1192415</v>
      </c>
      <c r="C148" s="33">
        <v>42939</v>
      </c>
      <c r="D148" s="32">
        <v>42941</v>
      </c>
      <c r="E148" s="29" t="s">
        <v>239</v>
      </c>
      <c r="F148" s="34">
        <v>21280</v>
      </c>
      <c r="G148" s="41">
        <v>-270302</v>
      </c>
      <c r="H148" s="38"/>
      <c r="J148" s="43"/>
      <c r="K148" s="43"/>
    </row>
    <row r="149" ht="15.75" spans="1:11">
      <c r="A149" s="36">
        <v>189100</v>
      </c>
      <c r="B149" s="30">
        <v>1172899</v>
      </c>
      <c r="C149" s="33">
        <v>42940</v>
      </c>
      <c r="D149" s="32">
        <v>42944</v>
      </c>
      <c r="E149" s="29" t="s">
        <v>240</v>
      </c>
      <c r="F149" s="34">
        <v>21280</v>
      </c>
      <c r="G149" s="41">
        <v>-249022</v>
      </c>
      <c r="H149" s="38"/>
      <c r="J149" s="43"/>
      <c r="K149" s="43"/>
    </row>
    <row r="150" ht="15.75" spans="1:11">
      <c r="A150" s="36">
        <v>192146</v>
      </c>
      <c r="B150" s="30">
        <v>1186830</v>
      </c>
      <c r="C150" s="33">
        <v>42940</v>
      </c>
      <c r="D150" s="32">
        <v>42943</v>
      </c>
      <c r="E150" s="29" t="s">
        <v>241</v>
      </c>
      <c r="F150" s="34">
        <v>15960</v>
      </c>
      <c r="G150" s="41">
        <v>-233062</v>
      </c>
      <c r="H150" s="38"/>
      <c r="J150" s="43"/>
      <c r="K150" s="43"/>
    </row>
    <row r="151" ht="15.75" spans="1:11">
      <c r="A151" s="36" t="s">
        <v>242</v>
      </c>
      <c r="B151" s="30">
        <v>1198699</v>
      </c>
      <c r="C151" s="33">
        <v>42938</v>
      </c>
      <c r="D151" s="32">
        <v>42941</v>
      </c>
      <c r="E151" s="29" t="s">
        <v>243</v>
      </c>
      <c r="F151" s="34">
        <v>31920</v>
      </c>
      <c r="G151" s="41">
        <v>-201142</v>
      </c>
      <c r="H151" s="38"/>
      <c r="J151" s="43"/>
      <c r="K151" s="43"/>
    </row>
    <row r="152" ht="15.75" spans="1:11">
      <c r="A152" s="36">
        <v>194145</v>
      </c>
      <c r="B152" s="30">
        <v>1199299</v>
      </c>
      <c r="C152" s="33">
        <v>42940</v>
      </c>
      <c r="D152" s="32">
        <v>42941</v>
      </c>
      <c r="E152" s="29" t="s">
        <v>244</v>
      </c>
      <c r="F152" s="34">
        <v>5320</v>
      </c>
      <c r="G152" s="41">
        <v>-195822</v>
      </c>
      <c r="H152" s="38"/>
      <c r="J152" s="43"/>
      <c r="K152" s="43"/>
    </row>
    <row r="153" ht="15.75" spans="1:11">
      <c r="A153" s="36" t="s">
        <v>245</v>
      </c>
      <c r="B153" s="30">
        <v>1192149</v>
      </c>
      <c r="C153" s="33">
        <v>42940</v>
      </c>
      <c r="D153" s="32">
        <v>42942</v>
      </c>
      <c r="E153" s="29" t="s">
        <v>246</v>
      </c>
      <c r="F153" s="34">
        <v>21280</v>
      </c>
      <c r="G153" s="41">
        <v>-174542</v>
      </c>
      <c r="H153" s="38"/>
      <c r="J153" s="43"/>
      <c r="K153" s="43"/>
    </row>
    <row r="154" ht="15.75" spans="1:11">
      <c r="A154" s="36">
        <v>56966</v>
      </c>
      <c r="B154" s="30" t="s">
        <v>247</v>
      </c>
      <c r="C154" s="33">
        <v>42940</v>
      </c>
      <c r="D154" s="32">
        <v>42943</v>
      </c>
      <c r="E154" s="29" t="s">
        <v>248</v>
      </c>
      <c r="F154" s="34">
        <v>39444</v>
      </c>
      <c r="G154" s="41">
        <v>-135098</v>
      </c>
      <c r="H154" s="38"/>
      <c r="J154" s="43"/>
      <c r="K154" s="43"/>
    </row>
    <row r="155" ht="15.75" spans="1:11">
      <c r="A155" s="36">
        <v>56690</v>
      </c>
      <c r="B155" s="30">
        <v>1198368</v>
      </c>
      <c r="C155" s="33">
        <v>42942</v>
      </c>
      <c r="D155" s="32">
        <v>42945</v>
      </c>
      <c r="E155" s="29" t="s">
        <v>249</v>
      </c>
      <c r="F155" s="34">
        <v>39444</v>
      </c>
      <c r="G155" s="41">
        <v>-95654</v>
      </c>
      <c r="H155" s="38"/>
      <c r="J155" s="43"/>
      <c r="K155" s="43"/>
    </row>
    <row r="156" ht="15.75" spans="1:11">
      <c r="A156" s="36">
        <v>194243</v>
      </c>
      <c r="B156" s="30" t="s">
        <v>250</v>
      </c>
      <c r="C156" s="33">
        <v>42945</v>
      </c>
      <c r="D156" s="32">
        <v>42948</v>
      </c>
      <c r="E156" s="29" t="s">
        <v>251</v>
      </c>
      <c r="F156" s="34">
        <v>15960</v>
      </c>
      <c r="G156" s="41">
        <v>-79694</v>
      </c>
      <c r="H156" s="38"/>
      <c r="J156" s="43"/>
      <c r="K156" s="43"/>
    </row>
    <row r="157" ht="15.75" spans="1:11">
      <c r="A157" s="36">
        <v>192641</v>
      </c>
      <c r="B157" s="30">
        <v>1189447</v>
      </c>
      <c r="C157" s="33">
        <v>42945</v>
      </c>
      <c r="D157" s="32">
        <v>42948</v>
      </c>
      <c r="E157" s="29" t="s">
        <v>252</v>
      </c>
      <c r="F157" s="34">
        <v>15960</v>
      </c>
      <c r="G157" s="41">
        <v>-63734</v>
      </c>
      <c r="H157" s="38"/>
      <c r="J157" s="43"/>
      <c r="K157" s="43"/>
    </row>
    <row r="158" ht="15.75" spans="1:11">
      <c r="A158" s="36">
        <v>194835</v>
      </c>
      <c r="B158" s="30" t="s">
        <v>253</v>
      </c>
      <c r="C158" s="33">
        <v>42945</v>
      </c>
      <c r="D158" s="32">
        <v>42947</v>
      </c>
      <c r="E158" s="29" t="s">
        <v>254</v>
      </c>
      <c r="F158" s="34">
        <v>10640</v>
      </c>
      <c r="G158" s="41">
        <v>-53094</v>
      </c>
      <c r="H158" s="38"/>
      <c r="J158" s="43"/>
      <c r="K158" s="43"/>
    </row>
    <row r="159" ht="15.75" spans="1:11">
      <c r="A159" s="36">
        <v>191699</v>
      </c>
      <c r="B159" s="30">
        <v>1185000</v>
      </c>
      <c r="C159" s="33">
        <v>42945</v>
      </c>
      <c r="D159" s="32">
        <v>42949</v>
      </c>
      <c r="E159" s="29" t="s">
        <v>255</v>
      </c>
      <c r="F159" s="34">
        <v>21280</v>
      </c>
      <c r="G159" s="41">
        <v>-31814</v>
      </c>
      <c r="H159" s="38"/>
      <c r="J159" s="43"/>
      <c r="K159" s="43"/>
    </row>
    <row r="160" ht="15.75" spans="1:11">
      <c r="A160" s="36">
        <v>191700</v>
      </c>
      <c r="B160" s="30">
        <v>1184998</v>
      </c>
      <c r="C160" s="33">
        <v>42945</v>
      </c>
      <c r="D160" s="32">
        <v>42949</v>
      </c>
      <c r="E160" s="29" t="s">
        <v>256</v>
      </c>
      <c r="F160" s="34">
        <v>21280</v>
      </c>
      <c r="G160" s="41">
        <v>-10534</v>
      </c>
      <c r="H160" s="38"/>
      <c r="J160" s="43"/>
      <c r="K160" s="43"/>
    </row>
    <row r="161" ht="30.75" spans="1:11">
      <c r="A161" s="36">
        <v>193766</v>
      </c>
      <c r="B161" s="30">
        <v>1196457</v>
      </c>
      <c r="C161" s="33">
        <v>42945</v>
      </c>
      <c r="D161" s="32">
        <v>42946</v>
      </c>
      <c r="E161" s="29" t="s">
        <v>257</v>
      </c>
      <c r="F161" s="34">
        <v>5320</v>
      </c>
      <c r="G161" s="41">
        <v>-5214</v>
      </c>
      <c r="H161" s="38" t="s">
        <v>258</v>
      </c>
      <c r="J161" s="43"/>
      <c r="K161" s="43"/>
    </row>
    <row r="162" spans="1:11">
      <c r="A162" s="38"/>
      <c r="J162" s="43"/>
      <c r="K162" s="43"/>
    </row>
    <row r="163" ht="15.75" spans="1:11">
      <c r="A163" s="39" t="s">
        <v>259</v>
      </c>
      <c r="B163" s="39"/>
      <c r="C163" s="39"/>
      <c r="D163" s="39"/>
      <c r="E163" s="39"/>
      <c r="F163" s="39"/>
      <c r="G163" s="40">
        <f>G161-500000</f>
        <v>-505214</v>
      </c>
      <c r="J163" s="43"/>
      <c r="K163" s="43"/>
    </row>
    <row r="164" spans="1:10">
      <c r="A164" s="92">
        <v>193830</v>
      </c>
      <c r="B164" s="93">
        <v>1196929</v>
      </c>
      <c r="C164" s="94" t="s">
        <v>260</v>
      </c>
      <c r="D164" s="95" t="s">
        <v>261</v>
      </c>
      <c r="E164" s="95" t="s">
        <v>262</v>
      </c>
      <c r="F164" s="96">
        <v>-15960</v>
      </c>
      <c r="G164" s="97">
        <f>G163+F164</f>
        <v>-521174</v>
      </c>
      <c r="I164" s="43"/>
      <c r="J164" s="43"/>
    </row>
    <row r="165" spans="1:10">
      <c r="A165" s="92">
        <v>193262</v>
      </c>
      <c r="B165" s="93">
        <v>1192696</v>
      </c>
      <c r="C165" s="95" t="s">
        <v>263</v>
      </c>
      <c r="D165" s="95" t="s">
        <v>264</v>
      </c>
      <c r="E165" s="95" t="s">
        <v>265</v>
      </c>
      <c r="F165" s="96">
        <v>10640</v>
      </c>
      <c r="G165" s="97">
        <f t="shared" ref="G165:G178" si="1">G164+F165</f>
        <v>-510534</v>
      </c>
      <c r="I165" s="43"/>
      <c r="J165" s="43"/>
    </row>
    <row r="166" spans="1:10">
      <c r="A166" s="92">
        <v>190338</v>
      </c>
      <c r="B166" s="93">
        <v>1179715</v>
      </c>
      <c r="C166" s="95" t="s">
        <v>266</v>
      </c>
      <c r="D166" s="95" t="s">
        <v>267</v>
      </c>
      <c r="E166" s="95" t="s">
        <v>268</v>
      </c>
      <c r="F166" s="96">
        <v>10640</v>
      </c>
      <c r="G166" s="97">
        <f t="shared" si="1"/>
        <v>-499894</v>
      </c>
      <c r="I166" s="43"/>
      <c r="J166" s="43"/>
    </row>
    <row r="167" spans="1:10">
      <c r="A167" s="92">
        <v>193488</v>
      </c>
      <c r="B167" s="93">
        <v>1194381</v>
      </c>
      <c r="C167" s="95" t="s">
        <v>269</v>
      </c>
      <c r="D167" s="95" t="s">
        <v>270</v>
      </c>
      <c r="E167" s="95" t="s">
        <v>271</v>
      </c>
      <c r="F167" s="96">
        <v>15960</v>
      </c>
      <c r="G167" s="97">
        <f t="shared" si="1"/>
        <v>-483934</v>
      </c>
      <c r="I167" s="43"/>
      <c r="J167" s="43"/>
    </row>
    <row r="168" spans="1:10">
      <c r="A168" s="94" t="s">
        <v>272</v>
      </c>
      <c r="B168" s="93">
        <v>1191964</v>
      </c>
      <c r="C168" s="95" t="s">
        <v>273</v>
      </c>
      <c r="D168" s="95" t="s">
        <v>274</v>
      </c>
      <c r="E168" s="95" t="s">
        <v>270</v>
      </c>
      <c r="F168" s="96">
        <v>10640</v>
      </c>
      <c r="G168" s="97">
        <f t="shared" si="1"/>
        <v>-473294</v>
      </c>
      <c r="I168" s="43"/>
      <c r="J168" s="43"/>
    </row>
    <row r="169" spans="1:10">
      <c r="A169" s="92">
        <v>192347</v>
      </c>
      <c r="B169" s="93">
        <v>1187840</v>
      </c>
      <c r="C169" s="95" t="s">
        <v>275</v>
      </c>
      <c r="D169" s="95" t="s">
        <v>276</v>
      </c>
      <c r="E169" s="95" t="s">
        <v>271</v>
      </c>
      <c r="F169" s="96">
        <v>10640</v>
      </c>
      <c r="G169" s="97">
        <f t="shared" si="1"/>
        <v>-462654</v>
      </c>
      <c r="I169" s="43"/>
      <c r="J169" s="43"/>
    </row>
    <row r="170" spans="1:10">
      <c r="A170" s="98">
        <v>192126</v>
      </c>
      <c r="B170" s="93">
        <v>1186703</v>
      </c>
      <c r="C170" s="95" t="s">
        <v>277</v>
      </c>
      <c r="D170" s="95" t="s">
        <v>274</v>
      </c>
      <c r="E170" s="95" t="s">
        <v>278</v>
      </c>
      <c r="F170" s="96">
        <v>26600</v>
      </c>
      <c r="G170" s="97">
        <f t="shared" si="1"/>
        <v>-436054</v>
      </c>
      <c r="I170" s="43"/>
      <c r="J170" s="43"/>
    </row>
    <row r="171" spans="1:10">
      <c r="A171" s="92">
        <v>193663</v>
      </c>
      <c r="B171" s="93">
        <v>1195817</v>
      </c>
      <c r="C171" s="95" t="s">
        <v>279</v>
      </c>
      <c r="D171" s="95" t="s">
        <v>271</v>
      </c>
      <c r="E171" s="95" t="s">
        <v>278</v>
      </c>
      <c r="F171" s="96">
        <v>5320</v>
      </c>
      <c r="G171" s="97">
        <f t="shared" si="1"/>
        <v>-430734</v>
      </c>
      <c r="I171" s="43"/>
      <c r="J171" s="43"/>
    </row>
    <row r="172" spans="1:10">
      <c r="A172" s="92">
        <v>193648</v>
      </c>
      <c r="B172" s="93">
        <v>1195656</v>
      </c>
      <c r="C172" s="95" t="s">
        <v>280</v>
      </c>
      <c r="D172" s="95" t="s">
        <v>271</v>
      </c>
      <c r="E172" s="95" t="s">
        <v>265</v>
      </c>
      <c r="F172" s="96">
        <v>21280</v>
      </c>
      <c r="G172" s="97">
        <f t="shared" si="1"/>
        <v>-409454</v>
      </c>
      <c r="I172" s="43"/>
      <c r="J172" s="43"/>
    </row>
    <row r="173" spans="1:10">
      <c r="A173" s="94" t="s">
        <v>281</v>
      </c>
      <c r="B173" s="93">
        <v>1199810</v>
      </c>
      <c r="C173" s="95" t="s">
        <v>282</v>
      </c>
      <c r="D173" s="95" t="s">
        <v>283</v>
      </c>
      <c r="E173" s="95" t="s">
        <v>278</v>
      </c>
      <c r="F173" s="96">
        <v>31920</v>
      </c>
      <c r="G173" s="97">
        <f t="shared" si="1"/>
        <v>-377534</v>
      </c>
      <c r="I173" s="43"/>
      <c r="J173" s="43"/>
    </row>
    <row r="174" spans="1:10">
      <c r="A174" s="94" t="s">
        <v>284</v>
      </c>
      <c r="B174" s="93" t="s">
        <v>285</v>
      </c>
      <c r="C174" s="99" t="s">
        <v>286</v>
      </c>
      <c r="D174" s="95" t="s">
        <v>271</v>
      </c>
      <c r="E174" s="95" t="s">
        <v>264</v>
      </c>
      <c r="F174" s="96">
        <v>21280</v>
      </c>
      <c r="G174" s="97">
        <f t="shared" si="1"/>
        <v>-356254</v>
      </c>
      <c r="I174" s="43"/>
      <c r="J174" s="43"/>
    </row>
    <row r="175" spans="1:10">
      <c r="A175" s="92">
        <v>194271</v>
      </c>
      <c r="B175" s="93" t="s">
        <v>287</v>
      </c>
      <c r="C175" s="95" t="s">
        <v>288</v>
      </c>
      <c r="D175" s="95" t="s">
        <v>283</v>
      </c>
      <c r="E175" s="95" t="s">
        <v>264</v>
      </c>
      <c r="F175" s="96">
        <v>15960</v>
      </c>
      <c r="G175" s="97">
        <f t="shared" si="1"/>
        <v>-340294</v>
      </c>
      <c r="I175" s="43"/>
      <c r="J175" s="43"/>
    </row>
    <row r="176" spans="1:10">
      <c r="A176" s="92">
        <v>57058</v>
      </c>
      <c r="B176" s="93" t="s">
        <v>289</v>
      </c>
      <c r="C176" s="95" t="s">
        <v>290</v>
      </c>
      <c r="D176" s="95" t="s">
        <v>283</v>
      </c>
      <c r="E176" s="95" t="s">
        <v>264</v>
      </c>
      <c r="F176" s="96">
        <v>39444</v>
      </c>
      <c r="G176" s="97">
        <f t="shared" si="1"/>
        <v>-300850</v>
      </c>
      <c r="I176" s="43"/>
      <c r="J176" s="43"/>
    </row>
    <row r="177" spans="1:10">
      <c r="A177" s="92">
        <v>56932</v>
      </c>
      <c r="B177" s="93" t="s">
        <v>291</v>
      </c>
      <c r="C177" s="95" t="s">
        <v>292</v>
      </c>
      <c r="D177" s="95" t="s">
        <v>278</v>
      </c>
      <c r="E177" s="95" t="s">
        <v>267</v>
      </c>
      <c r="F177" s="96">
        <v>57532</v>
      </c>
      <c r="G177" s="97">
        <f t="shared" si="1"/>
        <v>-243318</v>
      </c>
      <c r="I177" s="43"/>
      <c r="J177" s="43"/>
    </row>
    <row r="178" spans="1:10">
      <c r="A178" s="92">
        <v>194938</v>
      </c>
      <c r="B178" s="93" t="s">
        <v>293</v>
      </c>
      <c r="C178" s="95" t="s">
        <v>294</v>
      </c>
      <c r="D178" s="95" t="s">
        <v>265</v>
      </c>
      <c r="E178" s="95" t="s">
        <v>295</v>
      </c>
      <c r="F178" s="96">
        <v>10640</v>
      </c>
      <c r="G178" s="97">
        <f t="shared" si="1"/>
        <v>-232678</v>
      </c>
      <c r="I178" s="43"/>
      <c r="J178" s="43"/>
    </row>
    <row r="179" spans="1:10">
      <c r="A179" s="100">
        <v>193533</v>
      </c>
      <c r="B179" s="101">
        <v>1194624</v>
      </c>
      <c r="C179" s="102" t="s">
        <v>296</v>
      </c>
      <c r="D179" s="102" t="s">
        <v>297</v>
      </c>
      <c r="E179" s="102" t="s">
        <v>298</v>
      </c>
      <c r="F179" s="103">
        <v>15960</v>
      </c>
      <c r="G179" s="97">
        <f t="shared" ref="G179:G185" si="2">G178+F179</f>
        <v>-216718</v>
      </c>
      <c r="I179" s="43"/>
      <c r="J179" s="43"/>
    </row>
    <row r="180" spans="1:10">
      <c r="A180" s="92">
        <v>57255</v>
      </c>
      <c r="B180" s="93" t="s">
        <v>299</v>
      </c>
      <c r="C180" s="95" t="s">
        <v>300</v>
      </c>
      <c r="D180" s="95" t="s">
        <v>301</v>
      </c>
      <c r="E180" s="95" t="s">
        <v>162</v>
      </c>
      <c r="F180" s="96">
        <v>39444</v>
      </c>
      <c r="G180" s="97">
        <f t="shared" si="2"/>
        <v>-177274</v>
      </c>
      <c r="I180" s="43"/>
      <c r="J180" s="43"/>
    </row>
    <row r="181" spans="1:10">
      <c r="A181" s="100">
        <v>56959</v>
      </c>
      <c r="B181" s="101" t="s">
        <v>302</v>
      </c>
      <c r="C181" s="102" t="s">
        <v>303</v>
      </c>
      <c r="D181" s="102" t="s">
        <v>276</v>
      </c>
      <c r="E181" s="102" t="s">
        <v>271</v>
      </c>
      <c r="F181" s="103">
        <v>32296</v>
      </c>
      <c r="G181" s="97">
        <f t="shared" si="2"/>
        <v>-144978</v>
      </c>
      <c r="I181" s="43"/>
      <c r="J181" s="43"/>
    </row>
    <row r="182" spans="1:10">
      <c r="A182" s="100">
        <v>193300</v>
      </c>
      <c r="B182" s="101">
        <v>1192880</v>
      </c>
      <c r="C182" s="102" t="s">
        <v>304</v>
      </c>
      <c r="D182" s="104">
        <v>42956</v>
      </c>
      <c r="E182" s="104">
        <v>42958</v>
      </c>
      <c r="F182" s="103">
        <v>10640</v>
      </c>
      <c r="G182" s="97">
        <f t="shared" si="2"/>
        <v>-134338</v>
      </c>
      <c r="I182" s="43"/>
      <c r="J182" s="43"/>
    </row>
    <row r="183" spans="1:11">
      <c r="A183" s="100">
        <v>194939</v>
      </c>
      <c r="B183" s="101" t="s">
        <v>305</v>
      </c>
      <c r="C183" s="102" t="s">
        <v>294</v>
      </c>
      <c r="D183" s="104">
        <v>42956</v>
      </c>
      <c r="E183" s="104">
        <v>42957</v>
      </c>
      <c r="F183" s="103">
        <v>10640</v>
      </c>
      <c r="G183" s="97">
        <f t="shared" si="2"/>
        <v>-123698</v>
      </c>
      <c r="J183" s="43"/>
      <c r="K183" s="43"/>
    </row>
    <row r="184" spans="1:11">
      <c r="A184" s="100">
        <v>57343</v>
      </c>
      <c r="B184" s="101" t="s">
        <v>306</v>
      </c>
      <c r="C184" s="102" t="s">
        <v>307</v>
      </c>
      <c r="D184" s="104">
        <v>42956</v>
      </c>
      <c r="E184" s="104" t="s">
        <v>308</v>
      </c>
      <c r="F184" s="103">
        <v>39444</v>
      </c>
      <c r="G184" s="97">
        <f t="shared" si="2"/>
        <v>-84254</v>
      </c>
      <c r="J184" s="43"/>
      <c r="K184" s="43"/>
    </row>
    <row r="185" spans="1:11">
      <c r="A185" s="100">
        <v>57145</v>
      </c>
      <c r="B185" s="101" t="s">
        <v>309</v>
      </c>
      <c r="C185" s="102" t="s">
        <v>310</v>
      </c>
      <c r="D185" s="104">
        <v>42956</v>
      </c>
      <c r="E185" s="104" t="s">
        <v>308</v>
      </c>
      <c r="F185" s="103">
        <v>61446</v>
      </c>
      <c r="G185" s="97">
        <f t="shared" si="2"/>
        <v>-22808</v>
      </c>
      <c r="J185" s="43"/>
      <c r="K185" s="43"/>
    </row>
    <row r="186" spans="1:11">
      <c r="A186" s="105"/>
      <c r="B186" s="105"/>
      <c r="C186" s="105"/>
      <c r="D186" s="105"/>
      <c r="E186" s="105"/>
      <c r="F186" s="103">
        <f>SUM(F165:F185)</f>
        <v>498366</v>
      </c>
      <c r="G186" s="105"/>
      <c r="H186" s="24" t="s">
        <v>311</v>
      </c>
      <c r="J186" s="43"/>
      <c r="K186" s="43"/>
    </row>
    <row r="187" spans="10:11">
      <c r="J187" s="43"/>
      <c r="K187" s="43"/>
    </row>
    <row r="188" spans="1:9">
      <c r="A188" s="106">
        <v>218494</v>
      </c>
      <c r="B188" s="107"/>
      <c r="C188" s="107"/>
      <c r="D188" s="108" t="s">
        <v>312</v>
      </c>
      <c r="E188" s="108"/>
      <c r="F188" s="108"/>
      <c r="G188" s="109">
        <v>-500000</v>
      </c>
      <c r="I188" s="45"/>
    </row>
    <row r="189" spans="1:7">
      <c r="A189" s="106" t="s">
        <v>313</v>
      </c>
      <c r="B189" s="107">
        <v>1187374</v>
      </c>
      <c r="C189" s="110" t="s">
        <v>314</v>
      </c>
      <c r="D189" s="111">
        <v>42960</v>
      </c>
      <c r="E189" s="111">
        <v>42963</v>
      </c>
      <c r="F189" s="109">
        <v>31920</v>
      </c>
      <c r="G189" s="97">
        <f>G185+G188+F189</f>
        <v>-490888</v>
      </c>
    </row>
    <row r="190" spans="1:7">
      <c r="A190" s="106" t="s">
        <v>315</v>
      </c>
      <c r="B190" s="107">
        <v>1192135</v>
      </c>
      <c r="C190" s="110" t="s">
        <v>316</v>
      </c>
      <c r="D190" s="111" t="s">
        <v>308</v>
      </c>
      <c r="E190" s="111">
        <v>42963</v>
      </c>
      <c r="F190" s="109">
        <v>42560</v>
      </c>
      <c r="G190" s="97">
        <f>G189+F190</f>
        <v>-448328</v>
      </c>
    </row>
    <row r="191" spans="1:7">
      <c r="A191" s="106" t="s">
        <v>317</v>
      </c>
      <c r="B191" s="107" t="s">
        <v>318</v>
      </c>
      <c r="C191" s="110" t="s">
        <v>319</v>
      </c>
      <c r="D191" s="111">
        <v>42952</v>
      </c>
      <c r="E191" s="111">
        <v>42953</v>
      </c>
      <c r="F191" s="109">
        <v>10640</v>
      </c>
      <c r="G191" s="97">
        <f t="shared" ref="G191:G206" si="3">G190+F191</f>
        <v>-437688</v>
      </c>
    </row>
    <row r="192" spans="1:7">
      <c r="A192" s="106">
        <v>194272</v>
      </c>
      <c r="B192" s="107" t="s">
        <v>320</v>
      </c>
      <c r="C192" s="110" t="s">
        <v>321</v>
      </c>
      <c r="D192" s="111">
        <v>42949</v>
      </c>
      <c r="E192" s="111">
        <v>42952</v>
      </c>
      <c r="F192" s="109">
        <v>15960</v>
      </c>
      <c r="G192" s="97">
        <f t="shared" si="3"/>
        <v>-421728</v>
      </c>
    </row>
    <row r="193" spans="1:7">
      <c r="A193" s="106" t="s">
        <v>322</v>
      </c>
      <c r="B193" s="107">
        <v>1174759</v>
      </c>
      <c r="C193" s="110" t="s">
        <v>323</v>
      </c>
      <c r="D193" s="111">
        <v>42957</v>
      </c>
      <c r="E193" s="111" t="s">
        <v>308</v>
      </c>
      <c r="F193" s="109">
        <v>21280</v>
      </c>
      <c r="G193" s="97">
        <f t="shared" si="3"/>
        <v>-400448</v>
      </c>
    </row>
    <row r="194" spans="1:7">
      <c r="A194" s="106">
        <v>195830</v>
      </c>
      <c r="B194" s="107" t="s">
        <v>324</v>
      </c>
      <c r="C194" s="110" t="s">
        <v>325</v>
      </c>
      <c r="D194" s="111">
        <v>42963</v>
      </c>
      <c r="E194" s="111">
        <v>42965</v>
      </c>
      <c r="F194" s="109">
        <v>10640</v>
      </c>
      <c r="G194" s="97">
        <f t="shared" si="3"/>
        <v>-389808</v>
      </c>
    </row>
    <row r="195" spans="1:7">
      <c r="A195" s="106">
        <v>192626</v>
      </c>
      <c r="B195" s="107">
        <v>1189299</v>
      </c>
      <c r="C195" s="110" t="s">
        <v>326</v>
      </c>
      <c r="D195" s="111">
        <v>42958</v>
      </c>
      <c r="E195" s="111">
        <v>42960</v>
      </c>
      <c r="F195" s="109">
        <v>10640</v>
      </c>
      <c r="G195" s="97">
        <f t="shared" si="3"/>
        <v>-379168</v>
      </c>
    </row>
    <row r="196" spans="1:7">
      <c r="A196" s="106" t="s">
        <v>327</v>
      </c>
      <c r="B196" s="107">
        <v>1186189</v>
      </c>
      <c r="C196" s="110" t="s">
        <v>328</v>
      </c>
      <c r="D196" s="111">
        <v>42957</v>
      </c>
      <c r="E196" s="111">
        <v>42958</v>
      </c>
      <c r="F196" s="109">
        <v>21280</v>
      </c>
      <c r="G196" s="97">
        <f t="shared" si="3"/>
        <v>-357888</v>
      </c>
    </row>
    <row r="197" spans="1:7">
      <c r="A197" s="106">
        <v>191675</v>
      </c>
      <c r="B197" s="107">
        <v>1184922</v>
      </c>
      <c r="C197" s="110" t="s">
        <v>329</v>
      </c>
      <c r="D197" s="111" t="s">
        <v>308</v>
      </c>
      <c r="E197" s="111">
        <v>42964</v>
      </c>
      <c r="F197" s="109">
        <v>26600</v>
      </c>
      <c r="G197" s="97">
        <f t="shared" si="3"/>
        <v>-331288</v>
      </c>
    </row>
    <row r="198" spans="1:7">
      <c r="A198" s="106">
        <v>196250</v>
      </c>
      <c r="B198" s="107" t="s">
        <v>330</v>
      </c>
      <c r="C198" s="110" t="s">
        <v>331</v>
      </c>
      <c r="D198" s="111">
        <v>42952</v>
      </c>
      <c r="E198" s="111">
        <v>42954</v>
      </c>
      <c r="F198" s="109">
        <v>10640</v>
      </c>
      <c r="G198" s="97">
        <f t="shared" si="3"/>
        <v>-320648</v>
      </c>
    </row>
    <row r="199" spans="1:7">
      <c r="A199" s="106">
        <v>57325</v>
      </c>
      <c r="B199" s="107" t="s">
        <v>332</v>
      </c>
      <c r="C199" s="110" t="s">
        <v>333</v>
      </c>
      <c r="D199" s="111">
        <v>42961</v>
      </c>
      <c r="E199" s="111">
        <v>42963</v>
      </c>
      <c r="F199" s="109">
        <v>26296</v>
      </c>
      <c r="G199" s="97">
        <f t="shared" si="3"/>
        <v>-294352</v>
      </c>
    </row>
    <row r="200" spans="1:7">
      <c r="A200" s="106">
        <v>57206</v>
      </c>
      <c r="B200" s="107" t="s">
        <v>334</v>
      </c>
      <c r="C200" s="110" t="s">
        <v>335</v>
      </c>
      <c r="D200" s="111">
        <v>42962</v>
      </c>
      <c r="E200" s="111">
        <v>42965</v>
      </c>
      <c r="F200" s="109">
        <v>39444</v>
      </c>
      <c r="G200" s="97">
        <f t="shared" si="3"/>
        <v>-254908</v>
      </c>
    </row>
    <row r="201" spans="1:7">
      <c r="A201" s="106">
        <v>57098</v>
      </c>
      <c r="B201" s="107" t="s">
        <v>336</v>
      </c>
      <c r="C201" s="110" t="s">
        <v>337</v>
      </c>
      <c r="D201" s="111">
        <v>42957</v>
      </c>
      <c r="E201" s="111" t="s">
        <v>308</v>
      </c>
      <c r="F201" s="109">
        <v>57532</v>
      </c>
      <c r="G201" s="97">
        <f t="shared" si="3"/>
        <v>-197376</v>
      </c>
    </row>
    <row r="202" spans="1:7">
      <c r="A202" s="106">
        <v>57427</v>
      </c>
      <c r="B202" s="107" t="s">
        <v>338</v>
      </c>
      <c r="C202" s="110" t="s">
        <v>339</v>
      </c>
      <c r="D202" s="111">
        <v>42956</v>
      </c>
      <c r="E202" s="111">
        <v>42958</v>
      </c>
      <c r="F202" s="109">
        <v>26296</v>
      </c>
      <c r="G202" s="97">
        <f t="shared" si="3"/>
        <v>-171080</v>
      </c>
    </row>
    <row r="203" spans="1:7">
      <c r="A203" s="106">
        <v>56063</v>
      </c>
      <c r="B203" s="107">
        <v>1188636</v>
      </c>
      <c r="C203" s="110" t="s">
        <v>340</v>
      </c>
      <c r="D203" s="111">
        <v>42958</v>
      </c>
      <c r="E203" s="111">
        <v>42960</v>
      </c>
      <c r="F203" s="109">
        <v>26296</v>
      </c>
      <c r="G203" s="97">
        <f t="shared" si="3"/>
        <v>-144784</v>
      </c>
    </row>
    <row r="204" spans="1:7">
      <c r="A204" s="106">
        <v>57524</v>
      </c>
      <c r="B204" s="107" t="s">
        <v>341</v>
      </c>
      <c r="C204" s="110" t="s">
        <v>319</v>
      </c>
      <c r="D204" s="111">
        <v>42951</v>
      </c>
      <c r="E204" s="111">
        <v>42952</v>
      </c>
      <c r="F204" s="109">
        <v>20482</v>
      </c>
      <c r="G204" s="97">
        <f t="shared" si="3"/>
        <v>-124302</v>
      </c>
    </row>
    <row r="205" spans="1:7">
      <c r="A205" s="106" t="s">
        <v>342</v>
      </c>
      <c r="B205" s="107">
        <v>1176695</v>
      </c>
      <c r="C205" s="110" t="s">
        <v>343</v>
      </c>
      <c r="D205" s="111">
        <v>42960</v>
      </c>
      <c r="E205" s="111">
        <v>42962</v>
      </c>
      <c r="F205" s="109">
        <v>48488</v>
      </c>
      <c r="G205" s="97">
        <f t="shared" si="3"/>
        <v>-75814</v>
      </c>
    </row>
    <row r="206" spans="1:7">
      <c r="A206" s="106" t="s">
        <v>344</v>
      </c>
      <c r="B206" s="107">
        <v>1176696</v>
      </c>
      <c r="C206" s="110" t="s">
        <v>345</v>
      </c>
      <c r="D206" s="111">
        <v>42960</v>
      </c>
      <c r="E206" s="111">
        <v>42962</v>
      </c>
      <c r="F206" s="109">
        <v>48488</v>
      </c>
      <c r="G206" s="97">
        <f t="shared" si="3"/>
        <v>-27326</v>
      </c>
    </row>
    <row r="207" spans="1:8">
      <c r="A207" s="107"/>
      <c r="B207" s="107"/>
      <c r="C207" s="107"/>
      <c r="D207" s="107"/>
      <c r="E207" s="107"/>
      <c r="F207" s="109">
        <f>SUM(F189:F206)</f>
        <v>495482</v>
      </c>
      <c r="G207" s="107"/>
      <c r="H207" s="24" t="s">
        <v>346</v>
      </c>
    </row>
    <row r="208" spans="1:7">
      <c r="A208" s="105"/>
      <c r="B208" s="105"/>
      <c r="C208" s="105"/>
      <c r="D208" s="105"/>
      <c r="E208" s="105"/>
      <c r="F208" s="105"/>
      <c r="G208" s="105"/>
    </row>
    <row r="210" spans="1:7">
      <c r="A210" s="112">
        <v>218948</v>
      </c>
      <c r="B210" s="113" t="s">
        <v>347</v>
      </c>
      <c r="C210" s="113"/>
      <c r="D210" s="113"/>
      <c r="E210" s="113"/>
      <c r="F210" s="113"/>
      <c r="G210" s="114">
        <v>-500000</v>
      </c>
    </row>
    <row r="211" spans="1:7">
      <c r="A211" s="112">
        <v>196536</v>
      </c>
      <c r="B211" s="112" t="s">
        <v>348</v>
      </c>
      <c r="C211" s="112" t="s">
        <v>349</v>
      </c>
      <c r="D211" s="115">
        <v>42954</v>
      </c>
      <c r="E211" s="115">
        <v>42955</v>
      </c>
      <c r="F211" s="114">
        <v>5320</v>
      </c>
      <c r="G211" s="116">
        <f>G210+G206+F211</f>
        <v>-522006</v>
      </c>
    </row>
    <row r="212" spans="1:7">
      <c r="A212" s="117">
        <v>195127</v>
      </c>
      <c r="B212" s="112" t="s">
        <v>350</v>
      </c>
      <c r="C212" s="112" t="s">
        <v>351</v>
      </c>
      <c r="D212" s="115">
        <v>42964</v>
      </c>
      <c r="E212" s="115">
        <v>42968</v>
      </c>
      <c r="F212" s="114">
        <v>21280</v>
      </c>
      <c r="G212" s="116">
        <f>G211+F212</f>
        <v>-500726</v>
      </c>
    </row>
    <row r="213" spans="1:7">
      <c r="A213" s="112">
        <v>196372</v>
      </c>
      <c r="B213" s="112">
        <v>1213643</v>
      </c>
      <c r="C213" s="112" t="s">
        <v>352</v>
      </c>
      <c r="D213" s="115">
        <v>42967</v>
      </c>
      <c r="E213" s="115">
        <v>42970</v>
      </c>
      <c r="F213" s="114">
        <v>15960</v>
      </c>
      <c r="G213" s="116">
        <f t="shared" ref="G213:G232" si="4">G212+F213</f>
        <v>-484766</v>
      </c>
    </row>
    <row r="214" spans="1:7">
      <c r="A214" s="112">
        <v>196309</v>
      </c>
      <c r="B214" s="112">
        <v>1213259</v>
      </c>
      <c r="C214" s="112" t="s">
        <v>353</v>
      </c>
      <c r="D214" s="115">
        <v>42967</v>
      </c>
      <c r="E214" s="115">
        <v>42969</v>
      </c>
      <c r="F214" s="114">
        <v>10640</v>
      </c>
      <c r="G214" s="116">
        <f t="shared" si="4"/>
        <v>-474126</v>
      </c>
    </row>
    <row r="215" spans="1:7">
      <c r="A215" s="112">
        <v>196145</v>
      </c>
      <c r="B215" s="112">
        <v>1212569</v>
      </c>
      <c r="C215" s="112" t="s">
        <v>354</v>
      </c>
      <c r="D215" s="115">
        <v>42966</v>
      </c>
      <c r="E215" s="115">
        <v>42968</v>
      </c>
      <c r="F215" s="114">
        <v>10640</v>
      </c>
      <c r="G215" s="116">
        <f t="shared" si="4"/>
        <v>-463486</v>
      </c>
    </row>
    <row r="216" spans="1:7">
      <c r="A216" s="112" t="s">
        <v>355</v>
      </c>
      <c r="B216" s="112">
        <v>1210488</v>
      </c>
      <c r="C216" s="112" t="s">
        <v>356</v>
      </c>
      <c r="D216" s="115">
        <v>42966</v>
      </c>
      <c r="E216" s="115">
        <v>42968</v>
      </c>
      <c r="F216" s="114">
        <v>21280</v>
      </c>
      <c r="G216" s="116">
        <f t="shared" si="4"/>
        <v>-442206</v>
      </c>
    </row>
    <row r="217" spans="1:7">
      <c r="A217" s="112">
        <v>192005</v>
      </c>
      <c r="B217" s="112">
        <v>1186174</v>
      </c>
      <c r="C217" s="112" t="s">
        <v>357</v>
      </c>
      <c r="D217" s="115">
        <v>42965</v>
      </c>
      <c r="E217" s="115">
        <v>42968</v>
      </c>
      <c r="F217" s="114">
        <v>15960</v>
      </c>
      <c r="G217" s="116">
        <f t="shared" si="4"/>
        <v>-426246</v>
      </c>
    </row>
    <row r="218" spans="1:7">
      <c r="A218" s="112">
        <v>192003</v>
      </c>
      <c r="B218" s="112">
        <v>1186168</v>
      </c>
      <c r="C218" s="112" t="s">
        <v>358</v>
      </c>
      <c r="D218" s="115">
        <v>42965</v>
      </c>
      <c r="E218" s="115">
        <v>42968</v>
      </c>
      <c r="F218" s="114">
        <v>15960</v>
      </c>
      <c r="G218" s="116">
        <f t="shared" si="4"/>
        <v>-410286</v>
      </c>
    </row>
    <row r="219" spans="1:7">
      <c r="A219" s="112" t="s">
        <v>359</v>
      </c>
      <c r="B219" s="112">
        <v>1211649</v>
      </c>
      <c r="C219" s="112" t="s">
        <v>360</v>
      </c>
      <c r="D219" s="115">
        <v>42963</v>
      </c>
      <c r="E219" s="115">
        <v>42965</v>
      </c>
      <c r="F219" s="114">
        <v>15960</v>
      </c>
      <c r="G219" s="116">
        <f t="shared" si="4"/>
        <v>-394326</v>
      </c>
    </row>
    <row r="220" spans="1:7">
      <c r="A220" s="112" t="s">
        <v>361</v>
      </c>
      <c r="B220" s="112" t="s">
        <v>362</v>
      </c>
      <c r="C220" s="112" t="s">
        <v>363</v>
      </c>
      <c r="D220" s="115">
        <v>42964</v>
      </c>
      <c r="E220" s="115">
        <v>42968</v>
      </c>
      <c r="F220" s="114">
        <v>63840</v>
      </c>
      <c r="G220" s="116">
        <f t="shared" si="4"/>
        <v>-330486</v>
      </c>
    </row>
    <row r="221" spans="1:7">
      <c r="A221" s="112">
        <v>196742</v>
      </c>
      <c r="B221" s="112">
        <v>1215480</v>
      </c>
      <c r="C221" s="112" t="s">
        <v>364</v>
      </c>
      <c r="D221" s="115">
        <v>42957</v>
      </c>
      <c r="E221" s="115">
        <v>42959</v>
      </c>
      <c r="F221" s="114">
        <v>10640</v>
      </c>
      <c r="G221" s="116">
        <f t="shared" si="4"/>
        <v>-319846</v>
      </c>
    </row>
    <row r="222" spans="1:7">
      <c r="A222" s="112">
        <v>57586</v>
      </c>
      <c r="B222" s="112">
        <v>1212819</v>
      </c>
      <c r="C222" s="112" t="s">
        <v>365</v>
      </c>
      <c r="D222" s="115">
        <v>42960</v>
      </c>
      <c r="E222" s="115">
        <v>42963</v>
      </c>
      <c r="F222" s="114">
        <v>39444</v>
      </c>
      <c r="G222" s="116">
        <f t="shared" si="4"/>
        <v>-280402</v>
      </c>
    </row>
    <row r="223" spans="1:7">
      <c r="A223" s="112">
        <v>56868</v>
      </c>
      <c r="B223" s="112" t="s">
        <v>366</v>
      </c>
      <c r="C223" s="112" t="s">
        <v>367</v>
      </c>
      <c r="D223" s="115">
        <v>42965</v>
      </c>
      <c r="E223" s="115">
        <v>42966</v>
      </c>
      <c r="F223" s="114">
        <v>13148</v>
      </c>
      <c r="G223" s="116">
        <f t="shared" si="4"/>
        <v>-267254</v>
      </c>
    </row>
    <row r="224" spans="1:7">
      <c r="A224" s="112">
        <v>57763</v>
      </c>
      <c r="B224" s="112">
        <v>1214677</v>
      </c>
      <c r="C224" s="112" t="s">
        <v>368</v>
      </c>
      <c r="D224" s="115">
        <v>42965</v>
      </c>
      <c r="E224" s="115">
        <v>42966</v>
      </c>
      <c r="F224" s="114">
        <v>12456</v>
      </c>
      <c r="G224" s="116">
        <f t="shared" si="4"/>
        <v>-254798</v>
      </c>
    </row>
    <row r="225" spans="1:7">
      <c r="A225" s="112" t="s">
        <v>369</v>
      </c>
      <c r="B225" s="112">
        <v>1215028</v>
      </c>
      <c r="C225" s="112" t="s">
        <v>370</v>
      </c>
      <c r="D225" s="115">
        <v>42971</v>
      </c>
      <c r="E225" s="115">
        <v>42973</v>
      </c>
      <c r="F225" s="114">
        <v>31920</v>
      </c>
      <c r="G225" s="116">
        <f t="shared" si="4"/>
        <v>-222878</v>
      </c>
    </row>
    <row r="226" spans="1:7">
      <c r="A226" s="112">
        <v>192381</v>
      </c>
      <c r="B226" s="112">
        <v>1187961</v>
      </c>
      <c r="C226" s="112" t="s">
        <v>371</v>
      </c>
      <c r="D226" s="115">
        <v>42970</v>
      </c>
      <c r="E226" s="115">
        <v>42973</v>
      </c>
      <c r="F226" s="114">
        <v>15960</v>
      </c>
      <c r="G226" s="116">
        <f t="shared" si="4"/>
        <v>-206918</v>
      </c>
    </row>
    <row r="227" spans="1:7">
      <c r="A227" s="112">
        <v>194085</v>
      </c>
      <c r="B227" s="112">
        <v>1198928</v>
      </c>
      <c r="C227" s="112" t="s">
        <v>372</v>
      </c>
      <c r="D227" s="115">
        <v>42970</v>
      </c>
      <c r="E227" s="115">
        <v>42973</v>
      </c>
      <c r="F227" s="114">
        <v>15960</v>
      </c>
      <c r="G227" s="116">
        <f t="shared" si="4"/>
        <v>-190958</v>
      </c>
    </row>
    <row r="228" spans="1:7">
      <c r="A228" s="112">
        <v>192382</v>
      </c>
      <c r="B228" s="112">
        <v>1187964</v>
      </c>
      <c r="C228" s="112" t="s">
        <v>373</v>
      </c>
      <c r="D228" s="115">
        <v>42970</v>
      </c>
      <c r="E228" s="115">
        <v>42973</v>
      </c>
      <c r="F228" s="114">
        <v>15960</v>
      </c>
      <c r="G228" s="116">
        <f t="shared" si="4"/>
        <v>-174998</v>
      </c>
    </row>
    <row r="229" spans="1:7">
      <c r="A229" s="112">
        <v>195693</v>
      </c>
      <c r="B229" s="112">
        <v>1210041</v>
      </c>
      <c r="C229" s="112" t="s">
        <v>374</v>
      </c>
      <c r="D229" s="115">
        <v>42971</v>
      </c>
      <c r="E229" s="115">
        <v>42972</v>
      </c>
      <c r="F229" s="114">
        <v>5320</v>
      </c>
      <c r="G229" s="116">
        <f t="shared" si="4"/>
        <v>-169678</v>
      </c>
    </row>
    <row r="230" spans="1:7">
      <c r="A230" s="112">
        <v>57256</v>
      </c>
      <c r="B230" s="112" t="s">
        <v>375</v>
      </c>
      <c r="C230" s="112" t="s">
        <v>376</v>
      </c>
      <c r="D230" s="115">
        <v>42964</v>
      </c>
      <c r="E230" s="115">
        <v>42968</v>
      </c>
      <c r="F230" s="114">
        <v>115064</v>
      </c>
      <c r="G230" s="116">
        <f t="shared" si="4"/>
        <v>-54614</v>
      </c>
    </row>
    <row r="231" spans="1:7">
      <c r="A231" s="112">
        <v>56695</v>
      </c>
      <c r="B231" s="112">
        <v>1198518</v>
      </c>
      <c r="C231" s="112" t="s">
        <v>377</v>
      </c>
      <c r="D231" s="115">
        <v>42963</v>
      </c>
      <c r="E231" s="115">
        <v>42965</v>
      </c>
      <c r="F231" s="114">
        <v>40964</v>
      </c>
      <c r="G231" s="116">
        <f t="shared" si="4"/>
        <v>-13650</v>
      </c>
    </row>
    <row r="232" spans="1:7">
      <c r="A232" s="112">
        <v>57616</v>
      </c>
      <c r="B232" s="112">
        <v>1213263</v>
      </c>
      <c r="C232" s="112" t="s">
        <v>353</v>
      </c>
      <c r="D232" s="115">
        <v>42969</v>
      </c>
      <c r="E232" s="115">
        <v>42970</v>
      </c>
      <c r="F232" s="114">
        <v>12456</v>
      </c>
      <c r="G232" s="116">
        <f t="shared" si="4"/>
        <v>-1194</v>
      </c>
    </row>
    <row r="233" spans="1:8">
      <c r="A233" s="105"/>
      <c r="B233" s="105"/>
      <c r="C233" s="105"/>
      <c r="D233" s="105"/>
      <c r="E233" s="105"/>
      <c r="F233" s="114">
        <f>SUM(F211:F232)</f>
        <v>526132</v>
      </c>
      <c r="G233" s="113"/>
      <c r="H233" s="24" t="s">
        <v>378</v>
      </c>
    </row>
    <row r="235" spans="1:7">
      <c r="A235" s="112">
        <v>219494</v>
      </c>
      <c r="B235" s="113" t="s">
        <v>379</v>
      </c>
      <c r="C235" s="113"/>
      <c r="D235" s="113"/>
      <c r="E235" s="113"/>
      <c r="F235" s="113"/>
      <c r="G235" s="114">
        <v>500000</v>
      </c>
    </row>
    <row r="236" spans="1:7">
      <c r="A236" s="112">
        <v>57760</v>
      </c>
      <c r="B236" s="118">
        <v>1214601</v>
      </c>
      <c r="C236" s="112" t="s">
        <v>380</v>
      </c>
      <c r="D236" s="115">
        <v>42975</v>
      </c>
      <c r="E236" s="115">
        <v>42977</v>
      </c>
      <c r="F236" s="114">
        <v>38808</v>
      </c>
      <c r="G236" s="116">
        <f>G232-G235+F236</f>
        <v>-462386</v>
      </c>
    </row>
    <row r="237" spans="1:7">
      <c r="A237" s="112">
        <v>58138</v>
      </c>
      <c r="B237" s="118">
        <v>1218127</v>
      </c>
      <c r="C237" s="112" t="s">
        <v>381</v>
      </c>
      <c r="D237" s="115">
        <v>42973</v>
      </c>
      <c r="E237" s="115">
        <v>42974</v>
      </c>
      <c r="F237" s="114">
        <v>11072</v>
      </c>
      <c r="G237" s="116">
        <f>G236+F237</f>
        <v>-451314</v>
      </c>
    </row>
    <row r="238" spans="1:7">
      <c r="A238" s="112">
        <v>58139</v>
      </c>
      <c r="B238" s="118">
        <v>1218130</v>
      </c>
      <c r="C238" s="112" t="s">
        <v>381</v>
      </c>
      <c r="D238" s="115">
        <v>42974</v>
      </c>
      <c r="E238" s="115">
        <v>42975</v>
      </c>
      <c r="F238" s="114">
        <v>11072</v>
      </c>
      <c r="G238" s="116">
        <f t="shared" ref="G238:G253" si="5">G237+F238</f>
        <v>-440242</v>
      </c>
    </row>
    <row r="239" spans="1:7">
      <c r="A239" s="112">
        <v>58148</v>
      </c>
      <c r="B239" s="118">
        <v>1218247</v>
      </c>
      <c r="C239" s="112" t="s">
        <v>382</v>
      </c>
      <c r="D239" s="115">
        <v>42970</v>
      </c>
      <c r="E239" s="115">
        <v>42973</v>
      </c>
      <c r="F239" s="114">
        <v>51744</v>
      </c>
      <c r="G239" s="116">
        <f t="shared" si="5"/>
        <v>-388498</v>
      </c>
    </row>
    <row r="240" spans="1:7">
      <c r="A240" s="112">
        <v>58031</v>
      </c>
      <c r="B240" s="118">
        <v>1216958</v>
      </c>
      <c r="C240" s="112" t="s">
        <v>383</v>
      </c>
      <c r="D240" s="115">
        <v>42970</v>
      </c>
      <c r="E240" s="115">
        <v>42972</v>
      </c>
      <c r="F240" s="114">
        <v>22144</v>
      </c>
      <c r="G240" s="116">
        <f t="shared" si="5"/>
        <v>-366354</v>
      </c>
    </row>
    <row r="241" spans="1:7">
      <c r="A241" s="112">
        <v>57519</v>
      </c>
      <c r="B241" s="118">
        <v>1212040</v>
      </c>
      <c r="C241" s="112" t="s">
        <v>384</v>
      </c>
      <c r="D241" s="115">
        <v>42967</v>
      </c>
      <c r="E241" s="115">
        <v>42970</v>
      </c>
      <c r="F241" s="114">
        <v>61446</v>
      </c>
      <c r="G241" s="116">
        <f t="shared" si="5"/>
        <v>-304908</v>
      </c>
    </row>
    <row r="242" spans="1:7">
      <c r="A242" s="112">
        <v>57979</v>
      </c>
      <c r="B242" s="118">
        <v>1216611</v>
      </c>
      <c r="C242" s="112" t="s">
        <v>385</v>
      </c>
      <c r="D242" s="115">
        <v>42965</v>
      </c>
      <c r="E242" s="115">
        <v>42968</v>
      </c>
      <c r="F242" s="114">
        <v>33216</v>
      </c>
      <c r="G242" s="116">
        <f t="shared" si="5"/>
        <v>-271692</v>
      </c>
    </row>
    <row r="243" spans="1:7">
      <c r="A243" s="112">
        <v>193748</v>
      </c>
      <c r="B243" s="118">
        <v>1196505</v>
      </c>
      <c r="C243" s="112" t="s">
        <v>386</v>
      </c>
      <c r="D243" s="115">
        <v>42978</v>
      </c>
      <c r="E243" s="115">
        <v>42979</v>
      </c>
      <c r="F243" s="114">
        <v>5320</v>
      </c>
      <c r="G243" s="116">
        <f t="shared" si="5"/>
        <v>-266372</v>
      </c>
    </row>
    <row r="244" spans="1:7">
      <c r="A244" s="112" t="s">
        <v>387</v>
      </c>
      <c r="B244" s="118">
        <v>1186292</v>
      </c>
      <c r="C244" s="112" t="s">
        <v>388</v>
      </c>
      <c r="D244" s="115">
        <v>42971</v>
      </c>
      <c r="E244" s="115">
        <v>42976</v>
      </c>
      <c r="F244" s="114">
        <v>53200</v>
      </c>
      <c r="G244" s="116">
        <f t="shared" si="5"/>
        <v>-213172</v>
      </c>
    </row>
    <row r="245" spans="1:7">
      <c r="A245" s="112">
        <v>195987</v>
      </c>
      <c r="B245" s="118">
        <v>1211618</v>
      </c>
      <c r="C245" s="112" t="s">
        <v>389</v>
      </c>
      <c r="D245" s="115">
        <v>42972</v>
      </c>
      <c r="E245" s="115">
        <v>42974</v>
      </c>
      <c r="F245" s="114">
        <v>10640</v>
      </c>
      <c r="G245" s="116">
        <f t="shared" si="5"/>
        <v>-202532</v>
      </c>
    </row>
    <row r="246" spans="1:7">
      <c r="A246" s="112" t="s">
        <v>390</v>
      </c>
      <c r="B246" s="118">
        <v>1215917</v>
      </c>
      <c r="C246" s="112" t="s">
        <v>251</v>
      </c>
      <c r="D246" s="115">
        <v>42968</v>
      </c>
      <c r="E246" s="115">
        <v>42973</v>
      </c>
      <c r="F246" s="114">
        <v>53200</v>
      </c>
      <c r="G246" s="116">
        <f t="shared" si="5"/>
        <v>-149332</v>
      </c>
    </row>
    <row r="247" spans="1:7">
      <c r="A247" s="112">
        <v>196024</v>
      </c>
      <c r="B247" s="118">
        <v>1211675</v>
      </c>
      <c r="C247" s="112" t="s">
        <v>391</v>
      </c>
      <c r="D247" s="115">
        <v>42967</v>
      </c>
      <c r="E247" s="115">
        <v>42969</v>
      </c>
      <c r="F247" s="114">
        <v>10640</v>
      </c>
      <c r="G247" s="116">
        <f t="shared" si="5"/>
        <v>-138692</v>
      </c>
    </row>
    <row r="248" spans="1:7">
      <c r="A248" s="112">
        <v>197233</v>
      </c>
      <c r="B248" s="118">
        <v>1217554</v>
      </c>
      <c r="C248" s="112" t="s">
        <v>392</v>
      </c>
      <c r="D248" s="115">
        <v>42968</v>
      </c>
      <c r="E248" s="115">
        <v>42971</v>
      </c>
      <c r="F248" s="114">
        <v>15960</v>
      </c>
      <c r="G248" s="116">
        <f t="shared" si="5"/>
        <v>-122732</v>
      </c>
    </row>
    <row r="249" spans="1:7">
      <c r="A249" s="112">
        <v>57336</v>
      </c>
      <c r="B249" s="118">
        <v>1209708</v>
      </c>
      <c r="C249" s="112" t="s">
        <v>393</v>
      </c>
      <c r="D249" s="115">
        <v>42966</v>
      </c>
      <c r="E249" s="115">
        <v>42969</v>
      </c>
      <c r="F249" s="114">
        <v>61446</v>
      </c>
      <c r="G249" s="116">
        <f t="shared" si="5"/>
        <v>-61286</v>
      </c>
    </row>
    <row r="250" spans="1:7">
      <c r="A250" s="112" t="s">
        <v>394</v>
      </c>
      <c r="B250" s="118">
        <v>1217697</v>
      </c>
      <c r="C250" s="112" t="s">
        <v>395</v>
      </c>
      <c r="D250" s="115">
        <v>42976</v>
      </c>
      <c r="E250" s="115">
        <v>42977</v>
      </c>
      <c r="F250" s="114">
        <v>10640</v>
      </c>
      <c r="G250" s="116">
        <f t="shared" si="5"/>
        <v>-50646</v>
      </c>
    </row>
    <row r="251" spans="1:7">
      <c r="A251" s="112">
        <v>195224</v>
      </c>
      <c r="B251" s="118">
        <v>1206999</v>
      </c>
      <c r="C251" s="112" t="s">
        <v>396</v>
      </c>
      <c r="D251" s="115">
        <v>42973</v>
      </c>
      <c r="E251" s="115">
        <v>42974</v>
      </c>
      <c r="F251" s="114">
        <v>5320</v>
      </c>
      <c r="G251" s="116">
        <f t="shared" si="5"/>
        <v>-45326</v>
      </c>
    </row>
    <row r="252" spans="1:7">
      <c r="A252" s="112" t="s">
        <v>397</v>
      </c>
      <c r="B252" s="118">
        <v>1216924</v>
      </c>
      <c r="C252" s="112" t="s">
        <v>398</v>
      </c>
      <c r="D252" s="115">
        <v>42959</v>
      </c>
      <c r="E252" s="115">
        <v>42961</v>
      </c>
      <c r="F252" s="114">
        <v>21280</v>
      </c>
      <c r="G252" s="116">
        <f t="shared" si="5"/>
        <v>-24046</v>
      </c>
    </row>
    <row r="253" spans="1:7">
      <c r="A253" s="112" t="s">
        <v>399</v>
      </c>
      <c r="B253" s="118">
        <v>1216368</v>
      </c>
      <c r="C253" s="112" t="s">
        <v>400</v>
      </c>
      <c r="D253" s="115">
        <v>42963</v>
      </c>
      <c r="E253" s="115">
        <v>42965</v>
      </c>
      <c r="F253" s="114">
        <v>21280</v>
      </c>
      <c r="G253" s="116">
        <f t="shared" si="5"/>
        <v>-2766</v>
      </c>
    </row>
    <row r="254" spans="1:8">
      <c r="A254" s="105"/>
      <c r="B254" s="105"/>
      <c r="C254" s="105"/>
      <c r="D254" s="105"/>
      <c r="E254" s="105"/>
      <c r="F254" s="114">
        <f>SUM(F236:F253)</f>
        <v>498428</v>
      </c>
      <c r="G254" s="105"/>
      <c r="H254" s="24" t="s">
        <v>401</v>
      </c>
    </row>
    <row r="256" ht="30" spans="1:7">
      <c r="A256" s="112">
        <v>220261</v>
      </c>
      <c r="B256" s="119" t="s">
        <v>402</v>
      </c>
      <c r="C256" s="119"/>
      <c r="D256" s="119"/>
      <c r="E256" s="119"/>
      <c r="F256" s="119"/>
      <c r="G256" s="114">
        <v>500000</v>
      </c>
    </row>
    <row r="257" spans="1:7">
      <c r="A257" s="112">
        <v>197776</v>
      </c>
      <c r="B257" s="112">
        <v>1219964</v>
      </c>
      <c r="C257" s="112" t="s">
        <v>403</v>
      </c>
      <c r="D257" s="115">
        <v>42969</v>
      </c>
      <c r="E257" s="120">
        <v>42971</v>
      </c>
      <c r="F257" s="114">
        <v>10640</v>
      </c>
      <c r="G257" s="116">
        <f>G253-G256+F257</f>
        <v>-492126</v>
      </c>
    </row>
    <row r="258" spans="1:7">
      <c r="A258" s="112" t="s">
        <v>404</v>
      </c>
      <c r="B258" s="112">
        <v>1219843</v>
      </c>
      <c r="C258" s="112" t="s">
        <v>405</v>
      </c>
      <c r="D258" s="115">
        <v>42977</v>
      </c>
      <c r="E258" s="120">
        <v>42979</v>
      </c>
      <c r="F258" s="114">
        <v>21280</v>
      </c>
      <c r="G258" s="116">
        <f>G257+F258</f>
        <v>-470846</v>
      </c>
    </row>
    <row r="259" spans="1:7">
      <c r="A259" s="112">
        <v>197741</v>
      </c>
      <c r="B259" s="112">
        <v>1219804</v>
      </c>
      <c r="C259" s="112" t="s">
        <v>406</v>
      </c>
      <c r="D259" s="115">
        <v>42977</v>
      </c>
      <c r="E259" s="120">
        <v>42980</v>
      </c>
      <c r="F259" s="114">
        <v>15960</v>
      </c>
      <c r="G259" s="116">
        <f t="shared" ref="G259:G269" si="6">G258+F259</f>
        <v>-454886</v>
      </c>
    </row>
    <row r="260" spans="1:7">
      <c r="A260" s="112">
        <v>196326</v>
      </c>
      <c r="B260" s="112">
        <v>1213398</v>
      </c>
      <c r="C260" s="112" t="s">
        <v>407</v>
      </c>
      <c r="D260" s="115">
        <v>42985</v>
      </c>
      <c r="E260" s="120">
        <v>42986</v>
      </c>
      <c r="F260" s="114">
        <v>5320</v>
      </c>
      <c r="G260" s="116">
        <f t="shared" si="6"/>
        <v>-449566</v>
      </c>
    </row>
    <row r="261" spans="1:7">
      <c r="A261" s="112">
        <v>197446</v>
      </c>
      <c r="B261" s="112">
        <v>1218379</v>
      </c>
      <c r="C261" s="112" t="s">
        <v>408</v>
      </c>
      <c r="D261" s="115">
        <v>42983</v>
      </c>
      <c r="E261" s="120">
        <v>42984</v>
      </c>
      <c r="F261" s="114">
        <v>5320</v>
      </c>
      <c r="G261" s="116">
        <f t="shared" si="6"/>
        <v>-444246</v>
      </c>
    </row>
    <row r="262" spans="1:7">
      <c r="A262" s="112" t="s">
        <v>409</v>
      </c>
      <c r="B262" s="112">
        <v>1216216</v>
      </c>
      <c r="C262" s="112" t="s">
        <v>410</v>
      </c>
      <c r="D262" s="115">
        <v>42983</v>
      </c>
      <c r="E262" s="120">
        <v>42985</v>
      </c>
      <c r="F262" s="114">
        <v>21280</v>
      </c>
      <c r="G262" s="116">
        <f t="shared" si="6"/>
        <v>-422966</v>
      </c>
    </row>
    <row r="263" spans="1:7">
      <c r="A263" s="112">
        <v>197013</v>
      </c>
      <c r="B263" s="112">
        <v>1216425</v>
      </c>
      <c r="C263" s="112" t="s">
        <v>411</v>
      </c>
      <c r="D263" s="115">
        <v>42981</v>
      </c>
      <c r="E263" s="120">
        <v>42984</v>
      </c>
      <c r="F263" s="114">
        <v>15960</v>
      </c>
      <c r="G263" s="116">
        <f t="shared" si="6"/>
        <v>-407006</v>
      </c>
    </row>
    <row r="264" spans="1:7">
      <c r="A264" s="112">
        <v>192892</v>
      </c>
      <c r="B264" s="112">
        <v>1190715</v>
      </c>
      <c r="C264" s="112" t="s">
        <v>412</v>
      </c>
      <c r="D264" s="115">
        <v>42979</v>
      </c>
      <c r="E264" s="120">
        <v>42980</v>
      </c>
      <c r="F264" s="114">
        <v>5320</v>
      </c>
      <c r="G264" s="116">
        <f t="shared" si="6"/>
        <v>-401686</v>
      </c>
    </row>
    <row r="265" spans="1:7">
      <c r="A265" s="112" t="s">
        <v>413</v>
      </c>
      <c r="B265" s="112">
        <v>1190747</v>
      </c>
      <c r="C265" s="112" t="s">
        <v>414</v>
      </c>
      <c r="D265" s="115">
        <v>42980</v>
      </c>
      <c r="E265" s="120">
        <v>42985</v>
      </c>
      <c r="F265" s="114">
        <v>53200</v>
      </c>
      <c r="G265" s="116">
        <f t="shared" si="6"/>
        <v>-348486</v>
      </c>
    </row>
    <row r="266" spans="1:7">
      <c r="A266" s="112">
        <v>196651</v>
      </c>
      <c r="B266" s="112">
        <v>1215174</v>
      </c>
      <c r="C266" s="112" t="s">
        <v>415</v>
      </c>
      <c r="D266" s="115">
        <v>42973</v>
      </c>
      <c r="E266" s="120">
        <v>42975</v>
      </c>
      <c r="F266" s="114">
        <v>10640</v>
      </c>
      <c r="G266" s="116">
        <f t="shared" si="6"/>
        <v>-337846</v>
      </c>
    </row>
    <row r="267" spans="1:7">
      <c r="A267" s="112" t="s">
        <v>416</v>
      </c>
      <c r="B267" s="112">
        <v>1217687</v>
      </c>
      <c r="C267" s="112" t="s">
        <v>395</v>
      </c>
      <c r="D267" s="115">
        <v>42974</v>
      </c>
      <c r="E267" s="120">
        <v>42976</v>
      </c>
      <c r="F267" s="114">
        <v>21280</v>
      </c>
      <c r="G267" s="116">
        <f t="shared" si="6"/>
        <v>-316566</v>
      </c>
    </row>
    <row r="268" spans="1:7">
      <c r="A268" s="112">
        <v>196747</v>
      </c>
      <c r="B268" s="112">
        <v>1215567</v>
      </c>
      <c r="C268" s="112" t="s">
        <v>417</v>
      </c>
      <c r="D268" s="115">
        <v>42977</v>
      </c>
      <c r="E268" s="120">
        <v>42979</v>
      </c>
      <c r="F268" s="114">
        <v>10640</v>
      </c>
      <c r="G268" s="116">
        <f t="shared" si="6"/>
        <v>-305926</v>
      </c>
    </row>
    <row r="269" spans="1:7">
      <c r="A269" s="112">
        <v>58354</v>
      </c>
      <c r="B269" s="112">
        <v>1220550</v>
      </c>
      <c r="C269" s="112" t="s">
        <v>418</v>
      </c>
      <c r="D269" s="115">
        <v>42976</v>
      </c>
      <c r="E269" s="120">
        <v>42977</v>
      </c>
      <c r="F269" s="114">
        <v>11072</v>
      </c>
      <c r="G269" s="116">
        <f t="shared" si="6"/>
        <v>-294854</v>
      </c>
    </row>
    <row r="270" spans="1:7">
      <c r="A270" s="112">
        <v>58191</v>
      </c>
      <c r="B270" s="112">
        <v>1218692</v>
      </c>
      <c r="C270" s="112" t="s">
        <v>419</v>
      </c>
      <c r="D270" s="115">
        <v>42983</v>
      </c>
      <c r="E270" s="120">
        <v>42985</v>
      </c>
      <c r="F270" s="114">
        <v>22144</v>
      </c>
      <c r="G270" s="116">
        <f t="shared" ref="G270:G277" si="7">G269+F270</f>
        <v>-272710</v>
      </c>
    </row>
    <row r="271" spans="1:7">
      <c r="A271" s="112">
        <v>197860</v>
      </c>
      <c r="B271" s="112">
        <v>1220285</v>
      </c>
      <c r="C271" s="112" t="s">
        <v>420</v>
      </c>
      <c r="D271" s="115">
        <v>42996</v>
      </c>
      <c r="E271" s="120">
        <v>42999</v>
      </c>
      <c r="F271" s="114">
        <v>15960</v>
      </c>
      <c r="G271" s="116">
        <f t="shared" si="7"/>
        <v>-256750</v>
      </c>
    </row>
    <row r="272" spans="1:7">
      <c r="A272" s="112">
        <v>196307</v>
      </c>
      <c r="B272" s="112">
        <v>1213252</v>
      </c>
      <c r="C272" s="112" t="s">
        <v>421</v>
      </c>
      <c r="D272" s="115">
        <v>42996</v>
      </c>
      <c r="E272" s="120">
        <v>42999</v>
      </c>
      <c r="F272" s="114">
        <v>15960</v>
      </c>
      <c r="G272" s="116">
        <f t="shared" si="7"/>
        <v>-240790</v>
      </c>
    </row>
    <row r="273" spans="1:7">
      <c r="A273" s="112">
        <v>57286</v>
      </c>
      <c r="B273" s="112">
        <v>1208534</v>
      </c>
      <c r="C273" s="112" t="s">
        <v>422</v>
      </c>
      <c r="D273" s="115">
        <v>42992</v>
      </c>
      <c r="E273" s="120">
        <v>42993</v>
      </c>
      <c r="F273" s="114">
        <v>13148</v>
      </c>
      <c r="G273" s="116">
        <f t="shared" si="7"/>
        <v>-227642</v>
      </c>
    </row>
    <row r="274" spans="1:7">
      <c r="A274" s="112">
        <v>57054</v>
      </c>
      <c r="B274" s="112">
        <v>1205109</v>
      </c>
      <c r="C274" s="112" t="s">
        <v>423</v>
      </c>
      <c r="D274" s="115">
        <v>42981</v>
      </c>
      <c r="E274" s="120">
        <v>42983</v>
      </c>
      <c r="F274" s="114">
        <v>40964</v>
      </c>
      <c r="G274" s="116">
        <f t="shared" si="7"/>
        <v>-186678</v>
      </c>
    </row>
    <row r="275" spans="1:7">
      <c r="A275" s="112">
        <v>194148</v>
      </c>
      <c r="B275" s="112">
        <v>1199463</v>
      </c>
      <c r="C275" s="112" t="s">
        <v>424</v>
      </c>
      <c r="D275" s="115">
        <v>42997</v>
      </c>
      <c r="E275" s="120">
        <v>43002</v>
      </c>
      <c r="F275" s="114">
        <v>26600</v>
      </c>
      <c r="G275" s="116">
        <f t="shared" si="7"/>
        <v>-160078</v>
      </c>
    </row>
    <row r="276" ht="15.75" spans="1:7">
      <c r="A276" s="112">
        <v>194150</v>
      </c>
      <c r="B276" s="112">
        <v>1199462</v>
      </c>
      <c r="C276" s="112" t="s">
        <v>425</v>
      </c>
      <c r="D276" s="115">
        <v>42997</v>
      </c>
      <c r="E276" s="120">
        <v>43002</v>
      </c>
      <c r="F276" s="114">
        <v>26600</v>
      </c>
      <c r="G276" s="116">
        <f t="shared" si="7"/>
        <v>-133478</v>
      </c>
    </row>
    <row r="277" ht="15.75" spans="1:8">
      <c r="A277" s="112">
        <v>195452</v>
      </c>
      <c r="B277" s="112">
        <v>1208530</v>
      </c>
      <c r="C277" s="112" t="s">
        <v>426</v>
      </c>
      <c r="D277" s="115">
        <v>42990</v>
      </c>
      <c r="E277" s="120">
        <v>42992</v>
      </c>
      <c r="F277" s="114">
        <v>10640</v>
      </c>
      <c r="G277" s="116">
        <f t="shared" si="7"/>
        <v>-122838</v>
      </c>
      <c r="H277" s="121" t="s">
        <v>427</v>
      </c>
    </row>
    <row r="280" spans="1:7">
      <c r="A280" s="99" t="s">
        <v>0</v>
      </c>
      <c r="B280" s="95" t="s">
        <v>1</v>
      </c>
      <c r="C280" s="95" t="s">
        <v>4</v>
      </c>
      <c r="D280" s="94" t="s">
        <v>2</v>
      </c>
      <c r="E280" s="94" t="s">
        <v>3</v>
      </c>
      <c r="F280" s="95" t="s">
        <v>105</v>
      </c>
      <c r="G280" s="95" t="s">
        <v>127</v>
      </c>
    </row>
    <row r="281" spans="1:7">
      <c r="A281" s="122" t="s">
        <v>428</v>
      </c>
      <c r="B281" s="123" t="s">
        <v>429</v>
      </c>
      <c r="C281" s="123"/>
      <c r="D281" s="123"/>
      <c r="E281" s="123"/>
      <c r="F281" s="123"/>
      <c r="G281" s="123" t="s">
        <v>130</v>
      </c>
    </row>
    <row r="282" spans="1:11">
      <c r="A282" s="99" t="s">
        <v>430</v>
      </c>
      <c r="B282" s="95">
        <v>1203648</v>
      </c>
      <c r="C282" s="95" t="s">
        <v>431</v>
      </c>
      <c r="D282" s="95" t="s">
        <v>432</v>
      </c>
      <c r="E282" s="95" t="s">
        <v>433</v>
      </c>
      <c r="F282" s="124">
        <v>31920</v>
      </c>
      <c r="G282" s="125">
        <f>G277-G281+F282</f>
        <v>-590918</v>
      </c>
      <c r="J282" s="43"/>
      <c r="K282" s="43"/>
    </row>
    <row r="283" spans="1:11">
      <c r="A283" s="126" t="s">
        <v>434</v>
      </c>
      <c r="B283" s="101">
        <v>1219668</v>
      </c>
      <c r="C283" s="102" t="s">
        <v>435</v>
      </c>
      <c r="D283" s="102" t="s">
        <v>436</v>
      </c>
      <c r="E283" s="102" t="s">
        <v>437</v>
      </c>
      <c r="F283" s="127">
        <v>5320</v>
      </c>
      <c r="G283" s="125">
        <f t="shared" ref="G283:G301" si="8">G282+F283</f>
        <v>-585598</v>
      </c>
      <c r="J283" s="43"/>
      <c r="K283" s="43"/>
    </row>
    <row r="284" spans="1:11">
      <c r="A284" s="99" t="s">
        <v>438</v>
      </c>
      <c r="B284" s="93">
        <v>1221273</v>
      </c>
      <c r="C284" s="95" t="s">
        <v>439</v>
      </c>
      <c r="D284" s="95" t="s">
        <v>440</v>
      </c>
      <c r="E284" s="95" t="s">
        <v>441</v>
      </c>
      <c r="F284" s="124">
        <v>22144</v>
      </c>
      <c r="G284" s="125">
        <f t="shared" si="8"/>
        <v>-563454</v>
      </c>
      <c r="J284" s="43"/>
      <c r="K284" s="43"/>
    </row>
    <row r="285" spans="1:11">
      <c r="A285" s="99" t="s">
        <v>442</v>
      </c>
      <c r="B285" s="93">
        <v>1216153</v>
      </c>
      <c r="C285" s="95" t="s">
        <v>443</v>
      </c>
      <c r="D285" s="95" t="s">
        <v>444</v>
      </c>
      <c r="E285" s="128" t="s">
        <v>445</v>
      </c>
      <c r="F285" s="124">
        <v>26600</v>
      </c>
      <c r="G285" s="125">
        <f t="shared" si="8"/>
        <v>-536854</v>
      </c>
      <c r="J285" s="43"/>
      <c r="K285" s="43"/>
    </row>
    <row r="286" spans="1:11">
      <c r="A286" s="94" t="s">
        <v>446</v>
      </c>
      <c r="B286" s="95">
        <v>1216090</v>
      </c>
      <c r="C286" s="95" t="s">
        <v>447</v>
      </c>
      <c r="D286" s="95" t="s">
        <v>444</v>
      </c>
      <c r="E286" s="128" t="s">
        <v>445</v>
      </c>
      <c r="F286" s="124">
        <v>53200</v>
      </c>
      <c r="G286" s="125">
        <f t="shared" si="8"/>
        <v>-483654</v>
      </c>
      <c r="J286" s="43"/>
      <c r="K286" s="43"/>
    </row>
    <row r="287" spans="1:11">
      <c r="A287" s="99" t="s">
        <v>448</v>
      </c>
      <c r="B287" s="95">
        <v>1219490</v>
      </c>
      <c r="C287" s="95" t="s">
        <v>449</v>
      </c>
      <c r="D287" s="95" t="s">
        <v>450</v>
      </c>
      <c r="E287" s="95" t="s">
        <v>444</v>
      </c>
      <c r="F287" s="124">
        <v>5320</v>
      </c>
      <c r="G287" s="125">
        <f t="shared" si="8"/>
        <v>-478334</v>
      </c>
      <c r="J287" s="43"/>
      <c r="K287" s="43"/>
    </row>
    <row r="288" spans="1:11">
      <c r="A288" s="126" t="s">
        <v>451</v>
      </c>
      <c r="B288" s="102">
        <v>1220848</v>
      </c>
      <c r="C288" s="102" t="s">
        <v>452</v>
      </c>
      <c r="D288" s="102" t="s">
        <v>450</v>
      </c>
      <c r="E288" s="129" t="s">
        <v>453</v>
      </c>
      <c r="F288" s="127">
        <v>15960</v>
      </c>
      <c r="G288" s="125">
        <f t="shared" si="8"/>
        <v>-462374</v>
      </c>
      <c r="J288" s="43"/>
      <c r="K288" s="43"/>
    </row>
    <row r="289" spans="1:11">
      <c r="A289" s="99" t="s">
        <v>454</v>
      </c>
      <c r="B289" s="93">
        <v>1215849</v>
      </c>
      <c r="C289" s="95" t="s">
        <v>455</v>
      </c>
      <c r="D289" s="95" t="s">
        <v>444</v>
      </c>
      <c r="E289" s="128" t="s">
        <v>445</v>
      </c>
      <c r="F289" s="124">
        <v>26600</v>
      </c>
      <c r="G289" s="125">
        <f t="shared" si="8"/>
        <v>-435774</v>
      </c>
      <c r="J289" s="43"/>
      <c r="K289" s="43"/>
    </row>
    <row r="290" spans="1:11">
      <c r="A290" s="99" t="s">
        <v>456</v>
      </c>
      <c r="B290" s="93">
        <v>1215471</v>
      </c>
      <c r="C290" s="95" t="s">
        <v>457</v>
      </c>
      <c r="D290" s="95" t="s">
        <v>450</v>
      </c>
      <c r="E290" s="128" t="s">
        <v>453</v>
      </c>
      <c r="F290" s="124">
        <v>15960</v>
      </c>
      <c r="G290" s="125">
        <f t="shared" si="8"/>
        <v>-419814</v>
      </c>
      <c r="J290" s="43"/>
      <c r="K290" s="43"/>
    </row>
    <row r="291" spans="1:11">
      <c r="A291" s="99" t="s">
        <v>458</v>
      </c>
      <c r="B291" s="95">
        <v>1216092</v>
      </c>
      <c r="C291" s="95" t="s">
        <v>459</v>
      </c>
      <c r="D291" s="95" t="s">
        <v>444</v>
      </c>
      <c r="E291" s="128" t="s">
        <v>445</v>
      </c>
      <c r="F291" s="124">
        <v>41600</v>
      </c>
      <c r="G291" s="125">
        <f t="shared" si="8"/>
        <v>-378214</v>
      </c>
      <c r="J291" s="43"/>
      <c r="K291" s="43"/>
    </row>
    <row r="292" spans="1:11">
      <c r="A292" s="99" t="s">
        <v>460</v>
      </c>
      <c r="B292" s="95">
        <v>1220708</v>
      </c>
      <c r="C292" s="95" t="s">
        <v>461</v>
      </c>
      <c r="D292" s="95" t="s">
        <v>444</v>
      </c>
      <c r="E292" s="128" t="s">
        <v>462</v>
      </c>
      <c r="F292" s="124">
        <v>72672</v>
      </c>
      <c r="G292" s="125">
        <f t="shared" si="8"/>
        <v>-305542</v>
      </c>
      <c r="J292" s="43"/>
      <c r="K292" s="43"/>
    </row>
    <row r="293" spans="1:11">
      <c r="A293" s="99" t="s">
        <v>463</v>
      </c>
      <c r="B293" s="93">
        <v>1219582</v>
      </c>
      <c r="C293" s="95" t="s">
        <v>464</v>
      </c>
      <c r="D293" s="95" t="s">
        <v>450</v>
      </c>
      <c r="E293" s="128" t="s">
        <v>462</v>
      </c>
      <c r="F293" s="124">
        <v>45672</v>
      </c>
      <c r="G293" s="125">
        <f t="shared" si="8"/>
        <v>-259870</v>
      </c>
      <c r="J293" s="43"/>
      <c r="K293" s="43"/>
    </row>
    <row r="294" spans="1:11">
      <c r="A294" s="99" t="s">
        <v>465</v>
      </c>
      <c r="B294" s="93">
        <v>1218165</v>
      </c>
      <c r="C294" s="95" t="s">
        <v>464</v>
      </c>
      <c r="D294" s="95" t="s">
        <v>450</v>
      </c>
      <c r="E294" s="128" t="s">
        <v>462</v>
      </c>
      <c r="F294" s="124">
        <v>71148</v>
      </c>
      <c r="G294" s="125">
        <f t="shared" si="8"/>
        <v>-188722</v>
      </c>
      <c r="J294" s="43"/>
      <c r="K294" s="43"/>
    </row>
    <row r="295" spans="1:11">
      <c r="A295" s="99" t="s">
        <v>466</v>
      </c>
      <c r="B295" s="93">
        <v>1219334</v>
      </c>
      <c r="C295" s="95" t="s">
        <v>467</v>
      </c>
      <c r="D295" s="128" t="s">
        <v>453</v>
      </c>
      <c r="E295" s="128" t="s">
        <v>468</v>
      </c>
      <c r="F295" s="124">
        <v>10640</v>
      </c>
      <c r="G295" s="125">
        <f t="shared" si="8"/>
        <v>-178082</v>
      </c>
      <c r="J295" s="43"/>
      <c r="K295" s="43"/>
    </row>
    <row r="296" spans="1:11">
      <c r="A296" s="99" t="s">
        <v>469</v>
      </c>
      <c r="B296" s="93">
        <v>1228173</v>
      </c>
      <c r="C296" s="95" t="s">
        <v>470</v>
      </c>
      <c r="D296" s="95" t="s">
        <v>471</v>
      </c>
      <c r="E296" s="95" t="s">
        <v>432</v>
      </c>
      <c r="F296" s="124">
        <v>12900</v>
      </c>
      <c r="G296" s="125">
        <f t="shared" si="8"/>
        <v>-165182</v>
      </c>
      <c r="J296" s="43"/>
      <c r="K296" s="43"/>
    </row>
    <row r="297" spans="1:11">
      <c r="A297" s="130" t="s">
        <v>472</v>
      </c>
      <c r="B297" s="101">
        <v>1219575</v>
      </c>
      <c r="C297" s="102" t="s">
        <v>473</v>
      </c>
      <c r="D297" s="102" t="s">
        <v>474</v>
      </c>
      <c r="E297" s="129" t="s">
        <v>468</v>
      </c>
      <c r="F297" s="127">
        <v>31920</v>
      </c>
      <c r="G297" s="125">
        <f t="shared" si="8"/>
        <v>-133262</v>
      </c>
      <c r="J297" s="43"/>
      <c r="K297" s="43"/>
    </row>
    <row r="298" spans="1:11">
      <c r="A298" s="99" t="s">
        <v>475</v>
      </c>
      <c r="B298" s="93">
        <v>1228692</v>
      </c>
      <c r="C298" s="95" t="s">
        <v>476</v>
      </c>
      <c r="D298" s="95" t="s">
        <v>450</v>
      </c>
      <c r="E298" s="128" t="s">
        <v>453</v>
      </c>
      <c r="F298" s="124">
        <v>12900</v>
      </c>
      <c r="G298" s="125">
        <f t="shared" si="8"/>
        <v>-120362</v>
      </c>
      <c r="J298" s="43"/>
      <c r="K298" s="43"/>
    </row>
    <row r="299" spans="1:11">
      <c r="A299" s="99" t="s">
        <v>477</v>
      </c>
      <c r="B299" s="93">
        <v>1219337</v>
      </c>
      <c r="C299" s="95" t="s">
        <v>478</v>
      </c>
      <c r="D299" s="128" t="s">
        <v>453</v>
      </c>
      <c r="E299" s="128" t="s">
        <v>468</v>
      </c>
      <c r="F299" s="124">
        <v>10640</v>
      </c>
      <c r="G299" s="125">
        <f t="shared" si="8"/>
        <v>-109722</v>
      </c>
      <c r="J299" s="43"/>
      <c r="K299" s="43"/>
    </row>
    <row r="300" spans="1:7">
      <c r="A300" s="99" t="s">
        <v>479</v>
      </c>
      <c r="B300" s="95">
        <v>1206979</v>
      </c>
      <c r="C300" s="95" t="s">
        <v>480</v>
      </c>
      <c r="D300" s="95" t="s">
        <v>481</v>
      </c>
      <c r="E300" s="95" t="s">
        <v>441</v>
      </c>
      <c r="F300" s="124">
        <v>39444</v>
      </c>
      <c r="G300" s="125">
        <f t="shared" si="8"/>
        <v>-70278</v>
      </c>
    </row>
    <row r="301" spans="1:8">
      <c r="A301" s="126" t="s">
        <v>482</v>
      </c>
      <c r="B301" s="101">
        <v>1213844</v>
      </c>
      <c r="C301" s="102" t="s">
        <v>483</v>
      </c>
      <c r="D301" s="102" t="s">
        <v>474</v>
      </c>
      <c r="E301" s="129" t="s">
        <v>468</v>
      </c>
      <c r="F301" s="127">
        <v>37368</v>
      </c>
      <c r="G301" s="125">
        <f t="shared" si="8"/>
        <v>-32910</v>
      </c>
      <c r="H301" s="24" t="s">
        <v>484</v>
      </c>
    </row>
    <row r="303" spans="1:7">
      <c r="A303" s="99" t="s">
        <v>0</v>
      </c>
      <c r="B303" s="95" t="s">
        <v>1</v>
      </c>
      <c r="C303" s="95" t="s">
        <v>4</v>
      </c>
      <c r="D303" s="94" t="s">
        <v>2</v>
      </c>
      <c r="E303" s="94" t="s">
        <v>3</v>
      </c>
      <c r="F303" s="131" t="s">
        <v>105</v>
      </c>
      <c r="G303" s="95" t="s">
        <v>127</v>
      </c>
    </row>
    <row r="304" spans="1:7">
      <c r="A304" s="122" t="s">
        <v>485</v>
      </c>
      <c r="B304" s="123" t="s">
        <v>486</v>
      </c>
      <c r="C304" s="123"/>
      <c r="D304" s="123"/>
      <c r="E304" s="123"/>
      <c r="F304" s="132"/>
      <c r="G304" s="123" t="s">
        <v>130</v>
      </c>
    </row>
    <row r="305" spans="1:7">
      <c r="A305" s="99" t="s">
        <v>487</v>
      </c>
      <c r="B305" s="93">
        <v>1229443</v>
      </c>
      <c r="C305" s="95" t="s">
        <v>488</v>
      </c>
      <c r="D305" s="95" t="s">
        <v>481</v>
      </c>
      <c r="E305" s="95" t="s">
        <v>440</v>
      </c>
      <c r="F305" s="133">
        <v>4300</v>
      </c>
      <c r="G305" s="125">
        <f>G301-G304+F305</f>
        <v>-528610</v>
      </c>
    </row>
    <row r="306" spans="1:7">
      <c r="A306" s="99" t="s">
        <v>489</v>
      </c>
      <c r="B306" s="93">
        <v>1229979</v>
      </c>
      <c r="C306" s="95" t="s">
        <v>490</v>
      </c>
      <c r="D306" s="95" t="s">
        <v>432</v>
      </c>
      <c r="E306" s="95" t="s">
        <v>441</v>
      </c>
      <c r="F306" s="133">
        <v>4300</v>
      </c>
      <c r="G306" s="125">
        <f>G305+F306</f>
        <v>-524310</v>
      </c>
    </row>
    <row r="307" spans="1:7">
      <c r="A307" s="126" t="s">
        <v>491</v>
      </c>
      <c r="B307" s="101">
        <v>1229378</v>
      </c>
      <c r="C307" s="102" t="s">
        <v>492</v>
      </c>
      <c r="D307" s="102" t="s">
        <v>450</v>
      </c>
      <c r="E307" s="102" t="s">
        <v>444</v>
      </c>
      <c r="F307" s="134">
        <v>4300</v>
      </c>
      <c r="G307" s="125">
        <f t="shared" ref="G307:G326" si="9">G306+F307</f>
        <v>-520010</v>
      </c>
    </row>
    <row r="308" spans="1:7">
      <c r="A308" s="99" t="s">
        <v>493</v>
      </c>
      <c r="B308" s="93">
        <v>1229294</v>
      </c>
      <c r="C308" s="95" t="s">
        <v>494</v>
      </c>
      <c r="D308" s="95" t="s">
        <v>444</v>
      </c>
      <c r="E308" s="95" t="s">
        <v>474</v>
      </c>
      <c r="F308" s="133">
        <v>8600</v>
      </c>
      <c r="G308" s="125">
        <f t="shared" si="9"/>
        <v>-511410</v>
      </c>
    </row>
    <row r="309" spans="1:7">
      <c r="A309" s="126" t="s">
        <v>495</v>
      </c>
      <c r="B309" s="102">
        <v>1229307</v>
      </c>
      <c r="C309" s="102" t="s">
        <v>496</v>
      </c>
      <c r="D309" s="102" t="s">
        <v>497</v>
      </c>
      <c r="E309" s="102" t="s">
        <v>498</v>
      </c>
      <c r="F309" s="134">
        <v>12900</v>
      </c>
      <c r="G309" s="125">
        <f t="shared" si="9"/>
        <v>-498510</v>
      </c>
    </row>
    <row r="310" spans="1:7">
      <c r="A310" s="99" t="s">
        <v>499</v>
      </c>
      <c r="B310" s="93">
        <v>1213843</v>
      </c>
      <c r="C310" s="95" t="s">
        <v>483</v>
      </c>
      <c r="D310" s="128" t="s">
        <v>468</v>
      </c>
      <c r="E310" s="128" t="s">
        <v>500</v>
      </c>
      <c r="F310" s="133">
        <v>15960</v>
      </c>
      <c r="G310" s="125">
        <f t="shared" si="9"/>
        <v>-482550</v>
      </c>
    </row>
    <row r="311" spans="1:7">
      <c r="A311" s="99" t="s">
        <v>501</v>
      </c>
      <c r="B311" s="93">
        <v>1212777</v>
      </c>
      <c r="C311" s="95" t="s">
        <v>502</v>
      </c>
      <c r="D311" s="128" t="s">
        <v>462</v>
      </c>
      <c r="E311" s="128" t="s">
        <v>445</v>
      </c>
      <c r="F311" s="133">
        <v>10640</v>
      </c>
      <c r="G311" s="125">
        <f t="shared" si="9"/>
        <v>-471910</v>
      </c>
    </row>
    <row r="312" spans="1:7">
      <c r="A312" s="99" t="s">
        <v>503</v>
      </c>
      <c r="B312" s="93">
        <v>1194872</v>
      </c>
      <c r="C312" s="95" t="s">
        <v>504</v>
      </c>
      <c r="D312" s="128" t="s">
        <v>462</v>
      </c>
      <c r="E312" s="128" t="s">
        <v>505</v>
      </c>
      <c r="F312" s="133">
        <v>143830</v>
      </c>
      <c r="G312" s="125">
        <f t="shared" si="9"/>
        <v>-328080</v>
      </c>
    </row>
    <row r="313" spans="1:7">
      <c r="A313" s="99" t="s">
        <v>506</v>
      </c>
      <c r="B313" s="93">
        <v>1194518</v>
      </c>
      <c r="C313" s="95" t="s">
        <v>507</v>
      </c>
      <c r="D313" s="128" t="s">
        <v>462</v>
      </c>
      <c r="E313" s="128" t="s">
        <v>508</v>
      </c>
      <c r="F313" s="133">
        <v>39444</v>
      </c>
      <c r="G313" s="125">
        <f t="shared" si="9"/>
        <v>-288636</v>
      </c>
    </row>
    <row r="314" spans="1:7">
      <c r="A314" s="99" t="s">
        <v>509</v>
      </c>
      <c r="B314" s="95">
        <v>1208903</v>
      </c>
      <c r="C314" s="95" t="s">
        <v>510</v>
      </c>
      <c r="D314" s="128" t="s">
        <v>462</v>
      </c>
      <c r="E314" s="128" t="s">
        <v>508</v>
      </c>
      <c r="F314" s="133">
        <v>61446</v>
      </c>
      <c r="G314" s="125">
        <f t="shared" si="9"/>
        <v>-227190</v>
      </c>
    </row>
    <row r="315" spans="1:7">
      <c r="A315" s="99" t="s">
        <v>511</v>
      </c>
      <c r="B315" s="95">
        <v>1221017</v>
      </c>
      <c r="C315" s="99" t="s">
        <v>512</v>
      </c>
      <c r="D315" s="128" t="s">
        <v>453</v>
      </c>
      <c r="E315" s="128" t="s">
        <v>462</v>
      </c>
      <c r="F315" s="133">
        <v>19404</v>
      </c>
      <c r="G315" s="125">
        <f t="shared" si="9"/>
        <v>-207786</v>
      </c>
    </row>
    <row r="316" spans="1:7">
      <c r="A316" s="99" t="s">
        <v>513</v>
      </c>
      <c r="B316" s="93">
        <v>1196841</v>
      </c>
      <c r="C316" s="95" t="s">
        <v>514</v>
      </c>
      <c r="D316" s="128" t="s">
        <v>508</v>
      </c>
      <c r="E316" s="128" t="s">
        <v>500</v>
      </c>
      <c r="F316" s="133">
        <v>13148</v>
      </c>
      <c r="G316" s="125">
        <f t="shared" si="9"/>
        <v>-194638</v>
      </c>
    </row>
    <row r="317" spans="1:7">
      <c r="A317" s="99" t="s">
        <v>515</v>
      </c>
      <c r="B317" s="93">
        <v>1212725</v>
      </c>
      <c r="C317" s="95" t="s">
        <v>516</v>
      </c>
      <c r="D317" s="128" t="s">
        <v>445</v>
      </c>
      <c r="E317" s="128" t="s">
        <v>508</v>
      </c>
      <c r="F317" s="133">
        <v>16148</v>
      </c>
      <c r="G317" s="125">
        <f t="shared" si="9"/>
        <v>-178490</v>
      </c>
    </row>
    <row r="318" spans="1:7">
      <c r="A318" s="99" t="s">
        <v>517</v>
      </c>
      <c r="B318" s="93">
        <v>1229296</v>
      </c>
      <c r="C318" s="95" t="s">
        <v>518</v>
      </c>
      <c r="D318" s="95" t="s">
        <v>474</v>
      </c>
      <c r="E318" s="128" t="s">
        <v>453</v>
      </c>
      <c r="F318" s="133">
        <v>11072</v>
      </c>
      <c r="G318" s="125">
        <f t="shared" si="9"/>
        <v>-167418</v>
      </c>
    </row>
    <row r="319" spans="1:7">
      <c r="A319" s="99" t="s">
        <v>519</v>
      </c>
      <c r="B319" s="93">
        <v>1229385</v>
      </c>
      <c r="C319" s="95" t="s">
        <v>492</v>
      </c>
      <c r="D319" s="95" t="s">
        <v>474</v>
      </c>
      <c r="E319" s="128" t="s">
        <v>453</v>
      </c>
      <c r="F319" s="133">
        <v>11072</v>
      </c>
      <c r="G319" s="125">
        <f t="shared" si="9"/>
        <v>-156346</v>
      </c>
    </row>
    <row r="320" spans="1:7">
      <c r="A320" s="99" t="s">
        <v>520</v>
      </c>
      <c r="B320" s="93">
        <v>1228453</v>
      </c>
      <c r="C320" s="95" t="s">
        <v>521</v>
      </c>
      <c r="D320" s="128" t="s">
        <v>500</v>
      </c>
      <c r="E320" s="128" t="s">
        <v>522</v>
      </c>
      <c r="F320" s="133">
        <v>58212</v>
      </c>
      <c r="G320" s="125">
        <f t="shared" si="9"/>
        <v>-98134</v>
      </c>
    </row>
    <row r="321" spans="1:7">
      <c r="A321" s="94" t="s">
        <v>523</v>
      </c>
      <c r="B321" s="95">
        <v>1220800</v>
      </c>
      <c r="C321" s="95" t="s">
        <v>524</v>
      </c>
      <c r="D321" s="128" t="s">
        <v>500</v>
      </c>
      <c r="E321" s="128" t="s">
        <v>522</v>
      </c>
      <c r="F321" s="133">
        <v>31920</v>
      </c>
      <c r="G321" s="125">
        <f t="shared" si="9"/>
        <v>-66214</v>
      </c>
    </row>
    <row r="322" spans="1:7">
      <c r="A322" s="99" t="s">
        <v>525</v>
      </c>
      <c r="B322" s="93">
        <v>1218469</v>
      </c>
      <c r="C322" s="95" t="s">
        <v>526</v>
      </c>
      <c r="D322" s="128" t="s">
        <v>500</v>
      </c>
      <c r="E322" s="128" t="s">
        <v>527</v>
      </c>
      <c r="F322" s="133">
        <v>10640</v>
      </c>
      <c r="G322" s="125">
        <f t="shared" si="9"/>
        <v>-55574</v>
      </c>
    </row>
    <row r="323" spans="1:7">
      <c r="A323" s="99" t="s">
        <v>528</v>
      </c>
      <c r="B323" s="95">
        <v>1220955</v>
      </c>
      <c r="C323" s="95" t="s">
        <v>529</v>
      </c>
      <c r="D323" s="128" t="s">
        <v>505</v>
      </c>
      <c r="E323" s="95" t="s">
        <v>530</v>
      </c>
      <c r="F323" s="133">
        <v>21280</v>
      </c>
      <c r="G323" s="125">
        <f t="shared" si="9"/>
        <v>-34294</v>
      </c>
    </row>
    <row r="324" spans="1:7">
      <c r="A324" s="99" t="s">
        <v>531</v>
      </c>
      <c r="B324" s="93">
        <v>1222959</v>
      </c>
      <c r="C324" s="95" t="s">
        <v>532</v>
      </c>
      <c r="D324" s="128" t="s">
        <v>505</v>
      </c>
      <c r="E324" s="95" t="s">
        <v>533</v>
      </c>
      <c r="F324" s="133">
        <v>15960</v>
      </c>
      <c r="G324" s="125">
        <f t="shared" si="9"/>
        <v>-18334</v>
      </c>
    </row>
    <row r="325" spans="1:7">
      <c r="A325" s="99" t="s">
        <v>534</v>
      </c>
      <c r="B325" s="95">
        <v>1229720</v>
      </c>
      <c r="C325" s="95" t="s">
        <v>535</v>
      </c>
      <c r="D325" s="128" t="s">
        <v>505</v>
      </c>
      <c r="E325" s="128" t="s">
        <v>522</v>
      </c>
      <c r="F325" s="133">
        <v>10640</v>
      </c>
      <c r="G325" s="125">
        <f t="shared" si="9"/>
        <v>-7694</v>
      </c>
    </row>
    <row r="326" spans="1:8">
      <c r="A326" s="99" t="s">
        <v>536</v>
      </c>
      <c r="B326" s="95">
        <v>1214600</v>
      </c>
      <c r="C326" s="95" t="s">
        <v>537</v>
      </c>
      <c r="D326" s="128" t="s">
        <v>505</v>
      </c>
      <c r="E326" s="128" t="s">
        <v>527</v>
      </c>
      <c r="F326" s="133">
        <v>5320</v>
      </c>
      <c r="G326" s="125">
        <f t="shared" si="9"/>
        <v>-2374</v>
      </c>
      <c r="H326" s="24" t="s">
        <v>538</v>
      </c>
    </row>
    <row r="328" ht="30" spans="1:8">
      <c r="A328" s="135" t="s">
        <v>0</v>
      </c>
      <c r="B328" s="136" t="s">
        <v>1</v>
      </c>
      <c r="C328" s="137" t="s">
        <v>4</v>
      </c>
      <c r="D328" s="135" t="s">
        <v>2</v>
      </c>
      <c r="E328" s="135" t="s">
        <v>3</v>
      </c>
      <c r="F328" s="135" t="s">
        <v>105</v>
      </c>
      <c r="G328" s="137" t="s">
        <v>49</v>
      </c>
      <c r="H328" s="23"/>
    </row>
    <row r="329" spans="1:8">
      <c r="A329" s="135">
        <v>222131</v>
      </c>
      <c r="B329" s="136" t="s">
        <v>106</v>
      </c>
      <c r="C329" s="136"/>
      <c r="D329" s="136"/>
      <c r="E329" s="136"/>
      <c r="F329" s="138">
        <v>2374</v>
      </c>
      <c r="G329" s="139">
        <v>-15130</v>
      </c>
      <c r="H329" s="23"/>
    </row>
    <row r="330" ht="30" spans="1:8">
      <c r="A330" s="135">
        <v>222482</v>
      </c>
      <c r="B330" s="136" t="s">
        <v>539</v>
      </c>
      <c r="C330" s="136"/>
      <c r="D330" s="136"/>
      <c r="E330" s="136"/>
      <c r="F330" s="138">
        <v>500000</v>
      </c>
      <c r="G330" s="136"/>
      <c r="H330" s="23"/>
    </row>
    <row r="331" spans="1:8">
      <c r="A331" s="135">
        <v>196069</v>
      </c>
      <c r="B331" s="136">
        <v>1212123</v>
      </c>
      <c r="C331" s="137" t="s">
        <v>455</v>
      </c>
      <c r="D331" s="140">
        <v>43017</v>
      </c>
      <c r="E331" s="140">
        <v>43019</v>
      </c>
      <c r="F331" s="141">
        <v>10640</v>
      </c>
      <c r="G331" s="136"/>
      <c r="H331" s="23"/>
    </row>
    <row r="332" spans="1:8">
      <c r="A332" s="135">
        <v>198852</v>
      </c>
      <c r="B332" s="136">
        <v>1225352</v>
      </c>
      <c r="C332" s="137" t="s">
        <v>540</v>
      </c>
      <c r="D332" s="140">
        <v>43017</v>
      </c>
      <c r="E332" s="140">
        <v>43020</v>
      </c>
      <c r="F332" s="141">
        <v>41472</v>
      </c>
      <c r="G332" s="136"/>
      <c r="H332" s="23"/>
    </row>
    <row r="333" spans="1:8">
      <c r="A333" s="135">
        <v>197321</v>
      </c>
      <c r="B333" s="136">
        <v>1218005</v>
      </c>
      <c r="C333" s="135" t="s">
        <v>541</v>
      </c>
      <c r="D333" s="140">
        <v>43016</v>
      </c>
      <c r="E333" s="140">
        <v>43017</v>
      </c>
      <c r="F333" s="141">
        <v>5320</v>
      </c>
      <c r="G333" s="136"/>
      <c r="H333" s="23"/>
    </row>
    <row r="334" spans="1:8">
      <c r="A334" s="135">
        <v>197312</v>
      </c>
      <c r="B334" s="136">
        <v>1217945</v>
      </c>
      <c r="C334" s="137" t="s">
        <v>542</v>
      </c>
      <c r="D334" s="140">
        <v>43016</v>
      </c>
      <c r="E334" s="140">
        <v>43017</v>
      </c>
      <c r="F334" s="141">
        <v>5320</v>
      </c>
      <c r="G334" s="136"/>
      <c r="H334" s="23"/>
    </row>
    <row r="335" spans="1:8">
      <c r="A335" s="135">
        <v>198777</v>
      </c>
      <c r="B335" s="136">
        <v>1224965</v>
      </c>
      <c r="C335" s="142" t="s">
        <v>543</v>
      </c>
      <c r="D335" s="140">
        <v>43015</v>
      </c>
      <c r="E335" s="140">
        <v>43016</v>
      </c>
      <c r="F335" s="141">
        <v>5320</v>
      </c>
      <c r="G335" s="136"/>
      <c r="H335" s="23"/>
    </row>
    <row r="336" spans="1:8">
      <c r="A336" s="135">
        <v>198776</v>
      </c>
      <c r="B336" s="136">
        <v>1224971</v>
      </c>
      <c r="C336" s="137" t="s">
        <v>544</v>
      </c>
      <c r="D336" s="140">
        <v>43015</v>
      </c>
      <c r="E336" s="140">
        <v>43016</v>
      </c>
      <c r="F336" s="141">
        <v>5320</v>
      </c>
      <c r="G336" s="136"/>
      <c r="H336" s="23"/>
    </row>
    <row r="337" spans="1:8">
      <c r="A337" s="135">
        <v>196313</v>
      </c>
      <c r="B337" s="136">
        <v>1213389</v>
      </c>
      <c r="C337" s="136" t="s">
        <v>545</v>
      </c>
      <c r="D337" s="140">
        <v>43011</v>
      </c>
      <c r="E337" s="140">
        <v>43013</v>
      </c>
      <c r="F337" s="141">
        <v>10640</v>
      </c>
      <c r="G337" s="136"/>
      <c r="H337" s="23"/>
    </row>
    <row r="338" spans="1:8">
      <c r="A338" s="135">
        <v>199959</v>
      </c>
      <c r="B338" s="136">
        <v>1231219</v>
      </c>
      <c r="C338" s="137" t="s">
        <v>546</v>
      </c>
      <c r="D338" s="140">
        <v>43017</v>
      </c>
      <c r="E338" s="140">
        <v>43019</v>
      </c>
      <c r="F338" s="141">
        <v>10640</v>
      </c>
      <c r="G338" s="136"/>
      <c r="H338" s="23"/>
    </row>
    <row r="339" spans="1:8">
      <c r="A339" s="135">
        <v>198810</v>
      </c>
      <c r="B339" s="136">
        <v>1225145</v>
      </c>
      <c r="C339" s="137" t="s">
        <v>547</v>
      </c>
      <c r="D339" s="140">
        <v>43019</v>
      </c>
      <c r="E339" s="140">
        <v>43022</v>
      </c>
      <c r="F339" s="141">
        <v>15960</v>
      </c>
      <c r="G339" s="136"/>
      <c r="H339" s="23"/>
    </row>
    <row r="340" spans="1:8">
      <c r="A340" s="135" t="s">
        <v>548</v>
      </c>
      <c r="B340" s="136">
        <v>1227484</v>
      </c>
      <c r="C340" s="137" t="s">
        <v>549</v>
      </c>
      <c r="D340" s="140">
        <v>43020</v>
      </c>
      <c r="E340" s="140">
        <v>43022</v>
      </c>
      <c r="F340" s="141">
        <v>21280</v>
      </c>
      <c r="G340" s="136"/>
      <c r="H340" s="23"/>
    </row>
    <row r="341" spans="1:8">
      <c r="A341" s="135">
        <v>55081</v>
      </c>
      <c r="B341" s="136">
        <v>1176423</v>
      </c>
      <c r="C341" s="137" t="s">
        <v>550</v>
      </c>
      <c r="D341" s="140">
        <v>43011</v>
      </c>
      <c r="E341" s="140">
        <v>43012</v>
      </c>
      <c r="F341" s="141">
        <v>13148</v>
      </c>
      <c r="G341" s="136"/>
      <c r="H341" s="23"/>
    </row>
    <row r="342" spans="1:8">
      <c r="A342" s="135">
        <v>57983</v>
      </c>
      <c r="B342" s="136">
        <v>1216484</v>
      </c>
      <c r="C342" s="137" t="s">
        <v>551</v>
      </c>
      <c r="D342" s="140">
        <v>43016</v>
      </c>
      <c r="E342" s="140">
        <v>43019</v>
      </c>
      <c r="F342" s="141">
        <v>37368</v>
      </c>
      <c r="G342" s="136"/>
      <c r="H342" s="23"/>
    </row>
    <row r="343" spans="1:8">
      <c r="A343" s="135">
        <v>58273</v>
      </c>
      <c r="B343" s="136">
        <v>1219286</v>
      </c>
      <c r="C343" s="137" t="s">
        <v>552</v>
      </c>
      <c r="D343" s="140">
        <v>43018</v>
      </c>
      <c r="E343" s="140">
        <v>43019</v>
      </c>
      <c r="F343" s="141">
        <v>12456</v>
      </c>
      <c r="G343" s="136"/>
      <c r="H343" s="23"/>
    </row>
    <row r="344" spans="1:8">
      <c r="A344" s="135">
        <v>57165</v>
      </c>
      <c r="B344" s="136">
        <v>1206472</v>
      </c>
      <c r="C344" s="135" t="s">
        <v>553</v>
      </c>
      <c r="D344" s="140">
        <v>43015</v>
      </c>
      <c r="E344" s="140">
        <v>43017</v>
      </c>
      <c r="F344" s="141">
        <v>26296</v>
      </c>
      <c r="G344" s="136"/>
      <c r="H344" s="23"/>
    </row>
    <row r="345" spans="1:8">
      <c r="A345" s="135">
        <v>199932</v>
      </c>
      <c r="B345" s="136">
        <v>1231003</v>
      </c>
      <c r="C345" s="136" t="s">
        <v>554</v>
      </c>
      <c r="D345" s="140">
        <v>43008</v>
      </c>
      <c r="E345" s="140">
        <v>43009</v>
      </c>
      <c r="F345" s="141">
        <v>4300</v>
      </c>
      <c r="G345" s="136"/>
      <c r="H345" s="23"/>
    </row>
    <row r="346" spans="1:8">
      <c r="A346" s="135">
        <v>199115</v>
      </c>
      <c r="B346" s="136">
        <v>1226915</v>
      </c>
      <c r="C346" s="136" t="s">
        <v>555</v>
      </c>
      <c r="D346" s="140">
        <v>43021</v>
      </c>
      <c r="E346" s="140">
        <v>43022</v>
      </c>
      <c r="F346" s="141">
        <v>5320</v>
      </c>
      <c r="G346" s="136"/>
      <c r="H346" s="23"/>
    </row>
    <row r="347" spans="1:8">
      <c r="A347" s="135">
        <v>198464</v>
      </c>
      <c r="B347" s="136">
        <v>1222894</v>
      </c>
      <c r="C347" s="142" t="s">
        <v>556</v>
      </c>
      <c r="D347" s="140">
        <v>43021</v>
      </c>
      <c r="E347" s="140">
        <v>43025</v>
      </c>
      <c r="F347" s="141">
        <v>21280</v>
      </c>
      <c r="G347" s="136"/>
      <c r="H347" s="23"/>
    </row>
    <row r="348" spans="1:8">
      <c r="A348" s="135">
        <v>198460</v>
      </c>
      <c r="B348" s="136">
        <v>1222897</v>
      </c>
      <c r="C348" s="142" t="s">
        <v>557</v>
      </c>
      <c r="D348" s="140">
        <v>43021</v>
      </c>
      <c r="E348" s="140">
        <v>43025</v>
      </c>
      <c r="F348" s="141">
        <v>21280</v>
      </c>
      <c r="G348" s="136"/>
      <c r="H348" s="23"/>
    </row>
    <row r="349" spans="1:8">
      <c r="A349" s="135">
        <v>58673</v>
      </c>
      <c r="B349" s="136">
        <v>1224644</v>
      </c>
      <c r="C349" s="135" t="s">
        <v>558</v>
      </c>
      <c r="D349" s="140">
        <v>43018</v>
      </c>
      <c r="E349" s="140">
        <v>43022</v>
      </c>
      <c r="F349" s="141">
        <v>40832</v>
      </c>
      <c r="G349" s="136"/>
      <c r="H349" s="23"/>
    </row>
    <row r="350" spans="1:8">
      <c r="A350" s="135">
        <v>57059</v>
      </c>
      <c r="B350" s="136">
        <v>1205252</v>
      </c>
      <c r="C350" s="137" t="s">
        <v>559</v>
      </c>
      <c r="D350" s="140">
        <v>43013</v>
      </c>
      <c r="E350" s="140">
        <v>43015</v>
      </c>
      <c r="F350" s="141">
        <v>48032</v>
      </c>
      <c r="G350" s="136"/>
      <c r="H350" s="23"/>
    </row>
    <row r="351" spans="1:8">
      <c r="A351" s="135">
        <v>57981</v>
      </c>
      <c r="B351" s="136">
        <v>1216612</v>
      </c>
      <c r="C351" s="137" t="s">
        <v>560</v>
      </c>
      <c r="D351" s="140">
        <v>43011</v>
      </c>
      <c r="E351" s="140">
        <v>43012</v>
      </c>
      <c r="F351" s="141">
        <v>11484</v>
      </c>
      <c r="G351" s="136"/>
      <c r="H351" s="23"/>
    </row>
    <row r="352" spans="1:8">
      <c r="A352" s="135">
        <v>59318</v>
      </c>
      <c r="B352" s="136">
        <v>1232738</v>
      </c>
      <c r="C352" s="137" t="s">
        <v>561</v>
      </c>
      <c r="D352" s="140">
        <v>43010</v>
      </c>
      <c r="E352" s="140">
        <v>43011</v>
      </c>
      <c r="F352" s="141">
        <v>12456</v>
      </c>
      <c r="G352" s="136"/>
      <c r="H352" s="23"/>
    </row>
    <row r="353" spans="1:8">
      <c r="A353" s="135">
        <v>198315</v>
      </c>
      <c r="B353" s="136">
        <v>1222386</v>
      </c>
      <c r="C353" s="135" t="s">
        <v>326</v>
      </c>
      <c r="D353" s="140">
        <v>43022</v>
      </c>
      <c r="E353" s="140">
        <v>43025</v>
      </c>
      <c r="F353" s="141">
        <v>15960</v>
      </c>
      <c r="G353" s="136"/>
      <c r="H353" s="23"/>
    </row>
    <row r="354" spans="1:8">
      <c r="A354" s="135">
        <v>198316</v>
      </c>
      <c r="B354" s="136">
        <v>1222387</v>
      </c>
      <c r="C354" s="137" t="s">
        <v>562</v>
      </c>
      <c r="D354" s="140">
        <v>43022</v>
      </c>
      <c r="E354" s="140">
        <v>43025</v>
      </c>
      <c r="F354" s="141">
        <v>15960</v>
      </c>
      <c r="G354" s="136"/>
      <c r="H354" s="23"/>
    </row>
    <row r="355" spans="1:8">
      <c r="A355" s="135" t="s">
        <v>563</v>
      </c>
      <c r="B355" s="136">
        <v>1230057</v>
      </c>
      <c r="C355" s="135" t="s">
        <v>564</v>
      </c>
      <c r="D355" s="140">
        <v>43024</v>
      </c>
      <c r="E355" s="140">
        <v>43027</v>
      </c>
      <c r="F355" s="141">
        <v>47880</v>
      </c>
      <c r="G355" s="136"/>
      <c r="H355" s="23"/>
    </row>
    <row r="356" spans="1:8">
      <c r="A356" s="135" t="s">
        <v>565</v>
      </c>
      <c r="B356" s="136">
        <v>1219662</v>
      </c>
      <c r="C356" s="136" t="s">
        <v>566</v>
      </c>
      <c r="D356" s="140">
        <v>43011</v>
      </c>
      <c r="E356" s="140">
        <v>43013</v>
      </c>
      <c r="F356" s="141">
        <v>21280</v>
      </c>
      <c r="G356" s="136"/>
      <c r="H356" s="23"/>
    </row>
    <row r="357" spans="1:8">
      <c r="A357" s="136"/>
      <c r="B357" s="136"/>
      <c r="C357" s="136" t="s">
        <v>567</v>
      </c>
      <c r="D357" s="136"/>
      <c r="E357" s="136"/>
      <c r="F357" s="136"/>
      <c r="G357" s="143">
        <v>-15130</v>
      </c>
      <c r="H357" s="23" t="s">
        <v>568</v>
      </c>
    </row>
    <row r="359" ht="15.75" spans="1:7">
      <c r="A359" s="144" t="s">
        <v>569</v>
      </c>
      <c r="B359" s="145"/>
      <c r="C359" s="145"/>
      <c r="D359" s="145"/>
      <c r="E359" s="145"/>
      <c r="F359" s="145"/>
      <c r="G359" s="145"/>
    </row>
    <row r="360" spans="1:7">
      <c r="A360" s="146" t="s">
        <v>570</v>
      </c>
      <c r="B360" s="147"/>
      <c r="C360" s="147"/>
      <c r="D360" s="147"/>
      <c r="E360" s="147"/>
      <c r="F360" s="147"/>
      <c r="G360" s="148"/>
    </row>
    <row r="361" spans="1:7">
      <c r="A361" s="149" t="s">
        <v>571</v>
      </c>
      <c r="B361" s="148"/>
      <c r="C361" s="148"/>
      <c r="D361" s="148"/>
      <c r="E361" s="148"/>
      <c r="F361" s="148"/>
      <c r="G361" s="148"/>
    </row>
    <row r="362" ht="30" spans="1:7">
      <c r="A362" s="119" t="s">
        <v>0</v>
      </c>
      <c r="B362" s="112" t="s">
        <v>1</v>
      </c>
      <c r="C362" s="112" t="s">
        <v>4</v>
      </c>
      <c r="D362" s="112" t="s">
        <v>2</v>
      </c>
      <c r="E362" s="119" t="s">
        <v>3</v>
      </c>
      <c r="F362" s="119"/>
      <c r="G362" s="112" t="s">
        <v>105</v>
      </c>
    </row>
    <row r="363" spans="1:7">
      <c r="A363" s="112">
        <v>222482</v>
      </c>
      <c r="B363" s="119" t="s">
        <v>106</v>
      </c>
      <c r="C363" s="119"/>
      <c r="D363" s="119"/>
      <c r="E363" s="119"/>
      <c r="F363" s="150">
        <v>15130</v>
      </c>
      <c r="G363" s="151">
        <v>-101446</v>
      </c>
    </row>
    <row r="364" ht="12.75" customHeight="1" spans="1:7">
      <c r="A364" s="112">
        <v>223070</v>
      </c>
      <c r="B364" s="119" t="s">
        <v>572</v>
      </c>
      <c r="C364" s="119"/>
      <c r="D364" s="119"/>
      <c r="E364" s="119"/>
      <c r="F364" s="150">
        <v>500000</v>
      </c>
      <c r="G364" s="150"/>
    </row>
    <row r="365" spans="1:7">
      <c r="A365" s="112">
        <v>201008</v>
      </c>
      <c r="B365" s="112">
        <v>1234241</v>
      </c>
      <c r="C365" s="112" t="s">
        <v>573</v>
      </c>
      <c r="D365" s="115">
        <v>43018</v>
      </c>
      <c r="E365" s="120">
        <v>43021</v>
      </c>
      <c r="F365" s="114">
        <v>15960</v>
      </c>
      <c r="G365" s="119"/>
    </row>
    <row r="366" spans="1:7">
      <c r="A366" s="112">
        <v>197591</v>
      </c>
      <c r="B366" s="112">
        <v>1219195</v>
      </c>
      <c r="C366" s="112" t="s">
        <v>574</v>
      </c>
      <c r="D366" s="115">
        <v>43028</v>
      </c>
      <c r="E366" s="120">
        <v>43030</v>
      </c>
      <c r="F366" s="114">
        <v>10640</v>
      </c>
      <c r="G366" s="119"/>
    </row>
    <row r="367" spans="1:7">
      <c r="A367" s="112" t="s">
        <v>575</v>
      </c>
      <c r="B367" s="112">
        <v>1226748</v>
      </c>
      <c r="C367" s="112" t="s">
        <v>576</v>
      </c>
      <c r="D367" s="115">
        <v>43024</v>
      </c>
      <c r="E367" s="120">
        <v>43027</v>
      </c>
      <c r="F367" s="114">
        <v>47880</v>
      </c>
      <c r="G367" s="119"/>
    </row>
    <row r="368" spans="1:7">
      <c r="A368" s="112" t="s">
        <v>577</v>
      </c>
      <c r="B368" s="112">
        <v>1214748</v>
      </c>
      <c r="C368" s="112" t="s">
        <v>578</v>
      </c>
      <c r="D368" s="115">
        <v>43029</v>
      </c>
      <c r="E368" s="120">
        <v>43031</v>
      </c>
      <c r="F368" s="114">
        <v>53200</v>
      </c>
      <c r="G368" s="119"/>
    </row>
    <row r="369" spans="1:7">
      <c r="A369" s="112" t="s">
        <v>579</v>
      </c>
      <c r="B369" s="112">
        <v>1233233</v>
      </c>
      <c r="C369" s="112" t="s">
        <v>580</v>
      </c>
      <c r="D369" s="115">
        <v>43022</v>
      </c>
      <c r="E369" s="120">
        <v>43025</v>
      </c>
      <c r="F369" s="114">
        <v>47880</v>
      </c>
      <c r="G369" s="119"/>
    </row>
    <row r="370" spans="1:7">
      <c r="A370" s="112">
        <v>200919</v>
      </c>
      <c r="B370" s="112">
        <v>1233988</v>
      </c>
      <c r="C370" s="112" t="s">
        <v>581</v>
      </c>
      <c r="D370" s="115">
        <v>43031</v>
      </c>
      <c r="E370" s="120">
        <v>43033</v>
      </c>
      <c r="F370" s="114">
        <v>10640</v>
      </c>
      <c r="G370" s="119"/>
    </row>
    <row r="371" spans="1:7">
      <c r="A371" s="112">
        <v>200948</v>
      </c>
      <c r="B371" s="112">
        <v>1234138</v>
      </c>
      <c r="C371" s="112" t="s">
        <v>582</v>
      </c>
      <c r="D371" s="115">
        <v>43018</v>
      </c>
      <c r="E371" s="120">
        <v>43020</v>
      </c>
      <c r="F371" s="114">
        <v>10640</v>
      </c>
      <c r="G371" s="119"/>
    </row>
    <row r="372" spans="1:7">
      <c r="A372" s="112">
        <v>58231</v>
      </c>
      <c r="B372" s="112">
        <v>1218828</v>
      </c>
      <c r="C372" s="112" t="s">
        <v>583</v>
      </c>
      <c r="D372" s="115">
        <v>43029</v>
      </c>
      <c r="E372" s="120">
        <v>43030</v>
      </c>
      <c r="F372" s="114">
        <v>12456</v>
      </c>
      <c r="G372" s="119"/>
    </row>
    <row r="373" spans="1:7">
      <c r="A373" s="112">
        <v>200199</v>
      </c>
      <c r="B373" s="112">
        <v>1232067</v>
      </c>
      <c r="C373" s="112" t="s">
        <v>584</v>
      </c>
      <c r="D373" s="115">
        <v>43018</v>
      </c>
      <c r="E373" s="120">
        <v>43021</v>
      </c>
      <c r="F373" s="114">
        <v>15960</v>
      </c>
      <c r="G373" s="119"/>
    </row>
    <row r="374" spans="1:7">
      <c r="A374" s="112" t="s">
        <v>585</v>
      </c>
      <c r="B374" s="112">
        <v>1231343</v>
      </c>
      <c r="C374" s="112" t="s">
        <v>586</v>
      </c>
      <c r="D374" s="115">
        <v>43033</v>
      </c>
      <c r="E374" s="120">
        <v>43035</v>
      </c>
      <c r="F374" s="114">
        <v>21280</v>
      </c>
      <c r="G374" s="119"/>
    </row>
    <row r="375" spans="1:7">
      <c r="A375" s="112">
        <v>59087</v>
      </c>
      <c r="B375" s="112">
        <v>1230815</v>
      </c>
      <c r="C375" s="112" t="s">
        <v>587</v>
      </c>
      <c r="D375" s="115">
        <v>43027</v>
      </c>
      <c r="E375" s="120">
        <v>43029</v>
      </c>
      <c r="F375" s="114">
        <v>22144</v>
      </c>
      <c r="G375" s="119"/>
    </row>
    <row r="376" spans="1:7">
      <c r="A376" s="112">
        <v>201216</v>
      </c>
      <c r="B376" s="112">
        <v>1234971</v>
      </c>
      <c r="C376" s="112" t="s">
        <v>588</v>
      </c>
      <c r="D376" s="115">
        <v>43021</v>
      </c>
      <c r="E376" s="120">
        <v>43022</v>
      </c>
      <c r="F376" s="114">
        <v>5320</v>
      </c>
      <c r="G376" s="119"/>
    </row>
    <row r="377" spans="1:7">
      <c r="A377" s="112" t="s">
        <v>589</v>
      </c>
      <c r="B377" s="112">
        <v>1225724</v>
      </c>
      <c r="C377" s="112" t="s">
        <v>590</v>
      </c>
      <c r="D377" s="115">
        <v>43035</v>
      </c>
      <c r="E377" s="120">
        <v>43038</v>
      </c>
      <c r="F377" s="114">
        <v>31920</v>
      </c>
      <c r="G377" s="119"/>
    </row>
    <row r="378" spans="1:7">
      <c r="A378" s="112">
        <v>58533</v>
      </c>
      <c r="B378" s="112">
        <v>1222661</v>
      </c>
      <c r="C378" s="112" t="s">
        <v>591</v>
      </c>
      <c r="D378" s="115">
        <v>43034</v>
      </c>
      <c r="E378" s="120">
        <v>43037</v>
      </c>
      <c r="F378" s="114">
        <v>33216</v>
      </c>
      <c r="G378" s="119"/>
    </row>
    <row r="379" spans="1:7">
      <c r="A379" s="112">
        <v>200031</v>
      </c>
      <c r="B379" s="112">
        <v>1231565</v>
      </c>
      <c r="C379" s="112" t="s">
        <v>592</v>
      </c>
      <c r="D379" s="115">
        <v>43029</v>
      </c>
      <c r="E379" s="120">
        <v>43030</v>
      </c>
      <c r="F379" s="114">
        <v>5320</v>
      </c>
      <c r="G379" s="119"/>
    </row>
    <row r="380" spans="1:7">
      <c r="A380" s="112">
        <v>201695</v>
      </c>
      <c r="B380" s="112">
        <v>1236900</v>
      </c>
      <c r="C380" s="112" t="s">
        <v>593</v>
      </c>
      <c r="D380" s="115">
        <v>43029</v>
      </c>
      <c r="E380" s="120">
        <v>43031</v>
      </c>
      <c r="F380" s="114">
        <v>10640</v>
      </c>
      <c r="G380" s="119"/>
    </row>
    <row r="381" spans="1:7">
      <c r="A381" s="112">
        <v>201392</v>
      </c>
      <c r="B381" s="112">
        <v>1235536</v>
      </c>
      <c r="C381" s="112" t="s">
        <v>594</v>
      </c>
      <c r="D381" s="115">
        <v>43028</v>
      </c>
      <c r="E381" s="120">
        <v>43030</v>
      </c>
      <c r="F381" s="114">
        <v>10640</v>
      </c>
      <c r="G381" s="119"/>
    </row>
    <row r="382" spans="1:7">
      <c r="A382" s="112">
        <v>201753</v>
      </c>
      <c r="B382" s="112">
        <v>1236883</v>
      </c>
      <c r="C382" s="112" t="s">
        <v>595</v>
      </c>
      <c r="D382" s="115">
        <v>43037</v>
      </c>
      <c r="E382" s="120">
        <v>43039</v>
      </c>
      <c r="F382" s="114">
        <v>10640</v>
      </c>
      <c r="G382" s="119"/>
    </row>
    <row r="383" spans="1:7">
      <c r="A383" s="112">
        <v>200034</v>
      </c>
      <c r="B383" s="112">
        <v>1231567</v>
      </c>
      <c r="C383" s="112" t="s">
        <v>592</v>
      </c>
      <c r="D383" s="115">
        <v>43030</v>
      </c>
      <c r="E383" s="120">
        <v>43031</v>
      </c>
      <c r="F383" s="114">
        <v>5320</v>
      </c>
      <c r="G383" s="119"/>
    </row>
    <row r="384" spans="1:7">
      <c r="A384" s="112">
        <v>59763</v>
      </c>
      <c r="B384" s="112">
        <v>1235470</v>
      </c>
      <c r="C384" s="112" t="s">
        <v>596</v>
      </c>
      <c r="D384" s="115">
        <v>43025</v>
      </c>
      <c r="E384" s="120">
        <v>43026</v>
      </c>
      <c r="F384" s="114">
        <v>11072</v>
      </c>
      <c r="G384" s="119"/>
    </row>
    <row r="385" spans="1:7">
      <c r="A385" s="112">
        <v>60081</v>
      </c>
      <c r="B385" s="112">
        <v>1238098</v>
      </c>
      <c r="C385" s="112" t="s">
        <v>597</v>
      </c>
      <c r="D385" s="115">
        <v>43055</v>
      </c>
      <c r="E385" s="120">
        <v>43056</v>
      </c>
      <c r="F385" s="114">
        <v>20916</v>
      </c>
      <c r="G385" s="119"/>
    </row>
    <row r="386" ht="14.25" customHeight="1" spans="1:8">
      <c r="A386" s="119"/>
      <c r="B386" s="119" t="s">
        <v>598</v>
      </c>
      <c r="C386" s="119"/>
      <c r="D386" s="119"/>
      <c r="E386" s="119"/>
      <c r="F386" s="119"/>
      <c r="G386" s="152">
        <v>-101446</v>
      </c>
      <c r="H386" s="24" t="s">
        <v>599</v>
      </c>
    </row>
    <row r="388" ht="30" spans="1:7">
      <c r="A388" s="107" t="s">
        <v>0</v>
      </c>
      <c r="B388" s="107" t="s">
        <v>1</v>
      </c>
      <c r="C388" s="106" t="s">
        <v>4</v>
      </c>
      <c r="D388" s="106" t="s">
        <v>2</v>
      </c>
      <c r="E388" s="106" t="s">
        <v>3</v>
      </c>
      <c r="F388" s="107" t="s">
        <v>105</v>
      </c>
      <c r="G388" s="108" t="s">
        <v>127</v>
      </c>
    </row>
    <row r="389" spans="1:7">
      <c r="A389" s="107"/>
      <c r="B389" s="107"/>
      <c r="C389" s="107"/>
      <c r="D389" s="107"/>
      <c r="E389" s="107"/>
      <c r="F389" s="107"/>
      <c r="G389" s="107"/>
    </row>
    <row r="390" spans="1:7">
      <c r="A390" s="106">
        <v>223070</v>
      </c>
      <c r="B390" s="107"/>
      <c r="C390" s="107"/>
      <c r="D390" s="107"/>
      <c r="E390" s="107"/>
      <c r="F390" s="107" t="s">
        <v>106</v>
      </c>
      <c r="G390" s="109">
        <v>101446</v>
      </c>
    </row>
    <row r="391" spans="1:7">
      <c r="A391" s="107"/>
      <c r="B391" s="107"/>
      <c r="C391" s="107"/>
      <c r="D391" s="107"/>
      <c r="E391" s="107"/>
      <c r="F391" s="107"/>
      <c r="G391" s="107"/>
    </row>
    <row r="392" spans="1:7">
      <c r="A392" s="106">
        <v>225342</v>
      </c>
      <c r="B392" s="107"/>
      <c r="C392" s="107"/>
      <c r="D392" s="107" t="s">
        <v>600</v>
      </c>
      <c r="E392" s="107"/>
      <c r="F392" s="107"/>
      <c r="G392" s="109">
        <v>500000</v>
      </c>
    </row>
    <row r="393" spans="1:7">
      <c r="A393" s="106">
        <v>60246</v>
      </c>
      <c r="B393" s="107">
        <v>1240928</v>
      </c>
      <c r="C393" s="106" t="s">
        <v>601</v>
      </c>
      <c r="D393" s="111">
        <v>43052</v>
      </c>
      <c r="E393" s="111">
        <v>43054</v>
      </c>
      <c r="F393" s="153">
        <v>55512</v>
      </c>
      <c r="G393" s="107"/>
    </row>
    <row r="394" spans="1:7">
      <c r="A394" s="106">
        <v>203524</v>
      </c>
      <c r="B394" s="107">
        <v>1247579</v>
      </c>
      <c r="C394" s="106" t="s">
        <v>602</v>
      </c>
      <c r="D394" s="111">
        <v>43074</v>
      </c>
      <c r="E394" s="111">
        <v>43077</v>
      </c>
      <c r="F394" s="153">
        <v>26760</v>
      </c>
      <c r="G394" s="107"/>
    </row>
    <row r="395" spans="1:7">
      <c r="A395" s="106">
        <v>60747</v>
      </c>
      <c r="B395" s="107">
        <v>1248339</v>
      </c>
      <c r="C395" s="106" t="s">
        <v>603</v>
      </c>
      <c r="D395" s="111">
        <v>43088</v>
      </c>
      <c r="E395" s="111">
        <v>43090</v>
      </c>
      <c r="F395" s="153">
        <v>41832</v>
      </c>
      <c r="G395" s="107"/>
    </row>
    <row r="396" spans="1:7">
      <c r="A396" s="106">
        <v>61524</v>
      </c>
      <c r="B396" s="107">
        <v>1259213</v>
      </c>
      <c r="C396" s="106" t="s">
        <v>604</v>
      </c>
      <c r="D396" s="111">
        <v>43114</v>
      </c>
      <c r="E396" s="111">
        <v>43116</v>
      </c>
      <c r="F396" s="153">
        <v>58596</v>
      </c>
      <c r="G396" s="107"/>
    </row>
    <row r="397" spans="1:7">
      <c r="A397" s="106">
        <v>205178</v>
      </c>
      <c r="B397" s="107">
        <v>1259313</v>
      </c>
      <c r="C397" s="106" t="s">
        <v>605</v>
      </c>
      <c r="D397" s="111">
        <v>43112</v>
      </c>
      <c r="E397" s="111">
        <v>43114</v>
      </c>
      <c r="F397" s="153">
        <v>17840</v>
      </c>
      <c r="G397" s="107"/>
    </row>
    <row r="398" spans="1:7">
      <c r="A398" s="106">
        <v>203892</v>
      </c>
      <c r="B398" s="107">
        <v>1250348</v>
      </c>
      <c r="C398" s="106" t="s">
        <v>606</v>
      </c>
      <c r="D398" s="111">
        <v>43111</v>
      </c>
      <c r="E398" s="111">
        <v>43113</v>
      </c>
      <c r="F398" s="153">
        <v>17840</v>
      </c>
      <c r="G398" s="107"/>
    </row>
    <row r="399" spans="1:7">
      <c r="A399" s="106">
        <v>61712</v>
      </c>
      <c r="B399" s="107">
        <v>1261598</v>
      </c>
      <c r="C399" s="106" t="s">
        <v>607</v>
      </c>
      <c r="D399" s="111">
        <v>43123</v>
      </c>
      <c r="E399" s="111">
        <v>42762</v>
      </c>
      <c r="F399" s="153">
        <v>88312</v>
      </c>
      <c r="G399" s="107"/>
    </row>
    <row r="400" spans="1:7">
      <c r="A400" s="106">
        <v>61594</v>
      </c>
      <c r="B400" s="107">
        <v>1260051</v>
      </c>
      <c r="C400" s="106" t="s">
        <v>608</v>
      </c>
      <c r="D400" s="111">
        <v>43112</v>
      </c>
      <c r="E400" s="111">
        <v>43114</v>
      </c>
      <c r="F400" s="153">
        <v>58596</v>
      </c>
      <c r="G400" s="107"/>
    </row>
    <row r="401" spans="1:7">
      <c r="A401" s="106">
        <v>61894</v>
      </c>
      <c r="B401" s="107">
        <v>1264080</v>
      </c>
      <c r="C401" s="106" t="s">
        <v>609</v>
      </c>
      <c r="D401" s="111">
        <v>43144</v>
      </c>
      <c r="E401" s="111">
        <v>43145</v>
      </c>
      <c r="F401" s="153">
        <v>29298</v>
      </c>
      <c r="G401" s="107"/>
    </row>
    <row r="402" spans="1:7">
      <c r="A402" s="106">
        <v>204891</v>
      </c>
      <c r="B402" s="107">
        <v>1257591</v>
      </c>
      <c r="C402" s="106" t="s">
        <v>610</v>
      </c>
      <c r="D402" s="111">
        <v>43124</v>
      </c>
      <c r="E402" s="111">
        <v>43127</v>
      </c>
      <c r="F402" s="153">
        <v>26760</v>
      </c>
      <c r="G402" s="107"/>
    </row>
    <row r="403" spans="1:7">
      <c r="A403" s="106">
        <v>202959</v>
      </c>
      <c r="B403" s="107">
        <v>1243836</v>
      </c>
      <c r="C403" s="106" t="s">
        <v>611</v>
      </c>
      <c r="D403" s="111">
        <v>43128</v>
      </c>
      <c r="E403" s="111">
        <v>43131</v>
      </c>
      <c r="F403" s="153">
        <v>76440</v>
      </c>
      <c r="G403" s="107"/>
    </row>
    <row r="404" spans="1:7">
      <c r="A404" s="106">
        <v>61212</v>
      </c>
      <c r="B404" s="107">
        <v>1255432</v>
      </c>
      <c r="C404" s="106" t="s">
        <v>612</v>
      </c>
      <c r="D404" s="111">
        <v>43130</v>
      </c>
      <c r="E404" s="111">
        <v>43133</v>
      </c>
      <c r="F404" s="153">
        <v>66234</v>
      </c>
      <c r="G404" s="107"/>
    </row>
    <row r="405" spans="1:7">
      <c r="A405" s="106">
        <v>204621</v>
      </c>
      <c r="B405" s="107">
        <v>1255491</v>
      </c>
      <c r="C405" s="106" t="s">
        <v>613</v>
      </c>
      <c r="D405" s="111">
        <v>43129</v>
      </c>
      <c r="E405" s="111">
        <v>43131</v>
      </c>
      <c r="F405" s="153">
        <v>17840</v>
      </c>
      <c r="G405" s="107"/>
    </row>
    <row r="406" spans="1:7">
      <c r="A406" s="107"/>
      <c r="B406" s="107"/>
      <c r="C406" s="107"/>
      <c r="D406" s="107"/>
      <c r="E406" s="107"/>
      <c r="F406" s="153">
        <f>SUM(F393:F405)</f>
        <v>581860</v>
      </c>
      <c r="G406" s="107"/>
    </row>
    <row r="407" spans="1:8">
      <c r="A407" s="105"/>
      <c r="B407" s="105"/>
      <c r="C407" s="105"/>
      <c r="D407" s="105"/>
      <c r="E407" s="105" t="s">
        <v>105</v>
      </c>
      <c r="F407" s="153"/>
      <c r="G407" s="153">
        <f>G390+G392-F406</f>
        <v>19586</v>
      </c>
      <c r="H407" s="24" t="s">
        <v>614</v>
      </c>
    </row>
    <row r="409" spans="1:7">
      <c r="A409" s="154" t="s">
        <v>0</v>
      </c>
      <c r="B409" s="95" t="s">
        <v>1</v>
      </c>
      <c r="C409" s="95" t="s">
        <v>4</v>
      </c>
      <c r="D409" s="94" t="s">
        <v>2</v>
      </c>
      <c r="E409" s="94" t="s">
        <v>3</v>
      </c>
      <c r="F409" s="95" t="s">
        <v>105</v>
      </c>
      <c r="G409" s="95" t="s">
        <v>127</v>
      </c>
    </row>
    <row r="410" spans="1:11">
      <c r="A410" s="155" t="s">
        <v>615</v>
      </c>
      <c r="B410" s="123" t="s">
        <v>106</v>
      </c>
      <c r="C410" s="123"/>
      <c r="D410" s="123"/>
      <c r="E410" s="123"/>
      <c r="F410" s="123"/>
      <c r="G410" s="153">
        <f>G407</f>
        <v>19586</v>
      </c>
      <c r="J410" s="178"/>
      <c r="K410" s="178"/>
    </row>
    <row r="411" spans="1:11">
      <c r="A411" s="155" t="s">
        <v>616</v>
      </c>
      <c r="B411" s="123" t="s">
        <v>617</v>
      </c>
      <c r="C411" s="123"/>
      <c r="D411" s="123"/>
      <c r="E411" s="123"/>
      <c r="F411" s="123"/>
      <c r="G411" s="153">
        <v>500000</v>
      </c>
      <c r="J411" s="178"/>
      <c r="K411" s="178"/>
    </row>
    <row r="412" ht="15.75" spans="1:11">
      <c r="A412" s="154" t="s">
        <v>618</v>
      </c>
      <c r="B412" s="93">
        <v>1253950</v>
      </c>
      <c r="C412" s="95" t="s">
        <v>619</v>
      </c>
      <c r="D412" s="156" t="s">
        <v>620</v>
      </c>
      <c r="E412" s="156" t="s">
        <v>621</v>
      </c>
      <c r="F412" s="96">
        <v>17840</v>
      </c>
      <c r="G412" s="126"/>
      <c r="J412" s="178"/>
      <c r="K412" s="178"/>
    </row>
    <row r="413" ht="15.75" spans="1:11">
      <c r="A413" s="154" t="s">
        <v>622</v>
      </c>
      <c r="B413" s="93">
        <v>1267658</v>
      </c>
      <c r="C413" s="95" t="s">
        <v>623</v>
      </c>
      <c r="D413" s="156" t="s">
        <v>624</v>
      </c>
      <c r="E413" s="156" t="s">
        <v>625</v>
      </c>
      <c r="F413" s="96">
        <v>8920</v>
      </c>
      <c r="G413" s="126"/>
      <c r="J413" s="178"/>
      <c r="K413" s="178"/>
    </row>
    <row r="414" ht="15.75" spans="1:11">
      <c r="A414" s="154" t="s">
        <v>626</v>
      </c>
      <c r="B414" s="93">
        <v>1240438</v>
      </c>
      <c r="C414" s="95" t="s">
        <v>627</v>
      </c>
      <c r="D414" s="156" t="s">
        <v>628</v>
      </c>
      <c r="E414" s="156" t="s">
        <v>629</v>
      </c>
      <c r="F414" s="96">
        <v>26760</v>
      </c>
      <c r="G414" s="126"/>
      <c r="J414" s="178"/>
      <c r="K414" s="178"/>
    </row>
    <row r="415" ht="15.75" spans="1:11">
      <c r="A415" s="154" t="s">
        <v>630</v>
      </c>
      <c r="B415" s="93">
        <v>1259270</v>
      </c>
      <c r="C415" s="95" t="s">
        <v>631</v>
      </c>
      <c r="D415" s="156" t="s">
        <v>621</v>
      </c>
      <c r="E415" s="156" t="s">
        <v>628</v>
      </c>
      <c r="F415" s="96">
        <v>8920</v>
      </c>
      <c r="G415" s="126"/>
      <c r="J415" s="178"/>
      <c r="K415" s="178"/>
    </row>
    <row r="416" spans="1:11">
      <c r="A416" s="154" t="s">
        <v>632</v>
      </c>
      <c r="B416" s="93">
        <v>1257657</v>
      </c>
      <c r="C416" s="95" t="s">
        <v>633</v>
      </c>
      <c r="D416" s="156" t="s">
        <v>634</v>
      </c>
      <c r="E416" s="156" t="s">
        <v>635</v>
      </c>
      <c r="F416" s="96">
        <v>175788</v>
      </c>
      <c r="G416" s="126"/>
      <c r="J416" s="178"/>
      <c r="K416" s="178"/>
    </row>
    <row r="417" spans="1:11">
      <c r="A417" s="154" t="s">
        <v>636</v>
      </c>
      <c r="B417" s="93">
        <v>1259258</v>
      </c>
      <c r="C417" s="95" t="s">
        <v>637</v>
      </c>
      <c r="D417" s="156" t="s">
        <v>621</v>
      </c>
      <c r="E417" s="156" t="s">
        <v>628</v>
      </c>
      <c r="F417" s="96">
        <v>41116</v>
      </c>
      <c r="G417" s="126"/>
      <c r="J417" s="178"/>
      <c r="K417" s="178"/>
    </row>
    <row r="418" spans="1:7">
      <c r="A418" s="154" t="s">
        <v>638</v>
      </c>
      <c r="B418" s="93">
        <v>1254569</v>
      </c>
      <c r="C418" s="95" t="s">
        <v>639</v>
      </c>
      <c r="D418" s="156" t="s">
        <v>640</v>
      </c>
      <c r="E418" s="156" t="s">
        <v>628</v>
      </c>
      <c r="F418" s="96">
        <v>72656</v>
      </c>
      <c r="G418" s="126"/>
    </row>
    <row r="419" spans="1:7">
      <c r="A419" s="154" t="s">
        <v>641</v>
      </c>
      <c r="B419" s="93">
        <v>1259503</v>
      </c>
      <c r="C419" s="95" t="s">
        <v>642</v>
      </c>
      <c r="D419" s="156" t="s">
        <v>643</v>
      </c>
      <c r="E419" s="156" t="s">
        <v>644</v>
      </c>
      <c r="F419" s="96">
        <v>66234</v>
      </c>
      <c r="G419" s="126"/>
    </row>
    <row r="420" spans="1:7">
      <c r="A420" s="157" t="s">
        <v>645</v>
      </c>
      <c r="B420" s="101">
        <v>1253878</v>
      </c>
      <c r="C420" s="102" t="s">
        <v>646</v>
      </c>
      <c r="D420" s="158" t="s">
        <v>647</v>
      </c>
      <c r="E420" s="158" t="s">
        <v>648</v>
      </c>
      <c r="F420" s="103">
        <v>87894</v>
      </c>
      <c r="G420" s="126"/>
    </row>
    <row r="421" spans="1:7">
      <c r="A421" s="157"/>
      <c r="B421" s="157"/>
      <c r="C421" s="126"/>
      <c r="D421" s="130"/>
      <c r="E421" s="130"/>
      <c r="F421" s="103">
        <f>SUM(F412:F420)</f>
        <v>506128</v>
      </c>
      <c r="G421" s="126"/>
    </row>
    <row r="422" spans="1:8">
      <c r="A422" s="105"/>
      <c r="B422" s="105"/>
      <c r="C422" s="105"/>
      <c r="D422" s="105"/>
      <c r="E422" s="105"/>
      <c r="F422" s="159" t="s">
        <v>649</v>
      </c>
      <c r="G422" s="153">
        <f>G410+G411-F421</f>
        <v>13458</v>
      </c>
      <c r="H422" s="24" t="s">
        <v>650</v>
      </c>
    </row>
    <row r="425" ht="15.75" spans="1:6">
      <c r="A425" s="160" t="s">
        <v>0</v>
      </c>
      <c r="B425" s="58" t="s">
        <v>1</v>
      </c>
      <c r="C425" s="58" t="s">
        <v>4</v>
      </c>
      <c r="D425" s="59" t="s">
        <v>2</v>
      </c>
      <c r="E425" s="59" t="s">
        <v>3</v>
      </c>
      <c r="F425" s="58" t="s">
        <v>105</v>
      </c>
    </row>
    <row r="426" ht="15.75" spans="1:6">
      <c r="A426" s="161" t="s">
        <v>616</v>
      </c>
      <c r="B426" s="162" t="s">
        <v>106</v>
      </c>
      <c r="C426" s="163"/>
      <c r="D426" s="163"/>
      <c r="E426" s="163"/>
      <c r="F426" s="164"/>
    </row>
    <row r="427" ht="15.75" spans="1:10">
      <c r="A427" s="165" t="s">
        <v>651</v>
      </c>
      <c r="B427" s="166" t="s">
        <v>652</v>
      </c>
      <c r="C427" s="167"/>
      <c r="D427" s="167"/>
      <c r="E427" s="167"/>
      <c r="F427" s="168"/>
      <c r="I427" s="178"/>
      <c r="J427" s="178"/>
    </row>
    <row r="428" spans="1:10">
      <c r="A428" s="67" t="s">
        <v>653</v>
      </c>
      <c r="B428" s="68">
        <v>1250259</v>
      </c>
      <c r="C428" s="69" t="s">
        <v>654</v>
      </c>
      <c r="D428" s="169" t="s">
        <v>648</v>
      </c>
      <c r="E428" s="169" t="s">
        <v>635</v>
      </c>
      <c r="F428" s="71">
        <v>35680</v>
      </c>
      <c r="I428" s="178"/>
      <c r="J428" s="178"/>
    </row>
    <row r="429" spans="1:10">
      <c r="A429" s="170" t="s">
        <v>655</v>
      </c>
      <c r="B429" s="73">
        <v>1255801</v>
      </c>
      <c r="C429" s="74" t="s">
        <v>656</v>
      </c>
      <c r="D429" s="78" t="s">
        <v>648</v>
      </c>
      <c r="E429" s="78" t="s">
        <v>657</v>
      </c>
      <c r="F429" s="76">
        <v>35680</v>
      </c>
      <c r="I429" s="178"/>
      <c r="J429" s="178"/>
    </row>
    <row r="430" spans="1:10">
      <c r="A430" s="170" t="s">
        <v>658</v>
      </c>
      <c r="B430" s="73">
        <v>1264387</v>
      </c>
      <c r="C430" s="74" t="s">
        <v>659</v>
      </c>
      <c r="D430" s="78" t="s">
        <v>629</v>
      </c>
      <c r="E430" s="78" t="s">
        <v>660</v>
      </c>
      <c r="F430" s="76">
        <v>26760</v>
      </c>
      <c r="I430" s="178"/>
      <c r="J430" s="178"/>
    </row>
    <row r="431" spans="1:10">
      <c r="A431" s="170" t="s">
        <v>661</v>
      </c>
      <c r="B431" s="73">
        <v>1254714</v>
      </c>
      <c r="C431" s="74" t="s">
        <v>662</v>
      </c>
      <c r="D431" s="78" t="s">
        <v>629</v>
      </c>
      <c r="E431" s="78" t="s">
        <v>635</v>
      </c>
      <c r="F431" s="76">
        <v>35680</v>
      </c>
      <c r="I431" s="178"/>
      <c r="J431" s="178"/>
    </row>
    <row r="432" spans="1:10">
      <c r="A432" s="170" t="s">
        <v>663</v>
      </c>
      <c r="B432" s="73">
        <v>1266888</v>
      </c>
      <c r="C432" s="74" t="s">
        <v>664</v>
      </c>
      <c r="D432" s="78" t="s">
        <v>647</v>
      </c>
      <c r="E432" s="78" t="s">
        <v>665</v>
      </c>
      <c r="F432" s="76">
        <v>17840</v>
      </c>
      <c r="I432" s="178"/>
      <c r="J432" s="178"/>
    </row>
    <row r="433" spans="1:10">
      <c r="A433" s="171" t="s">
        <v>666</v>
      </c>
      <c r="B433" s="172">
        <v>1270360</v>
      </c>
      <c r="C433" s="173" t="s">
        <v>667</v>
      </c>
      <c r="D433" s="173" t="s">
        <v>668</v>
      </c>
      <c r="E433" s="173" t="s">
        <v>669</v>
      </c>
      <c r="F433" s="174">
        <v>8920</v>
      </c>
      <c r="I433" s="178"/>
      <c r="J433" s="178"/>
    </row>
    <row r="434" spans="1:10">
      <c r="A434" s="67" t="s">
        <v>670</v>
      </c>
      <c r="B434" s="73">
        <v>1252041</v>
      </c>
      <c r="C434" s="74" t="s">
        <v>671</v>
      </c>
      <c r="D434" s="78" t="s">
        <v>665</v>
      </c>
      <c r="E434" s="78" t="s">
        <v>648</v>
      </c>
      <c r="F434" s="76">
        <v>17840</v>
      </c>
      <c r="I434" s="178"/>
      <c r="J434" s="178"/>
    </row>
    <row r="435" spans="1:10">
      <c r="A435" s="170" t="s">
        <v>672</v>
      </c>
      <c r="B435" s="73">
        <v>1238752</v>
      </c>
      <c r="C435" s="74" t="s">
        <v>673</v>
      </c>
      <c r="D435" s="78" t="s">
        <v>674</v>
      </c>
      <c r="E435" s="78" t="s">
        <v>657</v>
      </c>
      <c r="F435" s="76">
        <v>8920</v>
      </c>
      <c r="I435" s="178"/>
      <c r="J435" s="178"/>
    </row>
    <row r="436" spans="1:10">
      <c r="A436" s="170" t="s">
        <v>675</v>
      </c>
      <c r="B436" s="73">
        <v>1269422</v>
      </c>
      <c r="C436" s="74" t="s">
        <v>676</v>
      </c>
      <c r="D436" s="78" t="s">
        <v>677</v>
      </c>
      <c r="E436" s="78" t="s">
        <v>678</v>
      </c>
      <c r="F436" s="76">
        <v>22078</v>
      </c>
      <c r="I436" s="178"/>
      <c r="J436" s="178"/>
    </row>
    <row r="437" spans="1:10">
      <c r="A437" s="170" t="s">
        <v>679</v>
      </c>
      <c r="B437" s="73">
        <v>1264481</v>
      </c>
      <c r="C437" s="74" t="s">
        <v>680</v>
      </c>
      <c r="D437" s="78" t="s">
        <v>674</v>
      </c>
      <c r="E437" s="78" t="s">
        <v>624</v>
      </c>
      <c r="F437" s="76">
        <v>154584</v>
      </c>
      <c r="I437" s="178"/>
      <c r="J437" s="178"/>
    </row>
    <row r="438" spans="1:10">
      <c r="A438" s="170" t="s">
        <v>681</v>
      </c>
      <c r="B438" s="73">
        <v>1260645</v>
      </c>
      <c r="C438" s="74" t="s">
        <v>682</v>
      </c>
      <c r="D438" s="78" t="s">
        <v>648</v>
      </c>
      <c r="E438" s="78" t="s">
        <v>635</v>
      </c>
      <c r="F438" s="76">
        <v>44156</v>
      </c>
      <c r="I438" s="178"/>
      <c r="J438" s="178"/>
    </row>
    <row r="439" spans="1:10">
      <c r="A439" s="170" t="s">
        <v>683</v>
      </c>
      <c r="B439" s="73">
        <v>1263287</v>
      </c>
      <c r="C439" s="74" t="s">
        <v>684</v>
      </c>
      <c r="D439" s="78" t="s">
        <v>648</v>
      </c>
      <c r="E439" s="78" t="s">
        <v>635</v>
      </c>
      <c r="F439" s="76">
        <v>36328</v>
      </c>
      <c r="I439" s="178"/>
      <c r="J439" s="178"/>
    </row>
    <row r="440" spans="1:10">
      <c r="A440" s="170" t="s">
        <v>685</v>
      </c>
      <c r="B440" s="73">
        <v>1271109</v>
      </c>
      <c r="C440" s="74" t="s">
        <v>686</v>
      </c>
      <c r="D440" s="78" t="s">
        <v>657</v>
      </c>
      <c r="E440" s="78" t="s">
        <v>687</v>
      </c>
      <c r="F440" s="76">
        <v>8920</v>
      </c>
      <c r="I440" s="178"/>
      <c r="J440" s="178"/>
    </row>
    <row r="441" spans="1:10">
      <c r="A441" s="170" t="s">
        <v>688</v>
      </c>
      <c r="B441" s="73">
        <v>1271110</v>
      </c>
      <c r="C441" s="74" t="s">
        <v>689</v>
      </c>
      <c r="D441" s="78" t="s">
        <v>657</v>
      </c>
      <c r="E441" s="78" t="s">
        <v>687</v>
      </c>
      <c r="F441" s="76">
        <v>8920</v>
      </c>
      <c r="I441" s="178"/>
      <c r="J441" s="178"/>
    </row>
    <row r="442" spans="1:10">
      <c r="A442" s="170" t="s">
        <v>690</v>
      </c>
      <c r="B442" s="73">
        <v>1270928</v>
      </c>
      <c r="C442" s="74" t="s">
        <v>691</v>
      </c>
      <c r="D442" s="78" t="s">
        <v>647</v>
      </c>
      <c r="E442" s="78" t="s">
        <v>629</v>
      </c>
      <c r="F442" s="76">
        <v>8920</v>
      </c>
      <c r="I442" s="178"/>
      <c r="J442" s="178"/>
    </row>
    <row r="443" ht="15.75" spans="1:6">
      <c r="A443" s="175" t="s">
        <v>692</v>
      </c>
      <c r="B443" s="85">
        <v>1269097</v>
      </c>
      <c r="C443" s="86" t="s">
        <v>693</v>
      </c>
      <c r="D443" s="176" t="s">
        <v>657</v>
      </c>
      <c r="E443" s="176" t="s">
        <v>624</v>
      </c>
      <c r="F443" s="87">
        <v>17840</v>
      </c>
    </row>
    <row r="444" spans="6:7">
      <c r="F444" s="24">
        <f>SUM(F428:F443)</f>
        <v>489066</v>
      </c>
      <c r="G444" s="24" t="s">
        <v>694</v>
      </c>
    </row>
    <row r="445" spans="6:7">
      <c r="F445" s="159" t="s">
        <v>649</v>
      </c>
      <c r="G445" s="153">
        <f>G422+500000-F444</f>
        <v>24392</v>
      </c>
    </row>
    <row r="447" ht="15.75" spans="1:7">
      <c r="A447" s="160" t="s">
        <v>0</v>
      </c>
      <c r="B447" s="58" t="s">
        <v>1</v>
      </c>
      <c r="C447" s="58" t="s">
        <v>4</v>
      </c>
      <c r="D447" s="59" t="s">
        <v>2</v>
      </c>
      <c r="E447" s="59" t="s">
        <v>3</v>
      </c>
      <c r="F447" s="58" t="s">
        <v>105</v>
      </c>
      <c r="G447" s="58" t="s">
        <v>127</v>
      </c>
    </row>
    <row r="448" ht="15.75" spans="1:7">
      <c r="A448" s="161" t="s">
        <v>651</v>
      </c>
      <c r="B448" s="162" t="s">
        <v>106</v>
      </c>
      <c r="C448" s="163"/>
      <c r="D448" s="163"/>
      <c r="E448" s="163"/>
      <c r="F448" s="164"/>
      <c r="G448" s="177">
        <v>24392</v>
      </c>
    </row>
    <row r="449" ht="15.75" spans="1:7">
      <c r="A449" s="171" t="s">
        <v>695</v>
      </c>
      <c r="B449" s="162" t="s">
        <v>696</v>
      </c>
      <c r="C449" s="163"/>
      <c r="D449" s="163"/>
      <c r="E449" s="163"/>
      <c r="F449" s="164"/>
      <c r="G449" s="174">
        <v>500000</v>
      </c>
    </row>
    <row r="450" spans="1:7">
      <c r="A450" s="170" t="s">
        <v>697</v>
      </c>
      <c r="B450" s="69" t="s">
        <v>698</v>
      </c>
      <c r="C450" s="69" t="s">
        <v>699</v>
      </c>
      <c r="D450" s="169" t="s">
        <v>700</v>
      </c>
      <c r="E450" s="169" t="s">
        <v>701</v>
      </c>
      <c r="F450" s="71">
        <v>44600</v>
      </c>
      <c r="G450" s="72"/>
    </row>
    <row r="451" spans="1:7">
      <c r="A451" s="170" t="s">
        <v>702</v>
      </c>
      <c r="B451" s="74" t="s">
        <v>703</v>
      </c>
      <c r="C451" s="74" t="s">
        <v>704</v>
      </c>
      <c r="D451" s="78" t="s">
        <v>700</v>
      </c>
      <c r="E451" s="78" t="s">
        <v>705</v>
      </c>
      <c r="F451" s="76">
        <v>8920</v>
      </c>
      <c r="G451" s="72"/>
    </row>
    <row r="452" spans="1:7">
      <c r="A452" s="170" t="s">
        <v>706</v>
      </c>
      <c r="B452" s="74" t="s">
        <v>707</v>
      </c>
      <c r="C452" s="74" t="s">
        <v>708</v>
      </c>
      <c r="D452" s="78" t="s">
        <v>620</v>
      </c>
      <c r="E452" s="78" t="s">
        <v>709</v>
      </c>
      <c r="F452" s="76">
        <v>8920</v>
      </c>
      <c r="G452" s="72"/>
    </row>
    <row r="453" spans="1:7">
      <c r="A453" s="170" t="s">
        <v>710</v>
      </c>
      <c r="B453" s="74" t="s">
        <v>711</v>
      </c>
      <c r="C453" s="74" t="s">
        <v>275</v>
      </c>
      <c r="D453" s="78" t="s">
        <v>665</v>
      </c>
      <c r="E453" s="78" t="s">
        <v>648</v>
      </c>
      <c r="F453" s="76">
        <v>8920</v>
      </c>
      <c r="G453" s="72"/>
    </row>
    <row r="454" spans="1:7">
      <c r="A454" s="170" t="s">
        <v>712</v>
      </c>
      <c r="B454" s="74" t="s">
        <v>713</v>
      </c>
      <c r="C454" s="74" t="s">
        <v>275</v>
      </c>
      <c r="D454" s="78" t="s">
        <v>629</v>
      </c>
      <c r="E454" s="78" t="s">
        <v>665</v>
      </c>
      <c r="F454" s="76">
        <v>8920</v>
      </c>
      <c r="G454" s="72"/>
    </row>
    <row r="455" spans="1:7">
      <c r="A455" s="170" t="s">
        <v>714</v>
      </c>
      <c r="B455" s="74" t="s">
        <v>715</v>
      </c>
      <c r="C455" s="74" t="s">
        <v>716</v>
      </c>
      <c r="D455" s="78" t="s">
        <v>624</v>
      </c>
      <c r="E455" s="78" t="s">
        <v>717</v>
      </c>
      <c r="F455" s="76">
        <v>35680</v>
      </c>
      <c r="G455" s="72"/>
    </row>
    <row r="456" spans="1:7">
      <c r="A456" s="170" t="s">
        <v>714</v>
      </c>
      <c r="B456" s="74" t="s">
        <v>718</v>
      </c>
      <c r="C456" s="74" t="s">
        <v>719</v>
      </c>
      <c r="D456" s="78" t="s">
        <v>720</v>
      </c>
      <c r="E456" s="78" t="s">
        <v>717</v>
      </c>
      <c r="F456" s="76">
        <v>8920</v>
      </c>
      <c r="G456" s="72"/>
    </row>
    <row r="457" spans="1:7">
      <c r="A457" s="170" t="s">
        <v>721</v>
      </c>
      <c r="B457" s="74" t="s">
        <v>722</v>
      </c>
      <c r="C457" s="74" t="s">
        <v>723</v>
      </c>
      <c r="D457" s="78" t="s">
        <v>717</v>
      </c>
      <c r="E457" s="78" t="s">
        <v>705</v>
      </c>
      <c r="F457" s="76">
        <v>26760</v>
      </c>
      <c r="G457" s="72"/>
    </row>
    <row r="458" spans="1:7">
      <c r="A458" s="170" t="s">
        <v>724</v>
      </c>
      <c r="B458" s="74" t="s">
        <v>725</v>
      </c>
      <c r="C458" s="74" t="s">
        <v>719</v>
      </c>
      <c r="D458" s="78" t="s">
        <v>726</v>
      </c>
      <c r="E458" s="78" t="s">
        <v>700</v>
      </c>
      <c r="F458" s="76">
        <v>8920</v>
      </c>
      <c r="G458" s="72"/>
    </row>
    <row r="459" spans="1:7">
      <c r="A459" s="67" t="s">
        <v>727</v>
      </c>
      <c r="B459" s="74" t="s">
        <v>728</v>
      </c>
      <c r="C459" s="74" t="s">
        <v>729</v>
      </c>
      <c r="D459" s="78" t="s">
        <v>674</v>
      </c>
      <c r="E459" s="78" t="s">
        <v>657</v>
      </c>
      <c r="F459" s="76">
        <v>17840</v>
      </c>
      <c r="G459" s="72"/>
    </row>
    <row r="460" spans="1:7">
      <c r="A460" s="170" t="s">
        <v>730</v>
      </c>
      <c r="B460" s="74" t="s">
        <v>731</v>
      </c>
      <c r="C460" s="74" t="s">
        <v>732</v>
      </c>
      <c r="D460" s="78" t="s">
        <v>726</v>
      </c>
      <c r="E460" s="78" t="s">
        <v>733</v>
      </c>
      <c r="F460" s="76">
        <v>26760</v>
      </c>
      <c r="G460" s="72"/>
    </row>
    <row r="461" spans="1:7">
      <c r="A461" s="170" t="s">
        <v>734</v>
      </c>
      <c r="B461" s="74" t="s">
        <v>735</v>
      </c>
      <c r="C461" s="74" t="s">
        <v>736</v>
      </c>
      <c r="D461" s="78" t="s">
        <v>726</v>
      </c>
      <c r="E461" s="78" t="s">
        <v>733</v>
      </c>
      <c r="F461" s="76">
        <v>26760</v>
      </c>
      <c r="G461" s="72"/>
    </row>
    <row r="462" spans="1:7">
      <c r="A462" s="170" t="s">
        <v>737</v>
      </c>
      <c r="B462" s="74" t="s">
        <v>738</v>
      </c>
      <c r="C462" s="74" t="s">
        <v>739</v>
      </c>
      <c r="D462" s="78" t="s">
        <v>740</v>
      </c>
      <c r="E462" s="78" t="s">
        <v>720</v>
      </c>
      <c r="F462" s="76">
        <v>29298</v>
      </c>
      <c r="G462" s="72"/>
    </row>
    <row r="463" spans="1:7">
      <c r="A463" s="170" t="s">
        <v>741</v>
      </c>
      <c r="B463" s="74" t="s">
        <v>742</v>
      </c>
      <c r="C463" s="74" t="s">
        <v>275</v>
      </c>
      <c r="D463" s="78" t="s">
        <v>660</v>
      </c>
      <c r="E463" s="78" t="s">
        <v>635</v>
      </c>
      <c r="F463" s="76">
        <v>18164</v>
      </c>
      <c r="G463" s="72"/>
    </row>
    <row r="464" spans="1:7">
      <c r="A464" s="170" t="s">
        <v>743</v>
      </c>
      <c r="B464" s="74" t="s">
        <v>744</v>
      </c>
      <c r="C464" s="74" t="s">
        <v>745</v>
      </c>
      <c r="D464" s="78" t="s">
        <v>674</v>
      </c>
      <c r="E464" s="78" t="s">
        <v>657</v>
      </c>
      <c r="F464" s="76">
        <v>29298</v>
      </c>
      <c r="G464" s="72"/>
    </row>
    <row r="465" spans="1:7">
      <c r="A465" s="170" t="s">
        <v>746</v>
      </c>
      <c r="B465" s="74" t="s">
        <v>747</v>
      </c>
      <c r="C465" s="74" t="s">
        <v>748</v>
      </c>
      <c r="D465" s="78" t="s">
        <v>700</v>
      </c>
      <c r="E465" s="78" t="s">
        <v>749</v>
      </c>
      <c r="F465" s="76">
        <v>132468</v>
      </c>
      <c r="G465" s="72"/>
    </row>
    <row r="466" spans="1:7">
      <c r="A466" s="170" t="s">
        <v>750</v>
      </c>
      <c r="B466" s="74" t="s">
        <v>751</v>
      </c>
      <c r="C466" s="170" t="s">
        <v>752</v>
      </c>
      <c r="D466" s="78" t="s">
        <v>717</v>
      </c>
      <c r="E466" s="78" t="s">
        <v>726</v>
      </c>
      <c r="F466" s="76">
        <v>29298</v>
      </c>
      <c r="G466" s="72"/>
    </row>
    <row r="467" spans="1:7">
      <c r="A467" s="170" t="s">
        <v>753</v>
      </c>
      <c r="B467" s="74" t="s">
        <v>754</v>
      </c>
      <c r="C467" s="74" t="s">
        <v>755</v>
      </c>
      <c r="D467" s="78" t="s">
        <v>740</v>
      </c>
      <c r="E467" s="78" t="s">
        <v>720</v>
      </c>
      <c r="F467" s="76">
        <v>18164</v>
      </c>
      <c r="G467" s="72"/>
    </row>
    <row r="468" spans="1:7">
      <c r="A468" s="170" t="s">
        <v>756</v>
      </c>
      <c r="B468" s="74" t="s">
        <v>757</v>
      </c>
      <c r="C468" s="74" t="s">
        <v>758</v>
      </c>
      <c r="D468" s="78" t="s">
        <v>717</v>
      </c>
      <c r="E468" s="78" t="s">
        <v>726</v>
      </c>
      <c r="F468" s="76">
        <v>22078</v>
      </c>
      <c r="G468" s="72"/>
    </row>
    <row r="469" ht="15.75" spans="1:7">
      <c r="A469" s="175" t="s">
        <v>759</v>
      </c>
      <c r="B469" s="179" t="s">
        <v>760</v>
      </c>
      <c r="C469" s="179" t="s">
        <v>761</v>
      </c>
      <c r="D469" s="180" t="s">
        <v>705</v>
      </c>
      <c r="E469" s="180" t="s">
        <v>733</v>
      </c>
      <c r="F469" s="181">
        <v>8920</v>
      </c>
      <c r="G469" s="182"/>
    </row>
    <row r="470" spans="6:7">
      <c r="F470" s="24">
        <f>SUM(F450:F469)</f>
        <v>519608</v>
      </c>
      <c r="G470" s="24" t="s">
        <v>762</v>
      </c>
    </row>
    <row r="471" spans="6:7">
      <c r="F471" s="159" t="s">
        <v>649</v>
      </c>
      <c r="G471" s="153">
        <f>G448+G449-F470</f>
        <v>4784</v>
      </c>
    </row>
    <row r="473" ht="15.75" spans="1:1">
      <c r="A473" s="183" t="s">
        <v>763</v>
      </c>
    </row>
    <row r="474" ht="15.75" spans="1:1">
      <c r="A474" s="38"/>
    </row>
    <row r="475" ht="15.75" spans="1:8">
      <c r="A475" s="25" t="s">
        <v>0</v>
      </c>
      <c r="B475" s="27" t="s">
        <v>1</v>
      </c>
      <c r="C475" s="27" t="s">
        <v>2</v>
      </c>
      <c r="D475" s="27" t="s">
        <v>3</v>
      </c>
      <c r="E475" s="27" t="s">
        <v>4</v>
      </c>
      <c r="F475" s="27" t="s">
        <v>5</v>
      </c>
      <c r="G475" s="27" t="s">
        <v>49</v>
      </c>
      <c r="H475" s="38"/>
    </row>
    <row r="476" ht="15.75" spans="1:8">
      <c r="A476" s="25"/>
      <c r="B476" s="27"/>
      <c r="C476" s="27"/>
      <c r="D476" s="27"/>
      <c r="E476" s="27"/>
      <c r="F476" s="27"/>
      <c r="G476" s="27"/>
      <c r="H476" s="38"/>
    </row>
    <row r="477" ht="15.75" spans="1:8">
      <c r="A477" s="39" t="s">
        <v>106</v>
      </c>
      <c r="B477" s="39"/>
      <c r="C477" s="39"/>
      <c r="D477" s="39"/>
      <c r="E477" s="39"/>
      <c r="F477" s="39"/>
      <c r="G477" s="40" t="s">
        <v>764</v>
      </c>
      <c r="H477" s="38"/>
    </row>
    <row r="478" ht="15.75" spans="1:8">
      <c r="A478" s="39" t="s">
        <v>765</v>
      </c>
      <c r="B478" s="39"/>
      <c r="C478" s="39"/>
      <c r="D478" s="39"/>
      <c r="E478" s="39"/>
      <c r="F478" s="39"/>
      <c r="G478" s="40" t="s">
        <v>766</v>
      </c>
      <c r="H478" s="38"/>
    </row>
    <row r="479" ht="15.75" spans="1:8">
      <c r="A479" s="36">
        <v>202289</v>
      </c>
      <c r="B479" s="30">
        <v>1239382</v>
      </c>
      <c r="C479" s="33">
        <v>43150</v>
      </c>
      <c r="D479" s="32">
        <v>43152</v>
      </c>
      <c r="E479" s="29" t="s">
        <v>767</v>
      </c>
      <c r="F479" s="34">
        <v>17840</v>
      </c>
      <c r="G479" s="41">
        <v>-486944</v>
      </c>
      <c r="H479" s="38"/>
    </row>
    <row r="480" ht="15.75" spans="1:8">
      <c r="A480" s="36">
        <v>205465</v>
      </c>
      <c r="B480" s="30">
        <v>1262066</v>
      </c>
      <c r="C480" s="33">
        <v>43144</v>
      </c>
      <c r="D480" s="32">
        <v>43144</v>
      </c>
      <c r="E480" s="29" t="s">
        <v>768</v>
      </c>
      <c r="F480" s="34">
        <v>8920</v>
      </c>
      <c r="G480" s="41">
        <v>-478024</v>
      </c>
      <c r="H480" s="38"/>
    </row>
    <row r="481" ht="15.75" spans="1:8">
      <c r="A481" s="36">
        <v>207388</v>
      </c>
      <c r="B481" s="30">
        <v>1275923</v>
      </c>
      <c r="C481" s="33">
        <v>43173</v>
      </c>
      <c r="D481" s="32">
        <v>43174</v>
      </c>
      <c r="E481" s="29" t="s">
        <v>769</v>
      </c>
      <c r="F481" s="34">
        <v>8920</v>
      </c>
      <c r="G481" s="41">
        <v>-469104</v>
      </c>
      <c r="H481" s="38"/>
    </row>
    <row r="482" ht="15.75" spans="1:8">
      <c r="A482" s="36">
        <v>204529</v>
      </c>
      <c r="B482" s="30">
        <v>1254683</v>
      </c>
      <c r="C482" s="33">
        <v>43152</v>
      </c>
      <c r="D482" s="32">
        <v>43155</v>
      </c>
      <c r="E482" s="29" t="s">
        <v>770</v>
      </c>
      <c r="F482" s="34">
        <v>26760</v>
      </c>
      <c r="G482" s="41">
        <v>-442344</v>
      </c>
      <c r="H482" s="38"/>
    </row>
    <row r="483" ht="15.75" spans="1:8">
      <c r="A483" s="36">
        <v>206870</v>
      </c>
      <c r="B483" s="30">
        <v>1273712</v>
      </c>
      <c r="C483" s="33">
        <v>43162</v>
      </c>
      <c r="D483" s="32">
        <v>43164</v>
      </c>
      <c r="E483" s="29" t="s">
        <v>771</v>
      </c>
      <c r="F483" s="34">
        <v>17840</v>
      </c>
      <c r="G483" s="41">
        <v>-424504</v>
      </c>
      <c r="H483" s="38"/>
    </row>
    <row r="484" ht="15.75" spans="1:8">
      <c r="A484" s="36">
        <v>204396</v>
      </c>
      <c r="B484" s="30">
        <v>1253931</v>
      </c>
      <c r="C484" s="33">
        <v>43162</v>
      </c>
      <c r="D484" s="32">
        <v>43167</v>
      </c>
      <c r="E484" s="29" t="s">
        <v>772</v>
      </c>
      <c r="F484" s="34">
        <v>44600</v>
      </c>
      <c r="G484" s="41">
        <v>-379904</v>
      </c>
      <c r="H484" s="38"/>
    </row>
    <row r="485" ht="15.75" spans="1:8">
      <c r="A485" s="36">
        <v>203598</v>
      </c>
      <c r="B485" s="30">
        <v>1248145</v>
      </c>
      <c r="C485" s="33">
        <v>43158</v>
      </c>
      <c r="D485" s="32">
        <v>43161</v>
      </c>
      <c r="E485" s="29" t="s">
        <v>773</v>
      </c>
      <c r="F485" s="34">
        <v>26760</v>
      </c>
      <c r="G485" s="41">
        <v>-353144</v>
      </c>
      <c r="H485" s="38"/>
    </row>
    <row r="486" ht="15.75" spans="1:8">
      <c r="A486" s="36">
        <v>205343</v>
      </c>
      <c r="B486" s="30">
        <v>1261096</v>
      </c>
      <c r="C486" s="33">
        <v>43156</v>
      </c>
      <c r="D486" s="32">
        <v>43157</v>
      </c>
      <c r="E486" s="29" t="s">
        <v>774</v>
      </c>
      <c r="F486" s="34">
        <v>8920</v>
      </c>
      <c r="G486" s="41">
        <v>-344224</v>
      </c>
      <c r="H486" s="38"/>
    </row>
    <row r="487" ht="15.75" spans="1:8">
      <c r="A487" s="36">
        <v>206842</v>
      </c>
      <c r="B487" s="30">
        <v>1273741</v>
      </c>
      <c r="C487" s="33">
        <v>43165</v>
      </c>
      <c r="D487" s="32">
        <v>43166</v>
      </c>
      <c r="E487" s="29" t="s">
        <v>771</v>
      </c>
      <c r="F487" s="34">
        <v>20384</v>
      </c>
      <c r="G487" s="41">
        <v>-323840</v>
      </c>
      <c r="H487" s="38"/>
    </row>
    <row r="488" ht="15.75" spans="1:8">
      <c r="A488" s="36" t="s">
        <v>775</v>
      </c>
      <c r="B488" s="30">
        <v>1242520</v>
      </c>
      <c r="C488" s="33">
        <v>43156</v>
      </c>
      <c r="D488" s="32">
        <v>43159</v>
      </c>
      <c r="E488" s="29" t="s">
        <v>776</v>
      </c>
      <c r="F488" s="34">
        <v>133800</v>
      </c>
      <c r="G488" s="41">
        <v>-190040</v>
      </c>
      <c r="H488" s="38"/>
    </row>
    <row r="489" ht="15.75" spans="1:8">
      <c r="A489" s="36">
        <v>62608</v>
      </c>
      <c r="B489" s="30">
        <v>1273725</v>
      </c>
      <c r="C489" s="33">
        <v>43165</v>
      </c>
      <c r="D489" s="32">
        <v>43166</v>
      </c>
      <c r="E489" s="29" t="s">
        <v>771</v>
      </c>
      <c r="F489" s="34">
        <v>22078</v>
      </c>
      <c r="G489" s="41">
        <v>-167962</v>
      </c>
      <c r="H489" s="38"/>
    </row>
    <row r="490" ht="15.75" spans="1:8">
      <c r="A490" s="36">
        <v>62921</v>
      </c>
      <c r="B490" s="30">
        <v>1276134</v>
      </c>
      <c r="C490" s="33">
        <v>43181</v>
      </c>
      <c r="D490" s="32">
        <v>43185</v>
      </c>
      <c r="E490" s="29" t="s">
        <v>777</v>
      </c>
      <c r="F490" s="34">
        <v>98688</v>
      </c>
      <c r="G490" s="41">
        <v>-69274</v>
      </c>
      <c r="H490" s="38"/>
    </row>
    <row r="491" ht="15.75" spans="1:8">
      <c r="A491" s="36">
        <v>206194</v>
      </c>
      <c r="B491" s="30">
        <v>1269646</v>
      </c>
      <c r="C491" s="33">
        <v>43166</v>
      </c>
      <c r="D491" s="32">
        <v>43167</v>
      </c>
      <c r="E491" s="29" t="s">
        <v>778</v>
      </c>
      <c r="F491" s="34">
        <v>8920</v>
      </c>
      <c r="G491" s="41">
        <v>-60354</v>
      </c>
      <c r="H491" s="38"/>
    </row>
    <row r="492" spans="1:7">
      <c r="A492" s="38"/>
      <c r="F492" s="24">
        <v>444430</v>
      </c>
      <c r="G492" s="24" t="s">
        <v>779</v>
      </c>
    </row>
    <row r="494" spans="1:7">
      <c r="A494" s="154" t="s">
        <v>0</v>
      </c>
      <c r="B494" s="95" t="s">
        <v>1</v>
      </c>
      <c r="C494" s="95" t="s">
        <v>4</v>
      </c>
      <c r="D494" s="94" t="s">
        <v>2</v>
      </c>
      <c r="E494" s="94" t="s">
        <v>3</v>
      </c>
      <c r="F494" s="95" t="s">
        <v>105</v>
      </c>
      <c r="G494" s="95" t="s">
        <v>127</v>
      </c>
    </row>
    <row r="495" spans="1:7">
      <c r="A495" s="155" t="s">
        <v>780</v>
      </c>
      <c r="B495" s="123" t="s">
        <v>106</v>
      </c>
      <c r="C495" s="123"/>
      <c r="D495" s="123"/>
      <c r="E495" s="123"/>
      <c r="F495" s="123"/>
      <c r="G495" s="184" t="s">
        <v>781</v>
      </c>
    </row>
    <row r="496" spans="1:7">
      <c r="A496" s="155" t="s">
        <v>782</v>
      </c>
      <c r="B496" s="123" t="s">
        <v>783</v>
      </c>
      <c r="C496" s="123"/>
      <c r="D496" s="123"/>
      <c r="E496" s="123"/>
      <c r="F496" s="123"/>
      <c r="G496" s="184" t="s">
        <v>784</v>
      </c>
    </row>
    <row r="497" spans="1:7">
      <c r="A497" s="155"/>
      <c r="B497" s="123"/>
      <c r="C497" s="123"/>
      <c r="D497" s="123"/>
      <c r="E497" s="123"/>
      <c r="F497" s="185" t="s">
        <v>785</v>
      </c>
      <c r="G497" s="186">
        <v>-30160</v>
      </c>
    </row>
    <row r="498" spans="1:7">
      <c r="A498" s="154" t="s">
        <v>786</v>
      </c>
      <c r="B498" s="95" t="s">
        <v>787</v>
      </c>
      <c r="C498" s="95" t="s">
        <v>788</v>
      </c>
      <c r="D498" s="95" t="s">
        <v>733</v>
      </c>
      <c r="E498" s="95" t="s">
        <v>789</v>
      </c>
      <c r="F498" s="96">
        <v>8920</v>
      </c>
      <c r="G498" s="186">
        <f>G495+G496+F498+G497</f>
        <v>-581594</v>
      </c>
    </row>
    <row r="499" ht="15.75" spans="1:7">
      <c r="A499" s="154" t="s">
        <v>790</v>
      </c>
      <c r="B499" s="95" t="s">
        <v>791</v>
      </c>
      <c r="C499" s="95" t="s">
        <v>792</v>
      </c>
      <c r="D499" s="95" t="s">
        <v>793</v>
      </c>
      <c r="E499" s="95" t="s">
        <v>794</v>
      </c>
      <c r="F499" s="96">
        <v>26760</v>
      </c>
      <c r="G499" s="186">
        <f>G498+F499</f>
        <v>-554834</v>
      </c>
    </row>
    <row r="500" ht="15.75" spans="1:7">
      <c r="A500" s="154" t="s">
        <v>795</v>
      </c>
      <c r="B500" s="95" t="s">
        <v>796</v>
      </c>
      <c r="C500" s="95" t="s">
        <v>797</v>
      </c>
      <c r="D500" s="95" t="s">
        <v>798</v>
      </c>
      <c r="E500" s="95" t="s">
        <v>799</v>
      </c>
      <c r="F500" s="96">
        <v>26760</v>
      </c>
      <c r="G500" s="186">
        <f t="shared" ref="G500:G512" si="10">G499+F500</f>
        <v>-528074</v>
      </c>
    </row>
    <row r="501" spans="1:7">
      <c r="A501" s="156" t="s">
        <v>800</v>
      </c>
      <c r="B501" s="95" t="s">
        <v>801</v>
      </c>
      <c r="C501" s="95" t="s">
        <v>802</v>
      </c>
      <c r="D501" s="95" t="s">
        <v>668</v>
      </c>
      <c r="E501" s="95" t="s">
        <v>803</v>
      </c>
      <c r="F501" s="96">
        <v>98688</v>
      </c>
      <c r="G501" s="186">
        <f t="shared" si="10"/>
        <v>-429386</v>
      </c>
    </row>
    <row r="502" spans="1:7">
      <c r="A502" s="154" t="s">
        <v>804</v>
      </c>
      <c r="B502" s="95" t="s">
        <v>805</v>
      </c>
      <c r="C502" s="95" t="s">
        <v>806</v>
      </c>
      <c r="D502" s="95" t="s">
        <v>803</v>
      </c>
      <c r="E502" s="95" t="s">
        <v>807</v>
      </c>
      <c r="F502" s="96">
        <v>103872</v>
      </c>
      <c r="G502" s="186">
        <f t="shared" si="10"/>
        <v>-325514</v>
      </c>
    </row>
    <row r="503" spans="1:7">
      <c r="A503" s="154" t="s">
        <v>808</v>
      </c>
      <c r="B503" s="95" t="s">
        <v>809</v>
      </c>
      <c r="C503" s="95" t="s">
        <v>810</v>
      </c>
      <c r="D503" s="95" t="s">
        <v>803</v>
      </c>
      <c r="E503" s="95" t="s">
        <v>807</v>
      </c>
      <c r="F503" s="96">
        <v>26760</v>
      </c>
      <c r="G503" s="186">
        <f t="shared" si="10"/>
        <v>-298754</v>
      </c>
    </row>
    <row r="504" ht="15.75" spans="1:7">
      <c r="A504" s="154" t="s">
        <v>811</v>
      </c>
      <c r="B504" s="95" t="s">
        <v>812</v>
      </c>
      <c r="C504" s="95" t="s">
        <v>813</v>
      </c>
      <c r="D504" s="95" t="s">
        <v>749</v>
      </c>
      <c r="E504" s="95" t="s">
        <v>793</v>
      </c>
      <c r="F504" s="96">
        <v>8920</v>
      </c>
      <c r="G504" s="186">
        <f t="shared" si="10"/>
        <v>-289834</v>
      </c>
    </row>
    <row r="505" ht="15.75" spans="1:7">
      <c r="A505" s="154" t="s">
        <v>814</v>
      </c>
      <c r="B505" s="95" t="s">
        <v>815</v>
      </c>
      <c r="C505" s="95" t="s">
        <v>816</v>
      </c>
      <c r="D505" s="95" t="s">
        <v>817</v>
      </c>
      <c r="E505" s="95" t="s">
        <v>818</v>
      </c>
      <c r="F505" s="96">
        <v>8920</v>
      </c>
      <c r="G505" s="186">
        <f t="shared" si="10"/>
        <v>-280914</v>
      </c>
    </row>
    <row r="506" ht="15.75" spans="1:7">
      <c r="A506" s="154" t="s">
        <v>819</v>
      </c>
      <c r="B506" s="95" t="s">
        <v>820</v>
      </c>
      <c r="C506" s="95" t="s">
        <v>326</v>
      </c>
      <c r="D506" s="95" t="s">
        <v>821</v>
      </c>
      <c r="E506" s="95" t="s">
        <v>822</v>
      </c>
      <c r="F506" s="96">
        <v>17840</v>
      </c>
      <c r="G506" s="186">
        <f t="shared" si="10"/>
        <v>-263074</v>
      </c>
    </row>
    <row r="507" ht="15.75" spans="1:7">
      <c r="A507" s="154" t="s">
        <v>823</v>
      </c>
      <c r="B507" s="95" t="s">
        <v>824</v>
      </c>
      <c r="C507" s="95" t="s">
        <v>825</v>
      </c>
      <c r="D507" s="95" t="s">
        <v>826</v>
      </c>
      <c r="E507" s="95" t="s">
        <v>827</v>
      </c>
      <c r="F507" s="96">
        <v>8920</v>
      </c>
      <c r="G507" s="186">
        <f t="shared" si="10"/>
        <v>-254154</v>
      </c>
    </row>
    <row r="508" spans="1:7">
      <c r="A508" s="154" t="s">
        <v>828</v>
      </c>
      <c r="B508" s="95" t="s">
        <v>829</v>
      </c>
      <c r="C508" s="94" t="s">
        <v>830</v>
      </c>
      <c r="D508" s="95" t="s">
        <v>807</v>
      </c>
      <c r="E508" s="95" t="s">
        <v>831</v>
      </c>
      <c r="F508" s="96">
        <v>44156</v>
      </c>
      <c r="G508" s="186">
        <f t="shared" si="10"/>
        <v>-209998</v>
      </c>
    </row>
    <row r="509" ht="15.75" spans="1:7">
      <c r="A509" s="154" t="s">
        <v>832</v>
      </c>
      <c r="B509" s="95" t="s">
        <v>833</v>
      </c>
      <c r="C509" s="95" t="s">
        <v>834</v>
      </c>
      <c r="D509" s="95" t="s">
        <v>803</v>
      </c>
      <c r="E509" s="95" t="s">
        <v>821</v>
      </c>
      <c r="F509" s="96">
        <v>49344</v>
      </c>
      <c r="G509" s="186">
        <f t="shared" si="10"/>
        <v>-160654</v>
      </c>
    </row>
    <row r="510" spans="1:7">
      <c r="A510" s="154" t="s">
        <v>835</v>
      </c>
      <c r="B510" s="95" t="s">
        <v>836</v>
      </c>
      <c r="C510" s="95" t="s">
        <v>837</v>
      </c>
      <c r="D510" s="95" t="s">
        <v>831</v>
      </c>
      <c r="E510" s="95" t="s">
        <v>838</v>
      </c>
      <c r="F510" s="96">
        <v>8920</v>
      </c>
      <c r="G510" s="186">
        <f t="shared" si="10"/>
        <v>-151734</v>
      </c>
    </row>
    <row r="511" ht="15.75" spans="1:7">
      <c r="A511" s="154" t="s">
        <v>839</v>
      </c>
      <c r="B511" s="95" t="s">
        <v>840</v>
      </c>
      <c r="C511" s="95" t="s">
        <v>816</v>
      </c>
      <c r="D511" s="95" t="s">
        <v>818</v>
      </c>
      <c r="E511" s="95" t="s">
        <v>841</v>
      </c>
      <c r="F511" s="96">
        <v>24720</v>
      </c>
      <c r="G511" s="186">
        <f t="shared" si="10"/>
        <v>-127014</v>
      </c>
    </row>
    <row r="512" spans="1:7">
      <c r="A512" s="157" t="s">
        <v>842</v>
      </c>
      <c r="B512" s="102" t="s">
        <v>843</v>
      </c>
      <c r="C512" s="102" t="s">
        <v>844</v>
      </c>
      <c r="D512" s="102" t="s">
        <v>845</v>
      </c>
      <c r="E512" s="102" t="s">
        <v>846</v>
      </c>
      <c r="F512" s="103">
        <v>90528</v>
      </c>
      <c r="G512" s="186">
        <f t="shared" si="10"/>
        <v>-36486</v>
      </c>
    </row>
    <row r="513" spans="6:7">
      <c r="F513" s="24">
        <f>SUM(F498:F512)</f>
        <v>554028</v>
      </c>
      <c r="G513" s="24" t="s">
        <v>847</v>
      </c>
    </row>
    <row r="515" ht="15.75" spans="1:8">
      <c r="A515" s="25" t="s">
        <v>0</v>
      </c>
      <c r="B515" s="27" t="s">
        <v>1</v>
      </c>
      <c r="C515" s="27" t="s">
        <v>2</v>
      </c>
      <c r="D515" s="27" t="s">
        <v>3</v>
      </c>
      <c r="E515" s="27" t="s">
        <v>4</v>
      </c>
      <c r="F515" s="27" t="s">
        <v>5</v>
      </c>
      <c r="G515" s="27" t="s">
        <v>49</v>
      </c>
      <c r="H515" s="38"/>
    </row>
    <row r="516" ht="15.75" spans="1:8">
      <c r="A516" s="25"/>
      <c r="B516" s="27"/>
      <c r="C516" s="27"/>
      <c r="D516" s="27"/>
      <c r="E516" s="27"/>
      <c r="F516" s="27"/>
      <c r="G516" s="27"/>
      <c r="H516" s="38"/>
    </row>
    <row r="517" ht="15.75" spans="1:8">
      <c r="A517" s="39" t="s">
        <v>106</v>
      </c>
      <c r="B517" s="39"/>
      <c r="C517" s="39"/>
      <c r="D517" s="39"/>
      <c r="E517" s="39"/>
      <c r="F517" s="39"/>
      <c r="G517" s="40">
        <f>G512</f>
        <v>-36486</v>
      </c>
      <c r="H517" s="38"/>
    </row>
    <row r="518" ht="27.75" spans="1:8">
      <c r="A518" s="39"/>
      <c r="B518" s="39"/>
      <c r="C518" s="39"/>
      <c r="D518" s="39"/>
      <c r="E518" s="39"/>
      <c r="F518" s="187" t="s">
        <v>848</v>
      </c>
      <c r="G518" s="40">
        <v>-214700</v>
      </c>
      <c r="H518" s="38"/>
    </row>
    <row r="519" ht="15.75" spans="1:8">
      <c r="A519" s="39" t="s">
        <v>849</v>
      </c>
      <c r="B519" s="39"/>
      <c r="C519" s="39"/>
      <c r="D519" s="39"/>
      <c r="E519" s="39"/>
      <c r="F519" s="39"/>
      <c r="G519" s="40">
        <f>G517+G518-500000</f>
        <v>-751186</v>
      </c>
      <c r="H519" s="38"/>
    </row>
    <row r="520" ht="15.75" spans="1:8">
      <c r="A520" s="36" t="s">
        <v>850</v>
      </c>
      <c r="B520" s="30">
        <v>1269159</v>
      </c>
      <c r="C520" s="33">
        <v>43195</v>
      </c>
      <c r="D520" s="32">
        <v>43197</v>
      </c>
      <c r="E520" s="29" t="s">
        <v>851</v>
      </c>
      <c r="F520" s="34">
        <v>35680</v>
      </c>
      <c r="G520" s="40">
        <f>G519+F520</f>
        <v>-715506</v>
      </c>
      <c r="H520" s="38"/>
    </row>
    <row r="521" ht="15.75" spans="1:8">
      <c r="A521" s="36">
        <v>208193</v>
      </c>
      <c r="B521" s="30">
        <v>1280429</v>
      </c>
      <c r="C521" s="33">
        <v>43192</v>
      </c>
      <c r="D521" s="32">
        <v>43193</v>
      </c>
      <c r="E521" s="29" t="s">
        <v>852</v>
      </c>
      <c r="F521" s="34">
        <v>8920</v>
      </c>
      <c r="G521" s="40">
        <f t="shared" ref="G521:G535" si="11">G520+F521</f>
        <v>-706586</v>
      </c>
      <c r="H521" s="38"/>
    </row>
    <row r="522" ht="15.75" spans="1:8">
      <c r="A522" s="36">
        <v>208769</v>
      </c>
      <c r="B522" s="30">
        <v>1284731</v>
      </c>
      <c r="C522" s="33">
        <v>43196</v>
      </c>
      <c r="D522" s="32">
        <v>43199</v>
      </c>
      <c r="E522" s="29" t="s">
        <v>853</v>
      </c>
      <c r="F522" s="34">
        <v>26760</v>
      </c>
      <c r="G522" s="40">
        <f t="shared" si="11"/>
        <v>-679826</v>
      </c>
      <c r="H522" s="38"/>
    </row>
    <row r="523" ht="15.75" spans="1:8">
      <c r="A523" s="36" t="s">
        <v>854</v>
      </c>
      <c r="B523" s="30">
        <v>1282719</v>
      </c>
      <c r="C523" s="33">
        <v>43199</v>
      </c>
      <c r="D523" s="32">
        <v>43201</v>
      </c>
      <c r="E523" s="29" t="s">
        <v>855</v>
      </c>
      <c r="F523" s="34">
        <v>53520</v>
      </c>
      <c r="G523" s="40">
        <f t="shared" si="11"/>
        <v>-626306</v>
      </c>
      <c r="H523" s="38"/>
    </row>
    <row r="524" ht="15.75" spans="1:8">
      <c r="A524" s="36">
        <v>62285</v>
      </c>
      <c r="B524" s="30">
        <v>1270642</v>
      </c>
      <c r="C524" s="33">
        <v>43191</v>
      </c>
      <c r="D524" s="32">
        <v>43195</v>
      </c>
      <c r="E524" s="29" t="s">
        <v>856</v>
      </c>
      <c r="F524" s="34">
        <v>98688</v>
      </c>
      <c r="G524" s="40">
        <f t="shared" si="11"/>
        <v>-527618</v>
      </c>
      <c r="H524" s="38"/>
    </row>
    <row r="525" ht="15.75" spans="1:8">
      <c r="A525" s="36">
        <v>62180</v>
      </c>
      <c r="B525" s="30">
        <v>1269155</v>
      </c>
      <c r="C525" s="33">
        <v>43197</v>
      </c>
      <c r="D525" s="32">
        <v>43198</v>
      </c>
      <c r="E525" s="29" t="s">
        <v>851</v>
      </c>
      <c r="F525" s="34">
        <v>24672</v>
      </c>
      <c r="G525" s="40">
        <f t="shared" si="11"/>
        <v>-502946</v>
      </c>
      <c r="H525" s="38"/>
    </row>
    <row r="526" ht="15.75" spans="1:8">
      <c r="A526" s="36">
        <v>63736</v>
      </c>
      <c r="B526" s="30">
        <v>1284779</v>
      </c>
      <c r="C526" s="33">
        <v>43183</v>
      </c>
      <c r="D526" s="32">
        <v>43186</v>
      </c>
      <c r="E526" s="29" t="s">
        <v>201</v>
      </c>
      <c r="F526" s="34">
        <v>66234</v>
      </c>
      <c r="G526" s="40">
        <f t="shared" si="11"/>
        <v>-436712</v>
      </c>
      <c r="H526" s="38"/>
    </row>
    <row r="527" ht="15.75" spans="1:8">
      <c r="A527" s="36">
        <v>209459</v>
      </c>
      <c r="B527" s="30">
        <v>1288882</v>
      </c>
      <c r="C527" s="33">
        <v>43189</v>
      </c>
      <c r="D527" s="32">
        <v>43190</v>
      </c>
      <c r="E527" s="29" t="s">
        <v>857</v>
      </c>
      <c r="F527" s="34">
        <v>8920</v>
      </c>
      <c r="G527" s="40">
        <f t="shared" si="11"/>
        <v>-427792</v>
      </c>
      <c r="H527" s="38"/>
    </row>
    <row r="528" ht="15.75" spans="1:8">
      <c r="A528" s="36">
        <v>209481</v>
      </c>
      <c r="B528" s="30">
        <v>1289007</v>
      </c>
      <c r="C528" s="33">
        <v>43196</v>
      </c>
      <c r="D528" s="32">
        <v>43199</v>
      </c>
      <c r="E528" s="29" t="s">
        <v>858</v>
      </c>
      <c r="F528" s="34">
        <v>26760</v>
      </c>
      <c r="G528" s="40">
        <f t="shared" si="11"/>
        <v>-401032</v>
      </c>
      <c r="H528" s="38"/>
    </row>
    <row r="529" ht="15.75" spans="1:8">
      <c r="A529" s="30" t="s">
        <v>859</v>
      </c>
      <c r="B529" s="31">
        <v>1280051</v>
      </c>
      <c r="C529" s="32">
        <v>43208</v>
      </c>
      <c r="D529" s="33">
        <v>43211</v>
      </c>
      <c r="E529" s="30" t="s">
        <v>860</v>
      </c>
      <c r="F529" s="34">
        <v>80280</v>
      </c>
      <c r="G529" s="40">
        <f t="shared" si="11"/>
        <v>-320752</v>
      </c>
      <c r="H529" s="38"/>
    </row>
    <row r="530" ht="15.75" spans="1:8">
      <c r="A530" s="30">
        <v>208750</v>
      </c>
      <c r="B530" s="31">
        <v>1284406</v>
      </c>
      <c r="C530" s="32">
        <v>43210</v>
      </c>
      <c r="D530" s="33">
        <v>43211</v>
      </c>
      <c r="E530" s="30" t="s">
        <v>861</v>
      </c>
      <c r="F530" s="34">
        <v>8920</v>
      </c>
      <c r="G530" s="40">
        <f t="shared" si="11"/>
        <v>-311832</v>
      </c>
      <c r="H530" s="38"/>
    </row>
    <row r="531" ht="15.75" spans="1:8">
      <c r="A531" s="30">
        <v>64037</v>
      </c>
      <c r="B531" s="31">
        <v>1288491</v>
      </c>
      <c r="C531" s="32">
        <v>43197</v>
      </c>
      <c r="D531" s="33">
        <v>43199</v>
      </c>
      <c r="E531" s="30" t="s">
        <v>862</v>
      </c>
      <c r="F531" s="34">
        <v>37184</v>
      </c>
      <c r="G531" s="40">
        <f t="shared" si="11"/>
        <v>-274648</v>
      </c>
      <c r="H531" s="38"/>
    </row>
    <row r="532" ht="15.75" spans="1:8">
      <c r="A532" s="30">
        <v>63780</v>
      </c>
      <c r="B532" s="31">
        <v>1285455</v>
      </c>
      <c r="C532" s="32">
        <v>43203</v>
      </c>
      <c r="D532" s="33">
        <v>43204</v>
      </c>
      <c r="E532" s="30" t="s">
        <v>863</v>
      </c>
      <c r="F532" s="34">
        <v>22078</v>
      </c>
      <c r="G532" s="40">
        <f t="shared" si="11"/>
        <v>-252570</v>
      </c>
      <c r="H532" s="38"/>
    </row>
    <row r="533" ht="15.75" spans="1:8">
      <c r="A533" s="30">
        <v>208390</v>
      </c>
      <c r="B533" s="31">
        <v>1281845</v>
      </c>
      <c r="C533" s="32">
        <v>43200</v>
      </c>
      <c r="D533" s="33">
        <v>43202</v>
      </c>
      <c r="E533" s="30" t="s">
        <v>864</v>
      </c>
      <c r="F533" s="34">
        <v>17840</v>
      </c>
      <c r="G533" s="40">
        <f t="shared" si="11"/>
        <v>-234730</v>
      </c>
      <c r="H533" s="38"/>
    </row>
    <row r="534" ht="15.75" spans="1:8">
      <c r="A534" s="30">
        <v>210017</v>
      </c>
      <c r="B534" s="31">
        <v>1292275</v>
      </c>
      <c r="C534" s="32">
        <v>43212</v>
      </c>
      <c r="D534" s="33">
        <v>43214</v>
      </c>
      <c r="E534" s="30" t="s">
        <v>865</v>
      </c>
      <c r="F534" s="34">
        <v>17840</v>
      </c>
      <c r="G534" s="40">
        <f t="shared" si="11"/>
        <v>-216890</v>
      </c>
      <c r="H534" s="38"/>
    </row>
    <row r="535" ht="15.75" spans="1:8">
      <c r="A535" s="30">
        <v>210008</v>
      </c>
      <c r="B535" s="31">
        <v>1292255</v>
      </c>
      <c r="C535" s="32">
        <v>43210</v>
      </c>
      <c r="D535" s="33">
        <v>43213</v>
      </c>
      <c r="E535" s="30" t="s">
        <v>866</v>
      </c>
      <c r="F535" s="34">
        <v>26760</v>
      </c>
      <c r="G535" s="40">
        <f t="shared" si="11"/>
        <v>-190130</v>
      </c>
      <c r="H535" s="188" t="s">
        <v>867</v>
      </c>
    </row>
    <row r="537" ht="15.75" spans="1:1">
      <c r="A537" s="38"/>
    </row>
    <row r="538" ht="14.25" spans="1:7">
      <c r="A538" s="25" t="s">
        <v>0</v>
      </c>
      <c r="B538" s="27" t="s">
        <v>1</v>
      </c>
      <c r="C538" s="27" t="s">
        <v>2</v>
      </c>
      <c r="D538" s="27" t="s">
        <v>3</v>
      </c>
      <c r="E538" s="27" t="s">
        <v>4</v>
      </c>
      <c r="F538" s="27" t="s">
        <v>5</v>
      </c>
      <c r="G538" s="27" t="s">
        <v>49</v>
      </c>
    </row>
    <row r="539" ht="14.25" spans="1:7">
      <c r="A539" s="25"/>
      <c r="B539" s="27"/>
      <c r="C539" s="27"/>
      <c r="D539" s="27"/>
      <c r="E539" s="27"/>
      <c r="F539" s="27"/>
      <c r="G539" s="27"/>
    </row>
    <row r="540" ht="15.75" spans="1:7">
      <c r="A540" s="39" t="s">
        <v>106</v>
      </c>
      <c r="B540" s="39"/>
      <c r="C540" s="39"/>
      <c r="D540" s="39"/>
      <c r="E540" s="39"/>
      <c r="F540" s="39"/>
      <c r="G540" s="40" t="s">
        <v>868</v>
      </c>
    </row>
    <row r="541" ht="15.75" spans="1:7">
      <c r="A541" s="39" t="s">
        <v>869</v>
      </c>
      <c r="B541" s="39"/>
      <c r="C541" s="39"/>
      <c r="D541" s="39"/>
      <c r="E541" s="39"/>
      <c r="F541" s="39"/>
      <c r="G541" s="40" t="s">
        <v>870</v>
      </c>
    </row>
    <row r="542" ht="15.75" spans="1:7">
      <c r="A542" s="30">
        <v>208385</v>
      </c>
      <c r="B542" s="31">
        <v>1281764</v>
      </c>
      <c r="C542" s="32">
        <v>43203</v>
      </c>
      <c r="D542" s="33">
        <v>43204</v>
      </c>
      <c r="E542" s="30" t="s">
        <v>871</v>
      </c>
      <c r="F542" s="34">
        <v>8920</v>
      </c>
      <c r="G542" s="41">
        <v>-681210</v>
      </c>
    </row>
    <row r="543" ht="15.75" spans="1:7">
      <c r="A543" s="30">
        <v>210103</v>
      </c>
      <c r="B543" s="31">
        <v>1292870</v>
      </c>
      <c r="C543" s="32">
        <v>43216</v>
      </c>
      <c r="D543" s="33">
        <v>43218</v>
      </c>
      <c r="E543" s="30" t="s">
        <v>872</v>
      </c>
      <c r="F543" s="34">
        <v>17840</v>
      </c>
      <c r="G543" s="41">
        <v>-663370</v>
      </c>
    </row>
    <row r="544" ht="15.75" spans="1:7">
      <c r="A544" s="30" t="s">
        <v>873</v>
      </c>
      <c r="B544" s="31">
        <v>1282455</v>
      </c>
      <c r="C544" s="32">
        <v>43214</v>
      </c>
      <c r="D544" s="33">
        <v>43216</v>
      </c>
      <c r="E544" s="30" t="s">
        <v>874</v>
      </c>
      <c r="F544" s="34">
        <v>35680</v>
      </c>
      <c r="G544" s="41">
        <v>-627690</v>
      </c>
    </row>
    <row r="545" ht="15.75" spans="1:7">
      <c r="A545" s="30">
        <v>210102</v>
      </c>
      <c r="B545" s="31">
        <v>1292871</v>
      </c>
      <c r="C545" s="32">
        <v>43216</v>
      </c>
      <c r="D545" s="33">
        <v>43218</v>
      </c>
      <c r="E545" s="30" t="s">
        <v>875</v>
      </c>
      <c r="F545" s="34">
        <v>17840</v>
      </c>
      <c r="G545" s="41">
        <v>-609850</v>
      </c>
    </row>
    <row r="546" ht="15.75" spans="1:7">
      <c r="A546" s="30">
        <v>64644</v>
      </c>
      <c r="B546" s="31">
        <v>1297194</v>
      </c>
      <c r="C546" s="32">
        <v>43219</v>
      </c>
      <c r="D546" s="33">
        <v>43222</v>
      </c>
      <c r="E546" s="30" t="s">
        <v>876</v>
      </c>
      <c r="F546" s="34">
        <v>66592</v>
      </c>
      <c r="G546" s="41">
        <v>-543258</v>
      </c>
    </row>
    <row r="547" ht="15.75" spans="1:7">
      <c r="A547" s="30">
        <v>64638</v>
      </c>
      <c r="B547" s="31">
        <v>1297027</v>
      </c>
      <c r="C547" s="32">
        <v>43223</v>
      </c>
      <c r="D547" s="33">
        <v>43224</v>
      </c>
      <c r="E547" s="30" t="s">
        <v>877</v>
      </c>
      <c r="F547" s="34">
        <v>11072</v>
      </c>
      <c r="G547" s="41">
        <v>-532186</v>
      </c>
    </row>
    <row r="548" ht="15.75" spans="1:7">
      <c r="A548" s="30">
        <v>210545</v>
      </c>
      <c r="B548" s="31">
        <v>1295875</v>
      </c>
      <c r="C548" s="32">
        <v>43224</v>
      </c>
      <c r="D548" s="33">
        <v>43226</v>
      </c>
      <c r="E548" s="30" t="s">
        <v>878</v>
      </c>
      <c r="F548" s="34">
        <v>10640</v>
      </c>
      <c r="G548" s="41">
        <v>-521546</v>
      </c>
    </row>
    <row r="549" ht="15.75" spans="1:7">
      <c r="A549" s="30">
        <v>208648</v>
      </c>
      <c r="B549" s="31">
        <v>1283645</v>
      </c>
      <c r="C549" s="32">
        <v>43223</v>
      </c>
      <c r="D549" s="33">
        <v>43226</v>
      </c>
      <c r="E549" s="30" t="s">
        <v>879</v>
      </c>
      <c r="F549" s="34">
        <v>15960</v>
      </c>
      <c r="G549" s="41">
        <v>-505586</v>
      </c>
    </row>
    <row r="550" ht="15.75" spans="1:7">
      <c r="A550" s="30">
        <v>208652</v>
      </c>
      <c r="B550" s="31">
        <v>1283647</v>
      </c>
      <c r="C550" s="32">
        <v>43222</v>
      </c>
      <c r="D550" s="33">
        <v>43223</v>
      </c>
      <c r="E550" s="30" t="s">
        <v>879</v>
      </c>
      <c r="F550" s="34">
        <v>5320</v>
      </c>
      <c r="G550" s="41">
        <v>-500266</v>
      </c>
    </row>
    <row r="551" ht="15.75" spans="1:7">
      <c r="A551" s="30">
        <v>208654</v>
      </c>
      <c r="B551" s="31">
        <v>1283748</v>
      </c>
      <c r="C551" s="32">
        <v>43222</v>
      </c>
      <c r="D551" s="33">
        <v>43223</v>
      </c>
      <c r="E551" s="30" t="s">
        <v>880</v>
      </c>
      <c r="F551" s="34">
        <v>5320</v>
      </c>
      <c r="G551" s="41">
        <v>-494946</v>
      </c>
    </row>
    <row r="552" ht="15.75" spans="1:7">
      <c r="A552" s="30">
        <v>208609</v>
      </c>
      <c r="B552" s="31">
        <v>1283328</v>
      </c>
      <c r="C552" s="32">
        <v>43220</v>
      </c>
      <c r="D552" s="33">
        <v>43223</v>
      </c>
      <c r="E552" s="30" t="s">
        <v>881</v>
      </c>
      <c r="F552" s="34">
        <v>19560</v>
      </c>
      <c r="G552" s="41">
        <v>-475386</v>
      </c>
    </row>
    <row r="553" ht="15.75" spans="1:7">
      <c r="A553" s="30">
        <v>210443</v>
      </c>
      <c r="B553" s="31">
        <v>1294829</v>
      </c>
      <c r="C553" s="32">
        <v>43218</v>
      </c>
      <c r="D553" s="33">
        <v>43220</v>
      </c>
      <c r="E553" s="30" t="s">
        <v>882</v>
      </c>
      <c r="F553" s="34">
        <v>17840</v>
      </c>
      <c r="G553" s="41">
        <v>-457546</v>
      </c>
    </row>
    <row r="554" ht="15.75" spans="1:7">
      <c r="A554" s="30">
        <v>210440</v>
      </c>
      <c r="B554" s="31">
        <v>1294664</v>
      </c>
      <c r="C554" s="32">
        <v>43220</v>
      </c>
      <c r="D554" s="33">
        <v>43221</v>
      </c>
      <c r="E554" s="30" t="s">
        <v>883</v>
      </c>
      <c r="F554" s="34">
        <v>8920</v>
      </c>
      <c r="G554" s="41">
        <v>-448626</v>
      </c>
    </row>
    <row r="555" ht="15.75" spans="1:7">
      <c r="A555" s="30">
        <v>209264</v>
      </c>
      <c r="B555" s="31">
        <v>1287567</v>
      </c>
      <c r="C555" s="32">
        <v>43221</v>
      </c>
      <c r="D555" s="33">
        <v>43223</v>
      </c>
      <c r="E555" s="30" t="s">
        <v>169</v>
      </c>
      <c r="F555" s="34">
        <v>27648</v>
      </c>
      <c r="G555" s="41">
        <v>-420978</v>
      </c>
    </row>
    <row r="556" ht="15.75" spans="1:7">
      <c r="A556" s="30" t="s">
        <v>884</v>
      </c>
      <c r="B556" s="31">
        <v>1287757</v>
      </c>
      <c r="C556" s="32">
        <v>43218</v>
      </c>
      <c r="D556" s="33">
        <v>43221</v>
      </c>
      <c r="E556" s="30" t="s">
        <v>885</v>
      </c>
      <c r="F556" s="34">
        <v>53520</v>
      </c>
      <c r="G556" s="41">
        <v>-367458</v>
      </c>
    </row>
    <row r="557" ht="15.75" spans="1:7">
      <c r="A557" s="30">
        <v>210442</v>
      </c>
      <c r="B557" s="189">
        <v>1294736</v>
      </c>
      <c r="C557" s="190">
        <v>43208</v>
      </c>
      <c r="D557" s="191">
        <v>43211</v>
      </c>
      <c r="E557" s="192" t="s">
        <v>886</v>
      </c>
      <c r="F557" s="193">
        <v>26760</v>
      </c>
      <c r="G557" s="194">
        <v>-340698</v>
      </c>
    </row>
    <row r="558" ht="15.75" spans="1:7">
      <c r="A558" s="195">
        <v>210600</v>
      </c>
      <c r="B558" s="189">
        <v>1296165</v>
      </c>
      <c r="C558" s="190">
        <v>43215</v>
      </c>
      <c r="D558" s="191">
        <v>43218</v>
      </c>
      <c r="E558" s="192" t="s">
        <v>887</v>
      </c>
      <c r="F558" s="193">
        <v>26760</v>
      </c>
      <c r="G558" s="194">
        <v>-313938</v>
      </c>
    </row>
    <row r="559" ht="15.75" spans="1:7">
      <c r="A559" s="30">
        <v>210598</v>
      </c>
      <c r="B559" s="189">
        <v>1296163</v>
      </c>
      <c r="C559" s="190">
        <v>43215</v>
      </c>
      <c r="D559" s="191">
        <v>43218</v>
      </c>
      <c r="E559" s="192" t="s">
        <v>888</v>
      </c>
      <c r="F559" s="193">
        <v>26760</v>
      </c>
      <c r="G559" s="194">
        <v>-287178</v>
      </c>
    </row>
    <row r="560" ht="15.75" spans="1:7">
      <c r="A560" s="30">
        <v>210786</v>
      </c>
      <c r="B560" s="189">
        <v>1297858</v>
      </c>
      <c r="C560" s="190">
        <v>43211</v>
      </c>
      <c r="D560" s="191">
        <v>43212</v>
      </c>
      <c r="E560" s="192" t="s">
        <v>889</v>
      </c>
      <c r="F560" s="193">
        <v>12360</v>
      </c>
      <c r="G560" s="194">
        <v>-274818</v>
      </c>
    </row>
    <row r="561" ht="15.75" spans="1:7">
      <c r="A561" s="30">
        <v>210671</v>
      </c>
      <c r="B561" s="189">
        <v>1296983</v>
      </c>
      <c r="C561" s="190">
        <v>43227</v>
      </c>
      <c r="D561" s="191">
        <v>43228</v>
      </c>
      <c r="E561" s="192" t="s">
        <v>890</v>
      </c>
      <c r="F561" s="193">
        <v>5320</v>
      </c>
      <c r="G561" s="194">
        <v>-269498</v>
      </c>
    </row>
    <row r="562" ht="15.75" spans="1:7">
      <c r="A562" s="30">
        <v>210458</v>
      </c>
      <c r="B562" s="189">
        <v>1294963</v>
      </c>
      <c r="C562" s="190">
        <v>43225</v>
      </c>
      <c r="D562" s="191">
        <v>43228</v>
      </c>
      <c r="E562" s="192" t="s">
        <v>891</v>
      </c>
      <c r="F562" s="193">
        <v>15960</v>
      </c>
      <c r="G562" s="194">
        <v>-253538</v>
      </c>
    </row>
    <row r="563" ht="15.75" spans="1:7">
      <c r="A563" s="30">
        <v>210667</v>
      </c>
      <c r="B563" s="189">
        <v>1296889</v>
      </c>
      <c r="C563" s="190">
        <v>43225</v>
      </c>
      <c r="D563" s="191">
        <v>43226</v>
      </c>
      <c r="E563" s="192" t="s">
        <v>876</v>
      </c>
      <c r="F563" s="193">
        <v>5320</v>
      </c>
      <c r="G563" s="194">
        <v>-248218</v>
      </c>
    </row>
    <row r="564" ht="15.75" spans="1:7">
      <c r="A564" s="30">
        <v>210441</v>
      </c>
      <c r="B564" s="189">
        <v>1294645</v>
      </c>
      <c r="C564" s="190">
        <v>43230</v>
      </c>
      <c r="D564" s="191">
        <v>43232</v>
      </c>
      <c r="E564" s="192" t="s">
        <v>892</v>
      </c>
      <c r="F564" s="193">
        <v>10640</v>
      </c>
      <c r="G564" s="194">
        <v>-237578</v>
      </c>
    </row>
    <row r="565" ht="15.75" spans="1:7">
      <c r="A565" s="30" t="s">
        <v>893</v>
      </c>
      <c r="B565" s="189">
        <v>1281292</v>
      </c>
      <c r="C565" s="190">
        <v>43230</v>
      </c>
      <c r="D565" s="191">
        <v>43231</v>
      </c>
      <c r="E565" s="192" t="s">
        <v>894</v>
      </c>
      <c r="F565" s="193">
        <v>10640</v>
      </c>
      <c r="G565" s="194">
        <v>-226938</v>
      </c>
    </row>
    <row r="566" ht="15.75" spans="1:7">
      <c r="A566" s="30">
        <v>210942</v>
      </c>
      <c r="B566" s="189">
        <v>1299075</v>
      </c>
      <c r="C566" s="190">
        <v>43223</v>
      </c>
      <c r="D566" s="191">
        <v>43224</v>
      </c>
      <c r="E566" s="192" t="s">
        <v>895</v>
      </c>
      <c r="F566" s="193">
        <v>5320</v>
      </c>
      <c r="G566" s="194">
        <v>-221618</v>
      </c>
    </row>
    <row r="567" ht="15.75" spans="1:7">
      <c r="A567" s="30">
        <v>208401</v>
      </c>
      <c r="B567" s="189">
        <v>1281984</v>
      </c>
      <c r="C567" s="190">
        <v>43229</v>
      </c>
      <c r="D567" s="191">
        <v>43230</v>
      </c>
      <c r="E567" s="192" t="s">
        <v>896</v>
      </c>
      <c r="F567" s="193">
        <v>5320</v>
      </c>
      <c r="G567" s="194">
        <v>-216298</v>
      </c>
    </row>
    <row r="568" ht="15.75" spans="1:7">
      <c r="A568" s="30">
        <v>208341</v>
      </c>
      <c r="B568" s="189">
        <v>1281296</v>
      </c>
      <c r="C568" s="190">
        <v>43230</v>
      </c>
      <c r="D568" s="191">
        <v>43231</v>
      </c>
      <c r="E568" s="192" t="s">
        <v>897</v>
      </c>
      <c r="F568" s="193">
        <v>5320</v>
      </c>
      <c r="G568" s="194">
        <v>-210978</v>
      </c>
    </row>
    <row r="569" ht="15.75" spans="1:7">
      <c r="A569" s="30">
        <v>210941</v>
      </c>
      <c r="B569" s="189">
        <v>1298891</v>
      </c>
      <c r="C569" s="190">
        <v>43224</v>
      </c>
      <c r="D569" s="191">
        <v>43226</v>
      </c>
      <c r="E569" s="192" t="s">
        <v>898</v>
      </c>
      <c r="F569" s="193">
        <v>10640</v>
      </c>
      <c r="G569" s="194">
        <v>-200338</v>
      </c>
    </row>
    <row r="570" ht="15.75" spans="1:7">
      <c r="A570" s="195" t="s">
        <v>899</v>
      </c>
      <c r="B570" s="189">
        <v>1299092</v>
      </c>
      <c r="C570" s="190">
        <v>43227</v>
      </c>
      <c r="D570" s="191">
        <v>43230</v>
      </c>
      <c r="E570" s="192" t="s">
        <v>900</v>
      </c>
      <c r="F570" s="196">
        <v>27464</v>
      </c>
      <c r="G570" s="194">
        <v>-172874</v>
      </c>
    </row>
    <row r="571" ht="15.75" spans="1:7">
      <c r="A571" s="195"/>
      <c r="B571" s="189">
        <v>1299099</v>
      </c>
      <c r="C571" s="190"/>
      <c r="D571" s="191"/>
      <c r="E571" s="192"/>
      <c r="F571" s="193"/>
      <c r="G571" s="197"/>
    </row>
    <row r="572" ht="15.75" spans="1:7">
      <c r="A572" s="30">
        <v>64749</v>
      </c>
      <c r="B572" s="189">
        <v>1299629</v>
      </c>
      <c r="C572" s="190">
        <v>43229</v>
      </c>
      <c r="D572" s="191">
        <v>43231</v>
      </c>
      <c r="E572" s="192" t="s">
        <v>901</v>
      </c>
      <c r="F572" s="193">
        <v>22144</v>
      </c>
      <c r="G572" s="194">
        <v>-150730</v>
      </c>
    </row>
    <row r="573" ht="15.75" spans="1:7">
      <c r="A573" s="30">
        <v>211198</v>
      </c>
      <c r="B573" s="189">
        <v>1300779</v>
      </c>
      <c r="C573" s="190">
        <v>43228</v>
      </c>
      <c r="D573" s="191">
        <v>43230</v>
      </c>
      <c r="E573" s="192" t="s">
        <v>902</v>
      </c>
      <c r="F573" s="193">
        <v>10640</v>
      </c>
      <c r="G573" s="194">
        <v>-140090</v>
      </c>
    </row>
    <row r="574" ht="15.75" spans="1:7">
      <c r="A574" s="195">
        <v>210584</v>
      </c>
      <c r="B574" s="189">
        <v>1296157</v>
      </c>
      <c r="C574" s="190">
        <v>43215</v>
      </c>
      <c r="D574" s="191">
        <v>43218</v>
      </c>
      <c r="E574" s="192" t="s">
        <v>903</v>
      </c>
      <c r="F574" s="193">
        <v>26760</v>
      </c>
      <c r="G574" s="194">
        <v>-113330</v>
      </c>
    </row>
    <row r="575" ht="15.75" spans="1:7">
      <c r="A575" s="30">
        <v>210285</v>
      </c>
      <c r="B575" s="31">
        <v>1293854</v>
      </c>
      <c r="C575" s="32">
        <v>43224</v>
      </c>
      <c r="D575" s="33">
        <v>43227</v>
      </c>
      <c r="E575" s="30" t="s">
        <v>904</v>
      </c>
      <c r="F575" s="34">
        <v>15960</v>
      </c>
      <c r="G575" s="41">
        <v>-97370</v>
      </c>
    </row>
    <row r="576" ht="15.75" spans="1:7">
      <c r="A576" s="30">
        <v>211523</v>
      </c>
      <c r="B576" s="31">
        <v>1302300</v>
      </c>
      <c r="C576" s="32">
        <v>43224</v>
      </c>
      <c r="D576" s="33">
        <v>43225</v>
      </c>
      <c r="E576" s="30" t="s">
        <v>905</v>
      </c>
      <c r="F576" s="34">
        <v>5320</v>
      </c>
      <c r="G576" s="41">
        <v>-92050</v>
      </c>
    </row>
    <row r="577" ht="15.75" spans="1:7">
      <c r="A577" s="30">
        <v>211417</v>
      </c>
      <c r="B577" s="31">
        <v>1301810</v>
      </c>
      <c r="C577" s="32">
        <v>43263</v>
      </c>
      <c r="D577" s="33">
        <v>43266</v>
      </c>
      <c r="E577" s="30" t="s">
        <v>906</v>
      </c>
      <c r="F577" s="34">
        <v>15960</v>
      </c>
      <c r="G577" s="41">
        <v>-76090</v>
      </c>
    </row>
    <row r="578" ht="15.75" spans="1:7">
      <c r="A578" s="30">
        <v>211244</v>
      </c>
      <c r="B578" s="31">
        <v>1301159</v>
      </c>
      <c r="C578" s="32">
        <v>43238</v>
      </c>
      <c r="D578" s="33">
        <v>43240</v>
      </c>
      <c r="E578" s="30" t="s">
        <v>907</v>
      </c>
      <c r="F578" s="198">
        <v>10640</v>
      </c>
      <c r="G578" s="41">
        <v>-65450</v>
      </c>
    </row>
    <row r="579" ht="15.75" spans="1:7">
      <c r="A579" s="30">
        <v>208714</v>
      </c>
      <c r="B579" s="31">
        <v>1284201</v>
      </c>
      <c r="C579" s="32">
        <v>43222</v>
      </c>
      <c r="D579" s="33">
        <v>43224</v>
      </c>
      <c r="E579" s="30" t="s">
        <v>908</v>
      </c>
      <c r="F579" s="34"/>
      <c r="G579" s="41">
        <v>-54810</v>
      </c>
    </row>
    <row r="580" ht="15.75" spans="1:7">
      <c r="A580" s="30">
        <v>210793</v>
      </c>
      <c r="B580" s="31">
        <v>1297778</v>
      </c>
      <c r="C580" s="32">
        <v>43221</v>
      </c>
      <c r="D580" s="33">
        <v>43222</v>
      </c>
      <c r="E580" s="30" t="s">
        <v>909</v>
      </c>
      <c r="F580" s="198">
        <v>5320</v>
      </c>
      <c r="G580" s="41">
        <v>-49490</v>
      </c>
    </row>
    <row r="581" ht="15.75" spans="1:7">
      <c r="A581" s="30">
        <v>211766</v>
      </c>
      <c r="B581" s="31">
        <v>1303777</v>
      </c>
      <c r="C581" s="32">
        <v>43236</v>
      </c>
      <c r="D581" s="33">
        <v>43237</v>
      </c>
      <c r="E581" s="30" t="s">
        <v>910</v>
      </c>
      <c r="F581" s="34"/>
      <c r="G581" s="41">
        <v>-44170</v>
      </c>
    </row>
    <row r="582" ht="15.75" spans="1:7">
      <c r="A582" s="30" t="s">
        <v>911</v>
      </c>
      <c r="B582" s="31">
        <v>1302197</v>
      </c>
      <c r="C582" s="32">
        <v>43242</v>
      </c>
      <c r="D582" s="33">
        <v>43244</v>
      </c>
      <c r="E582" s="30" t="s">
        <v>912</v>
      </c>
      <c r="F582" s="34">
        <v>21280</v>
      </c>
      <c r="G582" s="41">
        <v>-22890</v>
      </c>
    </row>
    <row r="583" ht="15.75" spans="1:7">
      <c r="A583" s="30">
        <v>211628</v>
      </c>
      <c r="B583" s="31">
        <v>1302855</v>
      </c>
      <c r="C583" s="32">
        <v>43230</v>
      </c>
      <c r="D583" s="33">
        <v>43232</v>
      </c>
      <c r="E583" s="30" t="s">
        <v>913</v>
      </c>
      <c r="F583" s="34">
        <v>14880</v>
      </c>
      <c r="G583" s="40" t="s">
        <v>914</v>
      </c>
    </row>
    <row r="584" ht="15.75" spans="1:8">
      <c r="A584" s="30">
        <v>211791</v>
      </c>
      <c r="B584" s="31">
        <v>1304106</v>
      </c>
      <c r="C584" s="32">
        <v>43234</v>
      </c>
      <c r="D584" s="33">
        <v>43235</v>
      </c>
      <c r="E584" s="30" t="s">
        <v>915</v>
      </c>
      <c r="F584" s="34">
        <v>7440</v>
      </c>
      <c r="G584" s="40" t="s">
        <v>916</v>
      </c>
      <c r="H584" s="24" t="s">
        <v>917</v>
      </c>
    </row>
    <row r="585" spans="1:1">
      <c r="A585" s="38"/>
    </row>
    <row r="586" spans="1:7">
      <c r="A586" s="154" t="s">
        <v>0</v>
      </c>
      <c r="B586" s="95" t="s">
        <v>1</v>
      </c>
      <c r="C586" s="95" t="s">
        <v>4</v>
      </c>
      <c r="D586" s="94" t="s">
        <v>2</v>
      </c>
      <c r="E586" s="94" t="s">
        <v>3</v>
      </c>
      <c r="F586" s="95" t="s">
        <v>105</v>
      </c>
      <c r="G586" s="95" t="s">
        <v>127</v>
      </c>
    </row>
    <row r="587" spans="1:7">
      <c r="A587" s="155" t="s">
        <v>918</v>
      </c>
      <c r="B587" s="123" t="s">
        <v>106</v>
      </c>
      <c r="C587" s="123"/>
      <c r="D587" s="123"/>
      <c r="E587" s="123"/>
      <c r="F587" s="123"/>
      <c r="G587" s="123" t="s">
        <v>919</v>
      </c>
    </row>
    <row r="588" spans="1:7">
      <c r="A588" s="155" t="s">
        <v>920</v>
      </c>
      <c r="B588" s="123" t="s">
        <v>921</v>
      </c>
      <c r="C588" s="123"/>
      <c r="D588" s="123"/>
      <c r="E588" s="123"/>
      <c r="F588" s="123"/>
      <c r="G588" s="123" t="s">
        <v>922</v>
      </c>
    </row>
    <row r="589" spans="1:7">
      <c r="A589" s="154" t="s">
        <v>923</v>
      </c>
      <c r="B589" s="95" t="s">
        <v>924</v>
      </c>
      <c r="C589" s="95" t="s">
        <v>925</v>
      </c>
      <c r="D589" s="95" t="s">
        <v>926</v>
      </c>
      <c r="E589" s="95" t="s">
        <v>927</v>
      </c>
      <c r="F589" s="96">
        <v>10640</v>
      </c>
      <c r="G589" s="199">
        <f>G587+G588+F589</f>
        <v>-1489930</v>
      </c>
    </row>
    <row r="590" spans="1:7">
      <c r="A590" s="154" t="s">
        <v>928</v>
      </c>
      <c r="B590" s="95" t="s">
        <v>929</v>
      </c>
      <c r="C590" s="95" t="s">
        <v>930</v>
      </c>
      <c r="D590" s="95" t="s">
        <v>931</v>
      </c>
      <c r="E590" s="95" t="s">
        <v>932</v>
      </c>
      <c r="F590" s="96">
        <v>22144</v>
      </c>
      <c r="G590" s="199">
        <f>G589+F590</f>
        <v>-1467786</v>
      </c>
    </row>
    <row r="591" spans="1:7">
      <c r="A591" s="154" t="s">
        <v>933</v>
      </c>
      <c r="B591" s="95" t="s">
        <v>934</v>
      </c>
      <c r="C591" s="95" t="s">
        <v>935</v>
      </c>
      <c r="D591" s="95" t="s">
        <v>936</v>
      </c>
      <c r="E591" s="95" t="s">
        <v>937</v>
      </c>
      <c r="F591" s="96">
        <v>5320</v>
      </c>
      <c r="G591" s="199">
        <f t="shared" ref="G591:G626" si="12">G590+F591</f>
        <v>-1462466</v>
      </c>
    </row>
    <row r="592" spans="1:7">
      <c r="A592" s="157" t="s">
        <v>938</v>
      </c>
      <c r="B592" s="102" t="s">
        <v>939</v>
      </c>
      <c r="C592" s="102" t="s">
        <v>940</v>
      </c>
      <c r="D592" s="102" t="s">
        <v>936</v>
      </c>
      <c r="E592" s="102" t="s">
        <v>941</v>
      </c>
      <c r="F592" s="103">
        <v>14880</v>
      </c>
      <c r="G592" s="199">
        <f t="shared" si="12"/>
        <v>-1447586</v>
      </c>
    </row>
    <row r="593" spans="1:7">
      <c r="A593" s="154" t="s">
        <v>942</v>
      </c>
      <c r="B593" s="95" t="s">
        <v>943</v>
      </c>
      <c r="C593" s="99" t="s">
        <v>944</v>
      </c>
      <c r="D593" s="95" t="s">
        <v>945</v>
      </c>
      <c r="E593" s="95" t="s">
        <v>946</v>
      </c>
      <c r="F593" s="96">
        <v>10640</v>
      </c>
      <c r="G593" s="199">
        <f t="shared" si="12"/>
        <v>-1436946</v>
      </c>
    </row>
    <row r="594" spans="1:7">
      <c r="A594" s="154" t="s">
        <v>947</v>
      </c>
      <c r="B594" s="95" t="s">
        <v>948</v>
      </c>
      <c r="C594" s="95" t="s">
        <v>949</v>
      </c>
      <c r="D594" s="95" t="s">
        <v>950</v>
      </c>
      <c r="E594" s="95" t="s">
        <v>951</v>
      </c>
      <c r="F594" s="96">
        <v>51744</v>
      </c>
      <c r="G594" s="199">
        <f t="shared" si="12"/>
        <v>-1385202</v>
      </c>
    </row>
    <row r="595" spans="1:7">
      <c r="A595" s="154" t="s">
        <v>952</v>
      </c>
      <c r="B595" s="95" t="s">
        <v>953</v>
      </c>
      <c r="C595" s="95" t="s">
        <v>954</v>
      </c>
      <c r="D595" s="95" t="s">
        <v>955</v>
      </c>
      <c r="E595" s="95" t="s">
        <v>956</v>
      </c>
      <c r="F595" s="96">
        <v>24224</v>
      </c>
      <c r="G595" s="199">
        <f t="shared" si="12"/>
        <v>-1360978</v>
      </c>
    </row>
    <row r="596" spans="1:7">
      <c r="A596" s="157" t="s">
        <v>957</v>
      </c>
      <c r="B596" s="102" t="s">
        <v>958</v>
      </c>
      <c r="C596" s="102" t="s">
        <v>959</v>
      </c>
      <c r="D596" s="102" t="s">
        <v>960</v>
      </c>
      <c r="E596" s="102" t="s">
        <v>961</v>
      </c>
      <c r="F596" s="103">
        <v>68992</v>
      </c>
      <c r="G596" s="199">
        <f t="shared" si="12"/>
        <v>-1291986</v>
      </c>
    </row>
    <row r="597" spans="1:7">
      <c r="A597" s="157" t="s">
        <v>962</v>
      </c>
      <c r="B597" s="102" t="s">
        <v>963</v>
      </c>
      <c r="C597" s="102" t="s">
        <v>964</v>
      </c>
      <c r="D597" s="102" t="s">
        <v>941</v>
      </c>
      <c r="E597" s="102" t="s">
        <v>965</v>
      </c>
      <c r="F597" s="103">
        <v>60672</v>
      </c>
      <c r="G597" s="199">
        <f t="shared" si="12"/>
        <v>-1231314</v>
      </c>
    </row>
    <row r="598" spans="1:7">
      <c r="A598" s="154" t="s">
        <v>966</v>
      </c>
      <c r="B598" s="95" t="s">
        <v>967</v>
      </c>
      <c r="C598" s="95" t="s">
        <v>968</v>
      </c>
      <c r="D598" s="95" t="s">
        <v>960</v>
      </c>
      <c r="E598" s="95" t="s">
        <v>969</v>
      </c>
      <c r="F598" s="96">
        <v>10640</v>
      </c>
      <c r="G598" s="199">
        <f t="shared" si="12"/>
        <v>-1220674</v>
      </c>
    </row>
    <row r="599" spans="1:7">
      <c r="A599" s="94" t="s">
        <v>970</v>
      </c>
      <c r="B599" s="95" t="s">
        <v>971</v>
      </c>
      <c r="C599" s="95" t="s">
        <v>972</v>
      </c>
      <c r="D599" s="95" t="s">
        <v>955</v>
      </c>
      <c r="E599" s="95" t="s">
        <v>965</v>
      </c>
      <c r="F599" s="96">
        <v>21280</v>
      </c>
      <c r="G599" s="199">
        <f t="shared" si="12"/>
        <v>-1199394</v>
      </c>
    </row>
    <row r="600" spans="1:7">
      <c r="A600" s="154" t="s">
        <v>973</v>
      </c>
      <c r="B600" s="95" t="s">
        <v>974</v>
      </c>
      <c r="C600" s="95" t="s">
        <v>975</v>
      </c>
      <c r="D600" s="95" t="s">
        <v>976</v>
      </c>
      <c r="E600" s="95" t="s">
        <v>977</v>
      </c>
      <c r="F600" s="96">
        <v>10640</v>
      </c>
      <c r="G600" s="199">
        <f t="shared" si="12"/>
        <v>-1188754</v>
      </c>
    </row>
    <row r="601" spans="1:7">
      <c r="A601" s="154" t="s">
        <v>978</v>
      </c>
      <c r="B601" s="95" t="s">
        <v>979</v>
      </c>
      <c r="C601" s="95" t="s">
        <v>980</v>
      </c>
      <c r="D601" s="95" t="s">
        <v>981</v>
      </c>
      <c r="E601" s="95" t="s">
        <v>982</v>
      </c>
      <c r="F601" s="96">
        <v>15960</v>
      </c>
      <c r="G601" s="199">
        <f t="shared" si="12"/>
        <v>-1172794</v>
      </c>
    </row>
    <row r="602" spans="1:7">
      <c r="A602" s="154" t="s">
        <v>983</v>
      </c>
      <c r="B602" s="95" t="s">
        <v>984</v>
      </c>
      <c r="C602" s="95" t="s">
        <v>985</v>
      </c>
      <c r="D602" s="95" t="s">
        <v>986</v>
      </c>
      <c r="E602" s="95" t="s">
        <v>987</v>
      </c>
      <c r="F602" s="96">
        <v>15960</v>
      </c>
      <c r="G602" s="199">
        <f t="shared" si="12"/>
        <v>-1156834</v>
      </c>
    </row>
    <row r="603" spans="1:7">
      <c r="A603" s="154" t="s">
        <v>988</v>
      </c>
      <c r="B603" s="95" t="s">
        <v>989</v>
      </c>
      <c r="C603" s="95" t="s">
        <v>990</v>
      </c>
      <c r="D603" s="95" t="s">
        <v>991</v>
      </c>
      <c r="E603" s="95" t="s">
        <v>992</v>
      </c>
      <c r="F603" s="96">
        <v>10640</v>
      </c>
      <c r="G603" s="199">
        <f t="shared" si="12"/>
        <v>-1146194</v>
      </c>
    </row>
    <row r="604" spans="1:7">
      <c r="A604" s="157" t="s">
        <v>993</v>
      </c>
      <c r="B604" s="102" t="s">
        <v>994</v>
      </c>
      <c r="C604" s="102" t="s">
        <v>995</v>
      </c>
      <c r="D604" s="102" t="s">
        <v>992</v>
      </c>
      <c r="E604" s="102" t="s">
        <v>996</v>
      </c>
      <c r="F604" s="103">
        <v>10640</v>
      </c>
      <c r="G604" s="199">
        <f t="shared" si="12"/>
        <v>-1135554</v>
      </c>
    </row>
    <row r="605" spans="1:7">
      <c r="A605" s="154" t="s">
        <v>997</v>
      </c>
      <c r="B605" s="95" t="s">
        <v>998</v>
      </c>
      <c r="C605" s="95" t="s">
        <v>999</v>
      </c>
      <c r="D605" s="95" t="s">
        <v>1000</v>
      </c>
      <c r="E605" s="95" t="s">
        <v>1001</v>
      </c>
      <c r="F605" s="96">
        <v>15960</v>
      </c>
      <c r="G605" s="199">
        <f t="shared" si="12"/>
        <v>-1119594</v>
      </c>
    </row>
    <row r="606" spans="1:7">
      <c r="A606" s="154" t="s">
        <v>1002</v>
      </c>
      <c r="B606" s="95" t="s">
        <v>1003</v>
      </c>
      <c r="C606" s="95" t="s">
        <v>1004</v>
      </c>
      <c r="D606" s="95" t="s">
        <v>937</v>
      </c>
      <c r="E606" s="95" t="s">
        <v>955</v>
      </c>
      <c r="F606" s="96">
        <v>10640</v>
      </c>
      <c r="G606" s="199">
        <f t="shared" si="12"/>
        <v>-1108954</v>
      </c>
    </row>
    <row r="607" spans="1:7">
      <c r="A607" s="154" t="s">
        <v>1005</v>
      </c>
      <c r="B607" s="95" t="s">
        <v>1006</v>
      </c>
      <c r="C607" s="95" t="s">
        <v>1007</v>
      </c>
      <c r="D607" s="95" t="s">
        <v>1000</v>
      </c>
      <c r="E607" s="95" t="s">
        <v>1008</v>
      </c>
      <c r="F607" s="96">
        <v>14880</v>
      </c>
      <c r="G607" s="199">
        <f t="shared" si="12"/>
        <v>-1094074</v>
      </c>
    </row>
    <row r="608" spans="1:7">
      <c r="A608" s="154" t="s">
        <v>1009</v>
      </c>
      <c r="B608" s="95" t="s">
        <v>1010</v>
      </c>
      <c r="C608" s="95" t="s">
        <v>1011</v>
      </c>
      <c r="D608" s="95" t="s">
        <v>1000</v>
      </c>
      <c r="E608" s="95" t="s">
        <v>1001</v>
      </c>
      <c r="F608" s="96">
        <v>15960</v>
      </c>
      <c r="G608" s="199">
        <f t="shared" si="12"/>
        <v>-1078114</v>
      </c>
    </row>
    <row r="609" spans="1:7">
      <c r="A609" s="154" t="s">
        <v>1012</v>
      </c>
      <c r="B609" s="95" t="s">
        <v>1013</v>
      </c>
      <c r="C609" s="99" t="s">
        <v>1014</v>
      </c>
      <c r="D609" s="95" t="s">
        <v>1015</v>
      </c>
      <c r="E609" s="95" t="s">
        <v>1016</v>
      </c>
      <c r="F609" s="96">
        <v>15960</v>
      </c>
      <c r="G609" s="199">
        <f t="shared" si="12"/>
        <v>-1062154</v>
      </c>
    </row>
    <row r="610" spans="1:7">
      <c r="A610" s="154" t="s">
        <v>1017</v>
      </c>
      <c r="B610" s="95" t="s">
        <v>1018</v>
      </c>
      <c r="C610" s="95" t="s">
        <v>1019</v>
      </c>
      <c r="D610" s="95" t="s">
        <v>1020</v>
      </c>
      <c r="E610" s="95" t="s">
        <v>936</v>
      </c>
      <c r="F610" s="96">
        <v>10640</v>
      </c>
      <c r="G610" s="199">
        <f t="shared" si="12"/>
        <v>-1051514</v>
      </c>
    </row>
    <row r="611" spans="1:7">
      <c r="A611" s="94" t="s">
        <v>1021</v>
      </c>
      <c r="B611" s="95" t="s">
        <v>1022</v>
      </c>
      <c r="C611" s="95" t="s">
        <v>1023</v>
      </c>
      <c r="D611" s="95" t="s">
        <v>956</v>
      </c>
      <c r="E611" s="95" t="s">
        <v>1024</v>
      </c>
      <c r="F611" s="96">
        <v>53200</v>
      </c>
      <c r="G611" s="199">
        <f t="shared" si="12"/>
        <v>-998314</v>
      </c>
    </row>
    <row r="612" spans="1:7">
      <c r="A612" s="154" t="s">
        <v>1025</v>
      </c>
      <c r="B612" s="95" t="s">
        <v>1026</v>
      </c>
      <c r="C612" s="95" t="s">
        <v>1027</v>
      </c>
      <c r="D612" s="95" t="s">
        <v>996</v>
      </c>
      <c r="E612" s="95" t="s">
        <v>1028</v>
      </c>
      <c r="F612" s="96">
        <v>10640</v>
      </c>
      <c r="G612" s="199">
        <f t="shared" si="12"/>
        <v>-987674</v>
      </c>
    </row>
    <row r="613" spans="1:7">
      <c r="A613" s="154" t="s">
        <v>1029</v>
      </c>
      <c r="B613" s="95" t="s">
        <v>1030</v>
      </c>
      <c r="C613" s="95" t="s">
        <v>1031</v>
      </c>
      <c r="D613" s="95" t="s">
        <v>1020</v>
      </c>
      <c r="E613" s="95" t="s">
        <v>1028</v>
      </c>
      <c r="F613" s="96">
        <v>5320</v>
      </c>
      <c r="G613" s="199">
        <f t="shared" si="12"/>
        <v>-982354</v>
      </c>
    </row>
    <row r="614" spans="1:7">
      <c r="A614" s="94" t="s">
        <v>1032</v>
      </c>
      <c r="B614" s="95" t="s">
        <v>1033</v>
      </c>
      <c r="C614" s="95" t="s">
        <v>1034</v>
      </c>
      <c r="D614" s="95" t="s">
        <v>1000</v>
      </c>
      <c r="E614" s="95" t="s">
        <v>1008</v>
      </c>
      <c r="F614" s="96">
        <v>21280</v>
      </c>
      <c r="G614" s="199">
        <f t="shared" si="12"/>
        <v>-961074</v>
      </c>
    </row>
    <row r="615" spans="1:7">
      <c r="A615" s="154" t="s">
        <v>1035</v>
      </c>
      <c r="B615" s="95" t="s">
        <v>1036</v>
      </c>
      <c r="C615" s="95" t="s">
        <v>1037</v>
      </c>
      <c r="D615" s="95" t="s">
        <v>1020</v>
      </c>
      <c r="E615" s="95" t="s">
        <v>941</v>
      </c>
      <c r="F615" s="96">
        <v>21280</v>
      </c>
      <c r="G615" s="199">
        <f t="shared" si="12"/>
        <v>-939794</v>
      </c>
    </row>
    <row r="616" spans="1:7">
      <c r="A616" s="154" t="s">
        <v>1038</v>
      </c>
      <c r="B616" s="95" t="s">
        <v>1039</v>
      </c>
      <c r="C616" s="95" t="s">
        <v>1040</v>
      </c>
      <c r="D616" s="95" t="s">
        <v>1041</v>
      </c>
      <c r="E616" s="95" t="s">
        <v>1042</v>
      </c>
      <c r="F616" s="96">
        <v>5320</v>
      </c>
      <c r="G616" s="199">
        <f t="shared" si="12"/>
        <v>-934474</v>
      </c>
    </row>
    <row r="617" spans="1:7">
      <c r="A617" s="94" t="s">
        <v>1043</v>
      </c>
      <c r="B617" s="95" t="s">
        <v>1044</v>
      </c>
      <c r="C617" s="154" t="s">
        <v>1045</v>
      </c>
      <c r="D617" s="95" t="s">
        <v>1001</v>
      </c>
      <c r="E617" s="95" t="s">
        <v>1046</v>
      </c>
      <c r="F617" s="96">
        <v>31920</v>
      </c>
      <c r="G617" s="199">
        <f t="shared" si="12"/>
        <v>-902554</v>
      </c>
    </row>
    <row r="618" spans="1:7">
      <c r="A618" s="154" t="s">
        <v>1047</v>
      </c>
      <c r="B618" s="95" t="s">
        <v>1048</v>
      </c>
      <c r="C618" s="99" t="s">
        <v>1049</v>
      </c>
      <c r="D618" s="95" t="s">
        <v>1001</v>
      </c>
      <c r="E618" s="95" t="s">
        <v>1046</v>
      </c>
      <c r="F618" s="96">
        <v>15960</v>
      </c>
      <c r="G618" s="199">
        <f t="shared" si="12"/>
        <v>-886594</v>
      </c>
    </row>
    <row r="619" spans="1:7">
      <c r="A619" s="154" t="s">
        <v>1050</v>
      </c>
      <c r="B619" s="95" t="s">
        <v>1051</v>
      </c>
      <c r="C619" s="99" t="s">
        <v>1052</v>
      </c>
      <c r="D619" s="95" t="s">
        <v>1020</v>
      </c>
      <c r="E619" s="95" t="s">
        <v>937</v>
      </c>
      <c r="F619" s="96">
        <v>15960</v>
      </c>
      <c r="G619" s="199">
        <f t="shared" si="12"/>
        <v>-870634</v>
      </c>
    </row>
    <row r="620" spans="1:7">
      <c r="A620" s="154" t="s">
        <v>1053</v>
      </c>
      <c r="B620" s="95" t="s">
        <v>1054</v>
      </c>
      <c r="C620" s="95" t="s">
        <v>1055</v>
      </c>
      <c r="D620" s="95" t="s">
        <v>1020</v>
      </c>
      <c r="E620" s="95" t="s">
        <v>937</v>
      </c>
      <c r="F620" s="96">
        <v>15960</v>
      </c>
      <c r="G620" s="199">
        <f t="shared" si="12"/>
        <v>-854674</v>
      </c>
    </row>
    <row r="621" spans="1:7">
      <c r="A621" s="154" t="s">
        <v>1056</v>
      </c>
      <c r="B621" s="95" t="s">
        <v>1057</v>
      </c>
      <c r="C621" s="95" t="s">
        <v>851</v>
      </c>
      <c r="D621" s="95" t="s">
        <v>1001</v>
      </c>
      <c r="E621" s="95" t="s">
        <v>1042</v>
      </c>
      <c r="F621" s="96">
        <v>10640</v>
      </c>
      <c r="G621" s="199">
        <f t="shared" si="12"/>
        <v>-844034</v>
      </c>
    </row>
    <row r="622" spans="1:7">
      <c r="A622" s="99" t="s">
        <v>1058</v>
      </c>
      <c r="B622" s="95" t="s">
        <v>1059</v>
      </c>
      <c r="C622" s="95" t="s">
        <v>1060</v>
      </c>
      <c r="D622" s="99" t="s">
        <v>956</v>
      </c>
      <c r="E622" s="95" t="s">
        <v>1024</v>
      </c>
      <c r="F622" s="96">
        <v>10640</v>
      </c>
      <c r="G622" s="199">
        <f t="shared" si="12"/>
        <v>-833394</v>
      </c>
    </row>
    <row r="623" spans="1:7">
      <c r="A623" s="99" t="s">
        <v>1061</v>
      </c>
      <c r="B623" s="95" t="s">
        <v>1062</v>
      </c>
      <c r="C623" s="95" t="s">
        <v>1063</v>
      </c>
      <c r="D623" s="99" t="s">
        <v>1041</v>
      </c>
      <c r="E623" s="95" t="s">
        <v>1042</v>
      </c>
      <c r="F623" s="96">
        <v>5320</v>
      </c>
      <c r="G623" s="199">
        <f t="shared" si="12"/>
        <v>-828074</v>
      </c>
    </row>
    <row r="624" spans="1:7">
      <c r="A624" s="99" t="s">
        <v>1064</v>
      </c>
      <c r="B624" s="95" t="s">
        <v>1065</v>
      </c>
      <c r="C624" s="95" t="s">
        <v>1066</v>
      </c>
      <c r="D624" s="99" t="s">
        <v>927</v>
      </c>
      <c r="E624" s="95" t="s">
        <v>1067</v>
      </c>
      <c r="F624" s="96">
        <v>5320</v>
      </c>
      <c r="G624" s="199">
        <f t="shared" si="12"/>
        <v>-822754</v>
      </c>
    </row>
    <row r="625" spans="1:7">
      <c r="A625" s="99" t="s">
        <v>1068</v>
      </c>
      <c r="B625" s="95" t="s">
        <v>1069</v>
      </c>
      <c r="C625" s="95" t="s">
        <v>1070</v>
      </c>
      <c r="D625" s="99" t="s">
        <v>1015</v>
      </c>
      <c r="E625" s="95" t="s">
        <v>1071</v>
      </c>
      <c r="F625" s="96">
        <v>11072</v>
      </c>
      <c r="G625" s="199">
        <f t="shared" si="12"/>
        <v>-811682</v>
      </c>
    </row>
    <row r="626" ht="15.75" spans="1:7">
      <c r="A626" s="99" t="s">
        <v>1072</v>
      </c>
      <c r="B626" s="95" t="s">
        <v>1073</v>
      </c>
      <c r="C626" s="95" t="s">
        <v>1074</v>
      </c>
      <c r="D626" s="99" t="s">
        <v>1041</v>
      </c>
      <c r="E626" s="95" t="s">
        <v>1042</v>
      </c>
      <c r="F626" s="96">
        <v>17248</v>
      </c>
      <c r="G626" s="199">
        <f t="shared" si="12"/>
        <v>-794434</v>
      </c>
    </row>
    <row r="627" spans="1:8">
      <c r="A627" s="105"/>
      <c r="B627" s="105"/>
      <c r="C627" s="105"/>
      <c r="D627" s="105"/>
      <c r="E627" s="105"/>
      <c r="F627" s="105">
        <f>SUM(F589:F626)</f>
        <v>706136</v>
      </c>
      <c r="G627" s="105"/>
      <c r="H627" s="24" t="s">
        <v>1075</v>
      </c>
    </row>
    <row r="629" ht="14.25" spans="1:9">
      <c r="A629" s="200" t="s">
        <v>0</v>
      </c>
      <c r="B629" s="201" t="s">
        <v>1</v>
      </c>
      <c r="C629" s="202" t="s">
        <v>2</v>
      </c>
      <c r="D629" s="202" t="s">
        <v>3</v>
      </c>
      <c r="E629" s="202" t="s">
        <v>4</v>
      </c>
      <c r="F629" s="202" t="s">
        <v>5</v>
      </c>
      <c r="G629" s="202" t="s">
        <v>49</v>
      </c>
      <c r="H629" s="202" t="s">
        <v>1076</v>
      </c>
      <c r="I629" s="212"/>
    </row>
    <row r="630" ht="14.25" spans="1:9">
      <c r="A630" s="200"/>
      <c r="B630" s="202"/>
      <c r="C630" s="202"/>
      <c r="D630" s="202"/>
      <c r="E630" s="202"/>
      <c r="F630" s="202"/>
      <c r="G630" s="202"/>
      <c r="H630" s="202"/>
      <c r="I630" s="212"/>
    </row>
    <row r="631" ht="14.25" spans="1:9">
      <c r="A631" s="203" t="s">
        <v>106</v>
      </c>
      <c r="B631" s="203"/>
      <c r="C631" s="203"/>
      <c r="D631" s="203"/>
      <c r="E631" s="203"/>
      <c r="F631" s="203"/>
      <c r="G631" s="204" t="s">
        <v>1077</v>
      </c>
      <c r="H631" s="205"/>
      <c r="I631" s="213"/>
    </row>
    <row r="632" ht="14.25" spans="1:9">
      <c r="A632" s="203" t="s">
        <v>1078</v>
      </c>
      <c r="B632" s="203"/>
      <c r="C632" s="203"/>
      <c r="D632" s="203"/>
      <c r="E632" s="203"/>
      <c r="F632" s="203"/>
      <c r="G632" s="206">
        <v>-1794434</v>
      </c>
      <c r="H632" s="205"/>
      <c r="I632" s="213"/>
    </row>
    <row r="633" ht="14.25" spans="1:9">
      <c r="A633" s="207">
        <v>212717</v>
      </c>
      <c r="B633" s="208" t="s">
        <v>1079</v>
      </c>
      <c r="C633" s="209">
        <v>43255</v>
      </c>
      <c r="D633" s="210">
        <v>43258</v>
      </c>
      <c r="E633" s="207" t="s">
        <v>1080</v>
      </c>
      <c r="F633" s="211">
        <v>15960</v>
      </c>
      <c r="G633" s="206">
        <v>-1778474</v>
      </c>
      <c r="H633" s="205"/>
      <c r="I633" s="213"/>
    </row>
    <row r="634" ht="14.25" spans="1:9">
      <c r="A634" s="207">
        <v>212718</v>
      </c>
      <c r="B634" s="208" t="s">
        <v>1081</v>
      </c>
      <c r="C634" s="209">
        <v>43283</v>
      </c>
      <c r="D634" s="210">
        <v>43284</v>
      </c>
      <c r="E634" s="207" t="s">
        <v>1082</v>
      </c>
      <c r="F634" s="211">
        <v>5320</v>
      </c>
      <c r="G634" s="206">
        <v>-1773154</v>
      </c>
      <c r="H634" s="205"/>
      <c r="I634" s="213"/>
    </row>
    <row r="635" ht="14.25" spans="1:9">
      <c r="A635" s="207">
        <v>212719</v>
      </c>
      <c r="B635" s="208" t="s">
        <v>1083</v>
      </c>
      <c r="C635" s="209">
        <v>43255</v>
      </c>
      <c r="D635" s="210">
        <v>43258</v>
      </c>
      <c r="E635" s="207" t="s">
        <v>1084</v>
      </c>
      <c r="F635" s="211">
        <v>22320</v>
      </c>
      <c r="G635" s="206">
        <v>-1750834</v>
      </c>
      <c r="H635" s="205"/>
      <c r="I635" s="213"/>
    </row>
    <row r="636" ht="14.25" spans="1:9">
      <c r="A636" s="207">
        <v>212720</v>
      </c>
      <c r="B636" s="208" t="s">
        <v>1085</v>
      </c>
      <c r="C636" s="209">
        <v>43258</v>
      </c>
      <c r="D636" s="210">
        <v>43260</v>
      </c>
      <c r="E636" s="207" t="s">
        <v>1086</v>
      </c>
      <c r="F636" s="211">
        <v>10640</v>
      </c>
      <c r="G636" s="206">
        <v>-1740194</v>
      </c>
      <c r="H636" s="205"/>
      <c r="I636" s="213"/>
    </row>
    <row r="637" ht="14.25" spans="1:9">
      <c r="A637" s="207">
        <v>211072</v>
      </c>
      <c r="B637" s="208" t="s">
        <v>1087</v>
      </c>
      <c r="C637" s="209">
        <v>43248</v>
      </c>
      <c r="D637" s="210">
        <v>43250</v>
      </c>
      <c r="E637" s="207" t="s">
        <v>1088</v>
      </c>
      <c r="F637" s="211">
        <v>10640</v>
      </c>
      <c r="G637" s="206">
        <v>-1729554</v>
      </c>
      <c r="H637" s="205"/>
      <c r="I637" s="213"/>
    </row>
    <row r="638" ht="14.25" spans="1:9">
      <c r="A638" s="207" t="s">
        <v>1089</v>
      </c>
      <c r="B638" s="208" t="s">
        <v>1090</v>
      </c>
      <c r="C638" s="209">
        <v>43252</v>
      </c>
      <c r="D638" s="210">
        <v>43254</v>
      </c>
      <c r="E638" s="207" t="s">
        <v>1091</v>
      </c>
      <c r="F638" s="211">
        <v>21280</v>
      </c>
      <c r="G638" s="206">
        <v>-1708274</v>
      </c>
      <c r="H638" s="205"/>
      <c r="I638" s="213"/>
    </row>
    <row r="639" ht="14.25" spans="1:9">
      <c r="A639" s="207" t="s">
        <v>1092</v>
      </c>
      <c r="B639" s="208" t="s">
        <v>1093</v>
      </c>
      <c r="C639" s="209">
        <v>43259</v>
      </c>
      <c r="D639" s="210">
        <v>43261</v>
      </c>
      <c r="E639" s="207" t="s">
        <v>1094</v>
      </c>
      <c r="F639" s="211">
        <v>21280</v>
      </c>
      <c r="G639" s="206">
        <v>-1686994</v>
      </c>
      <c r="H639" s="205"/>
      <c r="I639" s="213"/>
    </row>
    <row r="640" ht="14.25" spans="1:9">
      <c r="A640" s="207">
        <v>65561</v>
      </c>
      <c r="B640" s="208" t="s">
        <v>1095</v>
      </c>
      <c r="C640" s="209">
        <v>43245</v>
      </c>
      <c r="D640" s="210">
        <v>43247</v>
      </c>
      <c r="E640" s="207" t="s">
        <v>1096</v>
      </c>
      <c r="F640" s="211">
        <v>22144</v>
      </c>
      <c r="G640" s="206">
        <v>-1664850</v>
      </c>
      <c r="H640" s="205"/>
      <c r="I640" s="213"/>
    </row>
    <row r="641" ht="14.25" spans="1:9">
      <c r="A641" s="207">
        <v>65092</v>
      </c>
      <c r="B641" s="208" t="s">
        <v>1097</v>
      </c>
      <c r="C641" s="209">
        <v>43260</v>
      </c>
      <c r="D641" s="210">
        <v>43262</v>
      </c>
      <c r="E641" s="207" t="s">
        <v>1098</v>
      </c>
      <c r="F641" s="211">
        <v>48448</v>
      </c>
      <c r="G641" s="206">
        <v>-1616402</v>
      </c>
      <c r="H641" s="205"/>
      <c r="I641" s="213"/>
    </row>
    <row r="642" ht="14.25" spans="1:9">
      <c r="A642" s="207">
        <v>65537</v>
      </c>
      <c r="B642" s="208" t="s">
        <v>1099</v>
      </c>
      <c r="C642" s="209">
        <v>43258</v>
      </c>
      <c r="D642" s="210">
        <v>43261</v>
      </c>
      <c r="E642" s="207" t="s">
        <v>1100</v>
      </c>
      <c r="F642" s="211">
        <v>51744</v>
      </c>
      <c r="G642" s="206">
        <v>-1564658</v>
      </c>
      <c r="H642" s="205"/>
      <c r="I642" s="213"/>
    </row>
    <row r="643" ht="14.25" spans="1:9">
      <c r="A643" s="207">
        <v>212359</v>
      </c>
      <c r="B643" s="208" t="s">
        <v>1101</v>
      </c>
      <c r="C643" s="209">
        <v>43251</v>
      </c>
      <c r="D643" s="210">
        <v>43253</v>
      </c>
      <c r="E643" s="207" t="s">
        <v>1102</v>
      </c>
      <c r="F643" s="211">
        <v>10640</v>
      </c>
      <c r="G643" s="206">
        <v>-1554018</v>
      </c>
      <c r="H643" s="205"/>
      <c r="I643" s="213"/>
    </row>
    <row r="644" ht="14.25" spans="1:9">
      <c r="A644" s="207">
        <v>212606</v>
      </c>
      <c r="B644" s="208" t="s">
        <v>1103</v>
      </c>
      <c r="C644" s="209">
        <v>43245</v>
      </c>
      <c r="D644" s="210">
        <v>43246</v>
      </c>
      <c r="E644" s="207" t="s">
        <v>1104</v>
      </c>
      <c r="F644" s="211">
        <v>5320</v>
      </c>
      <c r="G644" s="206">
        <v>-1548698</v>
      </c>
      <c r="H644" s="205"/>
      <c r="I644" s="213"/>
    </row>
    <row r="645" ht="14.25" spans="1:9">
      <c r="A645" s="207" t="s">
        <v>1105</v>
      </c>
      <c r="B645" s="208" t="s">
        <v>1106</v>
      </c>
      <c r="C645" s="209">
        <v>43245</v>
      </c>
      <c r="D645" s="210">
        <v>43247</v>
      </c>
      <c r="E645" s="207" t="s">
        <v>1107</v>
      </c>
      <c r="F645" s="211">
        <v>29760</v>
      </c>
      <c r="G645" s="206">
        <v>-1518938</v>
      </c>
      <c r="H645" s="205"/>
      <c r="I645" s="213"/>
    </row>
    <row r="646" ht="14.25" spans="1:9">
      <c r="A646" s="207">
        <v>212863</v>
      </c>
      <c r="B646" s="208" t="s">
        <v>1108</v>
      </c>
      <c r="C646" s="209">
        <v>43258</v>
      </c>
      <c r="D646" s="210">
        <v>43260</v>
      </c>
      <c r="E646" s="207" t="s">
        <v>1109</v>
      </c>
      <c r="F646" s="211">
        <v>10640</v>
      </c>
      <c r="G646" s="206">
        <v>-1508298</v>
      </c>
      <c r="H646" s="205"/>
      <c r="I646" s="213"/>
    </row>
    <row r="647" ht="14.25" spans="1:9">
      <c r="A647" s="207" t="s">
        <v>1110</v>
      </c>
      <c r="B647" s="208" t="s">
        <v>1111</v>
      </c>
      <c r="C647" s="209">
        <v>43247</v>
      </c>
      <c r="D647" s="210">
        <v>43250</v>
      </c>
      <c r="E647" s="207" t="s">
        <v>1112</v>
      </c>
      <c r="F647" s="211">
        <v>44640</v>
      </c>
      <c r="G647" s="206">
        <v>-1463658</v>
      </c>
      <c r="H647" s="205"/>
      <c r="I647" s="213"/>
    </row>
    <row r="648" ht="14.25" spans="1:9">
      <c r="A648" s="207">
        <v>212566</v>
      </c>
      <c r="B648" s="208" t="s">
        <v>1113</v>
      </c>
      <c r="C648" s="209">
        <v>43260</v>
      </c>
      <c r="D648" s="210">
        <v>43262</v>
      </c>
      <c r="E648" s="207" t="s">
        <v>1114</v>
      </c>
      <c r="F648" s="211">
        <v>10640</v>
      </c>
      <c r="G648" s="206">
        <v>-1453018</v>
      </c>
      <c r="H648" s="205"/>
      <c r="I648" s="213"/>
    </row>
    <row r="649" ht="14.25" spans="1:9">
      <c r="A649" s="207">
        <v>211027</v>
      </c>
      <c r="B649" s="208" t="s">
        <v>1115</v>
      </c>
      <c r="C649" s="209">
        <v>43261</v>
      </c>
      <c r="D649" s="210">
        <v>43263</v>
      </c>
      <c r="E649" s="207" t="s">
        <v>1116</v>
      </c>
      <c r="F649" s="211">
        <v>10640</v>
      </c>
      <c r="G649" s="206">
        <v>-1442378</v>
      </c>
      <c r="H649" s="205"/>
      <c r="I649" s="213"/>
    </row>
    <row r="650" ht="14.25" spans="1:9">
      <c r="A650" s="207">
        <v>212947</v>
      </c>
      <c r="B650" s="208" t="s">
        <v>1117</v>
      </c>
      <c r="C650" s="209">
        <v>43278</v>
      </c>
      <c r="D650" s="210">
        <v>43279</v>
      </c>
      <c r="E650" s="207" t="s">
        <v>1118</v>
      </c>
      <c r="F650" s="211">
        <v>5320</v>
      </c>
      <c r="G650" s="206">
        <v>-1437058</v>
      </c>
      <c r="H650" s="205"/>
      <c r="I650" s="213"/>
    </row>
    <row r="651" ht="14.25" spans="1:9">
      <c r="A651" s="207">
        <v>212999</v>
      </c>
      <c r="B651" s="208" t="s">
        <v>1119</v>
      </c>
      <c r="C651" s="209">
        <v>43257</v>
      </c>
      <c r="D651" s="210">
        <v>43260</v>
      </c>
      <c r="E651" s="207" t="s">
        <v>1120</v>
      </c>
      <c r="F651" s="211">
        <v>22320</v>
      </c>
      <c r="G651" s="206">
        <v>-1414738</v>
      </c>
      <c r="H651" s="205"/>
      <c r="I651" s="213"/>
    </row>
    <row r="652" ht="14.25" spans="1:9">
      <c r="A652" s="207">
        <v>213059</v>
      </c>
      <c r="B652" s="208" t="s">
        <v>1121</v>
      </c>
      <c r="C652" s="209">
        <v>43261</v>
      </c>
      <c r="D652" s="210">
        <v>43263</v>
      </c>
      <c r="E652" s="207" t="s">
        <v>1122</v>
      </c>
      <c r="F652" s="211">
        <v>10640</v>
      </c>
      <c r="G652" s="206">
        <v>-1404098</v>
      </c>
      <c r="H652" s="205"/>
      <c r="I652" s="213"/>
    </row>
    <row r="653" ht="14.25" spans="1:9">
      <c r="A653" s="207">
        <v>65672</v>
      </c>
      <c r="B653" s="208" t="s">
        <v>1123</v>
      </c>
      <c r="C653" s="209">
        <v>43262</v>
      </c>
      <c r="D653" s="210">
        <v>43265</v>
      </c>
      <c r="E653" s="207" t="s">
        <v>1124</v>
      </c>
      <c r="F653" s="211">
        <v>33216</v>
      </c>
      <c r="G653" s="206">
        <v>-1370882</v>
      </c>
      <c r="H653" s="205"/>
      <c r="I653" s="213"/>
    </row>
    <row r="654" ht="14.25" spans="1:9">
      <c r="A654" s="207">
        <v>65593</v>
      </c>
      <c r="B654" s="208" t="s">
        <v>1125</v>
      </c>
      <c r="C654" s="209">
        <v>43255</v>
      </c>
      <c r="D654" s="210">
        <v>43260</v>
      </c>
      <c r="E654" s="207" t="s">
        <v>1126</v>
      </c>
      <c r="F654" s="211">
        <v>86240</v>
      </c>
      <c r="G654" s="206">
        <v>-1284642</v>
      </c>
      <c r="H654" s="205"/>
      <c r="I654" s="213"/>
    </row>
    <row r="655" ht="14.25" spans="1:9">
      <c r="A655" s="207">
        <v>210287</v>
      </c>
      <c r="B655" s="208" t="s">
        <v>1127</v>
      </c>
      <c r="C655" s="209">
        <v>43263</v>
      </c>
      <c r="D655" s="210">
        <v>43264</v>
      </c>
      <c r="E655" s="207" t="s">
        <v>1128</v>
      </c>
      <c r="F655" s="211">
        <v>5320</v>
      </c>
      <c r="G655" s="206">
        <v>-1279322</v>
      </c>
      <c r="H655" s="205"/>
      <c r="I655" s="213"/>
    </row>
    <row r="656" ht="14.25" spans="1:9">
      <c r="A656" s="207">
        <v>213076</v>
      </c>
      <c r="B656" s="208" t="s">
        <v>1129</v>
      </c>
      <c r="C656" s="209">
        <v>43269</v>
      </c>
      <c r="D656" s="210">
        <v>43272</v>
      </c>
      <c r="E656" s="207" t="s">
        <v>1130</v>
      </c>
      <c r="F656" s="211">
        <v>15960</v>
      </c>
      <c r="G656" s="206">
        <v>-1263362</v>
      </c>
      <c r="H656" s="205"/>
      <c r="I656" s="213"/>
    </row>
    <row r="657" ht="14.25" spans="1:9">
      <c r="A657" s="207">
        <v>213089</v>
      </c>
      <c r="B657" s="208" t="s">
        <v>1131</v>
      </c>
      <c r="C657" s="209">
        <v>43259</v>
      </c>
      <c r="D657" s="210">
        <v>43261</v>
      </c>
      <c r="E657" s="207" t="s">
        <v>1132</v>
      </c>
      <c r="F657" s="211">
        <v>10640</v>
      </c>
      <c r="G657" s="206">
        <v>-1252722</v>
      </c>
      <c r="H657" s="205"/>
      <c r="I657" s="213"/>
    </row>
    <row r="658" ht="14.25" spans="1:9">
      <c r="A658" s="207">
        <v>65069</v>
      </c>
      <c r="B658" s="208" t="s">
        <v>1133</v>
      </c>
      <c r="C658" s="209">
        <v>43277</v>
      </c>
      <c r="D658" s="210">
        <v>43279</v>
      </c>
      <c r="E658" s="207" t="s">
        <v>1134</v>
      </c>
      <c r="F658" s="211">
        <v>34496</v>
      </c>
      <c r="G658" s="206">
        <v>-1218226</v>
      </c>
      <c r="H658" s="205"/>
      <c r="I658" s="213"/>
    </row>
    <row r="659" ht="14.25" spans="1:9">
      <c r="A659" s="207">
        <v>212661</v>
      </c>
      <c r="B659" s="208" t="s">
        <v>1135</v>
      </c>
      <c r="C659" s="209">
        <v>43265</v>
      </c>
      <c r="D659" s="210">
        <v>43267</v>
      </c>
      <c r="E659" s="207" t="s">
        <v>1136</v>
      </c>
      <c r="F659" s="211">
        <v>10640</v>
      </c>
      <c r="G659" s="206">
        <v>-1207586</v>
      </c>
      <c r="H659" s="205"/>
      <c r="I659" s="213"/>
    </row>
    <row r="660" ht="14.25" spans="1:9">
      <c r="A660" s="207" t="s">
        <v>1137</v>
      </c>
      <c r="B660" s="208" t="s">
        <v>1138</v>
      </c>
      <c r="C660" s="209">
        <v>43276</v>
      </c>
      <c r="D660" s="210">
        <v>43277</v>
      </c>
      <c r="E660" s="207" t="s">
        <v>1139</v>
      </c>
      <c r="F660" s="211">
        <v>15960</v>
      </c>
      <c r="G660" s="206">
        <v>-1191626</v>
      </c>
      <c r="H660" s="214"/>
      <c r="I660" s="217"/>
    </row>
    <row r="661" ht="14.25" spans="1:9">
      <c r="A661" s="207">
        <v>213431</v>
      </c>
      <c r="B661" s="208" t="s">
        <v>1140</v>
      </c>
      <c r="C661" s="209">
        <v>43257</v>
      </c>
      <c r="D661" s="210">
        <v>43259</v>
      </c>
      <c r="E661" s="207" t="s">
        <v>1141</v>
      </c>
      <c r="F661" s="211">
        <v>10640</v>
      </c>
      <c r="G661" s="206">
        <v>-1180986</v>
      </c>
      <c r="H661" s="205"/>
      <c r="I661" s="213"/>
    </row>
    <row r="662" ht="14.25" spans="1:9">
      <c r="A662" s="207">
        <v>213364</v>
      </c>
      <c r="B662" s="208" t="s">
        <v>1142</v>
      </c>
      <c r="C662" s="209">
        <v>43280</v>
      </c>
      <c r="D662" s="210">
        <v>43281</v>
      </c>
      <c r="E662" s="207" t="s">
        <v>1143</v>
      </c>
      <c r="F662" s="211">
        <v>5320</v>
      </c>
      <c r="G662" s="206">
        <v>-1175666</v>
      </c>
      <c r="H662" s="205"/>
      <c r="I662" s="213"/>
    </row>
    <row r="663" ht="14.25" spans="1:9">
      <c r="A663" s="207">
        <v>213000</v>
      </c>
      <c r="B663" s="208" t="s">
        <v>1144</v>
      </c>
      <c r="C663" s="209">
        <v>43270</v>
      </c>
      <c r="D663" s="210">
        <v>43273</v>
      </c>
      <c r="E663" s="207" t="s">
        <v>1145</v>
      </c>
      <c r="F663" s="211">
        <v>15960</v>
      </c>
      <c r="G663" s="206">
        <v>-1159706</v>
      </c>
      <c r="H663" s="205"/>
      <c r="I663" s="213"/>
    </row>
    <row r="664" ht="14.25" spans="1:9">
      <c r="A664" s="207">
        <v>213346</v>
      </c>
      <c r="B664" s="208" t="s">
        <v>1146</v>
      </c>
      <c r="C664" s="209">
        <v>43269</v>
      </c>
      <c r="D664" s="210">
        <v>43271</v>
      </c>
      <c r="E664" s="207" t="s">
        <v>1147</v>
      </c>
      <c r="F664" s="211">
        <v>10640</v>
      </c>
      <c r="G664" s="206">
        <v>-1149066</v>
      </c>
      <c r="H664" s="205"/>
      <c r="I664" s="213"/>
    </row>
    <row r="665" ht="14.25" spans="1:9">
      <c r="A665" s="215">
        <v>213216</v>
      </c>
      <c r="B665" s="216" t="s">
        <v>1148</v>
      </c>
      <c r="C665" s="209">
        <v>43269</v>
      </c>
      <c r="D665" s="210">
        <v>43271</v>
      </c>
      <c r="E665" s="207" t="s">
        <v>1149</v>
      </c>
      <c r="F665" s="205" t="s">
        <v>1150</v>
      </c>
      <c r="G665" s="206">
        <v>-1138426</v>
      </c>
      <c r="H665" s="205"/>
      <c r="I665" s="213"/>
    </row>
    <row r="666" ht="14.25" spans="1:9">
      <c r="A666" s="207">
        <v>213215</v>
      </c>
      <c r="B666" s="208" t="s">
        <v>1151</v>
      </c>
      <c r="C666" s="209">
        <v>43266</v>
      </c>
      <c r="D666" s="210">
        <v>43270</v>
      </c>
      <c r="E666" s="207" t="s">
        <v>1152</v>
      </c>
      <c r="F666" s="211">
        <v>21280</v>
      </c>
      <c r="G666" s="206">
        <v>-1117146</v>
      </c>
      <c r="H666" s="205"/>
      <c r="I666" s="213"/>
    </row>
    <row r="667" ht="14.25" spans="1:9">
      <c r="A667" s="207">
        <v>213247</v>
      </c>
      <c r="B667" s="208" t="s">
        <v>1153</v>
      </c>
      <c r="C667" s="209">
        <v>43268</v>
      </c>
      <c r="D667" s="210">
        <v>43270</v>
      </c>
      <c r="E667" s="207" t="s">
        <v>1154</v>
      </c>
      <c r="F667" s="211">
        <v>10640</v>
      </c>
      <c r="G667" s="206">
        <v>-1106506</v>
      </c>
      <c r="H667" s="205"/>
      <c r="I667" s="213"/>
    </row>
    <row r="668" ht="14.25" spans="1:9">
      <c r="A668" s="207">
        <v>213310</v>
      </c>
      <c r="B668" s="208" t="s">
        <v>1155</v>
      </c>
      <c r="C668" s="209">
        <v>43262</v>
      </c>
      <c r="D668" s="210">
        <v>43263</v>
      </c>
      <c r="E668" s="207" t="s">
        <v>1156</v>
      </c>
      <c r="F668" s="211">
        <v>5320</v>
      </c>
      <c r="G668" s="206">
        <v>-1101186</v>
      </c>
      <c r="H668" s="205"/>
      <c r="I668" s="213"/>
    </row>
    <row r="669" ht="14.25" spans="1:9">
      <c r="A669" s="207" t="s">
        <v>1157</v>
      </c>
      <c r="B669" s="208" t="s">
        <v>1158</v>
      </c>
      <c r="C669" s="209">
        <v>43285</v>
      </c>
      <c r="D669" s="210">
        <v>43288</v>
      </c>
      <c r="E669" s="207" t="s">
        <v>1159</v>
      </c>
      <c r="F669" s="211">
        <v>31920</v>
      </c>
      <c r="G669" s="206">
        <v>-1069266</v>
      </c>
      <c r="H669" s="205"/>
      <c r="I669" s="213"/>
    </row>
    <row r="670" ht="14.25" spans="1:9">
      <c r="A670" s="207">
        <v>213309</v>
      </c>
      <c r="B670" s="208" t="s">
        <v>1160</v>
      </c>
      <c r="C670" s="209">
        <v>43284</v>
      </c>
      <c r="D670" s="210">
        <v>43287</v>
      </c>
      <c r="E670" s="207" t="s">
        <v>1161</v>
      </c>
      <c r="F670" s="211">
        <v>15960</v>
      </c>
      <c r="G670" s="206">
        <v>-1053306</v>
      </c>
      <c r="H670" s="205"/>
      <c r="I670" s="213"/>
    </row>
    <row r="671" ht="14.25" spans="1:9">
      <c r="A671" s="207">
        <v>63626</v>
      </c>
      <c r="B671" s="208" t="s">
        <v>1162</v>
      </c>
      <c r="C671" s="209">
        <v>43268</v>
      </c>
      <c r="D671" s="210">
        <v>43270</v>
      </c>
      <c r="E671" s="207" t="s">
        <v>1163</v>
      </c>
      <c r="F671" s="211">
        <v>48448</v>
      </c>
      <c r="G671" s="206">
        <v>-1004858</v>
      </c>
      <c r="H671" s="205"/>
      <c r="I671" s="213"/>
    </row>
    <row r="672" ht="14.25" spans="1:9">
      <c r="A672" s="207">
        <v>65770</v>
      </c>
      <c r="B672" s="208" t="s">
        <v>1164</v>
      </c>
      <c r="C672" s="209">
        <v>43257</v>
      </c>
      <c r="D672" s="210">
        <v>43259</v>
      </c>
      <c r="E672" s="207" t="s">
        <v>1165</v>
      </c>
      <c r="F672" s="211">
        <v>17024</v>
      </c>
      <c r="G672" s="206">
        <v>-987834</v>
      </c>
      <c r="H672" s="205"/>
      <c r="I672" s="213"/>
    </row>
    <row r="673" ht="14.25" spans="1:9">
      <c r="A673" s="207">
        <v>64973</v>
      </c>
      <c r="B673" s="208" t="s">
        <v>1166</v>
      </c>
      <c r="C673" s="209">
        <v>43253</v>
      </c>
      <c r="D673" s="210">
        <v>43254</v>
      </c>
      <c r="E673" s="207" t="s">
        <v>1045</v>
      </c>
      <c r="F673" s="211">
        <v>17248</v>
      </c>
      <c r="G673" s="206">
        <v>-970586</v>
      </c>
      <c r="H673" s="205"/>
      <c r="I673" s="213"/>
    </row>
    <row r="674" ht="14.25" spans="1:9">
      <c r="A674" s="207">
        <v>212007</v>
      </c>
      <c r="B674" s="208" t="s">
        <v>1167</v>
      </c>
      <c r="C674" s="209">
        <v>43249</v>
      </c>
      <c r="D674" s="210">
        <v>43251</v>
      </c>
      <c r="E674" s="207" t="s">
        <v>447</v>
      </c>
      <c r="F674" s="205" t="s">
        <v>1168</v>
      </c>
      <c r="G674" s="206">
        <v>-959946</v>
      </c>
      <c r="H674" s="205"/>
      <c r="I674" s="213"/>
    </row>
    <row r="675" ht="14.25" spans="1:9">
      <c r="A675" s="207">
        <v>213499</v>
      </c>
      <c r="B675" s="208" t="s">
        <v>1169</v>
      </c>
      <c r="C675" s="209">
        <v>43259</v>
      </c>
      <c r="D675" s="210">
        <v>43261</v>
      </c>
      <c r="E675" s="207" t="s">
        <v>1170</v>
      </c>
      <c r="F675" s="211">
        <v>10640</v>
      </c>
      <c r="G675" s="206">
        <v>-949306</v>
      </c>
      <c r="H675" s="205"/>
      <c r="I675" s="213"/>
    </row>
    <row r="676" ht="14.25" spans="1:9">
      <c r="A676" s="207">
        <v>211848</v>
      </c>
      <c r="B676" s="208" t="s">
        <v>1171</v>
      </c>
      <c r="C676" s="209">
        <v>43288</v>
      </c>
      <c r="D676" s="210">
        <v>43290</v>
      </c>
      <c r="E676" s="207" t="s">
        <v>1172</v>
      </c>
      <c r="F676" s="211">
        <v>10640</v>
      </c>
      <c r="G676" s="206">
        <v>-938666</v>
      </c>
      <c r="H676" s="205"/>
      <c r="I676" s="213"/>
    </row>
    <row r="677" ht="14.25" spans="1:9">
      <c r="A677" s="207">
        <v>213545</v>
      </c>
      <c r="B677" s="208" t="s">
        <v>1173</v>
      </c>
      <c r="C677" s="209">
        <v>43264</v>
      </c>
      <c r="D677" s="210">
        <v>43265</v>
      </c>
      <c r="E677" s="207" t="s">
        <v>1174</v>
      </c>
      <c r="F677" s="211">
        <v>5320</v>
      </c>
      <c r="G677" s="206">
        <v>-933346</v>
      </c>
      <c r="H677" s="205"/>
      <c r="I677" s="213"/>
    </row>
    <row r="678" ht="14.25" spans="1:9">
      <c r="A678" s="207">
        <v>65081</v>
      </c>
      <c r="B678" s="208" t="s">
        <v>1175</v>
      </c>
      <c r="C678" s="209">
        <v>43288</v>
      </c>
      <c r="D678" s="210">
        <v>43289</v>
      </c>
      <c r="E678" s="207" t="s">
        <v>1176</v>
      </c>
      <c r="F678" s="211">
        <v>17248</v>
      </c>
      <c r="G678" s="206">
        <v>-916098</v>
      </c>
      <c r="H678" s="205"/>
      <c r="I678" s="213"/>
    </row>
    <row r="679" ht="14.25" spans="1:9">
      <c r="A679" s="207">
        <v>212866</v>
      </c>
      <c r="B679" s="208" t="s">
        <v>1177</v>
      </c>
      <c r="C679" s="209">
        <v>43263</v>
      </c>
      <c r="D679" s="210">
        <v>43264</v>
      </c>
      <c r="E679" s="207" t="s">
        <v>1178</v>
      </c>
      <c r="F679" s="211">
        <v>5320</v>
      </c>
      <c r="G679" s="206">
        <v>-910778</v>
      </c>
      <c r="H679" s="205"/>
      <c r="I679" s="213"/>
    </row>
    <row r="680" ht="14.25" spans="1:9">
      <c r="A680" s="207" t="s">
        <v>1179</v>
      </c>
      <c r="B680" s="208" t="s">
        <v>1180</v>
      </c>
      <c r="C680" s="209">
        <v>43260</v>
      </c>
      <c r="D680" s="210">
        <v>43262</v>
      </c>
      <c r="E680" s="207" t="s">
        <v>1181</v>
      </c>
      <c r="F680" s="211">
        <v>21280</v>
      </c>
      <c r="G680" s="206">
        <v>-889498</v>
      </c>
      <c r="H680" s="205"/>
      <c r="I680" s="213"/>
    </row>
    <row r="681" ht="14.25" spans="1:9">
      <c r="A681" s="207">
        <v>213347</v>
      </c>
      <c r="B681" s="208" t="s">
        <v>1182</v>
      </c>
      <c r="C681" s="209">
        <v>43267</v>
      </c>
      <c r="D681" s="210">
        <v>43269</v>
      </c>
      <c r="E681" s="207" t="s">
        <v>1183</v>
      </c>
      <c r="F681" s="211">
        <v>10640</v>
      </c>
      <c r="G681" s="206">
        <v>-878858</v>
      </c>
      <c r="H681" s="205"/>
      <c r="I681" s="213"/>
    </row>
    <row r="682" ht="14.25" spans="1:9">
      <c r="A682" s="207">
        <v>213676</v>
      </c>
      <c r="B682" s="208" t="s">
        <v>1184</v>
      </c>
      <c r="C682" s="209">
        <v>43267</v>
      </c>
      <c r="D682" s="210">
        <v>43268</v>
      </c>
      <c r="E682" s="207" t="s">
        <v>1185</v>
      </c>
      <c r="F682" s="211">
        <v>5320</v>
      </c>
      <c r="G682" s="206">
        <v>-873538</v>
      </c>
      <c r="H682" s="205"/>
      <c r="I682" s="213"/>
    </row>
    <row r="683" ht="14.25" spans="1:9">
      <c r="A683" s="207">
        <v>209363</v>
      </c>
      <c r="B683" s="208" t="s">
        <v>1186</v>
      </c>
      <c r="C683" s="209">
        <v>43265</v>
      </c>
      <c r="D683" s="210">
        <v>43268</v>
      </c>
      <c r="E683" s="207" t="s">
        <v>1187</v>
      </c>
      <c r="F683" s="211">
        <v>15960</v>
      </c>
      <c r="G683" s="206">
        <v>-857578</v>
      </c>
      <c r="H683" s="205"/>
      <c r="I683" s="213"/>
    </row>
    <row r="684" ht="14.25" spans="1:9">
      <c r="A684" s="207" t="s">
        <v>1188</v>
      </c>
      <c r="B684" s="208" t="s">
        <v>1189</v>
      </c>
      <c r="C684" s="209">
        <v>43274</v>
      </c>
      <c r="D684" s="210">
        <v>43278</v>
      </c>
      <c r="E684" s="207" t="s">
        <v>1190</v>
      </c>
      <c r="F684" s="211">
        <v>42560</v>
      </c>
      <c r="G684" s="206">
        <v>-815018</v>
      </c>
      <c r="H684" s="205"/>
      <c r="I684" s="213"/>
    </row>
    <row r="685" ht="14.25" spans="1:9">
      <c r="A685" s="207" t="s">
        <v>1191</v>
      </c>
      <c r="B685" s="208" t="s">
        <v>1192</v>
      </c>
      <c r="C685" s="209">
        <v>43274</v>
      </c>
      <c r="D685" s="210">
        <v>43278</v>
      </c>
      <c r="E685" s="207" t="s">
        <v>1193</v>
      </c>
      <c r="F685" s="211">
        <v>106400</v>
      </c>
      <c r="G685" s="206">
        <v>-708618</v>
      </c>
      <c r="H685" s="205"/>
      <c r="I685" s="213"/>
    </row>
    <row r="686" ht="14.25" spans="1:9">
      <c r="A686" s="207">
        <v>210557</v>
      </c>
      <c r="B686" s="208" t="s">
        <v>1194</v>
      </c>
      <c r="C686" s="209">
        <v>43274</v>
      </c>
      <c r="D686" s="210">
        <v>43276</v>
      </c>
      <c r="E686" s="207" t="s">
        <v>1195</v>
      </c>
      <c r="F686" s="211">
        <v>10640</v>
      </c>
      <c r="G686" s="206">
        <v>-697978</v>
      </c>
      <c r="H686" s="205"/>
      <c r="I686" s="213"/>
    </row>
    <row r="687" ht="14.25" spans="1:9">
      <c r="A687" s="207">
        <v>213058</v>
      </c>
      <c r="B687" s="208" t="s">
        <v>1196</v>
      </c>
      <c r="C687" s="209">
        <v>43261</v>
      </c>
      <c r="D687" s="210">
        <v>43263</v>
      </c>
      <c r="E687" s="207" t="s">
        <v>1197</v>
      </c>
      <c r="F687" s="211">
        <v>10640</v>
      </c>
      <c r="G687" s="206">
        <v>-687338</v>
      </c>
      <c r="H687" s="205"/>
      <c r="I687" s="213"/>
    </row>
    <row r="688" ht="14.25" spans="1:9">
      <c r="A688" s="207">
        <v>213802</v>
      </c>
      <c r="B688" s="208" t="s">
        <v>1198</v>
      </c>
      <c r="C688" s="209">
        <v>43265</v>
      </c>
      <c r="D688" s="210">
        <v>43266</v>
      </c>
      <c r="E688" s="207" t="s">
        <v>1199</v>
      </c>
      <c r="F688" s="211">
        <v>5320</v>
      </c>
      <c r="G688" s="206">
        <v>-682018</v>
      </c>
      <c r="H688" s="205"/>
      <c r="I688" s="213"/>
    </row>
    <row r="689" ht="14.25" spans="1:9">
      <c r="A689" s="207" t="s">
        <v>1200</v>
      </c>
      <c r="B689" s="208" t="s">
        <v>1201</v>
      </c>
      <c r="C689" s="209">
        <v>43276</v>
      </c>
      <c r="D689" s="210">
        <v>43278</v>
      </c>
      <c r="E689" s="207" t="s">
        <v>1202</v>
      </c>
      <c r="F689" s="211">
        <v>21280</v>
      </c>
      <c r="G689" s="206">
        <v>-660738</v>
      </c>
      <c r="H689" s="205"/>
      <c r="I689" s="213"/>
    </row>
    <row r="690" ht="14.25" spans="1:9">
      <c r="A690" s="207">
        <v>65621</v>
      </c>
      <c r="B690" s="208" t="s">
        <v>1203</v>
      </c>
      <c r="C690" s="209">
        <v>43277</v>
      </c>
      <c r="D690" s="210">
        <v>43281</v>
      </c>
      <c r="E690" s="207" t="s">
        <v>1204</v>
      </c>
      <c r="F690" s="211">
        <v>96896</v>
      </c>
      <c r="G690" s="206">
        <v>-563842</v>
      </c>
      <c r="H690" s="205"/>
      <c r="I690" s="213"/>
    </row>
    <row r="691" ht="14.25" spans="1:9">
      <c r="A691" s="207">
        <v>65826</v>
      </c>
      <c r="B691" s="208" t="s">
        <v>1205</v>
      </c>
      <c r="C691" s="209">
        <v>43267</v>
      </c>
      <c r="D691" s="210">
        <v>43269</v>
      </c>
      <c r="E691" s="207" t="s">
        <v>1206</v>
      </c>
      <c r="F691" s="211">
        <v>22144</v>
      </c>
      <c r="G691" s="206">
        <v>-541698</v>
      </c>
      <c r="H691" s="205"/>
      <c r="I691" s="213"/>
    </row>
    <row r="692" ht="14.25" spans="1:9">
      <c r="A692" s="207">
        <v>63697</v>
      </c>
      <c r="B692" s="208" t="s">
        <v>1207</v>
      </c>
      <c r="C692" s="209">
        <v>43275</v>
      </c>
      <c r="D692" s="210">
        <v>43278</v>
      </c>
      <c r="E692" s="207" t="s">
        <v>1208</v>
      </c>
      <c r="F692" s="211">
        <v>72672</v>
      </c>
      <c r="G692" s="206">
        <v>-469026</v>
      </c>
      <c r="H692" s="205"/>
      <c r="I692" s="213"/>
    </row>
    <row r="693" ht="14.25" spans="1:9">
      <c r="A693" s="207">
        <v>65623</v>
      </c>
      <c r="B693" s="208" t="s">
        <v>1209</v>
      </c>
      <c r="C693" s="209">
        <v>43292</v>
      </c>
      <c r="D693" s="210">
        <v>43294</v>
      </c>
      <c r="E693" s="207" t="s">
        <v>410</v>
      </c>
      <c r="F693" s="211">
        <v>34496</v>
      </c>
      <c r="G693" s="206">
        <v>-434530</v>
      </c>
      <c r="H693" s="205"/>
      <c r="I693" s="213"/>
    </row>
    <row r="694" ht="14.25" spans="1:9">
      <c r="A694" s="207">
        <v>214151</v>
      </c>
      <c r="B694" s="208" t="s">
        <v>1210</v>
      </c>
      <c r="C694" s="209">
        <v>43271</v>
      </c>
      <c r="D694" s="210">
        <v>43272</v>
      </c>
      <c r="E694" s="207" t="s">
        <v>1211</v>
      </c>
      <c r="F694" s="211">
        <v>5320</v>
      </c>
      <c r="G694" s="206">
        <v>-429210</v>
      </c>
      <c r="H694" s="205"/>
      <c r="I694" s="213"/>
    </row>
    <row r="695" ht="14.25" spans="1:9">
      <c r="A695" s="207">
        <v>211925</v>
      </c>
      <c r="B695" s="208" t="s">
        <v>1212</v>
      </c>
      <c r="C695" s="209">
        <v>43270</v>
      </c>
      <c r="D695" s="210">
        <v>43275</v>
      </c>
      <c r="E695" s="207" t="s">
        <v>1213</v>
      </c>
      <c r="F695" s="211">
        <v>26600</v>
      </c>
      <c r="G695" s="206">
        <v>-402610</v>
      </c>
      <c r="H695" s="205"/>
      <c r="I695" s="213"/>
    </row>
    <row r="696" ht="14.25" spans="1:9">
      <c r="A696" s="207">
        <v>210547</v>
      </c>
      <c r="B696" s="208" t="s">
        <v>1214</v>
      </c>
      <c r="C696" s="209">
        <v>43283</v>
      </c>
      <c r="D696" s="210">
        <v>43285</v>
      </c>
      <c r="E696" s="207" t="s">
        <v>1215</v>
      </c>
      <c r="F696" s="211">
        <v>14880</v>
      </c>
      <c r="G696" s="206">
        <v>-387730</v>
      </c>
      <c r="H696" s="205"/>
      <c r="I696" s="213"/>
    </row>
    <row r="697" ht="14.25" spans="1:9">
      <c r="A697" s="207" t="s">
        <v>1216</v>
      </c>
      <c r="B697" s="208" t="s">
        <v>1217</v>
      </c>
      <c r="C697" s="209">
        <v>43298</v>
      </c>
      <c r="D697" s="210">
        <v>43300</v>
      </c>
      <c r="E697" s="207" t="s">
        <v>1218</v>
      </c>
      <c r="F697" s="211">
        <v>21280</v>
      </c>
      <c r="G697" s="206">
        <v>-366450</v>
      </c>
      <c r="H697" s="205"/>
      <c r="I697" s="213"/>
    </row>
    <row r="698" ht="14.25" spans="1:9">
      <c r="A698" s="207" t="s">
        <v>1219</v>
      </c>
      <c r="B698" s="208" t="s">
        <v>1220</v>
      </c>
      <c r="C698" s="209">
        <v>43282</v>
      </c>
      <c r="D698" s="210">
        <v>43284</v>
      </c>
      <c r="E698" s="207" t="s">
        <v>1221</v>
      </c>
      <c r="F698" s="211">
        <v>21280</v>
      </c>
      <c r="G698" s="206">
        <v>-345170</v>
      </c>
      <c r="H698" s="205"/>
      <c r="I698" s="213"/>
    </row>
    <row r="699" ht="14.25" spans="1:9">
      <c r="A699" s="207" t="s">
        <v>1222</v>
      </c>
      <c r="B699" s="208" t="s">
        <v>1223</v>
      </c>
      <c r="C699" s="209">
        <v>43282</v>
      </c>
      <c r="D699" s="210">
        <v>43284</v>
      </c>
      <c r="E699" s="207" t="s">
        <v>1224</v>
      </c>
      <c r="F699" s="211">
        <v>21280</v>
      </c>
      <c r="G699" s="206">
        <v>-323890</v>
      </c>
      <c r="H699" s="205"/>
      <c r="I699" s="213"/>
    </row>
    <row r="700" ht="14.25" spans="1:9">
      <c r="A700" s="207">
        <v>66148</v>
      </c>
      <c r="B700" s="208" t="s">
        <v>1225</v>
      </c>
      <c r="C700" s="209">
        <v>43266</v>
      </c>
      <c r="D700" s="210">
        <v>43269</v>
      </c>
      <c r="E700" s="207" t="s">
        <v>1226</v>
      </c>
      <c r="F700" s="211">
        <v>33216</v>
      </c>
      <c r="G700" s="206">
        <v>-290674</v>
      </c>
      <c r="H700" s="205"/>
      <c r="I700" s="213"/>
    </row>
    <row r="701" ht="14.25" spans="1:9">
      <c r="A701" s="207" t="s">
        <v>1227</v>
      </c>
      <c r="B701" s="208" t="s">
        <v>1228</v>
      </c>
      <c r="C701" s="209">
        <v>43301</v>
      </c>
      <c r="D701" s="210">
        <v>43305</v>
      </c>
      <c r="E701" s="207" t="s">
        <v>1229</v>
      </c>
      <c r="F701" s="211">
        <v>42560</v>
      </c>
      <c r="G701" s="206">
        <v>-248114</v>
      </c>
      <c r="H701" s="205"/>
      <c r="I701" s="213"/>
    </row>
    <row r="702" ht="14.25" spans="1:9">
      <c r="A702" s="207">
        <v>213778</v>
      </c>
      <c r="B702" s="208" t="s">
        <v>1230</v>
      </c>
      <c r="C702" s="209">
        <v>43270</v>
      </c>
      <c r="D702" s="210">
        <v>43272</v>
      </c>
      <c r="E702" s="207" t="s">
        <v>1231</v>
      </c>
      <c r="F702" s="211">
        <v>14880</v>
      </c>
      <c r="G702" s="206">
        <v>-233234</v>
      </c>
      <c r="H702" s="205"/>
      <c r="I702" s="213"/>
    </row>
    <row r="703" ht="14.25" spans="1:9">
      <c r="A703" s="207">
        <v>213719</v>
      </c>
      <c r="B703" s="208" t="s">
        <v>1232</v>
      </c>
      <c r="C703" s="209">
        <v>43278</v>
      </c>
      <c r="D703" s="210">
        <v>43280</v>
      </c>
      <c r="E703" s="207" t="s">
        <v>1233</v>
      </c>
      <c r="F703" s="211">
        <v>10640</v>
      </c>
      <c r="G703" s="206">
        <v>-222594</v>
      </c>
      <c r="H703" s="205"/>
      <c r="I703" s="213"/>
    </row>
    <row r="704" ht="14.25" spans="1:9">
      <c r="A704" s="207" t="s">
        <v>1234</v>
      </c>
      <c r="B704" s="208" t="s">
        <v>1235</v>
      </c>
      <c r="C704" s="209">
        <v>43282</v>
      </c>
      <c r="D704" s="210">
        <v>43284</v>
      </c>
      <c r="E704" s="207" t="s">
        <v>1236</v>
      </c>
      <c r="F704" s="211">
        <v>21280</v>
      </c>
      <c r="G704" s="206">
        <v>-201314</v>
      </c>
      <c r="H704" s="205"/>
      <c r="I704" s="213"/>
    </row>
    <row r="705" ht="14.25" spans="1:9">
      <c r="A705" s="207" t="s">
        <v>1237</v>
      </c>
      <c r="B705" s="208" t="s">
        <v>1238</v>
      </c>
      <c r="C705" s="209">
        <v>43290</v>
      </c>
      <c r="D705" s="210">
        <v>43292</v>
      </c>
      <c r="E705" s="207" t="s">
        <v>1239</v>
      </c>
      <c r="F705" s="211">
        <v>21280</v>
      </c>
      <c r="G705" s="206">
        <v>-180034</v>
      </c>
      <c r="H705" s="205"/>
      <c r="I705" s="213"/>
    </row>
    <row r="706" ht="14.25" spans="1:9">
      <c r="A706" s="207">
        <v>213852</v>
      </c>
      <c r="B706" s="208" t="s">
        <v>1240</v>
      </c>
      <c r="C706" s="209">
        <v>43272</v>
      </c>
      <c r="D706" s="210">
        <v>43273</v>
      </c>
      <c r="E706" s="207" t="s">
        <v>1241</v>
      </c>
      <c r="F706" s="211">
        <v>5320</v>
      </c>
      <c r="G706" s="206">
        <v>-174714</v>
      </c>
      <c r="H706" s="205"/>
      <c r="I706" s="213"/>
    </row>
    <row r="707" ht="14.25" spans="1:9">
      <c r="A707" s="207">
        <v>213867</v>
      </c>
      <c r="B707" s="208" t="s">
        <v>1242</v>
      </c>
      <c r="C707" s="209">
        <v>43273</v>
      </c>
      <c r="D707" s="210">
        <v>43274</v>
      </c>
      <c r="E707" s="207" t="s">
        <v>1241</v>
      </c>
      <c r="F707" s="211">
        <v>5320</v>
      </c>
      <c r="G707" s="206">
        <v>-169394</v>
      </c>
      <c r="H707" s="205"/>
      <c r="I707" s="213"/>
    </row>
    <row r="708" ht="14.25" spans="1:9">
      <c r="A708" s="207">
        <v>212292</v>
      </c>
      <c r="B708" s="208" t="s">
        <v>1243</v>
      </c>
      <c r="C708" s="209">
        <v>43278</v>
      </c>
      <c r="D708" s="210">
        <v>43284</v>
      </c>
      <c r="E708" s="207" t="s">
        <v>1244</v>
      </c>
      <c r="F708" s="211">
        <v>31920</v>
      </c>
      <c r="G708" s="206">
        <v>-137474</v>
      </c>
      <c r="H708" s="205"/>
      <c r="I708" s="213"/>
    </row>
    <row r="709" ht="14.25" spans="1:9">
      <c r="A709" s="207">
        <v>212925</v>
      </c>
      <c r="B709" s="208" t="s">
        <v>1245</v>
      </c>
      <c r="C709" s="209">
        <v>43278</v>
      </c>
      <c r="D709" s="210">
        <v>43279</v>
      </c>
      <c r="E709" s="207" t="s">
        <v>1246</v>
      </c>
      <c r="F709" s="211">
        <v>5320</v>
      </c>
      <c r="G709" s="206">
        <v>-132154</v>
      </c>
      <c r="H709" s="205"/>
      <c r="I709" s="213"/>
    </row>
    <row r="710" ht="14.25" spans="1:9">
      <c r="A710" s="207">
        <v>212926</v>
      </c>
      <c r="B710" s="208" t="s">
        <v>1247</v>
      </c>
      <c r="C710" s="209">
        <v>43278</v>
      </c>
      <c r="D710" s="210">
        <v>43279</v>
      </c>
      <c r="E710" s="207" t="s">
        <v>1248</v>
      </c>
      <c r="F710" s="211">
        <v>5320</v>
      </c>
      <c r="G710" s="206">
        <v>-126834</v>
      </c>
      <c r="H710" s="205"/>
      <c r="I710" s="213"/>
    </row>
    <row r="711" ht="14.25" spans="1:9">
      <c r="A711" s="207">
        <v>213403</v>
      </c>
      <c r="B711" s="208" t="s">
        <v>1249</v>
      </c>
      <c r="C711" s="209">
        <v>43278</v>
      </c>
      <c r="D711" s="210">
        <v>43280</v>
      </c>
      <c r="E711" s="207" t="s">
        <v>1250</v>
      </c>
      <c r="F711" s="211">
        <v>10640</v>
      </c>
      <c r="G711" s="206">
        <v>-116194</v>
      </c>
      <c r="H711" s="205"/>
      <c r="I711" s="213"/>
    </row>
    <row r="712" ht="14.25" spans="1:9">
      <c r="A712" s="207">
        <v>211702</v>
      </c>
      <c r="B712" s="208" t="s">
        <v>1251</v>
      </c>
      <c r="C712" s="209">
        <v>43278</v>
      </c>
      <c r="D712" s="210">
        <v>43284</v>
      </c>
      <c r="E712" s="207" t="s">
        <v>1252</v>
      </c>
      <c r="F712" s="211">
        <v>31920</v>
      </c>
      <c r="G712" s="206">
        <v>-84274</v>
      </c>
      <c r="H712" s="205"/>
      <c r="I712" s="213"/>
    </row>
    <row r="713" ht="14.25" spans="1:9">
      <c r="A713" s="207">
        <v>213339</v>
      </c>
      <c r="B713" s="208" t="s">
        <v>1253</v>
      </c>
      <c r="C713" s="209">
        <v>43280</v>
      </c>
      <c r="D713" s="210">
        <v>43281</v>
      </c>
      <c r="E713" s="207" t="s">
        <v>158</v>
      </c>
      <c r="F713" s="211">
        <v>5320</v>
      </c>
      <c r="G713" s="206">
        <v>-78954</v>
      </c>
      <c r="H713" s="205"/>
      <c r="I713" s="213"/>
    </row>
    <row r="714" ht="14.25" spans="1:9">
      <c r="A714" s="207" t="s">
        <v>1254</v>
      </c>
      <c r="B714" s="208" t="s">
        <v>1255</v>
      </c>
      <c r="C714" s="209">
        <v>43274</v>
      </c>
      <c r="D714" s="210">
        <v>43276</v>
      </c>
      <c r="E714" s="207" t="s">
        <v>1256</v>
      </c>
      <c r="F714" s="211">
        <v>44288</v>
      </c>
      <c r="G714" s="206">
        <v>-34666</v>
      </c>
      <c r="H714" s="205"/>
      <c r="I714" s="213"/>
    </row>
    <row r="715" ht="14.25" spans="1:9">
      <c r="A715" s="207">
        <v>66115</v>
      </c>
      <c r="B715" s="208" t="s">
        <v>1257</v>
      </c>
      <c r="C715" s="209">
        <v>43269</v>
      </c>
      <c r="D715" s="210">
        <v>43272</v>
      </c>
      <c r="E715" s="207" t="s">
        <v>1258</v>
      </c>
      <c r="F715" s="211">
        <v>25536</v>
      </c>
      <c r="G715" s="204" t="s">
        <v>1259</v>
      </c>
      <c r="H715" s="205"/>
      <c r="I715" s="229" t="s">
        <v>1260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18"/>
      <c r="B717"/>
      <c r="C717"/>
      <c r="D717"/>
      <c r="E717"/>
      <c r="F717"/>
      <c r="G717"/>
      <c r="H717"/>
      <c r="I717"/>
    </row>
    <row r="718" ht="15.75" spans="1:9">
      <c r="A718" s="219"/>
      <c r="B718"/>
      <c r="C718"/>
      <c r="D718"/>
      <c r="E718"/>
      <c r="F718"/>
      <c r="G718"/>
      <c r="H718"/>
      <c r="I718"/>
    </row>
    <row r="719" ht="14.25" spans="1:9">
      <c r="A719" s="200" t="s">
        <v>0</v>
      </c>
      <c r="B719" s="202" t="s">
        <v>1</v>
      </c>
      <c r="C719" s="202" t="s">
        <v>2</v>
      </c>
      <c r="D719" s="202" t="s">
        <v>3</v>
      </c>
      <c r="E719" s="202" t="s">
        <v>4</v>
      </c>
      <c r="F719" s="202" t="s">
        <v>5</v>
      </c>
      <c r="G719" s="202" t="s">
        <v>49</v>
      </c>
      <c r="H719" s="202" t="s">
        <v>1076</v>
      </c>
      <c r="I719" s="18"/>
    </row>
    <row r="720" ht="14.25" spans="1:9">
      <c r="A720" s="200"/>
      <c r="B720" s="202"/>
      <c r="C720" s="202"/>
      <c r="D720" s="202"/>
      <c r="E720" s="202"/>
      <c r="F720" s="202"/>
      <c r="G720" s="202"/>
      <c r="H720" s="202"/>
      <c r="I720" s="18"/>
    </row>
    <row r="721" ht="14.25" spans="1:9">
      <c r="A721" s="220" t="s">
        <v>106</v>
      </c>
      <c r="B721" s="220"/>
      <c r="C721" s="220"/>
      <c r="D721" s="220"/>
      <c r="E721" s="220"/>
      <c r="F721" s="220"/>
      <c r="G721" s="221" t="s">
        <v>1261</v>
      </c>
      <c r="H721" s="205"/>
      <c r="I721" s="18"/>
    </row>
    <row r="722" ht="14.25" spans="1:9">
      <c r="A722" s="220" t="s">
        <v>1262</v>
      </c>
      <c r="B722" s="220"/>
      <c r="C722" s="220"/>
      <c r="D722" s="220"/>
      <c r="E722" s="220"/>
      <c r="F722" s="220"/>
      <c r="G722" s="221" t="s">
        <v>1263</v>
      </c>
      <c r="H722" s="205"/>
      <c r="I722" s="18"/>
    </row>
    <row r="723" ht="14.25" spans="1:9">
      <c r="A723" s="222">
        <v>66343</v>
      </c>
      <c r="B723" s="223">
        <v>1323055</v>
      </c>
      <c r="C723" s="224">
        <v>43272</v>
      </c>
      <c r="D723" s="225">
        <v>43275</v>
      </c>
      <c r="E723" s="222" t="s">
        <v>1264</v>
      </c>
      <c r="F723" s="226">
        <v>33216</v>
      </c>
      <c r="G723" s="227">
        <v>-1475914</v>
      </c>
      <c r="H723" s="205"/>
      <c r="I723" s="18"/>
    </row>
    <row r="724" ht="14.25" spans="1:9">
      <c r="A724" s="222">
        <v>66286</v>
      </c>
      <c r="B724" s="223">
        <v>1322441</v>
      </c>
      <c r="C724" s="224">
        <v>43272</v>
      </c>
      <c r="D724" s="225">
        <v>43274</v>
      </c>
      <c r="E724" s="222" t="s">
        <v>1265</v>
      </c>
      <c r="F724" s="226">
        <v>22144</v>
      </c>
      <c r="G724" s="227">
        <v>-1453770</v>
      </c>
      <c r="H724" s="205"/>
      <c r="I724" s="18"/>
    </row>
    <row r="725" ht="14.25" spans="1:9">
      <c r="A725" s="222">
        <v>213437</v>
      </c>
      <c r="B725" s="223">
        <v>1316615</v>
      </c>
      <c r="C725" s="224">
        <v>43266</v>
      </c>
      <c r="D725" s="225">
        <v>43269</v>
      </c>
      <c r="E725" s="222" t="s">
        <v>1266</v>
      </c>
      <c r="F725" s="226">
        <v>15960</v>
      </c>
      <c r="G725" s="227">
        <v>-1437810</v>
      </c>
      <c r="H725" s="205"/>
      <c r="I725" s="18"/>
    </row>
    <row r="726" ht="14.25" spans="1:9">
      <c r="A726" s="222">
        <v>209411</v>
      </c>
      <c r="B726" s="223">
        <v>1288447</v>
      </c>
      <c r="C726" s="224">
        <v>43267</v>
      </c>
      <c r="D726" s="225">
        <v>43269</v>
      </c>
      <c r="E726" s="222" t="s">
        <v>1267</v>
      </c>
      <c r="F726" s="226">
        <v>10640</v>
      </c>
      <c r="G726" s="227">
        <v>-1427170</v>
      </c>
      <c r="H726" s="205"/>
      <c r="I726" s="18"/>
    </row>
    <row r="727" ht="14.25" spans="1:9">
      <c r="A727" s="222">
        <v>66298</v>
      </c>
      <c r="B727" s="223">
        <v>1322587</v>
      </c>
      <c r="C727" s="224">
        <v>43279</v>
      </c>
      <c r="D727" s="225">
        <v>43281</v>
      </c>
      <c r="E727" s="222" t="s">
        <v>1268</v>
      </c>
      <c r="F727" s="226">
        <v>33216</v>
      </c>
      <c r="G727" s="227">
        <v>-1393954</v>
      </c>
      <c r="H727" s="205"/>
      <c r="I727" s="18"/>
    </row>
    <row r="728" ht="14.25" spans="1:9">
      <c r="A728" s="222">
        <v>66480</v>
      </c>
      <c r="B728" s="223">
        <v>1325471</v>
      </c>
      <c r="C728" s="224">
        <v>43276</v>
      </c>
      <c r="D728" s="225">
        <v>43277</v>
      </c>
      <c r="E728" s="222" t="s">
        <v>1269</v>
      </c>
      <c r="F728" s="226">
        <v>24224</v>
      </c>
      <c r="G728" s="227">
        <v>-1369730</v>
      </c>
      <c r="H728" s="205"/>
      <c r="I728" s="18"/>
    </row>
    <row r="729" ht="14.25" spans="1:9">
      <c r="A729" s="222">
        <v>66543</v>
      </c>
      <c r="B729" s="223">
        <v>1326149</v>
      </c>
      <c r="C729" s="224">
        <v>43277</v>
      </c>
      <c r="D729" s="225">
        <v>43278</v>
      </c>
      <c r="E729" s="222" t="s">
        <v>1270</v>
      </c>
      <c r="F729" s="226">
        <v>11072</v>
      </c>
      <c r="G729" s="227">
        <v>-1358658</v>
      </c>
      <c r="H729" s="205"/>
      <c r="I729" s="18"/>
    </row>
    <row r="730" ht="14.25" spans="1:9">
      <c r="A730" s="222">
        <v>66220</v>
      </c>
      <c r="B730" s="223">
        <v>1321736</v>
      </c>
      <c r="C730" s="224">
        <v>43277</v>
      </c>
      <c r="D730" s="225">
        <v>43278</v>
      </c>
      <c r="E730" s="222" t="s">
        <v>1271</v>
      </c>
      <c r="F730" s="226">
        <v>11072</v>
      </c>
      <c r="G730" s="227">
        <v>-1347586</v>
      </c>
      <c r="H730" s="205"/>
      <c r="I730" s="18"/>
    </row>
    <row r="731" ht="14.25" spans="1:9">
      <c r="A731" s="222">
        <v>212922</v>
      </c>
      <c r="B731" s="223">
        <v>1312203</v>
      </c>
      <c r="C731" s="224">
        <v>43268</v>
      </c>
      <c r="D731" s="225">
        <v>43270</v>
      </c>
      <c r="E731" s="222" t="s">
        <v>1272</v>
      </c>
      <c r="F731" s="226">
        <v>10640</v>
      </c>
      <c r="G731" s="227">
        <v>-1336946</v>
      </c>
      <c r="H731" s="205"/>
      <c r="I731" s="18"/>
    </row>
    <row r="732" ht="14.25" spans="1:9">
      <c r="A732" s="222">
        <v>210601</v>
      </c>
      <c r="B732" s="223">
        <v>1296289</v>
      </c>
      <c r="C732" s="224">
        <v>43274</v>
      </c>
      <c r="D732" s="225">
        <v>43276</v>
      </c>
      <c r="E732" s="222" t="s">
        <v>1273</v>
      </c>
      <c r="F732" s="226">
        <v>10640</v>
      </c>
      <c r="G732" s="227">
        <v>-1326306</v>
      </c>
      <c r="H732" s="205"/>
      <c r="I732" s="18"/>
    </row>
    <row r="733" ht="14.25" spans="1:9">
      <c r="A733" s="222">
        <v>66034</v>
      </c>
      <c r="B733" s="223">
        <v>1319140</v>
      </c>
      <c r="C733" s="224">
        <v>43284</v>
      </c>
      <c r="D733" s="225">
        <v>43286</v>
      </c>
      <c r="E733" s="222" t="s">
        <v>1274</v>
      </c>
      <c r="F733" s="226">
        <v>34496</v>
      </c>
      <c r="G733" s="227">
        <v>-1291810</v>
      </c>
      <c r="H733" s="205"/>
      <c r="I733" s="18"/>
    </row>
    <row r="734" ht="14.25" spans="1:9">
      <c r="A734" s="222" t="s">
        <v>1275</v>
      </c>
      <c r="B734" s="223">
        <v>1309460</v>
      </c>
      <c r="C734" s="224">
        <v>43286</v>
      </c>
      <c r="D734" s="225">
        <v>43287</v>
      </c>
      <c r="E734" s="222" t="s">
        <v>1276</v>
      </c>
      <c r="F734" s="226">
        <v>21280</v>
      </c>
      <c r="G734" s="227">
        <v>-1270530</v>
      </c>
      <c r="H734" s="214"/>
      <c r="I734" s="18"/>
    </row>
    <row r="735" ht="14.25" spans="1:9">
      <c r="A735" s="222">
        <v>214124</v>
      </c>
      <c r="B735" s="223">
        <v>1322169</v>
      </c>
      <c r="C735" s="224">
        <v>43286</v>
      </c>
      <c r="D735" s="225">
        <v>43288</v>
      </c>
      <c r="E735" s="222" t="s">
        <v>1277</v>
      </c>
      <c r="F735" s="226">
        <v>21280</v>
      </c>
      <c r="G735" s="227">
        <v>-1249250</v>
      </c>
      <c r="H735" s="205"/>
      <c r="I735" s="18"/>
    </row>
    <row r="736" ht="14.25" spans="1:9">
      <c r="A736" s="222">
        <v>219464</v>
      </c>
      <c r="B736" s="223">
        <v>1330547</v>
      </c>
      <c r="C736" s="224">
        <v>43286</v>
      </c>
      <c r="D736" s="225">
        <v>43288</v>
      </c>
      <c r="E736" s="222" t="s">
        <v>1278</v>
      </c>
      <c r="F736" s="226">
        <v>17024</v>
      </c>
      <c r="G736" s="227">
        <v>-1232226</v>
      </c>
      <c r="H736" s="205"/>
      <c r="I736" s="18"/>
    </row>
    <row r="737" ht="14.25" spans="1:9">
      <c r="A737" s="222">
        <v>66436</v>
      </c>
      <c r="B737" s="223">
        <v>1324673</v>
      </c>
      <c r="C737" s="224">
        <v>43286</v>
      </c>
      <c r="D737" s="225">
        <v>43288</v>
      </c>
      <c r="E737" s="222" t="s">
        <v>1279</v>
      </c>
      <c r="F737" s="226">
        <v>40496</v>
      </c>
      <c r="G737" s="227">
        <v>-1191730</v>
      </c>
      <c r="H737" s="205"/>
      <c r="I737" s="18"/>
    </row>
    <row r="738" ht="14.25" spans="1:9">
      <c r="A738" s="222">
        <v>214867</v>
      </c>
      <c r="B738" s="223">
        <v>1327755</v>
      </c>
      <c r="C738" s="224">
        <v>43285</v>
      </c>
      <c r="D738" s="225">
        <v>43288</v>
      </c>
      <c r="E738" s="222" t="s">
        <v>1280</v>
      </c>
      <c r="F738" s="228" t="s">
        <v>1281</v>
      </c>
      <c r="G738" s="227">
        <v>-1175770</v>
      </c>
      <c r="H738" s="205"/>
      <c r="I738" s="18"/>
    </row>
    <row r="739" ht="14.25" spans="1:9">
      <c r="A739" s="222">
        <v>219599</v>
      </c>
      <c r="B739" s="223">
        <v>1331373</v>
      </c>
      <c r="C739" s="224">
        <v>43287</v>
      </c>
      <c r="D739" s="225">
        <v>43288</v>
      </c>
      <c r="E739" s="222" t="s">
        <v>1282</v>
      </c>
      <c r="F739" s="226">
        <v>10208</v>
      </c>
      <c r="G739" s="227">
        <v>-1165562</v>
      </c>
      <c r="H739" s="205"/>
      <c r="I739" s="18"/>
    </row>
    <row r="740" ht="14.25" spans="1:9">
      <c r="A740" s="222">
        <v>214408</v>
      </c>
      <c r="B740" s="223">
        <v>1323917</v>
      </c>
      <c r="C740" s="224">
        <v>43284</v>
      </c>
      <c r="D740" s="225">
        <v>43287</v>
      </c>
      <c r="E740" s="222" t="s">
        <v>1283</v>
      </c>
      <c r="F740" s="226">
        <v>15960</v>
      </c>
      <c r="G740" s="227">
        <v>-1149602</v>
      </c>
      <c r="H740" s="205"/>
      <c r="I740" s="18"/>
    </row>
    <row r="741" ht="14.25" spans="1:9">
      <c r="A741" s="222">
        <v>214329</v>
      </c>
      <c r="B741" s="223">
        <v>1323407</v>
      </c>
      <c r="C741" s="224">
        <v>43284</v>
      </c>
      <c r="D741" s="225">
        <v>43287</v>
      </c>
      <c r="E741" s="222" t="s">
        <v>1284</v>
      </c>
      <c r="F741" s="226">
        <v>15960</v>
      </c>
      <c r="G741" s="227">
        <v>-1133642</v>
      </c>
      <c r="H741" s="205"/>
      <c r="I741" s="18"/>
    </row>
    <row r="742" ht="14.25" spans="1:9">
      <c r="A742" s="222">
        <v>63655</v>
      </c>
      <c r="B742" s="223">
        <v>1283915</v>
      </c>
      <c r="C742" s="224">
        <v>43285</v>
      </c>
      <c r="D742" s="225">
        <v>43287</v>
      </c>
      <c r="E742" s="222" t="s">
        <v>1285</v>
      </c>
      <c r="F742" s="226">
        <v>48448</v>
      </c>
      <c r="G742" s="227">
        <v>-1085194</v>
      </c>
      <c r="H742" s="205"/>
      <c r="I742" s="18"/>
    </row>
    <row r="743" ht="14.25" spans="1:9">
      <c r="A743" s="222">
        <v>219631</v>
      </c>
      <c r="B743" s="223">
        <v>1331178</v>
      </c>
      <c r="C743" s="224">
        <v>43290</v>
      </c>
      <c r="D743" s="225">
        <v>43291</v>
      </c>
      <c r="E743" s="222" t="s">
        <v>1286</v>
      </c>
      <c r="F743" s="226">
        <v>5320</v>
      </c>
      <c r="G743" s="227">
        <v>-1079874</v>
      </c>
      <c r="H743" s="205"/>
      <c r="I743" s="18"/>
    </row>
    <row r="744" ht="14.25" spans="1:9">
      <c r="A744" s="222">
        <v>213738</v>
      </c>
      <c r="B744" s="223">
        <v>1319419</v>
      </c>
      <c r="C744" s="224">
        <v>43287</v>
      </c>
      <c r="D744" s="225">
        <v>43291</v>
      </c>
      <c r="E744" s="222" t="s">
        <v>1287</v>
      </c>
      <c r="F744" s="226">
        <v>21280</v>
      </c>
      <c r="G744" s="227">
        <v>-1058594</v>
      </c>
      <c r="H744" s="205"/>
      <c r="I744" s="18"/>
    </row>
    <row r="745" ht="14.25" spans="1:9">
      <c r="A745" s="222">
        <v>213963</v>
      </c>
      <c r="B745" s="223">
        <v>1320978</v>
      </c>
      <c r="C745" s="224">
        <v>43288</v>
      </c>
      <c r="D745" s="225">
        <v>43291</v>
      </c>
      <c r="E745" s="222" t="s">
        <v>1288</v>
      </c>
      <c r="F745" s="226">
        <v>15960</v>
      </c>
      <c r="G745" s="227">
        <v>-1042634</v>
      </c>
      <c r="H745" s="205"/>
      <c r="I745" s="18"/>
    </row>
    <row r="746" ht="14.25" spans="1:9">
      <c r="A746" s="222">
        <v>213871</v>
      </c>
      <c r="B746" s="223">
        <v>1320374</v>
      </c>
      <c r="C746" s="224">
        <v>43287</v>
      </c>
      <c r="D746" s="225">
        <v>43290</v>
      </c>
      <c r="E746" s="222" t="s">
        <v>1289</v>
      </c>
      <c r="F746" s="226">
        <v>15960</v>
      </c>
      <c r="G746" s="227">
        <v>-1026674</v>
      </c>
      <c r="H746" s="205"/>
      <c r="I746" s="18"/>
    </row>
    <row r="747" ht="14.25" spans="1:9">
      <c r="A747" s="222">
        <v>66223</v>
      </c>
      <c r="B747" s="223">
        <v>1321784</v>
      </c>
      <c r="C747" s="224">
        <v>43286</v>
      </c>
      <c r="D747" s="225">
        <v>43289</v>
      </c>
      <c r="E747" s="222" t="s">
        <v>1290</v>
      </c>
      <c r="F747" s="226">
        <v>33216</v>
      </c>
      <c r="G747" s="227">
        <v>-993458</v>
      </c>
      <c r="H747" s="205"/>
      <c r="I747" s="18"/>
    </row>
    <row r="748" ht="14.25" spans="1:9">
      <c r="A748" s="222">
        <v>214267</v>
      </c>
      <c r="B748" s="223">
        <v>1323150</v>
      </c>
      <c r="C748" s="224">
        <v>43286</v>
      </c>
      <c r="D748" s="225">
        <v>43289</v>
      </c>
      <c r="E748" s="222" t="s">
        <v>1120</v>
      </c>
      <c r="F748" s="226">
        <v>22320</v>
      </c>
      <c r="G748" s="227">
        <v>-971138</v>
      </c>
      <c r="H748" s="205"/>
      <c r="I748" s="18"/>
    </row>
    <row r="749" ht="14.25" spans="1:9">
      <c r="A749" s="222">
        <v>219455</v>
      </c>
      <c r="B749" s="223">
        <v>1330453</v>
      </c>
      <c r="C749" s="224">
        <v>43286</v>
      </c>
      <c r="D749" s="225">
        <v>43287</v>
      </c>
      <c r="E749" s="222" t="s">
        <v>1291</v>
      </c>
      <c r="F749" s="226">
        <v>10208</v>
      </c>
      <c r="G749" s="227">
        <v>-960930</v>
      </c>
      <c r="H749" s="205"/>
      <c r="I749" s="18"/>
    </row>
    <row r="750" ht="14.25" spans="1:9">
      <c r="A750" s="222">
        <v>212084</v>
      </c>
      <c r="B750" s="223">
        <v>1305978</v>
      </c>
      <c r="C750" s="224">
        <v>43283</v>
      </c>
      <c r="D750" s="225">
        <v>43285</v>
      </c>
      <c r="E750" s="222" t="s">
        <v>1292</v>
      </c>
      <c r="F750" s="226">
        <v>10640</v>
      </c>
      <c r="G750" s="227">
        <v>-950290</v>
      </c>
      <c r="H750" s="214"/>
      <c r="I750" s="18"/>
    </row>
    <row r="751" ht="14.25" spans="1:9">
      <c r="A751" s="222">
        <v>214866</v>
      </c>
      <c r="B751" s="223">
        <v>1327703</v>
      </c>
      <c r="C751" s="224">
        <v>43284</v>
      </c>
      <c r="D751" s="225">
        <v>43285</v>
      </c>
      <c r="E751" s="222" t="s">
        <v>280</v>
      </c>
      <c r="F751" s="226">
        <v>7440</v>
      </c>
      <c r="G751" s="227">
        <v>-942850</v>
      </c>
      <c r="H751" s="205"/>
      <c r="I751" s="18"/>
    </row>
    <row r="752" ht="14.25" spans="1:9">
      <c r="A752" s="222">
        <v>212297</v>
      </c>
      <c r="B752" s="223">
        <v>1307983</v>
      </c>
      <c r="C752" s="224">
        <v>43278</v>
      </c>
      <c r="D752" s="225">
        <v>43284</v>
      </c>
      <c r="E752" s="222" t="s">
        <v>1293</v>
      </c>
      <c r="F752" s="226">
        <v>31920</v>
      </c>
      <c r="G752" s="227">
        <v>-910930</v>
      </c>
      <c r="H752" s="205"/>
      <c r="I752" s="18"/>
    </row>
    <row r="753" ht="14.25" spans="1:9">
      <c r="A753" s="222">
        <v>214582</v>
      </c>
      <c r="B753" s="223">
        <v>1325480</v>
      </c>
      <c r="C753" s="224">
        <v>43280</v>
      </c>
      <c r="D753" s="225">
        <v>43282</v>
      </c>
      <c r="E753" s="222" t="s">
        <v>1294</v>
      </c>
      <c r="F753" s="226">
        <v>10640</v>
      </c>
      <c r="G753" s="227">
        <v>-900290</v>
      </c>
      <c r="H753" s="205"/>
      <c r="I753" s="18"/>
    </row>
    <row r="754" ht="14.25" spans="1:9">
      <c r="A754" s="222">
        <v>212128</v>
      </c>
      <c r="B754" s="223">
        <v>1306430</v>
      </c>
      <c r="C754" s="224">
        <v>43280</v>
      </c>
      <c r="D754" s="225">
        <v>43283</v>
      </c>
      <c r="E754" s="222" t="s">
        <v>1295</v>
      </c>
      <c r="F754" s="226">
        <v>15960</v>
      </c>
      <c r="G754" s="227">
        <v>-884330</v>
      </c>
      <c r="H754" s="205"/>
      <c r="I754" s="18"/>
    </row>
    <row r="755" ht="14.25" spans="1:9">
      <c r="A755" s="222">
        <v>210549</v>
      </c>
      <c r="B755" s="223">
        <v>1295931</v>
      </c>
      <c r="C755" s="224">
        <v>43289</v>
      </c>
      <c r="D755" s="225">
        <v>43291</v>
      </c>
      <c r="E755" s="222" t="s">
        <v>24</v>
      </c>
      <c r="F755" s="226">
        <v>14880</v>
      </c>
      <c r="G755" s="227">
        <v>-869450</v>
      </c>
      <c r="H755" s="205"/>
      <c r="I755" s="18"/>
    </row>
    <row r="756" ht="14.25" spans="1:9">
      <c r="A756" s="222">
        <v>65082</v>
      </c>
      <c r="B756" s="223">
        <v>1304397</v>
      </c>
      <c r="C756" s="224">
        <v>43288</v>
      </c>
      <c r="D756" s="225">
        <v>43289</v>
      </c>
      <c r="E756" s="222" t="s">
        <v>1296</v>
      </c>
      <c r="F756" s="226">
        <v>17248</v>
      </c>
      <c r="G756" s="227">
        <v>-852202</v>
      </c>
      <c r="H756" s="205"/>
      <c r="I756" s="18"/>
    </row>
    <row r="757" ht="14.25" spans="1:9">
      <c r="A757" s="222">
        <v>213286</v>
      </c>
      <c r="B757" s="223">
        <v>1315227</v>
      </c>
      <c r="C757" s="224">
        <v>43290</v>
      </c>
      <c r="D757" s="225">
        <v>43292</v>
      </c>
      <c r="E757" s="222" t="s">
        <v>1297</v>
      </c>
      <c r="F757" s="226">
        <v>10640</v>
      </c>
      <c r="G757" s="227">
        <v>-841562</v>
      </c>
      <c r="H757" s="205"/>
      <c r="I757" s="18"/>
    </row>
    <row r="758" ht="14.25" spans="1:9">
      <c r="A758" s="222">
        <v>214011</v>
      </c>
      <c r="B758" s="223">
        <v>1321363</v>
      </c>
      <c r="C758" s="224">
        <v>43297</v>
      </c>
      <c r="D758" s="225">
        <v>43298</v>
      </c>
      <c r="E758" s="222" t="s">
        <v>1298</v>
      </c>
      <c r="F758" s="226">
        <v>15960</v>
      </c>
      <c r="G758" s="227">
        <v>-825602</v>
      </c>
      <c r="H758" s="205"/>
      <c r="I758" s="18"/>
    </row>
    <row r="759" ht="14.25" spans="1:9">
      <c r="A759" s="222">
        <v>214260</v>
      </c>
      <c r="B759" s="223">
        <v>1323054</v>
      </c>
      <c r="C759" s="224">
        <v>43297</v>
      </c>
      <c r="D759" s="225">
        <v>43298</v>
      </c>
      <c r="E759" s="222" t="s">
        <v>1299</v>
      </c>
      <c r="F759" s="226">
        <v>5320</v>
      </c>
      <c r="G759" s="227">
        <v>-820282</v>
      </c>
      <c r="H759" s="205"/>
      <c r="I759" s="18"/>
    </row>
    <row r="760" ht="14.25" spans="1:9">
      <c r="A760" s="222">
        <v>214407</v>
      </c>
      <c r="B760" s="223">
        <v>1323948</v>
      </c>
      <c r="C760" s="224">
        <v>43297</v>
      </c>
      <c r="D760" s="225">
        <v>43299</v>
      </c>
      <c r="E760" s="222" t="s">
        <v>1300</v>
      </c>
      <c r="F760" s="226">
        <v>10640</v>
      </c>
      <c r="G760" s="227">
        <v>-809642</v>
      </c>
      <c r="H760" s="205"/>
      <c r="I760" s="18"/>
    </row>
    <row r="761" ht="14.25" spans="1:9">
      <c r="A761" s="222">
        <v>214404</v>
      </c>
      <c r="B761" s="223">
        <v>1323954</v>
      </c>
      <c r="C761" s="224">
        <v>43298</v>
      </c>
      <c r="D761" s="225">
        <v>43302</v>
      </c>
      <c r="E761" s="222" t="s">
        <v>1301</v>
      </c>
      <c r="F761" s="226">
        <v>21280</v>
      </c>
      <c r="G761" s="227">
        <v>-788362</v>
      </c>
      <c r="H761" s="205"/>
      <c r="I761" s="18"/>
    </row>
    <row r="762" ht="14.25" spans="1:9">
      <c r="A762" s="222">
        <v>214426</v>
      </c>
      <c r="B762" s="223">
        <v>1324088</v>
      </c>
      <c r="C762" s="224">
        <v>43299</v>
      </c>
      <c r="D762" s="225">
        <v>43301</v>
      </c>
      <c r="E762" s="222" t="s">
        <v>1302</v>
      </c>
      <c r="F762" s="226">
        <v>10640</v>
      </c>
      <c r="G762" s="227">
        <v>-777722</v>
      </c>
      <c r="H762" s="205"/>
      <c r="I762" s="18"/>
    </row>
    <row r="763" ht="14.25" spans="1:9">
      <c r="A763" s="222">
        <v>214920</v>
      </c>
      <c r="B763" s="223">
        <v>1328058</v>
      </c>
      <c r="C763" s="224">
        <v>43300</v>
      </c>
      <c r="D763" s="225">
        <v>43302</v>
      </c>
      <c r="E763" s="222" t="s">
        <v>1303</v>
      </c>
      <c r="F763" s="226">
        <v>21280</v>
      </c>
      <c r="G763" s="227">
        <v>-756442</v>
      </c>
      <c r="H763" s="205"/>
      <c r="I763" s="18"/>
    </row>
    <row r="764" ht="14.25" spans="1:9">
      <c r="A764" s="222">
        <v>214130</v>
      </c>
      <c r="B764" s="223">
        <v>1322090</v>
      </c>
      <c r="C764" s="224">
        <v>43302</v>
      </c>
      <c r="D764" s="225">
        <v>43306</v>
      </c>
      <c r="E764" s="222" t="s">
        <v>1304</v>
      </c>
      <c r="F764" s="226">
        <v>33280</v>
      </c>
      <c r="G764" s="227">
        <v>-723162</v>
      </c>
      <c r="H764" s="205"/>
      <c r="I764" s="18"/>
    </row>
    <row r="765" ht="14.25" spans="1:9">
      <c r="A765" s="222">
        <v>213992</v>
      </c>
      <c r="B765" s="223">
        <v>1321300</v>
      </c>
      <c r="C765" s="224">
        <v>43302</v>
      </c>
      <c r="D765" s="225">
        <v>43309</v>
      </c>
      <c r="E765" s="222" t="s">
        <v>1305</v>
      </c>
      <c r="F765" s="226">
        <v>37240</v>
      </c>
      <c r="G765" s="227">
        <v>-685922</v>
      </c>
      <c r="H765" s="205"/>
      <c r="I765" s="18"/>
    </row>
    <row r="766" ht="14.25" spans="1:9">
      <c r="A766" s="222">
        <v>220400</v>
      </c>
      <c r="B766" s="223">
        <v>1332714</v>
      </c>
      <c r="C766" s="224">
        <v>43293</v>
      </c>
      <c r="D766" s="225">
        <v>43297</v>
      </c>
      <c r="E766" s="222" t="s">
        <v>1306</v>
      </c>
      <c r="F766" s="226">
        <v>21280</v>
      </c>
      <c r="G766" s="227">
        <v>-664642</v>
      </c>
      <c r="H766" s="205"/>
      <c r="I766" s="18"/>
    </row>
    <row r="767" ht="14.25" spans="1:9">
      <c r="A767" s="222">
        <v>214007</v>
      </c>
      <c r="B767" s="223">
        <v>1321362</v>
      </c>
      <c r="C767" s="224">
        <v>43297</v>
      </c>
      <c r="D767" s="225">
        <v>43298</v>
      </c>
      <c r="E767" s="222" t="s">
        <v>1307</v>
      </c>
      <c r="F767" s="226">
        <v>15960</v>
      </c>
      <c r="G767" s="227">
        <v>-648682</v>
      </c>
      <c r="H767" s="205"/>
      <c r="I767" s="18"/>
    </row>
    <row r="768" ht="14.25" spans="1:9">
      <c r="A768" s="222">
        <v>212779</v>
      </c>
      <c r="B768" s="223">
        <v>1310989</v>
      </c>
      <c r="C768" s="224">
        <v>43306</v>
      </c>
      <c r="D768" s="225">
        <v>43309</v>
      </c>
      <c r="E768" s="222" t="s">
        <v>1308</v>
      </c>
      <c r="F768" s="226">
        <v>15960</v>
      </c>
      <c r="G768" s="227">
        <v>-632722</v>
      </c>
      <c r="H768" s="205"/>
      <c r="I768" s="18"/>
    </row>
    <row r="769" ht="14.25" spans="1:9">
      <c r="A769" s="222">
        <v>214951</v>
      </c>
      <c r="B769" s="223">
        <v>1328485</v>
      </c>
      <c r="C769" s="224">
        <v>43293</v>
      </c>
      <c r="D769" s="225">
        <v>43296</v>
      </c>
      <c r="E769" s="222" t="s">
        <v>1309</v>
      </c>
      <c r="F769" s="226">
        <v>15960</v>
      </c>
      <c r="G769" s="227">
        <v>-616762</v>
      </c>
      <c r="H769" s="205"/>
      <c r="I769" s="18"/>
    </row>
    <row r="770" ht="14.25" spans="1:9">
      <c r="A770" s="222">
        <v>214327</v>
      </c>
      <c r="B770" s="223">
        <v>1323490</v>
      </c>
      <c r="C770" s="224">
        <v>43291</v>
      </c>
      <c r="D770" s="225">
        <v>43293</v>
      </c>
      <c r="E770" s="222" t="s">
        <v>1310</v>
      </c>
      <c r="F770" s="226">
        <v>10640</v>
      </c>
      <c r="G770" s="227">
        <v>-606122</v>
      </c>
      <c r="H770" s="205"/>
      <c r="I770" s="18"/>
    </row>
    <row r="771" ht="14.25" spans="1:9">
      <c r="A771" s="222">
        <v>214512</v>
      </c>
      <c r="B771" s="223">
        <v>1324781</v>
      </c>
      <c r="C771" s="224">
        <v>43308</v>
      </c>
      <c r="D771" s="225">
        <v>43309</v>
      </c>
      <c r="E771" s="222" t="s">
        <v>1311</v>
      </c>
      <c r="F771" s="226">
        <v>15960</v>
      </c>
      <c r="G771" s="227">
        <v>-590162</v>
      </c>
      <c r="H771" s="205"/>
      <c r="I771" s="18"/>
    </row>
    <row r="772" ht="14.25" spans="1:9">
      <c r="A772" s="222">
        <v>214058</v>
      </c>
      <c r="B772" s="223">
        <v>1321654</v>
      </c>
      <c r="C772" s="224">
        <v>43292</v>
      </c>
      <c r="D772" s="225">
        <v>43293</v>
      </c>
      <c r="E772" s="222" t="s">
        <v>1312</v>
      </c>
      <c r="F772" s="226">
        <v>5320</v>
      </c>
      <c r="G772" s="227">
        <v>-584842</v>
      </c>
      <c r="H772" s="205"/>
      <c r="I772" s="18"/>
    </row>
    <row r="773" ht="14.25" spans="1:9">
      <c r="A773" s="222">
        <v>213524</v>
      </c>
      <c r="B773" s="223">
        <v>1317541</v>
      </c>
      <c r="C773" s="224">
        <v>43292</v>
      </c>
      <c r="D773" s="225">
        <v>43295</v>
      </c>
      <c r="E773" s="222" t="s">
        <v>1313</v>
      </c>
      <c r="F773" s="226">
        <v>15960</v>
      </c>
      <c r="G773" s="227">
        <v>-568882</v>
      </c>
      <c r="H773" s="205"/>
      <c r="I773" s="18"/>
    </row>
    <row r="774" ht="14.25" spans="1:9">
      <c r="A774" s="222">
        <v>214564</v>
      </c>
      <c r="B774" s="223">
        <v>1325306</v>
      </c>
      <c r="C774" s="224">
        <v>43297</v>
      </c>
      <c r="D774" s="225">
        <v>43302</v>
      </c>
      <c r="E774" s="222" t="s">
        <v>1314</v>
      </c>
      <c r="F774" s="226">
        <v>26600</v>
      </c>
      <c r="G774" s="227">
        <v>-542282</v>
      </c>
      <c r="H774" s="205"/>
      <c r="I774" s="18"/>
    </row>
    <row r="775" ht="14.25" spans="1:9">
      <c r="A775" s="222">
        <v>213672</v>
      </c>
      <c r="B775" s="223">
        <v>1318727</v>
      </c>
      <c r="C775" s="224">
        <v>43293</v>
      </c>
      <c r="D775" s="225">
        <v>43296</v>
      </c>
      <c r="E775" s="222" t="s">
        <v>244</v>
      </c>
      <c r="F775" s="226">
        <v>15960</v>
      </c>
      <c r="G775" s="227">
        <v>-526322</v>
      </c>
      <c r="H775" s="205"/>
      <c r="I775" s="18"/>
    </row>
    <row r="776" ht="14.25" spans="1:9">
      <c r="A776" s="222">
        <v>214908</v>
      </c>
      <c r="B776" s="223">
        <v>1327986</v>
      </c>
      <c r="C776" s="224">
        <v>43292</v>
      </c>
      <c r="D776" s="225">
        <v>43294</v>
      </c>
      <c r="E776" s="222" t="s">
        <v>1315</v>
      </c>
      <c r="F776" s="226">
        <v>10640</v>
      </c>
      <c r="G776" s="227">
        <v>-515682</v>
      </c>
      <c r="H776" s="205"/>
      <c r="I776" s="18"/>
    </row>
    <row r="777" ht="14.25" spans="1:9">
      <c r="A777" s="222">
        <v>213776</v>
      </c>
      <c r="B777" s="223">
        <v>1319734</v>
      </c>
      <c r="C777" s="224">
        <v>43291</v>
      </c>
      <c r="D777" s="225">
        <v>43293</v>
      </c>
      <c r="E777" s="222" t="s">
        <v>1316</v>
      </c>
      <c r="F777" s="226">
        <v>10640</v>
      </c>
      <c r="G777" s="227">
        <v>-505042</v>
      </c>
      <c r="H777" s="205"/>
      <c r="I777" s="18"/>
    </row>
    <row r="778" ht="14.25" spans="1:9">
      <c r="A778" s="222">
        <v>214272</v>
      </c>
      <c r="B778" s="223">
        <v>1323122</v>
      </c>
      <c r="C778" s="224">
        <v>43305</v>
      </c>
      <c r="D778" s="225">
        <v>43308</v>
      </c>
      <c r="E778" s="222" t="s">
        <v>1317</v>
      </c>
      <c r="F778" s="226">
        <v>15960</v>
      </c>
      <c r="G778" s="227">
        <v>-489082</v>
      </c>
      <c r="H778" s="205"/>
      <c r="I778" s="18"/>
    </row>
    <row r="779" ht="14.25" spans="1:9">
      <c r="A779" s="222" t="s">
        <v>1318</v>
      </c>
      <c r="B779" s="223">
        <v>1319241</v>
      </c>
      <c r="C779" s="224">
        <v>43298</v>
      </c>
      <c r="D779" s="225">
        <v>43300</v>
      </c>
      <c r="E779" s="222" t="s">
        <v>1319</v>
      </c>
      <c r="F779" s="226">
        <v>21280</v>
      </c>
      <c r="G779" s="227">
        <v>-467802</v>
      </c>
      <c r="H779" s="205"/>
      <c r="I779" s="18"/>
    </row>
    <row r="780" ht="14.25" spans="1:9">
      <c r="A780" s="222">
        <v>209321</v>
      </c>
      <c r="B780" s="223">
        <v>1288077</v>
      </c>
      <c r="C780" s="224">
        <v>43304</v>
      </c>
      <c r="D780" s="225">
        <v>43307</v>
      </c>
      <c r="E780" s="222" t="s">
        <v>1320</v>
      </c>
      <c r="F780" s="226">
        <v>25536</v>
      </c>
      <c r="G780" s="227">
        <v>-442266</v>
      </c>
      <c r="H780" s="205"/>
      <c r="I780" s="18"/>
    </row>
    <row r="781" ht="14.25" spans="1:9">
      <c r="A781" s="222">
        <v>219468</v>
      </c>
      <c r="B781" s="223">
        <v>1330604</v>
      </c>
      <c r="C781" s="224">
        <v>43303</v>
      </c>
      <c r="D781" s="225">
        <v>43304</v>
      </c>
      <c r="E781" s="222" t="s">
        <v>1321</v>
      </c>
      <c r="F781" s="226">
        <v>5320</v>
      </c>
      <c r="G781" s="227">
        <v>-436946</v>
      </c>
      <c r="H781" s="205"/>
      <c r="I781" s="18"/>
    </row>
    <row r="782" ht="14.25" spans="1:9">
      <c r="A782" s="222">
        <v>213781</v>
      </c>
      <c r="B782" s="223">
        <v>1319699</v>
      </c>
      <c r="C782" s="224">
        <v>43317</v>
      </c>
      <c r="D782" s="225">
        <v>43320</v>
      </c>
      <c r="E782" s="222" t="s">
        <v>1322</v>
      </c>
      <c r="F782" s="226">
        <v>15960</v>
      </c>
      <c r="G782" s="227">
        <v>-420986</v>
      </c>
      <c r="H782" s="205"/>
      <c r="I782" s="18"/>
    </row>
    <row r="783" ht="14.25" spans="1:9">
      <c r="A783" s="222">
        <v>214463</v>
      </c>
      <c r="B783" s="223">
        <v>1324344</v>
      </c>
      <c r="C783" s="224">
        <v>43313</v>
      </c>
      <c r="D783" s="225">
        <v>43315</v>
      </c>
      <c r="E783" s="222" t="s">
        <v>1323</v>
      </c>
      <c r="F783" s="226">
        <v>10640</v>
      </c>
      <c r="G783" s="227">
        <v>-410346</v>
      </c>
      <c r="H783" s="205"/>
      <c r="I783" s="18"/>
    </row>
    <row r="784" ht="14.25" spans="1:9">
      <c r="A784" s="222">
        <v>209203</v>
      </c>
      <c r="B784" s="223">
        <v>1287281</v>
      </c>
      <c r="C784" s="224">
        <v>43319</v>
      </c>
      <c r="D784" s="225">
        <v>43321</v>
      </c>
      <c r="E784" s="222" t="s">
        <v>1324</v>
      </c>
      <c r="F784" s="226">
        <v>10640</v>
      </c>
      <c r="G784" s="227">
        <v>-399706</v>
      </c>
      <c r="H784" s="205"/>
      <c r="I784" s="18"/>
    </row>
    <row r="785" ht="14.25" spans="1:9">
      <c r="A785" s="222">
        <v>65218</v>
      </c>
      <c r="B785" s="223">
        <v>1305979</v>
      </c>
      <c r="C785" s="224">
        <v>43298</v>
      </c>
      <c r="D785" s="225">
        <v>43301</v>
      </c>
      <c r="E785" s="222" t="s">
        <v>1325</v>
      </c>
      <c r="F785" s="226">
        <v>72672</v>
      </c>
      <c r="G785" s="227">
        <v>-327034</v>
      </c>
      <c r="H785" s="205"/>
      <c r="I785" s="18"/>
    </row>
    <row r="786" ht="14.25" spans="1:9">
      <c r="A786" s="222">
        <v>219960</v>
      </c>
      <c r="B786" s="223">
        <v>1331690</v>
      </c>
      <c r="C786" s="224">
        <v>43291</v>
      </c>
      <c r="D786" s="225">
        <v>43293</v>
      </c>
      <c r="E786" s="222" t="s">
        <v>1326</v>
      </c>
      <c r="F786" s="226">
        <v>22144</v>
      </c>
      <c r="G786" s="227">
        <v>-304890</v>
      </c>
      <c r="H786" s="205"/>
      <c r="I786" s="18"/>
    </row>
    <row r="787" ht="14.25" spans="1:9">
      <c r="A787" s="222">
        <v>65854</v>
      </c>
      <c r="B787" s="223">
        <v>1316371</v>
      </c>
      <c r="C787" s="224">
        <v>43299</v>
      </c>
      <c r="D787" s="225">
        <v>43301</v>
      </c>
      <c r="E787" s="222" t="s">
        <v>1327</v>
      </c>
      <c r="F787" s="226">
        <v>34496</v>
      </c>
      <c r="G787" s="227">
        <v>-270394</v>
      </c>
      <c r="H787" s="205"/>
      <c r="I787" s="18"/>
    </row>
    <row r="788" ht="14.25" spans="1:9">
      <c r="A788" s="222" t="s">
        <v>1328</v>
      </c>
      <c r="B788" s="223">
        <v>1319507</v>
      </c>
      <c r="C788" s="224">
        <v>43316</v>
      </c>
      <c r="D788" s="225">
        <v>43320</v>
      </c>
      <c r="E788" s="222" t="s">
        <v>1329</v>
      </c>
      <c r="F788" s="226">
        <v>42560</v>
      </c>
      <c r="G788" s="227">
        <v>-227834</v>
      </c>
      <c r="H788" s="205"/>
      <c r="I788" s="18"/>
    </row>
    <row r="789" ht="14.25" spans="1:9">
      <c r="A789" s="222">
        <v>214954</v>
      </c>
      <c r="B789" s="223">
        <v>1328460</v>
      </c>
      <c r="C789" s="224">
        <v>43300</v>
      </c>
      <c r="D789" s="225">
        <v>43302</v>
      </c>
      <c r="E789" s="222" t="s">
        <v>1330</v>
      </c>
      <c r="F789" s="226">
        <v>17024</v>
      </c>
      <c r="G789" s="227">
        <v>-210810</v>
      </c>
      <c r="H789" s="205"/>
      <c r="I789" s="18"/>
    </row>
    <row r="790" ht="14.25" spans="1:9">
      <c r="A790" s="222">
        <v>65598</v>
      </c>
      <c r="B790" s="223">
        <v>1312062</v>
      </c>
      <c r="C790" s="224">
        <v>43295</v>
      </c>
      <c r="D790" s="225">
        <v>43298</v>
      </c>
      <c r="E790" s="222" t="s">
        <v>1331</v>
      </c>
      <c r="F790" s="226">
        <v>51744</v>
      </c>
      <c r="G790" s="227">
        <v>-159066</v>
      </c>
      <c r="H790" s="205"/>
      <c r="I790" s="18"/>
    </row>
    <row r="791" ht="14.25" spans="1:9">
      <c r="A791" s="222">
        <v>66478</v>
      </c>
      <c r="B791" s="223">
        <v>1325307</v>
      </c>
      <c r="C791" s="224">
        <v>43309</v>
      </c>
      <c r="D791" s="225">
        <v>43313</v>
      </c>
      <c r="E791" s="222" t="s">
        <v>1332</v>
      </c>
      <c r="F791" s="226">
        <v>44288</v>
      </c>
      <c r="G791" s="227">
        <v>-114778</v>
      </c>
      <c r="H791" s="205"/>
      <c r="I791" s="18"/>
    </row>
    <row r="792" ht="14.25" spans="1:9">
      <c r="A792" s="222">
        <v>66036</v>
      </c>
      <c r="B792" s="223">
        <v>1319251</v>
      </c>
      <c r="C792" s="224">
        <v>43296</v>
      </c>
      <c r="D792" s="225">
        <v>43298</v>
      </c>
      <c r="E792" s="222" t="s">
        <v>1333</v>
      </c>
      <c r="F792" s="226">
        <v>34496</v>
      </c>
      <c r="G792" s="227">
        <v>-80282</v>
      </c>
      <c r="H792" s="205"/>
      <c r="I792" s="18"/>
    </row>
    <row r="793" ht="14.25" spans="1:9">
      <c r="A793" s="222">
        <v>66663</v>
      </c>
      <c r="B793" s="223">
        <v>1327282</v>
      </c>
      <c r="C793" s="224">
        <v>43304</v>
      </c>
      <c r="D793" s="225">
        <v>43305</v>
      </c>
      <c r="E793" s="222" t="s">
        <v>1334</v>
      </c>
      <c r="F793" s="226">
        <v>24224</v>
      </c>
      <c r="G793" s="227">
        <v>-56058</v>
      </c>
      <c r="H793" s="205"/>
      <c r="I793" s="18"/>
    </row>
    <row r="794" ht="14.25" spans="1:9">
      <c r="A794" s="222">
        <v>66660</v>
      </c>
      <c r="B794" s="223">
        <v>1327280</v>
      </c>
      <c r="C794" s="224">
        <v>43303</v>
      </c>
      <c r="D794" s="225">
        <v>43304</v>
      </c>
      <c r="E794" s="222" t="s">
        <v>1335</v>
      </c>
      <c r="F794" s="226">
        <v>24224</v>
      </c>
      <c r="G794" s="227">
        <v>-31834</v>
      </c>
      <c r="H794" s="205"/>
      <c r="I794" s="18"/>
    </row>
    <row r="795" ht="14.25" spans="1:9">
      <c r="A795" s="222">
        <v>220194</v>
      </c>
      <c r="B795" s="223">
        <v>1332608</v>
      </c>
      <c r="C795" s="224">
        <v>43307</v>
      </c>
      <c r="D795" s="225">
        <v>43309</v>
      </c>
      <c r="E795" s="222" t="s">
        <v>1336</v>
      </c>
      <c r="F795" s="226">
        <v>22144</v>
      </c>
      <c r="G795" s="221" t="s">
        <v>1337</v>
      </c>
      <c r="H795" s="205"/>
      <c r="I795" s="18"/>
    </row>
    <row r="796" ht="14.25" spans="1:9">
      <c r="A796" s="222">
        <v>219588</v>
      </c>
      <c r="B796" s="223">
        <v>1330815</v>
      </c>
      <c r="C796" s="224">
        <v>43307</v>
      </c>
      <c r="D796" s="225">
        <v>43308</v>
      </c>
      <c r="E796" s="222" t="s">
        <v>1338</v>
      </c>
      <c r="F796" s="226">
        <v>5320</v>
      </c>
      <c r="G796" s="221" t="s">
        <v>1339</v>
      </c>
      <c r="H796" s="230" t="s">
        <v>1340</v>
      </c>
      <c r="I796" s="18"/>
    </row>
    <row r="797" spans="1:9">
      <c r="A797" s="219"/>
      <c r="B797"/>
      <c r="C797"/>
      <c r="D797"/>
      <c r="E797"/>
      <c r="F797"/>
      <c r="G797"/>
      <c r="H797"/>
      <c r="I797"/>
    </row>
    <row r="798" spans="1:9">
      <c r="A798" s="219"/>
      <c r="B798"/>
      <c r="C798"/>
      <c r="D798"/>
      <c r="E798"/>
      <c r="F798"/>
      <c r="G798"/>
      <c r="H798"/>
      <c r="I798"/>
    </row>
    <row r="799" ht="15.75" spans="1:9">
      <c r="A799" s="231"/>
      <c r="B799"/>
      <c r="C799"/>
      <c r="D799"/>
      <c r="E799"/>
      <c r="F799"/>
      <c r="G799"/>
      <c r="H799"/>
      <c r="I799"/>
    </row>
    <row r="800" ht="14.25" spans="1:9">
      <c r="A800" s="200" t="s">
        <v>0</v>
      </c>
      <c r="B800" s="202" t="s">
        <v>1</v>
      </c>
      <c r="C800" s="202" t="s">
        <v>2</v>
      </c>
      <c r="D800" s="202" t="s">
        <v>3</v>
      </c>
      <c r="E800" s="202" t="s">
        <v>4</v>
      </c>
      <c r="F800" s="202" t="s">
        <v>5</v>
      </c>
      <c r="G800" s="202" t="s">
        <v>49</v>
      </c>
      <c r="H800" s="202" t="s">
        <v>1076</v>
      </c>
      <c r="I800" s="18"/>
    </row>
    <row r="801" ht="14.25" spans="1:8">
      <c r="A801" s="200"/>
      <c r="B801" s="202"/>
      <c r="C801" s="202"/>
      <c r="D801" s="202"/>
      <c r="E801" s="202"/>
      <c r="F801" s="202"/>
      <c r="G801" s="202"/>
      <c r="H801" s="202"/>
    </row>
    <row r="802" ht="14.25" spans="1:8">
      <c r="A802" s="220" t="s">
        <v>106</v>
      </c>
      <c r="B802" s="220"/>
      <c r="C802" s="220"/>
      <c r="D802" s="220"/>
      <c r="E802" s="220"/>
      <c r="F802" s="220"/>
      <c r="G802" s="221" t="s">
        <v>1341</v>
      </c>
      <c r="H802" s="205"/>
    </row>
    <row r="803" ht="14.25" spans="1:8">
      <c r="A803" s="220" t="s">
        <v>1342</v>
      </c>
      <c r="B803" s="220"/>
      <c r="C803" s="220"/>
      <c r="D803" s="220"/>
      <c r="E803" s="220"/>
      <c r="F803" s="220"/>
      <c r="G803" s="227">
        <v>-1504370</v>
      </c>
      <c r="H803" s="205"/>
    </row>
    <row r="804" ht="14.25" spans="1:8">
      <c r="A804" s="222">
        <v>213694</v>
      </c>
      <c r="B804" s="232">
        <v>1319037</v>
      </c>
      <c r="C804" s="224">
        <v>43293</v>
      </c>
      <c r="D804" s="225">
        <v>43295</v>
      </c>
      <c r="E804" s="222" t="s">
        <v>1343</v>
      </c>
      <c r="F804" s="226">
        <v>10640</v>
      </c>
      <c r="G804" s="227">
        <v>-1493730</v>
      </c>
      <c r="H804" s="205"/>
    </row>
    <row r="805" ht="14.25" spans="1:8">
      <c r="A805" s="222">
        <v>214259</v>
      </c>
      <c r="B805" s="232">
        <v>1323053</v>
      </c>
      <c r="C805" s="224">
        <v>43297</v>
      </c>
      <c r="D805" s="225">
        <v>43298</v>
      </c>
      <c r="E805" s="222" t="s">
        <v>1344</v>
      </c>
      <c r="F805" s="226">
        <v>5320</v>
      </c>
      <c r="G805" s="227">
        <v>-1488410</v>
      </c>
      <c r="H805" s="205"/>
    </row>
    <row r="806" ht="14.25" spans="1:8">
      <c r="A806" s="222">
        <v>214258</v>
      </c>
      <c r="B806" s="232">
        <v>1323052</v>
      </c>
      <c r="C806" s="224">
        <v>43297</v>
      </c>
      <c r="D806" s="225">
        <v>43298</v>
      </c>
      <c r="E806" s="222" t="s">
        <v>1345</v>
      </c>
      <c r="F806" s="226">
        <v>5320</v>
      </c>
      <c r="G806" s="227">
        <v>-1483090</v>
      </c>
      <c r="H806" s="205"/>
    </row>
    <row r="807" ht="14.25" spans="1:8">
      <c r="A807" s="222">
        <v>222177</v>
      </c>
      <c r="B807" s="232">
        <v>1338688</v>
      </c>
      <c r="C807" s="224">
        <v>43302</v>
      </c>
      <c r="D807" s="225">
        <v>43304</v>
      </c>
      <c r="E807" s="222" t="s">
        <v>1346</v>
      </c>
      <c r="F807" s="226">
        <v>22144</v>
      </c>
      <c r="G807" s="227">
        <v>-1460946</v>
      </c>
      <c r="H807" s="205"/>
    </row>
    <row r="808" ht="14.25" spans="1:8">
      <c r="A808" s="222">
        <v>214562</v>
      </c>
      <c r="B808" s="232">
        <v>1325363</v>
      </c>
      <c r="C808" s="224">
        <v>43297</v>
      </c>
      <c r="D808" s="225">
        <v>43300</v>
      </c>
      <c r="E808" s="222" t="s">
        <v>1347</v>
      </c>
      <c r="F808" s="226">
        <v>15960</v>
      </c>
      <c r="G808" s="227">
        <v>-1444986</v>
      </c>
      <c r="H808" s="205"/>
    </row>
    <row r="809" ht="14.25" spans="1:8">
      <c r="A809" s="222">
        <v>214179</v>
      </c>
      <c r="B809" s="232">
        <v>1322503</v>
      </c>
      <c r="C809" s="224">
        <v>43303</v>
      </c>
      <c r="D809" s="225">
        <v>43306</v>
      </c>
      <c r="E809" s="222" t="s">
        <v>1348</v>
      </c>
      <c r="F809" s="226">
        <v>15960</v>
      </c>
      <c r="G809" s="227">
        <v>-1429026</v>
      </c>
      <c r="H809" s="205"/>
    </row>
    <row r="810" ht="14.25" spans="1:8">
      <c r="A810" s="222" t="s">
        <v>1349</v>
      </c>
      <c r="B810" s="232">
        <v>1323759</v>
      </c>
      <c r="C810" s="224">
        <v>43304</v>
      </c>
      <c r="D810" s="225">
        <v>43305</v>
      </c>
      <c r="E810" s="222" t="s">
        <v>1350</v>
      </c>
      <c r="F810" s="226">
        <v>15960</v>
      </c>
      <c r="G810" s="227">
        <v>-1413066</v>
      </c>
      <c r="H810" s="205"/>
    </row>
    <row r="811" ht="14.25" spans="1:8">
      <c r="A811" s="222">
        <v>221461</v>
      </c>
      <c r="B811" s="232">
        <v>1336230</v>
      </c>
      <c r="C811" s="224">
        <v>43300</v>
      </c>
      <c r="D811" s="225">
        <v>43301</v>
      </c>
      <c r="E811" s="222" t="s">
        <v>1351</v>
      </c>
      <c r="F811" s="226">
        <v>11072</v>
      </c>
      <c r="G811" s="227">
        <v>-1401994</v>
      </c>
      <c r="H811" s="205"/>
    </row>
    <row r="812" ht="14.25" spans="1:8">
      <c r="A812" s="222">
        <v>222441</v>
      </c>
      <c r="B812" s="232">
        <v>1339087</v>
      </c>
      <c r="C812" s="224">
        <v>43307</v>
      </c>
      <c r="D812" s="225">
        <v>43308</v>
      </c>
      <c r="E812" s="222" t="s">
        <v>1141</v>
      </c>
      <c r="F812" s="226">
        <v>5320</v>
      </c>
      <c r="G812" s="227">
        <v>-1396674</v>
      </c>
      <c r="H812" s="205"/>
    </row>
    <row r="813" ht="14.25" spans="1:8">
      <c r="A813" s="222">
        <v>223340</v>
      </c>
      <c r="B813" s="232">
        <v>1342729</v>
      </c>
      <c r="C813" s="224">
        <v>43309</v>
      </c>
      <c r="D813" s="225">
        <v>43310</v>
      </c>
      <c r="E813" s="222" t="s">
        <v>1141</v>
      </c>
      <c r="F813" s="226">
        <v>5320</v>
      </c>
      <c r="G813" s="227">
        <v>-1391354</v>
      </c>
      <c r="H813" s="205"/>
    </row>
    <row r="814" ht="14.25" spans="1:8">
      <c r="A814" s="222">
        <v>214325</v>
      </c>
      <c r="B814" s="232">
        <v>1323080</v>
      </c>
      <c r="C814" s="224">
        <v>43305</v>
      </c>
      <c r="D814" s="225">
        <v>43308</v>
      </c>
      <c r="E814" s="222" t="s">
        <v>1350</v>
      </c>
      <c r="F814" s="226">
        <v>31920</v>
      </c>
      <c r="G814" s="227">
        <v>-1359434</v>
      </c>
      <c r="H814" s="205"/>
    </row>
    <row r="815" ht="14.25" spans="1:8">
      <c r="A815" s="222">
        <v>219976</v>
      </c>
      <c r="B815" s="232">
        <v>1332097</v>
      </c>
      <c r="C815" s="224">
        <v>43307</v>
      </c>
      <c r="D815" s="225">
        <v>43308</v>
      </c>
      <c r="E815" s="222" t="s">
        <v>1352</v>
      </c>
      <c r="F815" s="226">
        <v>11072</v>
      </c>
      <c r="G815" s="227">
        <v>-1348362</v>
      </c>
      <c r="H815" s="214"/>
    </row>
    <row r="816" ht="14.25" spans="1:8">
      <c r="A816" s="222">
        <v>219218</v>
      </c>
      <c r="B816" s="232">
        <v>1330032</v>
      </c>
      <c r="C816" s="224">
        <v>43297</v>
      </c>
      <c r="D816" s="225">
        <v>43302</v>
      </c>
      <c r="E816" s="222" t="s">
        <v>1353</v>
      </c>
      <c r="F816" s="226">
        <v>55360</v>
      </c>
      <c r="G816" s="227">
        <v>-1293002</v>
      </c>
      <c r="H816" s="205"/>
    </row>
    <row r="817" ht="14.25" spans="1:8">
      <c r="A817" s="222">
        <v>66484</v>
      </c>
      <c r="B817" s="232">
        <v>1325492</v>
      </c>
      <c r="C817" s="224">
        <v>43297</v>
      </c>
      <c r="D817" s="225">
        <v>43299</v>
      </c>
      <c r="E817" s="222" t="s">
        <v>1354</v>
      </c>
      <c r="F817" s="226">
        <v>28144</v>
      </c>
      <c r="G817" s="227">
        <v>-1264858</v>
      </c>
      <c r="H817" s="205"/>
    </row>
    <row r="818" ht="14.25" spans="1:8">
      <c r="A818" s="222">
        <v>221043</v>
      </c>
      <c r="B818" s="232">
        <v>1334319</v>
      </c>
      <c r="C818" s="224">
        <v>43302</v>
      </c>
      <c r="D818" s="225">
        <v>43303</v>
      </c>
      <c r="E818" s="222" t="s">
        <v>1355</v>
      </c>
      <c r="F818" s="226">
        <v>5320</v>
      </c>
      <c r="G818" s="227">
        <v>-1259538</v>
      </c>
      <c r="H818" s="205"/>
    </row>
    <row r="819" ht="14.25" spans="1:8">
      <c r="A819" s="222">
        <v>220473</v>
      </c>
      <c r="B819" s="232">
        <v>1333086</v>
      </c>
      <c r="C819" s="224">
        <v>43306</v>
      </c>
      <c r="D819" s="225">
        <v>43307</v>
      </c>
      <c r="E819" s="222" t="s">
        <v>1356</v>
      </c>
      <c r="F819" s="226">
        <v>5320</v>
      </c>
      <c r="G819" s="227">
        <v>-1254218</v>
      </c>
      <c r="H819" s="205"/>
    </row>
    <row r="820" ht="14.25" spans="1:8">
      <c r="A820" s="222">
        <v>66671</v>
      </c>
      <c r="B820" s="232">
        <v>1327567</v>
      </c>
      <c r="C820" s="224">
        <v>43305</v>
      </c>
      <c r="D820" s="225">
        <v>43309</v>
      </c>
      <c r="E820" s="222" t="s">
        <v>1357</v>
      </c>
      <c r="F820" s="226">
        <v>44288</v>
      </c>
      <c r="G820" s="227">
        <v>-1209930</v>
      </c>
      <c r="H820" s="205"/>
    </row>
    <row r="821" ht="14.25" spans="1:8">
      <c r="A821" s="222">
        <v>219512</v>
      </c>
      <c r="B821" s="232">
        <v>1330700</v>
      </c>
      <c r="C821" s="224">
        <v>43307</v>
      </c>
      <c r="D821" s="225">
        <v>43310</v>
      </c>
      <c r="E821" s="222" t="s">
        <v>1358</v>
      </c>
      <c r="F821" s="226">
        <v>15960</v>
      </c>
      <c r="G821" s="227">
        <v>-1193970</v>
      </c>
      <c r="H821" s="205"/>
    </row>
    <row r="822" ht="14.25" spans="1:8">
      <c r="A822" s="222">
        <v>221918</v>
      </c>
      <c r="B822" s="232">
        <v>1337944</v>
      </c>
      <c r="C822" s="224">
        <v>43309</v>
      </c>
      <c r="D822" s="225">
        <v>43310</v>
      </c>
      <c r="E822" s="222" t="s">
        <v>1359</v>
      </c>
      <c r="F822" s="226">
        <v>10640</v>
      </c>
      <c r="G822" s="227">
        <v>-1183330</v>
      </c>
      <c r="H822" s="205"/>
    </row>
    <row r="823" ht="14.25" spans="1:8">
      <c r="A823" s="222" t="s">
        <v>1360</v>
      </c>
      <c r="B823" s="232">
        <v>1327039</v>
      </c>
      <c r="C823" s="224">
        <v>43309</v>
      </c>
      <c r="D823" s="225">
        <v>43311</v>
      </c>
      <c r="E823" s="222" t="s">
        <v>1361</v>
      </c>
      <c r="F823" s="226">
        <v>21280</v>
      </c>
      <c r="G823" s="227">
        <v>-1162050</v>
      </c>
      <c r="H823" s="205"/>
    </row>
    <row r="824" ht="14.25" spans="1:8">
      <c r="A824" s="222">
        <v>220952</v>
      </c>
      <c r="B824" s="232">
        <v>1333911</v>
      </c>
      <c r="C824" s="224">
        <v>43321</v>
      </c>
      <c r="D824" s="225">
        <v>43327</v>
      </c>
      <c r="E824" s="222" t="s">
        <v>1362</v>
      </c>
      <c r="F824" s="226">
        <v>31920</v>
      </c>
      <c r="G824" s="227">
        <v>-1130130</v>
      </c>
      <c r="H824" s="205"/>
    </row>
    <row r="825" ht="14.25" spans="1:8">
      <c r="A825" s="222">
        <v>223189</v>
      </c>
      <c r="B825" s="232">
        <v>1341618</v>
      </c>
      <c r="C825" s="224">
        <v>43321</v>
      </c>
      <c r="D825" s="225">
        <v>43322</v>
      </c>
      <c r="E825" s="222" t="s">
        <v>1363</v>
      </c>
      <c r="F825" s="226">
        <v>11072</v>
      </c>
      <c r="G825" s="227">
        <v>-1119058</v>
      </c>
      <c r="H825" s="205"/>
    </row>
    <row r="826" ht="14.25" spans="1:8">
      <c r="A826" s="222">
        <v>221395</v>
      </c>
      <c r="B826" s="232">
        <v>1335975</v>
      </c>
      <c r="C826" s="224">
        <v>43323</v>
      </c>
      <c r="D826" s="225">
        <v>43324</v>
      </c>
      <c r="E826" s="222" t="s">
        <v>1364</v>
      </c>
      <c r="F826" s="226">
        <v>10640</v>
      </c>
      <c r="G826" s="227">
        <v>-1108418</v>
      </c>
      <c r="H826" s="205"/>
    </row>
    <row r="827" ht="14.25" spans="1:8">
      <c r="A827" s="222">
        <v>220474</v>
      </c>
      <c r="B827" s="232">
        <v>1333105</v>
      </c>
      <c r="C827" s="224">
        <v>43323</v>
      </c>
      <c r="D827" s="225">
        <v>43325</v>
      </c>
      <c r="E827" s="222" t="s">
        <v>1365</v>
      </c>
      <c r="F827" s="226">
        <v>34496</v>
      </c>
      <c r="G827" s="227">
        <v>-1073922</v>
      </c>
      <c r="H827" s="205"/>
    </row>
    <row r="828" ht="14.25" spans="1:8">
      <c r="A828" s="222">
        <v>221213</v>
      </c>
      <c r="B828" s="232">
        <v>1335068</v>
      </c>
      <c r="C828" s="224">
        <v>43324</v>
      </c>
      <c r="D828" s="225">
        <v>43326</v>
      </c>
      <c r="E828" s="222" t="s">
        <v>1366</v>
      </c>
      <c r="F828" s="226">
        <v>10640</v>
      </c>
      <c r="G828" s="227">
        <v>-1063282</v>
      </c>
      <c r="H828" s="205"/>
    </row>
    <row r="829" ht="14.25" spans="1:8">
      <c r="A829" s="222">
        <v>214277</v>
      </c>
      <c r="B829" s="232">
        <v>1323291</v>
      </c>
      <c r="C829" s="224">
        <v>43324</v>
      </c>
      <c r="D829" s="225">
        <v>43326</v>
      </c>
      <c r="E829" s="222" t="s">
        <v>1367</v>
      </c>
      <c r="F829" s="226">
        <v>10640</v>
      </c>
      <c r="G829" s="227">
        <v>-1052642</v>
      </c>
      <c r="H829" s="205"/>
    </row>
    <row r="830" ht="14.25" spans="1:8">
      <c r="A830" s="222">
        <v>214279</v>
      </c>
      <c r="B830" s="232">
        <v>1323182</v>
      </c>
      <c r="C830" s="224">
        <v>43325</v>
      </c>
      <c r="D830" s="225">
        <v>43327</v>
      </c>
      <c r="E830" s="222" t="s">
        <v>1368</v>
      </c>
      <c r="F830" s="226">
        <v>21280</v>
      </c>
      <c r="G830" s="227">
        <v>-1031362</v>
      </c>
      <c r="H830" s="205"/>
    </row>
    <row r="831" ht="14.25" spans="1:8">
      <c r="A831" s="222">
        <v>214097</v>
      </c>
      <c r="B831" s="232">
        <v>1321903</v>
      </c>
      <c r="C831" s="224">
        <v>43321</v>
      </c>
      <c r="D831" s="225">
        <v>43324</v>
      </c>
      <c r="E831" s="222" t="s">
        <v>1369</v>
      </c>
      <c r="F831" s="226">
        <v>31920</v>
      </c>
      <c r="G831" s="227">
        <v>-999442</v>
      </c>
      <c r="H831" s="214"/>
    </row>
    <row r="832" ht="14.25" spans="1:8">
      <c r="A832" s="222">
        <v>219186</v>
      </c>
      <c r="B832" s="232">
        <v>1329813</v>
      </c>
      <c r="C832" s="224">
        <v>43319</v>
      </c>
      <c r="D832" s="225">
        <v>43320</v>
      </c>
      <c r="E832" s="222" t="s">
        <v>1370</v>
      </c>
      <c r="F832" s="226">
        <v>5320</v>
      </c>
      <c r="G832" s="227">
        <v>-994122</v>
      </c>
      <c r="H832" s="205"/>
    </row>
    <row r="833" ht="14.25" spans="1:8">
      <c r="A833" s="222">
        <v>221283</v>
      </c>
      <c r="B833" s="232">
        <v>1335325</v>
      </c>
      <c r="C833" s="224">
        <v>43318</v>
      </c>
      <c r="D833" s="225">
        <v>43320</v>
      </c>
      <c r="E833" s="222" t="s">
        <v>507</v>
      </c>
      <c r="F833" s="226">
        <v>34496</v>
      </c>
      <c r="G833" s="227">
        <v>-959626</v>
      </c>
      <c r="H833" s="205"/>
    </row>
    <row r="834" ht="14.25" spans="1:8">
      <c r="A834" s="222">
        <v>219963</v>
      </c>
      <c r="B834" s="232">
        <v>1331957</v>
      </c>
      <c r="C834" s="224">
        <v>43318</v>
      </c>
      <c r="D834" s="225">
        <v>43320</v>
      </c>
      <c r="E834" s="222" t="s">
        <v>1371</v>
      </c>
      <c r="F834" s="226">
        <v>22144</v>
      </c>
      <c r="G834" s="227">
        <v>-937482</v>
      </c>
      <c r="H834" s="205"/>
    </row>
    <row r="835" ht="14.25" spans="1:8">
      <c r="A835" s="222">
        <v>213548</v>
      </c>
      <c r="B835" s="232">
        <v>1317804</v>
      </c>
      <c r="C835" s="224">
        <v>43319</v>
      </c>
      <c r="D835" s="225">
        <v>43322</v>
      </c>
      <c r="E835" s="222" t="s">
        <v>356</v>
      </c>
      <c r="F835" s="226">
        <v>15960</v>
      </c>
      <c r="G835" s="227">
        <v>-921522</v>
      </c>
      <c r="H835" s="205"/>
    </row>
    <row r="836" ht="14.25" spans="1:8">
      <c r="A836" s="222">
        <v>222173</v>
      </c>
      <c r="B836" s="232">
        <v>1338605</v>
      </c>
      <c r="C836" s="224">
        <v>43319</v>
      </c>
      <c r="D836" s="225">
        <v>43320</v>
      </c>
      <c r="E836" s="222" t="s">
        <v>1372</v>
      </c>
      <c r="F836" s="226">
        <v>5320</v>
      </c>
      <c r="G836" s="227">
        <v>-916202</v>
      </c>
      <c r="H836" s="205"/>
    </row>
    <row r="837" ht="14.25" spans="1:8">
      <c r="A837" s="222">
        <v>66184</v>
      </c>
      <c r="B837" s="232">
        <v>1321378</v>
      </c>
      <c r="C837" s="224">
        <v>43311</v>
      </c>
      <c r="D837" s="225">
        <v>43312</v>
      </c>
      <c r="E837" s="222" t="s">
        <v>1373</v>
      </c>
      <c r="F837" s="226">
        <v>22144</v>
      </c>
      <c r="G837" s="227">
        <v>-894058</v>
      </c>
      <c r="H837" s="205"/>
    </row>
    <row r="838" ht="14.25" spans="1:8">
      <c r="A838" s="222">
        <v>219195</v>
      </c>
      <c r="B838" s="232">
        <v>1329889</v>
      </c>
      <c r="C838" s="224">
        <v>43310</v>
      </c>
      <c r="D838" s="225">
        <v>43312</v>
      </c>
      <c r="E838" s="222" t="s">
        <v>1374</v>
      </c>
      <c r="F838" s="226">
        <v>21280</v>
      </c>
      <c r="G838" s="227">
        <v>-872778</v>
      </c>
      <c r="H838" s="205"/>
    </row>
    <row r="839" ht="14.25" spans="1:8">
      <c r="A839" s="222">
        <v>219515</v>
      </c>
      <c r="B839" s="232">
        <v>1330480</v>
      </c>
      <c r="C839" s="224">
        <v>43310</v>
      </c>
      <c r="D839" s="225">
        <v>43312</v>
      </c>
      <c r="E839" s="222" t="s">
        <v>1359</v>
      </c>
      <c r="F839" s="226">
        <v>20416</v>
      </c>
      <c r="G839" s="227">
        <v>-852362</v>
      </c>
      <c r="H839" s="205"/>
    </row>
    <row r="840" ht="14.25" spans="1:8">
      <c r="A840" s="222">
        <v>214054</v>
      </c>
      <c r="B840" s="232">
        <v>1321413</v>
      </c>
      <c r="C840" s="224">
        <v>43309</v>
      </c>
      <c r="D840" s="225">
        <v>43312</v>
      </c>
      <c r="E840" s="222" t="s">
        <v>1375</v>
      </c>
      <c r="F840" s="226">
        <v>15960</v>
      </c>
      <c r="G840" s="227">
        <v>-836402</v>
      </c>
      <c r="H840" s="205"/>
    </row>
    <row r="841" ht="14.25" spans="1:8">
      <c r="A841" s="222">
        <v>222405</v>
      </c>
      <c r="B841" s="232">
        <v>1338998</v>
      </c>
      <c r="C841" s="224">
        <v>43309</v>
      </c>
      <c r="D841" s="225">
        <v>43312</v>
      </c>
      <c r="E841" s="222" t="s">
        <v>1376</v>
      </c>
      <c r="F841" s="226">
        <v>42216</v>
      </c>
      <c r="G841" s="227">
        <v>-794186</v>
      </c>
      <c r="H841" s="205"/>
    </row>
    <row r="842" ht="14.25" spans="1:8">
      <c r="A842" s="222">
        <v>220476</v>
      </c>
      <c r="B842" s="232">
        <v>1333054</v>
      </c>
      <c r="C842" s="224">
        <v>43316</v>
      </c>
      <c r="D842" s="225">
        <v>43321</v>
      </c>
      <c r="E842" s="222" t="s">
        <v>1377</v>
      </c>
      <c r="F842" s="226">
        <v>86240</v>
      </c>
      <c r="G842" s="227">
        <v>-707946</v>
      </c>
      <c r="H842" s="205"/>
    </row>
    <row r="843" ht="14.25" spans="1:8">
      <c r="A843" s="222">
        <v>222708</v>
      </c>
      <c r="B843" s="232">
        <v>1339596</v>
      </c>
      <c r="C843" s="224">
        <v>43317</v>
      </c>
      <c r="D843" s="225">
        <v>43318</v>
      </c>
      <c r="E843" s="222" t="s">
        <v>1378</v>
      </c>
      <c r="F843" s="226">
        <v>5320</v>
      </c>
      <c r="G843" s="227">
        <v>-702626</v>
      </c>
      <c r="H843" s="205"/>
    </row>
    <row r="844" ht="14.25" spans="1:8">
      <c r="A844" s="222">
        <v>221506</v>
      </c>
      <c r="B844" s="232">
        <v>1336659</v>
      </c>
      <c r="C844" s="224">
        <v>43325</v>
      </c>
      <c r="D844" s="225">
        <v>43328</v>
      </c>
      <c r="E844" s="222" t="s">
        <v>1379</v>
      </c>
      <c r="F844" s="226">
        <v>31920</v>
      </c>
      <c r="G844" s="227">
        <v>-670706</v>
      </c>
      <c r="H844" s="205"/>
    </row>
    <row r="845" ht="14.25" spans="1:8">
      <c r="A845" s="222">
        <v>214128</v>
      </c>
      <c r="B845" s="232">
        <v>1322007</v>
      </c>
      <c r="C845" s="224">
        <v>43319</v>
      </c>
      <c r="D845" s="225">
        <v>43321</v>
      </c>
      <c r="E845" s="222" t="s">
        <v>1380</v>
      </c>
      <c r="F845" s="226">
        <v>10640</v>
      </c>
      <c r="G845" s="227">
        <v>-660066</v>
      </c>
      <c r="H845" s="205"/>
    </row>
    <row r="846" ht="14.25" spans="1:8">
      <c r="A846" s="222">
        <v>221285</v>
      </c>
      <c r="B846" s="232">
        <v>1335324</v>
      </c>
      <c r="C846" s="224">
        <v>43317</v>
      </c>
      <c r="D846" s="225">
        <v>43318</v>
      </c>
      <c r="E846" s="222" t="s">
        <v>507</v>
      </c>
      <c r="F846" s="226">
        <v>10640</v>
      </c>
      <c r="G846" s="227">
        <v>-649426</v>
      </c>
      <c r="H846" s="205"/>
    </row>
    <row r="847" ht="14.25" spans="1:8">
      <c r="A847" s="222">
        <v>222175</v>
      </c>
      <c r="B847" s="232">
        <v>1338603</v>
      </c>
      <c r="C847" s="224">
        <v>43317</v>
      </c>
      <c r="D847" s="225">
        <v>43318</v>
      </c>
      <c r="E847" s="222" t="s">
        <v>1372</v>
      </c>
      <c r="F847" s="226">
        <v>5320</v>
      </c>
      <c r="G847" s="227">
        <v>-644106</v>
      </c>
      <c r="H847" s="205"/>
    </row>
    <row r="848" ht="14.25" spans="1:8">
      <c r="A848" s="222" t="s">
        <v>1381</v>
      </c>
      <c r="B848" s="232">
        <v>1321659</v>
      </c>
      <c r="C848" s="224">
        <v>43317</v>
      </c>
      <c r="D848" s="225">
        <v>43321</v>
      </c>
      <c r="E848" s="222" t="s">
        <v>1382</v>
      </c>
      <c r="F848" s="226">
        <v>85120</v>
      </c>
      <c r="G848" s="227">
        <v>-558986</v>
      </c>
      <c r="H848" s="205"/>
    </row>
    <row r="849" ht="14.25" spans="1:8">
      <c r="A849" s="222">
        <v>214055</v>
      </c>
      <c r="B849" s="232">
        <v>1321550</v>
      </c>
      <c r="C849" s="224">
        <v>43311</v>
      </c>
      <c r="D849" s="225">
        <v>43313</v>
      </c>
      <c r="E849" s="222" t="s">
        <v>1383</v>
      </c>
      <c r="F849" s="226">
        <v>10640</v>
      </c>
      <c r="G849" s="227">
        <v>-548346</v>
      </c>
      <c r="H849" s="205"/>
    </row>
    <row r="850" ht="14.25" spans="1:8">
      <c r="A850" s="222">
        <v>219451</v>
      </c>
      <c r="B850" s="232">
        <v>1330186</v>
      </c>
      <c r="C850" s="224">
        <v>43311</v>
      </c>
      <c r="D850" s="225">
        <v>43313</v>
      </c>
      <c r="E850" s="222" t="s">
        <v>1384</v>
      </c>
      <c r="F850" s="226">
        <v>10640</v>
      </c>
      <c r="G850" s="227">
        <v>-537706</v>
      </c>
      <c r="H850" s="205"/>
    </row>
    <row r="851" ht="14.25" spans="1:8">
      <c r="A851" s="222">
        <v>219457</v>
      </c>
      <c r="B851" s="232">
        <v>1330195</v>
      </c>
      <c r="C851" s="224">
        <v>43311</v>
      </c>
      <c r="D851" s="225">
        <v>43313</v>
      </c>
      <c r="E851" s="222" t="s">
        <v>1385</v>
      </c>
      <c r="F851" s="226">
        <v>10640</v>
      </c>
      <c r="G851" s="227">
        <v>-527066</v>
      </c>
      <c r="H851" s="205"/>
    </row>
    <row r="852" ht="14.25" spans="1:8">
      <c r="A852" s="222">
        <v>222413</v>
      </c>
      <c r="B852" s="232">
        <v>1339241</v>
      </c>
      <c r="C852" s="224">
        <v>43312</v>
      </c>
      <c r="D852" s="225">
        <v>43315</v>
      </c>
      <c r="E852" s="222" t="s">
        <v>1386</v>
      </c>
      <c r="F852" s="226">
        <v>15960</v>
      </c>
      <c r="G852" s="227">
        <v>-511106</v>
      </c>
      <c r="H852" s="205"/>
    </row>
    <row r="853" ht="14.25" spans="1:8">
      <c r="A853" s="222">
        <v>221426</v>
      </c>
      <c r="B853" s="232">
        <v>1336137</v>
      </c>
      <c r="C853" s="224">
        <v>43312</v>
      </c>
      <c r="D853" s="225">
        <v>43315</v>
      </c>
      <c r="E853" s="222" t="s">
        <v>1387</v>
      </c>
      <c r="F853" s="226">
        <v>15960</v>
      </c>
      <c r="G853" s="227">
        <v>-495146</v>
      </c>
      <c r="H853" s="205"/>
    </row>
    <row r="854" ht="14.25" spans="1:8">
      <c r="A854" s="222">
        <v>221187</v>
      </c>
      <c r="B854" s="232">
        <v>1334813</v>
      </c>
      <c r="C854" s="224">
        <v>43314</v>
      </c>
      <c r="D854" s="225">
        <v>43316</v>
      </c>
      <c r="E854" s="222" t="s">
        <v>1388</v>
      </c>
      <c r="F854" s="226">
        <v>10640</v>
      </c>
      <c r="G854" s="227">
        <v>-484506</v>
      </c>
      <c r="H854" s="205"/>
    </row>
    <row r="855" ht="14.25" spans="1:8">
      <c r="A855" s="222">
        <v>221924</v>
      </c>
      <c r="B855" s="232">
        <v>1337967</v>
      </c>
      <c r="C855" s="224">
        <v>43314</v>
      </c>
      <c r="D855" s="225">
        <v>43315</v>
      </c>
      <c r="E855" s="222" t="s">
        <v>1389</v>
      </c>
      <c r="F855" s="226">
        <v>5320</v>
      </c>
      <c r="G855" s="227">
        <v>-479186</v>
      </c>
      <c r="H855" s="205"/>
    </row>
    <row r="856" ht="14.25" spans="1:8">
      <c r="A856" s="222" t="s">
        <v>1390</v>
      </c>
      <c r="B856" s="232">
        <v>1330381</v>
      </c>
      <c r="C856" s="224">
        <v>43314</v>
      </c>
      <c r="D856" s="225">
        <v>43315</v>
      </c>
      <c r="E856" s="222" t="s">
        <v>1391</v>
      </c>
      <c r="F856" s="226">
        <v>10640</v>
      </c>
      <c r="G856" s="227">
        <v>-468546</v>
      </c>
      <c r="H856" s="205"/>
    </row>
    <row r="857" ht="14.25" spans="1:8">
      <c r="A857" s="222">
        <v>219448</v>
      </c>
      <c r="B857" s="232">
        <v>1330270</v>
      </c>
      <c r="C857" s="224">
        <v>43313</v>
      </c>
      <c r="D857" s="225">
        <v>43315</v>
      </c>
      <c r="E857" s="222" t="s">
        <v>1392</v>
      </c>
      <c r="F857" s="226">
        <v>10640</v>
      </c>
      <c r="G857" s="227">
        <v>-457906</v>
      </c>
      <c r="H857" s="205"/>
    </row>
    <row r="858" ht="14.25" spans="1:8">
      <c r="A858" s="222">
        <v>214089</v>
      </c>
      <c r="B858" s="232">
        <v>1321869</v>
      </c>
      <c r="C858" s="224">
        <v>43321</v>
      </c>
      <c r="D858" s="225">
        <v>43322</v>
      </c>
      <c r="E858" s="222" t="s">
        <v>1393</v>
      </c>
      <c r="F858" s="226">
        <v>10640</v>
      </c>
      <c r="G858" s="227">
        <v>-447266</v>
      </c>
      <c r="H858" s="205"/>
    </row>
    <row r="859" ht="14.25" spans="1:8">
      <c r="A859" s="222">
        <v>64641</v>
      </c>
      <c r="B859" s="232">
        <v>1297170</v>
      </c>
      <c r="C859" s="224">
        <v>43314</v>
      </c>
      <c r="D859" s="225">
        <v>43316</v>
      </c>
      <c r="E859" s="222" t="s">
        <v>1394</v>
      </c>
      <c r="F859" s="226">
        <v>48448</v>
      </c>
      <c r="G859" s="227">
        <v>-398818</v>
      </c>
      <c r="H859" s="205"/>
    </row>
    <row r="860" ht="14.25" spans="1:8">
      <c r="A860" s="222">
        <v>66548</v>
      </c>
      <c r="B860" s="232">
        <v>1326101</v>
      </c>
      <c r="C860" s="224">
        <v>43315</v>
      </c>
      <c r="D860" s="225">
        <v>43319</v>
      </c>
      <c r="E860" s="222" t="s">
        <v>1395</v>
      </c>
      <c r="F860" s="226">
        <v>68992</v>
      </c>
      <c r="G860" s="227">
        <v>-329826</v>
      </c>
      <c r="H860" s="205"/>
    </row>
    <row r="861" ht="14.25" spans="1:8">
      <c r="A861" s="222">
        <v>65478</v>
      </c>
      <c r="B861" s="232">
        <v>1309997</v>
      </c>
      <c r="C861" s="224">
        <v>43318</v>
      </c>
      <c r="D861" s="225">
        <v>43320</v>
      </c>
      <c r="E861" s="222" t="s">
        <v>1396</v>
      </c>
      <c r="F861" s="226">
        <v>48448</v>
      </c>
      <c r="G861" s="227">
        <v>-281378</v>
      </c>
      <c r="H861" s="205"/>
    </row>
    <row r="862" ht="14.25" spans="1:8">
      <c r="A862" s="222">
        <v>65475</v>
      </c>
      <c r="B862" s="232">
        <v>1309999</v>
      </c>
      <c r="C862" s="224">
        <v>43320</v>
      </c>
      <c r="D862" s="225">
        <v>43322</v>
      </c>
      <c r="E862" s="222" t="s">
        <v>1396</v>
      </c>
      <c r="F862" s="226">
        <v>60416</v>
      </c>
      <c r="G862" s="227">
        <v>-220962</v>
      </c>
      <c r="H862" s="205"/>
    </row>
    <row r="863" ht="14.25" spans="1:8">
      <c r="A863" s="222">
        <v>66696</v>
      </c>
      <c r="B863" s="232">
        <v>1328142</v>
      </c>
      <c r="C863" s="224">
        <v>43317</v>
      </c>
      <c r="D863" s="225">
        <v>43320</v>
      </c>
      <c r="E863" s="222" t="s">
        <v>1397</v>
      </c>
      <c r="F863" s="226">
        <v>72672</v>
      </c>
      <c r="G863" s="227">
        <v>-148290</v>
      </c>
      <c r="H863" s="205"/>
    </row>
    <row r="864" ht="14.25" spans="1:8">
      <c r="A864" s="222">
        <v>221214</v>
      </c>
      <c r="B864" s="232">
        <v>1335052</v>
      </c>
      <c r="C864" s="224">
        <v>43317</v>
      </c>
      <c r="D864" s="225">
        <v>43318</v>
      </c>
      <c r="E864" s="222" t="s">
        <v>1398</v>
      </c>
      <c r="F864" s="226">
        <v>17248</v>
      </c>
      <c r="G864" s="227">
        <v>-131042</v>
      </c>
      <c r="H864" s="205"/>
    </row>
    <row r="865" ht="14.25" spans="1:8">
      <c r="A865" s="222" t="s">
        <v>1399</v>
      </c>
      <c r="B865" s="232">
        <v>1302897</v>
      </c>
      <c r="C865" s="224">
        <v>43326</v>
      </c>
      <c r="D865" s="225">
        <v>43329</v>
      </c>
      <c r="E865" s="222" t="s">
        <v>1400</v>
      </c>
      <c r="F865" s="226">
        <v>47880</v>
      </c>
      <c r="G865" s="227">
        <v>-83162</v>
      </c>
      <c r="H865" s="205"/>
    </row>
    <row r="866" ht="14.25" spans="1:8">
      <c r="A866" s="222">
        <v>65221</v>
      </c>
      <c r="B866" s="232">
        <v>1305996</v>
      </c>
      <c r="C866" s="224">
        <v>43325</v>
      </c>
      <c r="D866" s="225">
        <v>43328</v>
      </c>
      <c r="E866" s="222" t="s">
        <v>1401</v>
      </c>
      <c r="F866" s="226">
        <v>33216</v>
      </c>
      <c r="G866" s="227">
        <v>-49946</v>
      </c>
      <c r="H866" s="205"/>
    </row>
    <row r="867" ht="14.25" spans="1:8">
      <c r="A867" s="222">
        <v>65329</v>
      </c>
      <c r="B867" s="232">
        <v>1307520</v>
      </c>
      <c r="C867" s="224">
        <v>43324</v>
      </c>
      <c r="D867" s="225">
        <v>43326</v>
      </c>
      <c r="E867" s="222" t="s">
        <v>1402</v>
      </c>
      <c r="F867" s="226">
        <v>48448</v>
      </c>
      <c r="G867" s="221" t="s">
        <v>1403</v>
      </c>
      <c r="H867" s="205" t="s">
        <v>1404</v>
      </c>
    </row>
    <row r="868" spans="1:8">
      <c r="A868" s="231"/>
      <c r="B868"/>
      <c r="C868"/>
      <c r="D868"/>
      <c r="E868"/>
      <c r="F868">
        <f>SUM(F804:F867)</f>
        <v>1502872</v>
      </c>
      <c r="G868"/>
      <c r="H868"/>
    </row>
    <row r="869" spans="1:8">
      <c r="A869" s="231"/>
      <c r="B869"/>
      <c r="C869"/>
      <c r="D869"/>
      <c r="E869"/>
      <c r="F869"/>
      <c r="G869"/>
      <c r="H869"/>
    </row>
    <row r="870" ht="15.75" spans="1:9">
      <c r="A870" s="231"/>
      <c r="B870"/>
      <c r="C870"/>
      <c r="D870"/>
      <c r="E870"/>
      <c r="F870"/>
      <c r="G870"/>
      <c r="H870"/>
      <c r="I870"/>
    </row>
    <row r="871" ht="14.25" spans="1:8">
      <c r="A871" s="233" t="s">
        <v>0</v>
      </c>
      <c r="B871" s="234" t="s">
        <v>1</v>
      </c>
      <c r="C871" s="234" t="s">
        <v>2</v>
      </c>
      <c r="D871" s="234" t="s">
        <v>3</v>
      </c>
      <c r="E871" s="234" t="s">
        <v>4</v>
      </c>
      <c r="F871" s="234" t="s">
        <v>5</v>
      </c>
      <c r="G871" s="234" t="s">
        <v>49</v>
      </c>
      <c r="H871" s="234" t="s">
        <v>1076</v>
      </c>
    </row>
    <row r="872" ht="14.25" spans="1:8">
      <c r="A872" s="233"/>
      <c r="B872" s="234"/>
      <c r="C872" s="234"/>
      <c r="D872" s="234"/>
      <c r="E872" s="234"/>
      <c r="F872" s="234"/>
      <c r="G872" s="234"/>
      <c r="H872" s="234"/>
    </row>
    <row r="873" ht="14.25" spans="1:8">
      <c r="A873" s="235" t="s">
        <v>106</v>
      </c>
      <c r="B873" s="235"/>
      <c r="C873" s="235"/>
      <c r="D873" s="235"/>
      <c r="E873" s="235"/>
      <c r="F873" s="235"/>
      <c r="G873" s="236">
        <v>-1498</v>
      </c>
      <c r="H873" s="237"/>
    </row>
    <row r="874" spans="1:8">
      <c r="A874" s="235" t="s">
        <v>1405</v>
      </c>
      <c r="B874" s="235"/>
      <c r="C874" s="235"/>
      <c r="D874" s="235"/>
      <c r="E874" s="235"/>
      <c r="F874" s="235"/>
      <c r="G874" s="238" t="s">
        <v>1406</v>
      </c>
      <c r="H874" s="237"/>
    </row>
    <row r="875" spans="1:8">
      <c r="A875" s="239">
        <v>214262</v>
      </c>
      <c r="B875" s="240">
        <v>1323067</v>
      </c>
      <c r="C875" s="241">
        <v>43327</v>
      </c>
      <c r="D875" s="242">
        <v>43329</v>
      </c>
      <c r="E875" s="239" t="s">
        <v>1407</v>
      </c>
      <c r="F875" s="243">
        <v>21280</v>
      </c>
      <c r="G875" s="236">
        <v>-1480218</v>
      </c>
      <c r="H875" s="237"/>
    </row>
    <row r="876" spans="1:8">
      <c r="A876" s="239" t="s">
        <v>1408</v>
      </c>
      <c r="B876" s="240">
        <v>1347141</v>
      </c>
      <c r="C876" s="241">
        <v>43322</v>
      </c>
      <c r="D876" s="242">
        <v>43323</v>
      </c>
      <c r="E876" s="239" t="s">
        <v>1409</v>
      </c>
      <c r="F876" s="243">
        <v>21280</v>
      </c>
      <c r="G876" s="236">
        <v>-1458938</v>
      </c>
      <c r="H876" s="237"/>
    </row>
    <row r="877" spans="1:8">
      <c r="A877" s="239">
        <v>224744</v>
      </c>
      <c r="B877" s="240">
        <v>1344754</v>
      </c>
      <c r="C877" s="241">
        <v>43322</v>
      </c>
      <c r="D877" s="242">
        <v>43324</v>
      </c>
      <c r="E877" s="239" t="s">
        <v>1410</v>
      </c>
      <c r="F877" s="243">
        <v>10640</v>
      </c>
      <c r="G877" s="236">
        <v>-1448298</v>
      </c>
      <c r="H877" s="237"/>
    </row>
    <row r="878" spans="1:8">
      <c r="A878" s="239">
        <v>224422</v>
      </c>
      <c r="B878" s="240">
        <v>1345455</v>
      </c>
      <c r="C878" s="241">
        <v>43322</v>
      </c>
      <c r="D878" s="242">
        <v>43325</v>
      </c>
      <c r="E878" s="239" t="s">
        <v>1411</v>
      </c>
      <c r="F878" s="243">
        <v>15960</v>
      </c>
      <c r="G878" s="236">
        <v>-1432338</v>
      </c>
      <c r="H878" s="237"/>
    </row>
    <row r="879" spans="1:8">
      <c r="A879" s="239">
        <v>225691</v>
      </c>
      <c r="B879" s="240">
        <v>1351644</v>
      </c>
      <c r="C879" s="241">
        <v>43324</v>
      </c>
      <c r="D879" s="242">
        <v>43325</v>
      </c>
      <c r="E879" s="239" t="s">
        <v>1412</v>
      </c>
      <c r="F879" s="243">
        <v>5320</v>
      </c>
      <c r="G879" s="236">
        <v>-1427018</v>
      </c>
      <c r="H879" s="237"/>
    </row>
    <row r="880" spans="1:8">
      <c r="A880" s="239">
        <v>224625</v>
      </c>
      <c r="B880" s="240">
        <v>1346802</v>
      </c>
      <c r="C880" s="241">
        <v>43325</v>
      </c>
      <c r="D880" s="242">
        <v>43326</v>
      </c>
      <c r="E880" s="239" t="s">
        <v>1413</v>
      </c>
      <c r="F880" s="243">
        <v>5320</v>
      </c>
      <c r="G880" s="236">
        <v>-1421698</v>
      </c>
      <c r="H880" s="237"/>
    </row>
    <row r="881" spans="1:8">
      <c r="A881" s="239">
        <v>214949</v>
      </c>
      <c r="B881" s="240">
        <v>1328515</v>
      </c>
      <c r="C881" s="241">
        <v>43324</v>
      </c>
      <c r="D881" s="242">
        <v>43326</v>
      </c>
      <c r="E881" s="239" t="s">
        <v>1414</v>
      </c>
      <c r="F881" s="243">
        <v>27648</v>
      </c>
      <c r="G881" s="236">
        <v>-1394050</v>
      </c>
      <c r="H881" s="237"/>
    </row>
    <row r="882" spans="1:8">
      <c r="A882" s="239">
        <v>225102</v>
      </c>
      <c r="B882" s="240">
        <v>1348181</v>
      </c>
      <c r="C882" s="241">
        <v>43326</v>
      </c>
      <c r="D882" s="242">
        <v>43327</v>
      </c>
      <c r="E882" s="239" t="s">
        <v>1415</v>
      </c>
      <c r="F882" s="243">
        <v>5320</v>
      </c>
      <c r="G882" s="236">
        <v>-1388730</v>
      </c>
      <c r="H882" s="237"/>
    </row>
    <row r="883" spans="1:8">
      <c r="A883" s="239">
        <v>226014</v>
      </c>
      <c r="B883" s="240">
        <v>1352488</v>
      </c>
      <c r="C883" s="241">
        <v>43326</v>
      </c>
      <c r="D883" s="242">
        <v>43327</v>
      </c>
      <c r="E883" s="239" t="s">
        <v>1416</v>
      </c>
      <c r="F883" s="243">
        <v>5320</v>
      </c>
      <c r="G883" s="236">
        <v>-1383410</v>
      </c>
      <c r="H883" s="237"/>
    </row>
    <row r="884" spans="1:8">
      <c r="A884" s="239">
        <v>225734</v>
      </c>
      <c r="B884" s="240">
        <v>1351732</v>
      </c>
      <c r="C884" s="241">
        <v>43326</v>
      </c>
      <c r="D884" s="242">
        <v>43327</v>
      </c>
      <c r="E884" s="239" t="s">
        <v>1417</v>
      </c>
      <c r="F884" s="243">
        <v>5320</v>
      </c>
      <c r="G884" s="236">
        <v>-1378090</v>
      </c>
      <c r="H884" s="237"/>
    </row>
    <row r="885" spans="1:8">
      <c r="A885" s="239">
        <v>224437</v>
      </c>
      <c r="B885" s="240">
        <v>1345665</v>
      </c>
      <c r="C885" s="241">
        <v>43326</v>
      </c>
      <c r="D885" s="242">
        <v>43327</v>
      </c>
      <c r="E885" s="239" t="s">
        <v>1418</v>
      </c>
      <c r="F885" s="243">
        <v>5320</v>
      </c>
      <c r="G885" s="236">
        <v>-1372770</v>
      </c>
      <c r="H885" s="237"/>
    </row>
    <row r="886" spans="1:8">
      <c r="A886" s="239">
        <v>213295</v>
      </c>
      <c r="B886" s="240">
        <v>1315271</v>
      </c>
      <c r="C886" s="241">
        <v>43319</v>
      </c>
      <c r="D886" s="242">
        <v>43322</v>
      </c>
      <c r="E886" s="239" t="s">
        <v>1419</v>
      </c>
      <c r="F886" s="243">
        <v>31920</v>
      </c>
      <c r="G886" s="236">
        <v>-1340850</v>
      </c>
      <c r="H886" s="237"/>
    </row>
    <row r="887" spans="1:8">
      <c r="A887" s="239">
        <v>213779</v>
      </c>
      <c r="B887" s="240">
        <v>1319615</v>
      </c>
      <c r="C887" s="241">
        <v>43318</v>
      </c>
      <c r="D887" s="242">
        <v>43322</v>
      </c>
      <c r="E887" s="239" t="s">
        <v>1420</v>
      </c>
      <c r="F887" s="243">
        <v>21280</v>
      </c>
      <c r="G887" s="236">
        <v>-1319570</v>
      </c>
      <c r="H887" s="237"/>
    </row>
    <row r="888" spans="1:8">
      <c r="A888" s="239">
        <v>224477</v>
      </c>
      <c r="B888" s="240">
        <v>1345609</v>
      </c>
      <c r="C888" s="241">
        <v>43323</v>
      </c>
      <c r="D888" s="242">
        <v>43326</v>
      </c>
      <c r="E888" s="239" t="s">
        <v>1421</v>
      </c>
      <c r="F888" s="243">
        <v>15960</v>
      </c>
      <c r="G888" s="236">
        <v>-1303610</v>
      </c>
      <c r="H888" s="237"/>
    </row>
    <row r="889" spans="1:8">
      <c r="A889" s="239">
        <v>213764</v>
      </c>
      <c r="B889" s="240">
        <v>1319690</v>
      </c>
      <c r="C889" s="241">
        <v>43317</v>
      </c>
      <c r="D889" s="242">
        <v>43320</v>
      </c>
      <c r="E889" s="239" t="s">
        <v>1422</v>
      </c>
      <c r="F889" s="243">
        <v>15960</v>
      </c>
      <c r="G889" s="236">
        <v>-1287650</v>
      </c>
      <c r="H889" s="237"/>
    </row>
    <row r="890" spans="1:8">
      <c r="A890" s="239">
        <v>221045</v>
      </c>
      <c r="B890" s="240">
        <v>1334277</v>
      </c>
      <c r="C890" s="241">
        <v>43325</v>
      </c>
      <c r="D890" s="242">
        <v>43328</v>
      </c>
      <c r="E890" s="239" t="s">
        <v>1423</v>
      </c>
      <c r="F890" s="243">
        <v>15960</v>
      </c>
      <c r="G890" s="236">
        <v>-1271690</v>
      </c>
      <c r="H890" s="237"/>
    </row>
    <row r="891" spans="1:8">
      <c r="A891" s="239">
        <v>223200</v>
      </c>
      <c r="B891" s="240">
        <v>1341742</v>
      </c>
      <c r="C891" s="241">
        <v>43326</v>
      </c>
      <c r="D891" s="242">
        <v>43328</v>
      </c>
      <c r="E891" s="239" t="s">
        <v>1424</v>
      </c>
      <c r="F891" s="243">
        <v>10640</v>
      </c>
      <c r="G891" s="236">
        <v>-1261050</v>
      </c>
      <c r="H891" s="237"/>
    </row>
    <row r="892" spans="1:8">
      <c r="A892" s="239">
        <v>214405</v>
      </c>
      <c r="B892" s="240">
        <v>1323957</v>
      </c>
      <c r="C892" s="241">
        <v>43325</v>
      </c>
      <c r="D892" s="242">
        <v>43328</v>
      </c>
      <c r="E892" s="239" t="s">
        <v>1425</v>
      </c>
      <c r="F892" s="243">
        <v>31920</v>
      </c>
      <c r="G892" s="236">
        <v>-1229130</v>
      </c>
      <c r="H892" s="237"/>
    </row>
    <row r="893" spans="1:8">
      <c r="A893" s="239">
        <v>223412</v>
      </c>
      <c r="B893" s="240">
        <v>1343051</v>
      </c>
      <c r="C893" s="241">
        <v>43313</v>
      </c>
      <c r="D893" s="242">
        <v>43314</v>
      </c>
      <c r="E893" s="239" t="s">
        <v>1426</v>
      </c>
      <c r="F893" s="243">
        <v>5320</v>
      </c>
      <c r="G893" s="236">
        <v>-1223810</v>
      </c>
      <c r="H893" s="237"/>
    </row>
    <row r="894" spans="1:8">
      <c r="A894" s="239">
        <v>213762</v>
      </c>
      <c r="B894" s="244">
        <v>1332308</v>
      </c>
      <c r="C894" s="241">
        <v>43317</v>
      </c>
      <c r="D894" s="242">
        <v>43320</v>
      </c>
      <c r="E894" s="239" t="s">
        <v>1427</v>
      </c>
      <c r="F894" s="243">
        <v>15960</v>
      </c>
      <c r="G894" s="236">
        <v>-1207850</v>
      </c>
      <c r="H894" s="237"/>
    </row>
    <row r="895" spans="1:8">
      <c r="A895" s="239">
        <v>211631</v>
      </c>
      <c r="B895" s="240">
        <v>1302902</v>
      </c>
      <c r="C895" s="241">
        <v>43326</v>
      </c>
      <c r="D895" s="242">
        <v>43329</v>
      </c>
      <c r="E895" s="239" t="s">
        <v>1428</v>
      </c>
      <c r="F895" s="243">
        <v>15960</v>
      </c>
      <c r="G895" s="236">
        <v>-1191890</v>
      </c>
      <c r="H895" s="237"/>
    </row>
    <row r="896" spans="1:8">
      <c r="A896" s="239">
        <v>222717</v>
      </c>
      <c r="B896" s="240">
        <v>1339841</v>
      </c>
      <c r="C896" s="241">
        <v>43311</v>
      </c>
      <c r="D896" s="242">
        <v>43315</v>
      </c>
      <c r="E896" s="239" t="s">
        <v>1429</v>
      </c>
      <c r="F896" s="243">
        <v>68992</v>
      </c>
      <c r="G896" s="236">
        <v>-1122898</v>
      </c>
      <c r="H896" s="237"/>
    </row>
    <row r="897" spans="1:8">
      <c r="A897" s="239">
        <v>224183</v>
      </c>
      <c r="B897" s="240">
        <v>1344823</v>
      </c>
      <c r="C897" s="241">
        <v>43324</v>
      </c>
      <c r="D897" s="242">
        <v>43328</v>
      </c>
      <c r="E897" s="239" t="s">
        <v>1430</v>
      </c>
      <c r="F897" s="243">
        <v>44288</v>
      </c>
      <c r="G897" s="236">
        <v>-1078610</v>
      </c>
      <c r="H897" s="237"/>
    </row>
    <row r="898" spans="1:8">
      <c r="A898" s="239">
        <v>226415</v>
      </c>
      <c r="B898" s="240">
        <v>1353683</v>
      </c>
      <c r="C898" s="241">
        <v>43327</v>
      </c>
      <c r="D898" s="242">
        <v>43328</v>
      </c>
      <c r="E898" s="239" t="s">
        <v>1431</v>
      </c>
      <c r="F898" s="243">
        <v>11072</v>
      </c>
      <c r="G898" s="236">
        <v>-1067538</v>
      </c>
      <c r="H898" s="237"/>
    </row>
    <row r="899" spans="1:8">
      <c r="A899" s="239">
        <v>223197</v>
      </c>
      <c r="B899" s="240">
        <v>1341708</v>
      </c>
      <c r="C899" s="241">
        <v>43327</v>
      </c>
      <c r="D899" s="242">
        <v>43328</v>
      </c>
      <c r="E899" s="239" t="s">
        <v>1432</v>
      </c>
      <c r="F899" s="243">
        <v>17248</v>
      </c>
      <c r="G899" s="236">
        <v>-1050290</v>
      </c>
      <c r="H899" s="237"/>
    </row>
    <row r="900" spans="1:8">
      <c r="A900" s="239">
        <v>225325</v>
      </c>
      <c r="B900" s="240">
        <v>1350003</v>
      </c>
      <c r="C900" s="241">
        <v>43327</v>
      </c>
      <c r="D900" s="242">
        <v>43328</v>
      </c>
      <c r="E900" s="239" t="s">
        <v>1433</v>
      </c>
      <c r="F900" s="243">
        <v>11072</v>
      </c>
      <c r="G900" s="236">
        <v>-1039218</v>
      </c>
      <c r="H900" s="237"/>
    </row>
    <row r="901" spans="1:8">
      <c r="A901" s="239" t="s">
        <v>1434</v>
      </c>
      <c r="B901" s="240">
        <v>1327700</v>
      </c>
      <c r="C901" s="241">
        <v>43316</v>
      </c>
      <c r="D901" s="242">
        <v>43321</v>
      </c>
      <c r="E901" s="239" t="s">
        <v>1435</v>
      </c>
      <c r="F901" s="243">
        <v>86240</v>
      </c>
      <c r="G901" s="238" t="s">
        <v>1436</v>
      </c>
      <c r="H901" s="237"/>
    </row>
    <row r="902" spans="1:8">
      <c r="A902" s="239">
        <v>224229</v>
      </c>
      <c r="B902" s="240">
        <v>1345452</v>
      </c>
      <c r="C902" s="241">
        <v>43317</v>
      </c>
      <c r="D902" s="242">
        <v>43320</v>
      </c>
      <c r="E902" s="239" t="s">
        <v>1437</v>
      </c>
      <c r="F902" s="243">
        <v>33216</v>
      </c>
      <c r="G902" s="238" t="s">
        <v>1438</v>
      </c>
      <c r="H902" s="237"/>
    </row>
    <row r="903" spans="1:8">
      <c r="A903" s="239">
        <v>63611</v>
      </c>
      <c r="B903" s="240">
        <v>1283556</v>
      </c>
      <c r="C903" s="241">
        <v>43317</v>
      </c>
      <c r="D903" s="242">
        <v>43322</v>
      </c>
      <c r="E903" s="239" t="s">
        <v>1128</v>
      </c>
      <c r="F903" s="243">
        <v>51040</v>
      </c>
      <c r="G903" s="238" t="s">
        <v>1439</v>
      </c>
      <c r="H903" s="237"/>
    </row>
    <row r="904" spans="1:8">
      <c r="A904" s="239">
        <v>66376</v>
      </c>
      <c r="B904" s="240">
        <v>1323775</v>
      </c>
      <c r="C904" s="241">
        <v>43323</v>
      </c>
      <c r="D904" s="242">
        <v>43325</v>
      </c>
      <c r="E904" s="239" t="s">
        <v>1440</v>
      </c>
      <c r="F904" s="243">
        <v>34496</v>
      </c>
      <c r="G904" s="238" t="s">
        <v>1441</v>
      </c>
      <c r="H904" s="237"/>
    </row>
    <row r="905" spans="1:8">
      <c r="A905" s="239">
        <v>224228</v>
      </c>
      <c r="B905" s="240">
        <v>1345387</v>
      </c>
      <c r="C905" s="241">
        <v>43320</v>
      </c>
      <c r="D905" s="242">
        <v>43324</v>
      </c>
      <c r="E905" s="239" t="s">
        <v>1442</v>
      </c>
      <c r="F905" s="243">
        <v>44288</v>
      </c>
      <c r="G905" s="238" t="s">
        <v>1443</v>
      </c>
      <c r="H905" s="237"/>
    </row>
    <row r="906" spans="1:8">
      <c r="A906" s="239">
        <v>223840</v>
      </c>
      <c r="B906" s="240">
        <v>1344472</v>
      </c>
      <c r="C906" s="241">
        <v>43321</v>
      </c>
      <c r="D906" s="242">
        <v>43324</v>
      </c>
      <c r="E906" s="239" t="s">
        <v>1444</v>
      </c>
      <c r="F906" s="243">
        <v>33216</v>
      </c>
      <c r="G906" s="238" t="s">
        <v>1445</v>
      </c>
      <c r="H906" s="237"/>
    </row>
    <row r="907" spans="1:8">
      <c r="A907" s="239">
        <v>221469</v>
      </c>
      <c r="B907" s="240">
        <v>1336343</v>
      </c>
      <c r="C907" s="241">
        <v>43320</v>
      </c>
      <c r="D907" s="242">
        <v>43323</v>
      </c>
      <c r="E907" s="239" t="s">
        <v>1446</v>
      </c>
      <c r="F907" s="243">
        <v>51744</v>
      </c>
      <c r="G907" s="238" t="s">
        <v>1447</v>
      </c>
      <c r="H907" s="237"/>
    </row>
    <row r="908" spans="1:8">
      <c r="A908" s="239">
        <v>63612</v>
      </c>
      <c r="B908" s="240">
        <v>1283559</v>
      </c>
      <c r="C908" s="241">
        <v>43322</v>
      </c>
      <c r="D908" s="242">
        <v>43323</v>
      </c>
      <c r="E908" s="239" t="s">
        <v>1128</v>
      </c>
      <c r="F908" s="243">
        <v>11072</v>
      </c>
      <c r="G908" s="238" t="s">
        <v>1448</v>
      </c>
      <c r="H908" s="237"/>
    </row>
    <row r="909" spans="1:8">
      <c r="A909" s="239">
        <v>66599</v>
      </c>
      <c r="B909" s="240">
        <v>1326655</v>
      </c>
      <c r="C909" s="241">
        <v>43328</v>
      </c>
      <c r="D909" s="242">
        <v>43329</v>
      </c>
      <c r="E909" s="239" t="s">
        <v>1449</v>
      </c>
      <c r="F909" s="243">
        <v>30208</v>
      </c>
      <c r="G909" s="238" t="s">
        <v>1450</v>
      </c>
      <c r="H909" s="237"/>
    </row>
    <row r="910" spans="1:8">
      <c r="A910" s="239">
        <v>221710</v>
      </c>
      <c r="B910" s="240">
        <v>1337322</v>
      </c>
      <c r="C910" s="241">
        <v>43327</v>
      </c>
      <c r="D910" s="242">
        <v>43329</v>
      </c>
      <c r="E910" s="239" t="s">
        <v>1451</v>
      </c>
      <c r="F910" s="243">
        <v>33280</v>
      </c>
      <c r="G910" s="238" t="s">
        <v>1452</v>
      </c>
      <c r="H910" s="237"/>
    </row>
    <row r="911" spans="1:8">
      <c r="A911" s="239">
        <v>224479</v>
      </c>
      <c r="B911" s="240">
        <v>1345817</v>
      </c>
      <c r="C911" s="241">
        <v>43327</v>
      </c>
      <c r="D911" s="242">
        <v>43329</v>
      </c>
      <c r="E911" s="239" t="s">
        <v>1453</v>
      </c>
      <c r="F911" s="243">
        <v>22144</v>
      </c>
      <c r="G911" s="238" t="s">
        <v>1454</v>
      </c>
      <c r="H911" s="237"/>
    </row>
    <row r="912" spans="1:8">
      <c r="A912" s="239">
        <v>219516</v>
      </c>
      <c r="B912" s="240">
        <v>1330736</v>
      </c>
      <c r="C912" s="241">
        <v>43328</v>
      </c>
      <c r="D912" s="242">
        <v>43329</v>
      </c>
      <c r="E912" s="239" t="s">
        <v>1455</v>
      </c>
      <c r="F912" s="243">
        <v>17248</v>
      </c>
      <c r="G912" s="238" t="s">
        <v>1456</v>
      </c>
      <c r="H912" s="237"/>
    </row>
    <row r="913" spans="1:8">
      <c r="A913" s="239" t="s">
        <v>1457</v>
      </c>
      <c r="B913" s="240">
        <v>1335792</v>
      </c>
      <c r="C913" s="241">
        <v>43327</v>
      </c>
      <c r="D913" s="242">
        <v>43330</v>
      </c>
      <c r="E913" s="239" t="s">
        <v>1458</v>
      </c>
      <c r="F913" s="243">
        <v>47880</v>
      </c>
      <c r="G913" s="238" t="s">
        <v>1459</v>
      </c>
      <c r="H913" s="237"/>
    </row>
    <row r="914" spans="1:8">
      <c r="A914" s="239">
        <v>225224</v>
      </c>
      <c r="B914" s="240">
        <v>1349103</v>
      </c>
      <c r="C914" s="241">
        <v>43329</v>
      </c>
      <c r="D914" s="242">
        <v>43330</v>
      </c>
      <c r="E914" s="239" t="s">
        <v>1460</v>
      </c>
      <c r="F914" s="243">
        <v>5320</v>
      </c>
      <c r="G914" s="238" t="s">
        <v>1461</v>
      </c>
      <c r="H914" s="237"/>
    </row>
    <row r="915" spans="1:8">
      <c r="A915" s="239">
        <v>225345</v>
      </c>
      <c r="B915" s="240">
        <v>1350101</v>
      </c>
      <c r="C915" s="241">
        <v>43329</v>
      </c>
      <c r="D915" s="242">
        <v>43331</v>
      </c>
      <c r="E915" s="239" t="s">
        <v>1462</v>
      </c>
      <c r="F915" s="243">
        <v>10640</v>
      </c>
      <c r="G915" s="238" t="s">
        <v>1463</v>
      </c>
      <c r="H915" s="237"/>
    </row>
    <row r="916" spans="1:8">
      <c r="A916" s="239">
        <v>219663</v>
      </c>
      <c r="B916" s="240">
        <v>1331371</v>
      </c>
      <c r="C916" s="241">
        <v>43328</v>
      </c>
      <c r="D916" s="242">
        <v>43331</v>
      </c>
      <c r="E916" s="239" t="s">
        <v>1464</v>
      </c>
      <c r="F916" s="243">
        <v>15960</v>
      </c>
      <c r="G916" s="238" t="s">
        <v>1465</v>
      </c>
      <c r="H916" s="237"/>
    </row>
    <row r="917" spans="1:8">
      <c r="A917" s="239">
        <v>225326</v>
      </c>
      <c r="B917" s="240">
        <v>1349977</v>
      </c>
      <c r="C917" s="241">
        <v>43328</v>
      </c>
      <c r="D917" s="242">
        <v>43331</v>
      </c>
      <c r="E917" s="239" t="s">
        <v>1466</v>
      </c>
      <c r="F917" s="243">
        <v>33216</v>
      </c>
      <c r="G917" s="238" t="s">
        <v>1467</v>
      </c>
      <c r="H917" s="237"/>
    </row>
    <row r="918" spans="1:8">
      <c r="A918" s="239">
        <v>225449</v>
      </c>
      <c r="B918" s="240">
        <v>1350754</v>
      </c>
      <c r="C918" s="241">
        <v>43329</v>
      </c>
      <c r="D918" s="242">
        <v>43332</v>
      </c>
      <c r="E918" s="239" t="s">
        <v>1468</v>
      </c>
      <c r="F918" s="243">
        <v>90624</v>
      </c>
      <c r="G918" s="238" t="s">
        <v>1469</v>
      </c>
      <c r="H918" s="237"/>
    </row>
    <row r="919" spans="1:8">
      <c r="A919" s="239">
        <v>66602</v>
      </c>
      <c r="B919" s="240">
        <v>1326877</v>
      </c>
      <c r="C919" s="241">
        <v>43329</v>
      </c>
      <c r="D919" s="242">
        <v>43332</v>
      </c>
      <c r="E919" s="239" t="s">
        <v>1470</v>
      </c>
      <c r="F919" s="243">
        <v>51744</v>
      </c>
      <c r="G919" s="238" t="s">
        <v>1471</v>
      </c>
      <c r="H919" s="237"/>
    </row>
    <row r="920" spans="1:8">
      <c r="A920" s="239">
        <v>217400</v>
      </c>
      <c r="B920" s="240">
        <v>1328895</v>
      </c>
      <c r="C920" s="241">
        <v>43330</v>
      </c>
      <c r="D920" s="242">
        <v>43335</v>
      </c>
      <c r="E920" s="239" t="s">
        <v>1472</v>
      </c>
      <c r="F920" s="243">
        <v>69120</v>
      </c>
      <c r="G920" s="238" t="s">
        <v>1473</v>
      </c>
      <c r="H920" s="237"/>
    </row>
    <row r="921" spans="1:8">
      <c r="A921" s="239">
        <v>225367</v>
      </c>
      <c r="B921" s="240">
        <v>1350102</v>
      </c>
      <c r="C921" s="241">
        <v>43331</v>
      </c>
      <c r="D921" s="242">
        <v>43335</v>
      </c>
      <c r="E921" s="239" t="s">
        <v>1462</v>
      </c>
      <c r="F921" s="243">
        <v>44288</v>
      </c>
      <c r="G921" s="238" t="s">
        <v>1474</v>
      </c>
      <c r="H921" s="237"/>
    </row>
    <row r="922" spans="1:8">
      <c r="A922" s="239">
        <v>225164</v>
      </c>
      <c r="B922" s="240">
        <v>1348743</v>
      </c>
      <c r="C922" s="241">
        <v>43330</v>
      </c>
      <c r="D922" s="242">
        <v>43333</v>
      </c>
      <c r="E922" s="239" t="s">
        <v>1475</v>
      </c>
      <c r="F922" s="243">
        <v>15960</v>
      </c>
      <c r="G922" s="238" t="s">
        <v>1476</v>
      </c>
      <c r="H922" s="237"/>
    </row>
    <row r="923" spans="1:8">
      <c r="A923" s="239">
        <v>225103</v>
      </c>
      <c r="B923" s="240">
        <v>1348413</v>
      </c>
      <c r="C923" s="241">
        <v>43333</v>
      </c>
      <c r="D923" s="242">
        <v>43334</v>
      </c>
      <c r="E923" s="239" t="s">
        <v>1477</v>
      </c>
      <c r="F923" s="243">
        <v>11072</v>
      </c>
      <c r="G923" s="238" t="s">
        <v>1478</v>
      </c>
      <c r="H923" s="237"/>
    </row>
    <row r="924" spans="1:8">
      <c r="A924" s="239">
        <v>225107</v>
      </c>
      <c r="B924" s="240">
        <v>1348409</v>
      </c>
      <c r="C924" s="241">
        <v>43333</v>
      </c>
      <c r="D924" s="242">
        <v>43335</v>
      </c>
      <c r="E924" s="239" t="s">
        <v>1479</v>
      </c>
      <c r="F924" s="243">
        <v>22144</v>
      </c>
      <c r="G924" s="238" t="s">
        <v>1480</v>
      </c>
      <c r="H924" s="237"/>
    </row>
    <row r="925" spans="1:8">
      <c r="A925" s="239">
        <v>222424</v>
      </c>
      <c r="B925" s="240">
        <v>1339052</v>
      </c>
      <c r="C925" s="241">
        <v>43333</v>
      </c>
      <c r="D925" s="242">
        <v>43334</v>
      </c>
      <c r="E925" s="239" t="s">
        <v>1481</v>
      </c>
      <c r="F925" s="243">
        <v>5320</v>
      </c>
      <c r="G925" s="238" t="s">
        <v>1482</v>
      </c>
      <c r="H925" s="237"/>
    </row>
    <row r="926" spans="1:8">
      <c r="A926" s="239">
        <v>224626</v>
      </c>
      <c r="B926" s="240">
        <v>1346804</v>
      </c>
      <c r="C926" s="241">
        <v>43331</v>
      </c>
      <c r="D926" s="242">
        <v>43334</v>
      </c>
      <c r="E926" s="239" t="s">
        <v>1483</v>
      </c>
      <c r="F926" s="243">
        <v>51744</v>
      </c>
      <c r="G926" s="238" t="s">
        <v>1484</v>
      </c>
      <c r="H926" s="237"/>
    </row>
    <row r="927" spans="1:8">
      <c r="A927" s="239">
        <v>218900</v>
      </c>
      <c r="B927" s="240">
        <v>1329324</v>
      </c>
      <c r="C927" s="241">
        <v>43331</v>
      </c>
      <c r="D927" s="242">
        <v>43335</v>
      </c>
      <c r="E927" s="239" t="s">
        <v>1485</v>
      </c>
      <c r="F927" s="243">
        <v>29760</v>
      </c>
      <c r="G927" s="238" t="s">
        <v>1486</v>
      </c>
      <c r="H927" s="237"/>
    </row>
    <row r="928" spans="1:8">
      <c r="A928" s="239" t="s">
        <v>1487</v>
      </c>
      <c r="B928" s="240">
        <v>1331403</v>
      </c>
      <c r="C928" s="241">
        <v>43331</v>
      </c>
      <c r="D928" s="242">
        <v>43334</v>
      </c>
      <c r="E928" s="239" t="s">
        <v>1488</v>
      </c>
      <c r="F928" s="243">
        <v>31920</v>
      </c>
      <c r="G928" s="238" t="s">
        <v>1489</v>
      </c>
      <c r="H928" s="237"/>
    </row>
    <row r="929" spans="1:8">
      <c r="A929" s="239">
        <v>213514</v>
      </c>
      <c r="B929" s="240">
        <v>1317357</v>
      </c>
      <c r="C929" s="241">
        <v>43333</v>
      </c>
      <c r="D929" s="242">
        <v>43336</v>
      </c>
      <c r="E929" s="239" t="s">
        <v>1490</v>
      </c>
      <c r="F929" s="243">
        <v>15960</v>
      </c>
      <c r="G929" s="238" t="s">
        <v>1491</v>
      </c>
      <c r="H929" s="237"/>
    </row>
    <row r="930" spans="1:8">
      <c r="A930" s="239">
        <v>220967</v>
      </c>
      <c r="B930" s="240">
        <v>1333843</v>
      </c>
      <c r="C930" s="241">
        <v>43334</v>
      </c>
      <c r="D930" s="242">
        <v>43336</v>
      </c>
      <c r="E930" s="239" t="s">
        <v>1492</v>
      </c>
      <c r="F930" s="243">
        <v>10640</v>
      </c>
      <c r="G930" s="238" t="s">
        <v>1493</v>
      </c>
      <c r="H930" s="237"/>
    </row>
    <row r="931" spans="1:8">
      <c r="A931" s="239">
        <v>221731</v>
      </c>
      <c r="B931" s="240">
        <v>1337368</v>
      </c>
      <c r="C931" s="241">
        <v>43334</v>
      </c>
      <c r="D931" s="242">
        <v>43335</v>
      </c>
      <c r="E931" s="239" t="s">
        <v>1494</v>
      </c>
      <c r="F931" s="243">
        <v>5320</v>
      </c>
      <c r="G931" s="238" t="s">
        <v>1495</v>
      </c>
      <c r="H931" s="237"/>
    </row>
    <row r="932" spans="1:8">
      <c r="A932" s="239">
        <v>226436</v>
      </c>
      <c r="B932" s="240">
        <v>1353644</v>
      </c>
      <c r="C932" s="241">
        <v>43335</v>
      </c>
      <c r="D932" s="242">
        <v>43337</v>
      </c>
      <c r="E932" s="239" t="s">
        <v>1496</v>
      </c>
      <c r="F932" s="243">
        <v>17024</v>
      </c>
      <c r="G932" s="238" t="s">
        <v>1497</v>
      </c>
      <c r="H932" s="237"/>
    </row>
    <row r="933" spans="1:8">
      <c r="A933" s="239">
        <v>224429</v>
      </c>
      <c r="B933" s="240">
        <v>1345500</v>
      </c>
      <c r="C933" s="241">
        <v>43335</v>
      </c>
      <c r="D933" s="242">
        <v>43336</v>
      </c>
      <c r="E933" s="239" t="s">
        <v>1498</v>
      </c>
      <c r="F933" s="243">
        <v>5320</v>
      </c>
      <c r="G933" s="238" t="s">
        <v>1499</v>
      </c>
      <c r="H933" s="237"/>
    </row>
    <row r="934" spans="1:8">
      <c r="A934" s="231"/>
      <c r="B934"/>
      <c r="C934"/>
      <c r="D934"/>
      <c r="E934"/>
      <c r="F934">
        <f>SUM(F875:F933)</f>
        <v>1501448</v>
      </c>
      <c r="G934"/>
      <c r="H934" t="s">
        <v>1500</v>
      </c>
    </row>
    <row r="935" spans="1:8">
      <c r="A935" s="245"/>
      <c r="B935"/>
      <c r="C935"/>
      <c r="D935"/>
      <c r="E935"/>
      <c r="F935"/>
      <c r="G935"/>
      <c r="H935"/>
    </row>
    <row r="936" spans="1:9">
      <c r="A936" s="219" t="s">
        <v>1501</v>
      </c>
      <c r="B936"/>
      <c r="C936"/>
      <c r="D936"/>
      <c r="E936"/>
      <c r="F936"/>
      <c r="G936"/>
      <c r="H936"/>
      <c r="I936"/>
    </row>
    <row r="937" ht="15.75" spans="1:9">
      <c r="A937" s="219"/>
      <c r="B937"/>
      <c r="C937"/>
      <c r="D937"/>
      <c r="E937"/>
      <c r="F937"/>
      <c r="G937"/>
      <c r="H937"/>
      <c r="I937"/>
    </row>
    <row r="938" ht="14.25" spans="1:9">
      <c r="A938" s="246" t="s">
        <v>0</v>
      </c>
      <c r="B938" s="247" t="s">
        <v>1</v>
      </c>
      <c r="C938" s="247" t="s">
        <v>2</v>
      </c>
      <c r="D938" s="247" t="s">
        <v>3</v>
      </c>
      <c r="E938" s="247" t="s">
        <v>4</v>
      </c>
      <c r="F938" s="247" t="s">
        <v>5</v>
      </c>
      <c r="G938" s="247" t="s">
        <v>49</v>
      </c>
      <c r="H938" s="247" t="s">
        <v>1076</v>
      </c>
      <c r="I938" s="18"/>
    </row>
    <row r="939" spans="1:9">
      <c r="A939" s="246"/>
      <c r="B939" s="247"/>
      <c r="C939" s="247"/>
      <c r="D939" s="247"/>
      <c r="E939" s="247"/>
      <c r="F939" s="247"/>
      <c r="G939" s="247"/>
      <c r="H939" s="247"/>
      <c r="I939" s="18"/>
    </row>
    <row r="940" spans="1:9">
      <c r="A940" s="203" t="s">
        <v>106</v>
      </c>
      <c r="B940" s="203"/>
      <c r="C940" s="203"/>
      <c r="D940" s="203"/>
      <c r="E940" s="203"/>
      <c r="F940" s="203"/>
      <c r="G940" s="204" t="s">
        <v>1502</v>
      </c>
      <c r="H940" s="205"/>
      <c r="I940" s="18"/>
    </row>
    <row r="941" spans="1:9">
      <c r="A941" s="203" t="s">
        <v>1503</v>
      </c>
      <c r="B941" s="203"/>
      <c r="C941" s="203"/>
      <c r="D941" s="203"/>
      <c r="E941" s="203"/>
      <c r="F941" s="203"/>
      <c r="G941" s="206">
        <v>-1500050</v>
      </c>
      <c r="H941" s="205"/>
      <c r="I941" s="18"/>
    </row>
    <row r="942" ht="14.25" spans="1:9">
      <c r="A942" s="207">
        <v>227252</v>
      </c>
      <c r="B942" s="248">
        <v>1356758</v>
      </c>
      <c r="C942" s="209">
        <v>43338</v>
      </c>
      <c r="D942" s="210">
        <v>43342</v>
      </c>
      <c r="E942" s="207" t="s">
        <v>1504</v>
      </c>
      <c r="F942" s="211">
        <v>44288</v>
      </c>
      <c r="G942" s="204">
        <f>G941+F942</f>
        <v>-1455762</v>
      </c>
      <c r="H942" s="205"/>
      <c r="I942" s="18"/>
    </row>
    <row r="943" ht="14.25" spans="1:9">
      <c r="A943" s="207">
        <v>228157</v>
      </c>
      <c r="B943" s="248">
        <v>1359871</v>
      </c>
      <c r="C943" s="209">
        <v>43341</v>
      </c>
      <c r="D943" s="210">
        <v>43344</v>
      </c>
      <c r="E943" s="207" t="s">
        <v>1505</v>
      </c>
      <c r="F943" s="211">
        <v>33216</v>
      </c>
      <c r="G943" s="204">
        <f t="shared" ref="G943:G974" si="13">G942+F943</f>
        <v>-1422546</v>
      </c>
      <c r="H943" s="205" t="s">
        <v>1506</v>
      </c>
      <c r="I943" s="18"/>
    </row>
    <row r="944" ht="14.25" spans="1:9">
      <c r="A944" s="207">
        <v>227658</v>
      </c>
      <c r="B944" s="248">
        <v>1358621</v>
      </c>
      <c r="C944" s="209">
        <v>43339</v>
      </c>
      <c r="D944" s="210">
        <v>43341</v>
      </c>
      <c r="E944" s="207" t="s">
        <v>1507</v>
      </c>
      <c r="F944" s="211">
        <v>22144</v>
      </c>
      <c r="G944" s="204">
        <f t="shared" si="13"/>
        <v>-1400402</v>
      </c>
      <c r="H944" s="205"/>
      <c r="I944" s="18"/>
    </row>
    <row r="945" ht="14.25" spans="1:9">
      <c r="A945" s="207">
        <v>227175</v>
      </c>
      <c r="B945" s="248">
        <v>1356345</v>
      </c>
      <c r="C945" s="209">
        <v>43338</v>
      </c>
      <c r="D945" s="210">
        <v>43340</v>
      </c>
      <c r="E945" s="207" t="s">
        <v>1508</v>
      </c>
      <c r="F945" s="211">
        <v>22144</v>
      </c>
      <c r="G945" s="204">
        <f t="shared" si="13"/>
        <v>-1378258</v>
      </c>
      <c r="H945" s="205"/>
      <c r="I945" s="18"/>
    </row>
    <row r="946" ht="14.25" spans="1:9">
      <c r="A946" s="207">
        <v>227720</v>
      </c>
      <c r="B946" s="248">
        <v>1359070</v>
      </c>
      <c r="C946" s="209">
        <v>43337</v>
      </c>
      <c r="D946" s="210">
        <v>43340</v>
      </c>
      <c r="E946" s="207" t="s">
        <v>1509</v>
      </c>
      <c r="F946" s="211">
        <v>33216</v>
      </c>
      <c r="G946" s="204">
        <f t="shared" si="13"/>
        <v>-1345042</v>
      </c>
      <c r="H946" s="205"/>
      <c r="I946" s="18"/>
    </row>
    <row r="947" ht="14.25" spans="1:9">
      <c r="A947" s="207">
        <v>226433</v>
      </c>
      <c r="B947" s="248">
        <v>1353632</v>
      </c>
      <c r="C947" s="209">
        <v>43337</v>
      </c>
      <c r="D947" s="210">
        <v>43340</v>
      </c>
      <c r="E947" s="207" t="s">
        <v>1496</v>
      </c>
      <c r="F947" s="211">
        <v>33216</v>
      </c>
      <c r="G947" s="204">
        <f t="shared" si="13"/>
        <v>-1311826</v>
      </c>
      <c r="H947" s="205"/>
      <c r="I947" s="18"/>
    </row>
    <row r="948" ht="14.25" spans="1:9">
      <c r="A948" s="207">
        <v>225149</v>
      </c>
      <c r="B948" s="248">
        <v>1348704</v>
      </c>
      <c r="C948" s="209">
        <v>43337</v>
      </c>
      <c r="D948" s="210">
        <v>43338</v>
      </c>
      <c r="E948" s="207" t="s">
        <v>1510</v>
      </c>
      <c r="F948" s="211">
        <v>24224</v>
      </c>
      <c r="G948" s="204">
        <f t="shared" si="13"/>
        <v>-1287602</v>
      </c>
      <c r="H948" s="205"/>
      <c r="I948" s="18"/>
    </row>
    <row r="949" ht="14.25" spans="1:9">
      <c r="A949" s="207">
        <v>224184</v>
      </c>
      <c r="B949" s="248">
        <v>1344819</v>
      </c>
      <c r="C949" s="209">
        <v>43335</v>
      </c>
      <c r="D949" s="210">
        <v>43338</v>
      </c>
      <c r="E949" s="207" t="s">
        <v>1511</v>
      </c>
      <c r="F949" s="211">
        <v>33216</v>
      </c>
      <c r="G949" s="204">
        <f t="shared" si="13"/>
        <v>-1254386</v>
      </c>
      <c r="H949" s="205"/>
      <c r="I949" s="18"/>
    </row>
    <row r="950" ht="14.25" spans="1:9">
      <c r="A950" s="207">
        <v>219956</v>
      </c>
      <c r="B950" s="248">
        <v>1331750</v>
      </c>
      <c r="C950" s="209">
        <v>43335</v>
      </c>
      <c r="D950" s="210">
        <v>43338</v>
      </c>
      <c r="E950" s="207" t="s">
        <v>1512</v>
      </c>
      <c r="F950" s="211">
        <v>72672</v>
      </c>
      <c r="G950" s="204">
        <f t="shared" si="13"/>
        <v>-1181714</v>
      </c>
      <c r="H950" s="205"/>
      <c r="I950" s="18"/>
    </row>
    <row r="951" ht="14.25" spans="1:9">
      <c r="A951" s="207">
        <v>227174</v>
      </c>
      <c r="B951" s="248">
        <v>1356346</v>
      </c>
      <c r="C951" s="209">
        <v>43335</v>
      </c>
      <c r="D951" s="210">
        <v>43338</v>
      </c>
      <c r="E951" s="207" t="s">
        <v>1508</v>
      </c>
      <c r="F951" s="211">
        <v>33216</v>
      </c>
      <c r="G951" s="204">
        <f t="shared" si="13"/>
        <v>-1148498</v>
      </c>
      <c r="H951" s="205"/>
      <c r="I951" s="18"/>
    </row>
    <row r="952" ht="14.25" spans="1:9">
      <c r="A952" s="207">
        <v>223225</v>
      </c>
      <c r="B952" s="248">
        <v>1342033</v>
      </c>
      <c r="C952" s="209">
        <v>43332</v>
      </c>
      <c r="D952" s="210">
        <v>43335</v>
      </c>
      <c r="E952" s="207" t="s">
        <v>1513</v>
      </c>
      <c r="F952" s="211">
        <v>51744</v>
      </c>
      <c r="G952" s="204">
        <f t="shared" si="13"/>
        <v>-1096754</v>
      </c>
      <c r="H952" s="205"/>
      <c r="I952" s="18"/>
    </row>
    <row r="953" ht="14.25" spans="1:9">
      <c r="A953" s="207">
        <v>226188</v>
      </c>
      <c r="B953" s="248">
        <v>1353013</v>
      </c>
      <c r="C953" s="209">
        <v>43332</v>
      </c>
      <c r="D953" s="210">
        <v>43334</v>
      </c>
      <c r="E953" s="207" t="s">
        <v>1514</v>
      </c>
      <c r="F953" s="211">
        <v>34496</v>
      </c>
      <c r="G953" s="204">
        <f t="shared" si="13"/>
        <v>-1062258</v>
      </c>
      <c r="H953" s="205"/>
      <c r="I953" s="18"/>
    </row>
    <row r="954" ht="14.25" spans="1:9">
      <c r="A954" s="207">
        <v>65360</v>
      </c>
      <c r="B954" s="248">
        <v>1308129</v>
      </c>
      <c r="C954" s="209">
        <v>43334</v>
      </c>
      <c r="D954" s="210">
        <v>43339</v>
      </c>
      <c r="E954" s="207" t="s">
        <v>1515</v>
      </c>
      <c r="F954" s="211">
        <v>86240</v>
      </c>
      <c r="G954" s="204">
        <f t="shared" si="13"/>
        <v>-976018</v>
      </c>
      <c r="H954" s="205"/>
      <c r="I954" s="18"/>
    </row>
    <row r="955" ht="14.25" spans="1:9">
      <c r="A955" s="207">
        <v>227005</v>
      </c>
      <c r="B955" s="248">
        <v>1355954</v>
      </c>
      <c r="C955" s="209">
        <v>43338</v>
      </c>
      <c r="D955" s="210">
        <v>43339</v>
      </c>
      <c r="E955" s="207" t="s">
        <v>1516</v>
      </c>
      <c r="F955" s="211">
        <v>17248</v>
      </c>
      <c r="G955" s="204">
        <f t="shared" si="13"/>
        <v>-958770</v>
      </c>
      <c r="H955" s="205"/>
      <c r="I955" s="18"/>
    </row>
    <row r="956" ht="14.25" spans="1:9">
      <c r="A956" s="207">
        <v>224528</v>
      </c>
      <c r="B956" s="248">
        <v>1346274</v>
      </c>
      <c r="C956" s="209">
        <v>43338</v>
      </c>
      <c r="D956" s="210">
        <v>43340</v>
      </c>
      <c r="E956" s="207" t="s">
        <v>1517</v>
      </c>
      <c r="F956" s="211">
        <v>10640</v>
      </c>
      <c r="G956" s="204">
        <f t="shared" si="13"/>
        <v>-948130</v>
      </c>
      <c r="H956" s="205"/>
      <c r="I956" s="18"/>
    </row>
    <row r="957" ht="14.25" spans="1:9">
      <c r="A957" s="207">
        <v>221293</v>
      </c>
      <c r="B957" s="248">
        <v>1335524</v>
      </c>
      <c r="C957" s="209">
        <v>43336</v>
      </c>
      <c r="D957" s="210">
        <v>43339</v>
      </c>
      <c r="E957" s="207" t="s">
        <v>1518</v>
      </c>
      <c r="F957" s="211">
        <v>31920</v>
      </c>
      <c r="G957" s="204">
        <f t="shared" si="13"/>
        <v>-916210</v>
      </c>
      <c r="H957" s="205"/>
      <c r="I957" s="18"/>
    </row>
    <row r="958" ht="14.25" spans="1:9">
      <c r="A958" s="207">
        <v>227183</v>
      </c>
      <c r="B958" s="248">
        <v>1356425</v>
      </c>
      <c r="C958" s="209">
        <v>43338</v>
      </c>
      <c r="D958" s="210">
        <v>43339</v>
      </c>
      <c r="E958" s="207" t="s">
        <v>1519</v>
      </c>
      <c r="F958" s="211">
        <v>8512</v>
      </c>
      <c r="G958" s="204">
        <f t="shared" si="13"/>
        <v>-907698</v>
      </c>
      <c r="H958" s="205"/>
      <c r="I958" s="18"/>
    </row>
    <row r="959" ht="14.25" spans="1:9">
      <c r="A959" s="207">
        <v>223680</v>
      </c>
      <c r="B959" s="248">
        <v>1343621</v>
      </c>
      <c r="C959" s="209">
        <v>43335</v>
      </c>
      <c r="D959" s="210">
        <v>43337</v>
      </c>
      <c r="E959" s="207" t="s">
        <v>1520</v>
      </c>
      <c r="F959" s="211">
        <v>10640</v>
      </c>
      <c r="G959" s="204">
        <f t="shared" si="13"/>
        <v>-897058</v>
      </c>
      <c r="H959" s="205"/>
      <c r="I959" s="18"/>
    </row>
    <row r="960" ht="14.25" spans="1:9">
      <c r="A960" s="207">
        <v>225984</v>
      </c>
      <c r="B960" s="248">
        <v>1352119</v>
      </c>
      <c r="C960" s="209">
        <v>43335</v>
      </c>
      <c r="D960" s="210">
        <v>43337</v>
      </c>
      <c r="E960" s="207" t="s">
        <v>1521</v>
      </c>
      <c r="F960" s="211">
        <v>21280</v>
      </c>
      <c r="G960" s="204">
        <f t="shared" si="13"/>
        <v>-875778</v>
      </c>
      <c r="H960" s="205"/>
      <c r="I960" s="18"/>
    </row>
    <row r="961" ht="14.25" spans="1:9">
      <c r="A961" s="207">
        <v>227515</v>
      </c>
      <c r="B961" s="248">
        <v>1357729</v>
      </c>
      <c r="C961" s="209">
        <v>43337</v>
      </c>
      <c r="D961" s="210">
        <v>43338</v>
      </c>
      <c r="E961" s="207" t="s">
        <v>1522</v>
      </c>
      <c r="F961" s="211">
        <v>5320</v>
      </c>
      <c r="G961" s="204">
        <f t="shared" si="13"/>
        <v>-870458</v>
      </c>
      <c r="H961" s="205"/>
      <c r="I961" s="18"/>
    </row>
    <row r="962" ht="14.25" spans="1:9">
      <c r="A962" s="207">
        <v>225158</v>
      </c>
      <c r="B962" s="248">
        <v>1348699</v>
      </c>
      <c r="C962" s="209">
        <v>43337</v>
      </c>
      <c r="D962" s="210">
        <v>43338</v>
      </c>
      <c r="E962" s="207" t="s">
        <v>1523</v>
      </c>
      <c r="F962" s="211">
        <v>5320</v>
      </c>
      <c r="G962" s="204">
        <f t="shared" si="13"/>
        <v>-865138</v>
      </c>
      <c r="H962" s="205"/>
      <c r="I962" s="18"/>
    </row>
    <row r="963" ht="14.25" spans="1:9">
      <c r="A963" s="207">
        <v>227182</v>
      </c>
      <c r="B963" s="248">
        <v>1356411</v>
      </c>
      <c r="C963" s="209">
        <v>43335</v>
      </c>
      <c r="D963" s="210">
        <v>43338</v>
      </c>
      <c r="E963" s="207" t="s">
        <v>1519</v>
      </c>
      <c r="F963" s="211">
        <v>15960</v>
      </c>
      <c r="G963" s="204">
        <f t="shared" si="13"/>
        <v>-849178</v>
      </c>
      <c r="H963" s="205"/>
      <c r="I963" s="18"/>
    </row>
    <row r="964" ht="14.25" spans="1:9">
      <c r="A964" s="207">
        <v>224906</v>
      </c>
      <c r="B964" s="248">
        <v>1347771</v>
      </c>
      <c r="C964" s="209">
        <v>43335</v>
      </c>
      <c r="D964" s="210">
        <v>43338</v>
      </c>
      <c r="E964" s="207" t="s">
        <v>1524</v>
      </c>
      <c r="F964" s="211">
        <v>15960</v>
      </c>
      <c r="G964" s="204">
        <f t="shared" si="13"/>
        <v>-833218</v>
      </c>
      <c r="H964" s="205"/>
      <c r="I964" s="18"/>
    </row>
    <row r="965" ht="14.25" spans="1:9">
      <c r="A965" s="207">
        <v>227221</v>
      </c>
      <c r="B965" s="248">
        <v>1356627</v>
      </c>
      <c r="C965" s="209">
        <v>43332</v>
      </c>
      <c r="D965" s="210">
        <v>43333</v>
      </c>
      <c r="E965" s="207" t="s">
        <v>1525</v>
      </c>
      <c r="F965" s="211">
        <v>5320</v>
      </c>
      <c r="G965" s="204">
        <f t="shared" si="13"/>
        <v>-827898</v>
      </c>
      <c r="H965" s="205"/>
      <c r="I965" s="18"/>
    </row>
    <row r="966" ht="14.25" spans="1:9">
      <c r="A966" s="207">
        <v>227153</v>
      </c>
      <c r="B966" s="248">
        <v>1356178</v>
      </c>
      <c r="C966" s="209">
        <v>43331</v>
      </c>
      <c r="D966" s="210">
        <v>43333</v>
      </c>
      <c r="E966" s="207" t="s">
        <v>1526</v>
      </c>
      <c r="F966" s="211">
        <v>10640</v>
      </c>
      <c r="G966" s="204">
        <f t="shared" si="13"/>
        <v>-817258</v>
      </c>
      <c r="H966" s="205"/>
      <c r="I966" s="18"/>
    </row>
    <row r="967" ht="14.25" spans="1:9">
      <c r="A967" s="207">
        <v>219632</v>
      </c>
      <c r="B967" s="248">
        <v>1330916</v>
      </c>
      <c r="C967" s="209">
        <v>43334</v>
      </c>
      <c r="D967" s="210">
        <v>43336</v>
      </c>
      <c r="E967" s="207" t="s">
        <v>627</v>
      </c>
      <c r="F967" s="211">
        <v>21280</v>
      </c>
      <c r="G967" s="204">
        <f t="shared" si="13"/>
        <v>-795978</v>
      </c>
      <c r="H967" s="205"/>
      <c r="I967" s="18"/>
    </row>
    <row r="968" ht="14.25" spans="1:9">
      <c r="A968" s="207">
        <v>212662</v>
      </c>
      <c r="B968" s="248">
        <v>1310330</v>
      </c>
      <c r="C968" s="209">
        <v>43332</v>
      </c>
      <c r="D968" s="210">
        <v>43335</v>
      </c>
      <c r="E968" s="207" t="s">
        <v>1498</v>
      </c>
      <c r="F968" s="211">
        <v>15960</v>
      </c>
      <c r="G968" s="204">
        <f t="shared" si="13"/>
        <v>-780018</v>
      </c>
      <c r="H968" s="205"/>
      <c r="I968" s="18"/>
    </row>
    <row r="969" ht="14.25" spans="1:9">
      <c r="A969" s="207">
        <v>225106</v>
      </c>
      <c r="B969" s="248">
        <v>1348425</v>
      </c>
      <c r="C969" s="209">
        <v>43339</v>
      </c>
      <c r="D969" s="210">
        <v>43344</v>
      </c>
      <c r="E969" s="207" t="s">
        <v>1527</v>
      </c>
      <c r="F969" s="211">
        <v>26600</v>
      </c>
      <c r="G969" s="204">
        <f t="shared" si="13"/>
        <v>-753418</v>
      </c>
      <c r="H969" s="205"/>
      <c r="I969" s="18"/>
    </row>
    <row r="970" ht="14.25" spans="1:9">
      <c r="A970" s="207">
        <v>225369</v>
      </c>
      <c r="B970" s="248">
        <v>1350098</v>
      </c>
      <c r="C970" s="209">
        <v>43342</v>
      </c>
      <c r="D970" s="210">
        <v>43343</v>
      </c>
      <c r="E970" s="207" t="s">
        <v>1528</v>
      </c>
      <c r="F970" s="211">
        <v>5320</v>
      </c>
      <c r="G970" s="204">
        <f t="shared" si="13"/>
        <v>-748098</v>
      </c>
      <c r="H970" s="205"/>
      <c r="I970" s="18"/>
    </row>
    <row r="971" ht="14.25" spans="1:9">
      <c r="A971" s="207">
        <v>226198</v>
      </c>
      <c r="B971" s="248">
        <v>1352840</v>
      </c>
      <c r="C971" s="209">
        <v>43339</v>
      </c>
      <c r="D971" s="210">
        <v>43343</v>
      </c>
      <c r="E971" s="207" t="s">
        <v>1529</v>
      </c>
      <c r="F971" s="211">
        <v>21280</v>
      </c>
      <c r="G971" s="204">
        <f t="shared" si="13"/>
        <v>-726818</v>
      </c>
      <c r="H971" s="205"/>
      <c r="I971" s="18"/>
    </row>
    <row r="972" ht="14.25" spans="1:9">
      <c r="A972" s="207">
        <v>225228</v>
      </c>
      <c r="B972" s="248">
        <v>1349201</v>
      </c>
      <c r="C972" s="209">
        <v>43346</v>
      </c>
      <c r="D972" s="210">
        <v>43348</v>
      </c>
      <c r="E972" s="207" t="s">
        <v>1530</v>
      </c>
      <c r="F972" s="211">
        <v>10640</v>
      </c>
      <c r="G972" s="204">
        <f t="shared" si="13"/>
        <v>-716178</v>
      </c>
      <c r="H972" s="205"/>
      <c r="I972" s="18"/>
    </row>
    <row r="973" ht="14.25" spans="1:9">
      <c r="A973" s="207">
        <v>223737</v>
      </c>
      <c r="B973" s="248">
        <v>1343970</v>
      </c>
      <c r="C973" s="209">
        <v>43343</v>
      </c>
      <c r="D973" s="210">
        <v>43346</v>
      </c>
      <c r="E973" s="207" t="s">
        <v>1531</v>
      </c>
      <c r="F973" s="211">
        <v>51744</v>
      </c>
      <c r="G973" s="204">
        <f t="shared" si="13"/>
        <v>-664434</v>
      </c>
      <c r="H973" s="205"/>
      <c r="I973" s="18"/>
    </row>
    <row r="974" ht="14.25" spans="1:9">
      <c r="A974" s="207">
        <v>225010</v>
      </c>
      <c r="B974" s="248">
        <v>1347964</v>
      </c>
      <c r="C974" s="209">
        <v>43344</v>
      </c>
      <c r="D974" s="210">
        <v>43345</v>
      </c>
      <c r="E974" s="207" t="s">
        <v>1532</v>
      </c>
      <c r="F974" s="211">
        <v>5320</v>
      </c>
      <c r="G974" s="204">
        <f t="shared" si="13"/>
        <v>-659114</v>
      </c>
      <c r="H974" s="205"/>
      <c r="I974" s="18"/>
    </row>
    <row r="975" ht="14.25" spans="1:9">
      <c r="A975" s="207" t="s">
        <v>1533</v>
      </c>
      <c r="B975" s="248">
        <v>1359796</v>
      </c>
      <c r="C975" s="209">
        <v>43345</v>
      </c>
      <c r="D975" s="210">
        <v>43347</v>
      </c>
      <c r="E975" s="207" t="s">
        <v>1534</v>
      </c>
      <c r="F975" s="211">
        <v>21280</v>
      </c>
      <c r="G975" s="204">
        <f t="shared" ref="G975:G1009" si="14">G974+F975</f>
        <v>-637834</v>
      </c>
      <c r="H975" s="205"/>
      <c r="I975" s="18"/>
    </row>
    <row r="976" ht="14.25" spans="1:9">
      <c r="A976" s="207">
        <v>228927</v>
      </c>
      <c r="B976" s="248">
        <v>1362457</v>
      </c>
      <c r="C976" s="209">
        <v>43347</v>
      </c>
      <c r="D976" s="210">
        <v>43349</v>
      </c>
      <c r="E976" s="207" t="s">
        <v>1535</v>
      </c>
      <c r="F976" s="211">
        <v>10640</v>
      </c>
      <c r="G976" s="204">
        <f t="shared" si="14"/>
        <v>-627194</v>
      </c>
      <c r="H976" s="205"/>
      <c r="I976" s="18"/>
    </row>
    <row r="977" ht="14.25" spans="1:9">
      <c r="A977" s="207">
        <v>228159</v>
      </c>
      <c r="B977" s="248">
        <v>1359845</v>
      </c>
      <c r="C977" s="209">
        <v>43351</v>
      </c>
      <c r="D977" s="210">
        <v>43352</v>
      </c>
      <c r="E977" s="207" t="s">
        <v>1536</v>
      </c>
      <c r="F977" s="211">
        <v>5320</v>
      </c>
      <c r="G977" s="204">
        <f t="shared" si="14"/>
        <v>-621874</v>
      </c>
      <c r="H977" s="205"/>
      <c r="I977" s="18"/>
    </row>
    <row r="978" ht="14.25" spans="1:9">
      <c r="A978" s="207">
        <v>225264</v>
      </c>
      <c r="B978" s="248">
        <v>1349360</v>
      </c>
      <c r="C978" s="209">
        <v>43349</v>
      </c>
      <c r="D978" s="210">
        <v>43351</v>
      </c>
      <c r="E978" s="207" t="s">
        <v>1537</v>
      </c>
      <c r="F978" s="211">
        <v>10640</v>
      </c>
      <c r="G978" s="204">
        <f t="shared" si="14"/>
        <v>-611234</v>
      </c>
      <c r="H978" s="205"/>
      <c r="I978" s="18"/>
    </row>
    <row r="979" ht="14.25" spans="1:9">
      <c r="A979" s="207">
        <v>227445</v>
      </c>
      <c r="B979" s="248">
        <v>1357432</v>
      </c>
      <c r="C979" s="209">
        <v>43349</v>
      </c>
      <c r="D979" s="210">
        <v>43351</v>
      </c>
      <c r="E979" s="207" t="s">
        <v>1538</v>
      </c>
      <c r="F979" s="211">
        <v>10640</v>
      </c>
      <c r="G979" s="204">
        <f t="shared" si="14"/>
        <v>-600594</v>
      </c>
      <c r="H979" s="205"/>
      <c r="I979" s="18"/>
    </row>
    <row r="980" ht="14.25" spans="1:9">
      <c r="A980" s="207">
        <v>225105</v>
      </c>
      <c r="B980" s="248">
        <v>1348419</v>
      </c>
      <c r="C980" s="209">
        <v>43351</v>
      </c>
      <c r="D980" s="210">
        <v>43354</v>
      </c>
      <c r="E980" s="207" t="s">
        <v>1539</v>
      </c>
      <c r="F980" s="211">
        <v>15960</v>
      </c>
      <c r="G980" s="204">
        <f t="shared" si="14"/>
        <v>-584634</v>
      </c>
      <c r="H980" s="205"/>
      <c r="I980" s="18"/>
    </row>
    <row r="981" ht="14.25" spans="1:9">
      <c r="A981" s="207">
        <v>226895</v>
      </c>
      <c r="B981" s="248">
        <v>1355404</v>
      </c>
      <c r="C981" s="209">
        <v>43346</v>
      </c>
      <c r="D981" s="210">
        <v>43348</v>
      </c>
      <c r="E981" s="207" t="s">
        <v>1540</v>
      </c>
      <c r="F981" s="211">
        <v>10640</v>
      </c>
      <c r="G981" s="204">
        <f t="shared" si="14"/>
        <v>-573994</v>
      </c>
      <c r="H981" s="205"/>
      <c r="I981" s="18"/>
    </row>
    <row r="982" ht="14.25" spans="1:9">
      <c r="A982" s="207">
        <v>228161</v>
      </c>
      <c r="B982" s="248">
        <v>1359844</v>
      </c>
      <c r="C982" s="209">
        <v>43347</v>
      </c>
      <c r="D982" s="210">
        <v>43348</v>
      </c>
      <c r="E982" s="207" t="s">
        <v>1534</v>
      </c>
      <c r="F982" s="211">
        <v>17248</v>
      </c>
      <c r="G982" s="204">
        <f t="shared" si="14"/>
        <v>-556746</v>
      </c>
      <c r="H982" s="205"/>
      <c r="I982" s="18"/>
    </row>
    <row r="983" ht="14.25" spans="1:9">
      <c r="A983" s="207">
        <v>225014</v>
      </c>
      <c r="B983" s="248">
        <v>1347986</v>
      </c>
      <c r="C983" s="209">
        <v>43345</v>
      </c>
      <c r="D983" s="210">
        <v>43346</v>
      </c>
      <c r="E983" s="207" t="s">
        <v>1532</v>
      </c>
      <c r="F983" s="211">
        <v>11072</v>
      </c>
      <c r="G983" s="204">
        <f t="shared" si="14"/>
        <v>-545674</v>
      </c>
      <c r="H983" s="205"/>
      <c r="I983" s="18"/>
    </row>
    <row r="984" ht="14.25" spans="1:9">
      <c r="A984" s="207">
        <v>227154</v>
      </c>
      <c r="B984" s="248">
        <v>1356102</v>
      </c>
      <c r="C984" s="209">
        <v>43344</v>
      </c>
      <c r="D984" s="210">
        <v>43346</v>
      </c>
      <c r="E984" s="207" t="s">
        <v>1541</v>
      </c>
      <c r="F984" s="211">
        <v>22144</v>
      </c>
      <c r="G984" s="204">
        <f t="shared" si="14"/>
        <v>-523530</v>
      </c>
      <c r="H984" s="205"/>
      <c r="I984" s="18"/>
    </row>
    <row r="985" ht="14.25" spans="1:9">
      <c r="A985" s="207">
        <v>228712</v>
      </c>
      <c r="B985" s="248">
        <v>1362052</v>
      </c>
      <c r="C985" s="209">
        <v>43352</v>
      </c>
      <c r="D985" s="210">
        <v>43355</v>
      </c>
      <c r="E985" s="207" t="s">
        <v>1542</v>
      </c>
      <c r="F985" s="211">
        <v>15960</v>
      </c>
      <c r="G985" s="204">
        <f t="shared" si="14"/>
        <v>-507570</v>
      </c>
      <c r="H985" s="205"/>
      <c r="I985" s="18"/>
    </row>
    <row r="986" ht="14.25" spans="1:9">
      <c r="A986" s="207">
        <v>225226</v>
      </c>
      <c r="B986" s="248">
        <v>1349138</v>
      </c>
      <c r="C986" s="209">
        <v>43346</v>
      </c>
      <c r="D986" s="210">
        <v>43350</v>
      </c>
      <c r="E986" s="207" t="s">
        <v>1543</v>
      </c>
      <c r="F986" s="211">
        <v>21280</v>
      </c>
      <c r="G986" s="204">
        <f t="shared" si="14"/>
        <v>-486290</v>
      </c>
      <c r="H986" s="205"/>
      <c r="I986" s="18"/>
    </row>
    <row r="987" ht="14.25" spans="1:9">
      <c r="A987" s="207">
        <v>213307</v>
      </c>
      <c r="B987" s="248">
        <v>1315436</v>
      </c>
      <c r="C987" s="209">
        <v>43356</v>
      </c>
      <c r="D987" s="210">
        <v>43359</v>
      </c>
      <c r="E987" s="207" t="s">
        <v>1544</v>
      </c>
      <c r="F987" s="211">
        <v>15960</v>
      </c>
      <c r="G987" s="204">
        <f t="shared" si="14"/>
        <v>-470330</v>
      </c>
      <c r="H987" s="205"/>
      <c r="I987" s="18"/>
    </row>
    <row r="988" ht="14.25" spans="1:9">
      <c r="A988" s="207">
        <v>224524</v>
      </c>
      <c r="B988" s="248">
        <v>1346276</v>
      </c>
      <c r="C988" s="209">
        <v>43353</v>
      </c>
      <c r="D988" s="210">
        <v>43355</v>
      </c>
      <c r="E988" s="207" t="s">
        <v>1545</v>
      </c>
      <c r="F988" s="211">
        <v>10640</v>
      </c>
      <c r="G988" s="204">
        <f t="shared" si="14"/>
        <v>-459690</v>
      </c>
      <c r="H988" s="205"/>
      <c r="I988" s="18"/>
    </row>
    <row r="989" ht="14.25" spans="1:9">
      <c r="A989" s="207">
        <v>213661</v>
      </c>
      <c r="B989" s="248">
        <v>1318660</v>
      </c>
      <c r="C989" s="209">
        <v>43353</v>
      </c>
      <c r="D989" s="210">
        <v>43356</v>
      </c>
      <c r="E989" s="207" t="s">
        <v>1546</v>
      </c>
      <c r="F989" s="211">
        <v>15960</v>
      </c>
      <c r="G989" s="204">
        <f t="shared" si="14"/>
        <v>-443730</v>
      </c>
      <c r="H989" s="205"/>
      <c r="I989" s="18"/>
    </row>
    <row r="990" ht="14.25" spans="1:9">
      <c r="A990" s="207">
        <v>226849</v>
      </c>
      <c r="B990" s="248">
        <v>1355124</v>
      </c>
      <c r="C990" s="209">
        <v>43351</v>
      </c>
      <c r="D990" s="210">
        <v>43354</v>
      </c>
      <c r="E990" s="207" t="s">
        <v>1547</v>
      </c>
      <c r="F990" s="211">
        <v>90624</v>
      </c>
      <c r="G990" s="204">
        <f t="shared" si="14"/>
        <v>-353106</v>
      </c>
      <c r="H990" s="205"/>
      <c r="I990" s="18"/>
    </row>
    <row r="991" ht="14.25" spans="1:9">
      <c r="A991" s="207">
        <v>224905</v>
      </c>
      <c r="B991" s="248">
        <v>1347773</v>
      </c>
      <c r="C991" s="209">
        <v>43351</v>
      </c>
      <c r="D991" s="210">
        <v>43354</v>
      </c>
      <c r="E991" s="207" t="s">
        <v>1548</v>
      </c>
      <c r="F991" s="211">
        <v>15960</v>
      </c>
      <c r="G991" s="204">
        <f t="shared" si="14"/>
        <v>-337146</v>
      </c>
      <c r="H991" s="205"/>
      <c r="I991" s="18"/>
    </row>
    <row r="992" ht="14.25" spans="1:9">
      <c r="A992" s="207">
        <v>227428</v>
      </c>
      <c r="B992" s="248">
        <v>1357225</v>
      </c>
      <c r="C992" s="209">
        <v>43355</v>
      </c>
      <c r="D992" s="210">
        <v>43358</v>
      </c>
      <c r="E992" s="207" t="s">
        <v>1549</v>
      </c>
      <c r="F992" s="211">
        <v>15960</v>
      </c>
      <c r="G992" s="204">
        <f t="shared" si="14"/>
        <v>-321186</v>
      </c>
      <c r="H992" s="205"/>
      <c r="I992" s="18"/>
    </row>
    <row r="993" ht="14.25" spans="1:9">
      <c r="A993" s="207">
        <v>227532</v>
      </c>
      <c r="B993" s="248">
        <v>1358036</v>
      </c>
      <c r="C993" s="209">
        <v>43356</v>
      </c>
      <c r="D993" s="210">
        <v>43358</v>
      </c>
      <c r="E993" s="207" t="s">
        <v>1550</v>
      </c>
      <c r="F993" s="211">
        <v>10640</v>
      </c>
      <c r="G993" s="204">
        <f t="shared" si="14"/>
        <v>-310546</v>
      </c>
      <c r="H993" s="205"/>
      <c r="I993" s="18"/>
    </row>
    <row r="994" ht="14.25" spans="1:9">
      <c r="A994" s="207">
        <v>227557</v>
      </c>
      <c r="B994" s="248">
        <v>1358103</v>
      </c>
      <c r="C994" s="209">
        <v>43355</v>
      </c>
      <c r="D994" s="210">
        <v>43358</v>
      </c>
      <c r="E994" s="207" t="s">
        <v>1551</v>
      </c>
      <c r="F994" s="211">
        <v>15960</v>
      </c>
      <c r="G994" s="204">
        <f t="shared" si="14"/>
        <v>-294586</v>
      </c>
      <c r="H994" s="205"/>
      <c r="I994" s="18"/>
    </row>
    <row r="995" ht="14.25" spans="1:9">
      <c r="A995" s="207">
        <v>225104</v>
      </c>
      <c r="B995" s="248">
        <v>1348421</v>
      </c>
      <c r="C995" s="209">
        <v>43354</v>
      </c>
      <c r="D995" s="210">
        <v>43356</v>
      </c>
      <c r="E995" s="207" t="s">
        <v>1539</v>
      </c>
      <c r="F995" s="211">
        <v>10640</v>
      </c>
      <c r="G995" s="204">
        <f t="shared" si="14"/>
        <v>-283946</v>
      </c>
      <c r="H995" s="205"/>
      <c r="I995" s="18"/>
    </row>
    <row r="996" ht="14.25" spans="1:9">
      <c r="A996" s="207">
        <v>228389</v>
      </c>
      <c r="B996" s="248">
        <v>1361035</v>
      </c>
      <c r="C996" s="209">
        <v>43351</v>
      </c>
      <c r="D996" s="210">
        <v>43356</v>
      </c>
      <c r="E996" s="207" t="s">
        <v>1552</v>
      </c>
      <c r="F996" s="211">
        <v>26600</v>
      </c>
      <c r="G996" s="204">
        <f t="shared" si="14"/>
        <v>-257346</v>
      </c>
      <c r="H996" s="205"/>
      <c r="I996" s="18"/>
    </row>
    <row r="997" ht="14.25" spans="1:9">
      <c r="A997" s="207">
        <v>228387</v>
      </c>
      <c r="B997" s="248">
        <v>1361037</v>
      </c>
      <c r="C997" s="209">
        <v>43351</v>
      </c>
      <c r="D997" s="210">
        <v>43356</v>
      </c>
      <c r="E997" s="207" t="s">
        <v>1553</v>
      </c>
      <c r="F997" s="211">
        <v>26600</v>
      </c>
      <c r="G997" s="204">
        <f t="shared" si="14"/>
        <v>-230746</v>
      </c>
      <c r="H997" s="205"/>
      <c r="I997" s="18"/>
    </row>
    <row r="998" ht="14.25" spans="1:9">
      <c r="A998" s="207">
        <v>228707</v>
      </c>
      <c r="B998" s="248">
        <v>1361983</v>
      </c>
      <c r="C998" s="209">
        <v>43374</v>
      </c>
      <c r="D998" s="210">
        <v>43376</v>
      </c>
      <c r="E998" s="207" t="s">
        <v>1554</v>
      </c>
      <c r="F998" s="211">
        <v>10640</v>
      </c>
      <c r="G998" s="204">
        <f t="shared" si="14"/>
        <v>-220106</v>
      </c>
      <c r="H998" s="205"/>
      <c r="I998" s="18"/>
    </row>
    <row r="999" ht="14.25" spans="1:9">
      <c r="A999" s="207">
        <v>228924</v>
      </c>
      <c r="B999" s="248">
        <v>1362453</v>
      </c>
      <c r="C999" s="209">
        <v>43347</v>
      </c>
      <c r="D999" s="210">
        <v>43349</v>
      </c>
      <c r="E999" s="207" t="s">
        <v>1555</v>
      </c>
      <c r="F999" s="211">
        <v>10640</v>
      </c>
      <c r="G999" s="204">
        <f t="shared" si="14"/>
        <v>-209466</v>
      </c>
      <c r="H999" s="205"/>
      <c r="I999" s="18"/>
    </row>
    <row r="1000" ht="14.25" spans="1:9">
      <c r="A1000" s="207">
        <v>229180</v>
      </c>
      <c r="B1000" s="248">
        <v>1363321</v>
      </c>
      <c r="C1000" s="209">
        <v>43346</v>
      </c>
      <c r="D1000" s="210">
        <v>43348</v>
      </c>
      <c r="E1000" s="207" t="s">
        <v>1556</v>
      </c>
      <c r="F1000" s="211">
        <v>22144</v>
      </c>
      <c r="G1000" s="204">
        <f t="shared" si="14"/>
        <v>-187322</v>
      </c>
      <c r="H1000" s="205"/>
      <c r="I1000" s="18"/>
    </row>
    <row r="1001" ht="14.25" spans="1:9">
      <c r="A1001" s="207">
        <v>228175</v>
      </c>
      <c r="B1001" s="248">
        <v>1360082</v>
      </c>
      <c r="C1001" s="209">
        <v>43344</v>
      </c>
      <c r="D1001" s="210">
        <v>43346</v>
      </c>
      <c r="E1001" s="207" t="s">
        <v>1557</v>
      </c>
      <c r="F1001" s="211">
        <v>48448</v>
      </c>
      <c r="G1001" s="204">
        <f t="shared" si="14"/>
        <v>-138874</v>
      </c>
      <c r="H1001" s="205"/>
      <c r="I1001" s="18"/>
    </row>
    <row r="1002" ht="14.25" spans="1:9">
      <c r="A1002" s="207">
        <v>229966</v>
      </c>
      <c r="B1002" s="248">
        <v>1365563</v>
      </c>
      <c r="C1002" s="209">
        <v>43353</v>
      </c>
      <c r="D1002" s="210">
        <v>43354</v>
      </c>
      <c r="E1002" s="207" t="s">
        <v>1558</v>
      </c>
      <c r="F1002" s="211">
        <v>5320</v>
      </c>
      <c r="G1002" s="204">
        <f t="shared" si="14"/>
        <v>-133554</v>
      </c>
      <c r="H1002" s="205"/>
      <c r="I1002" s="18"/>
    </row>
    <row r="1003" ht="14.25" spans="1:9">
      <c r="A1003" s="207">
        <v>228970</v>
      </c>
      <c r="B1003" s="248">
        <v>1362763</v>
      </c>
      <c r="C1003" s="209">
        <v>43347</v>
      </c>
      <c r="D1003" s="210">
        <v>43349</v>
      </c>
      <c r="E1003" s="207" t="s">
        <v>1559</v>
      </c>
      <c r="F1003" s="211">
        <v>10640</v>
      </c>
      <c r="G1003" s="204">
        <f t="shared" si="14"/>
        <v>-122914</v>
      </c>
      <c r="H1003" s="205"/>
      <c r="I1003" s="18"/>
    </row>
    <row r="1004" ht="14.25" spans="1:9">
      <c r="A1004" s="207">
        <v>228166</v>
      </c>
      <c r="B1004" s="248">
        <v>1360019</v>
      </c>
      <c r="C1004" s="209">
        <v>43349</v>
      </c>
      <c r="D1004" s="210">
        <v>43351</v>
      </c>
      <c r="E1004" s="207" t="s">
        <v>1560</v>
      </c>
      <c r="F1004" s="211">
        <v>10640</v>
      </c>
      <c r="G1004" s="204">
        <f t="shared" si="14"/>
        <v>-112274</v>
      </c>
      <c r="H1004" s="205"/>
      <c r="I1004" s="18"/>
    </row>
    <row r="1005" ht="14.25" spans="1:9">
      <c r="A1005" s="207">
        <v>229492</v>
      </c>
      <c r="B1005" s="248">
        <v>1364014</v>
      </c>
      <c r="C1005" s="209">
        <v>43350</v>
      </c>
      <c r="D1005" s="210">
        <v>43352</v>
      </c>
      <c r="E1005" s="207" t="s">
        <v>1561</v>
      </c>
      <c r="F1005" s="211">
        <v>10640</v>
      </c>
      <c r="G1005" s="204">
        <f t="shared" si="14"/>
        <v>-101634</v>
      </c>
      <c r="H1005" s="214"/>
      <c r="I1005" s="18"/>
    </row>
    <row r="1006" ht="14.25" spans="1:9">
      <c r="A1006" s="207">
        <v>229992</v>
      </c>
      <c r="B1006" s="248">
        <v>1365766</v>
      </c>
      <c r="C1006" s="209">
        <v>43357</v>
      </c>
      <c r="D1006" s="210">
        <v>43358</v>
      </c>
      <c r="E1006" s="207" t="s">
        <v>1562</v>
      </c>
      <c r="F1006" s="211">
        <v>11072</v>
      </c>
      <c r="G1006" s="204">
        <f t="shared" si="14"/>
        <v>-90562</v>
      </c>
      <c r="H1006" s="214"/>
      <c r="I1006" s="18"/>
    </row>
    <row r="1007" ht="14.25" spans="1:9">
      <c r="A1007" s="207">
        <v>228759</v>
      </c>
      <c r="B1007" s="248">
        <v>1362217</v>
      </c>
      <c r="C1007" s="209">
        <v>43391</v>
      </c>
      <c r="D1007" s="210">
        <v>43393</v>
      </c>
      <c r="E1007" s="207" t="s">
        <v>1563</v>
      </c>
      <c r="F1007" s="211">
        <v>22144</v>
      </c>
      <c r="G1007" s="204">
        <f t="shared" si="14"/>
        <v>-68418</v>
      </c>
      <c r="H1007" s="249" t="s">
        <v>1564</v>
      </c>
      <c r="I1007" s="22" t="s">
        <v>1565</v>
      </c>
    </row>
    <row r="1008" ht="14.25" spans="1:9">
      <c r="A1008" s="207">
        <v>228711</v>
      </c>
      <c r="B1008" s="248">
        <v>1361991</v>
      </c>
      <c r="C1008" s="209">
        <v>43376</v>
      </c>
      <c r="D1008" s="210">
        <v>43378</v>
      </c>
      <c r="E1008" s="207" t="s">
        <v>1566</v>
      </c>
      <c r="F1008" s="211">
        <v>27648</v>
      </c>
      <c r="G1008" s="204">
        <f t="shared" si="14"/>
        <v>-40770</v>
      </c>
      <c r="H1008" s="205" t="s">
        <v>1567</v>
      </c>
      <c r="I1008" s="22" t="s">
        <v>1568</v>
      </c>
    </row>
    <row r="1009" ht="14.25" spans="1:9">
      <c r="A1009" s="207">
        <v>228716</v>
      </c>
      <c r="B1009" s="248">
        <v>1362131</v>
      </c>
      <c r="C1009" s="209">
        <v>43376</v>
      </c>
      <c r="D1009" s="210">
        <v>43378</v>
      </c>
      <c r="E1009" s="207" t="s">
        <v>1569</v>
      </c>
      <c r="F1009" s="211">
        <v>40448</v>
      </c>
      <c r="G1009" s="204">
        <f t="shared" si="14"/>
        <v>-322</v>
      </c>
      <c r="H1009" s="205" t="s">
        <v>1570</v>
      </c>
      <c r="I1009" s="18"/>
    </row>
    <row r="1010" spans="1:9">
      <c r="A1010" s="219"/>
      <c r="B1010"/>
      <c r="C1010"/>
      <c r="D1010"/>
      <c r="E1010"/>
      <c r="F1010"/>
      <c r="G1010"/>
      <c r="H1010"/>
      <c r="I1010"/>
    </row>
    <row r="1011" ht="31.5" spans="1:9">
      <c r="A1011" s="250" t="s">
        <v>1571</v>
      </c>
      <c r="B1011"/>
      <c r="C1011"/>
      <c r="D1011"/>
      <c r="E1011"/>
      <c r="F1011"/>
      <c r="G1011"/>
      <c r="H1011"/>
      <c r="I1011"/>
    </row>
    <row r="1012" ht="16.5" spans="1:9">
      <c r="A1012" s="251"/>
      <c r="B1012"/>
      <c r="C1012"/>
      <c r="D1012"/>
      <c r="E1012"/>
      <c r="F1012"/>
      <c r="G1012"/>
      <c r="H1012"/>
      <c r="I1012"/>
    </row>
    <row r="1013" spans="1:9">
      <c r="A1013" s="252" t="s">
        <v>0</v>
      </c>
      <c r="B1013" s="253" t="s">
        <v>1</v>
      </c>
      <c r="C1013" s="253" t="s">
        <v>2</v>
      </c>
      <c r="D1013" s="253" t="s">
        <v>3</v>
      </c>
      <c r="E1013" s="253" t="s">
        <v>4</v>
      </c>
      <c r="F1013" s="253" t="s">
        <v>5</v>
      </c>
      <c r="G1013" s="253" t="s">
        <v>49</v>
      </c>
      <c r="H1013" s="253" t="s">
        <v>1076</v>
      </c>
      <c r="I1013" s="263"/>
    </row>
    <row r="1014" spans="1:8">
      <c r="A1014" s="252"/>
      <c r="B1014" s="253"/>
      <c r="C1014" s="253"/>
      <c r="D1014" s="253"/>
      <c r="E1014" s="253"/>
      <c r="F1014" s="253"/>
      <c r="G1014" s="253"/>
      <c r="H1014" s="253"/>
    </row>
    <row r="1015" ht="14.25" spans="1:8">
      <c r="A1015" s="254" t="s">
        <v>106</v>
      </c>
      <c r="B1015" s="254"/>
      <c r="C1015" s="254"/>
      <c r="D1015" s="254"/>
      <c r="E1015" s="254"/>
      <c r="F1015" s="254"/>
      <c r="G1015" s="255" t="s">
        <v>1572</v>
      </c>
      <c r="H1015" s="256"/>
    </row>
    <row r="1016" spans="1:8">
      <c r="A1016" s="254" t="s">
        <v>1573</v>
      </c>
      <c r="B1016" s="254"/>
      <c r="C1016" s="254"/>
      <c r="D1016" s="254"/>
      <c r="E1016" s="254"/>
      <c r="F1016" s="254"/>
      <c r="G1016" s="255" t="s">
        <v>1574</v>
      </c>
      <c r="H1016" s="256"/>
    </row>
    <row r="1017" spans="1:8">
      <c r="A1017" s="257">
        <v>229008</v>
      </c>
      <c r="B1017" s="258">
        <v>1362906</v>
      </c>
      <c r="C1017" s="259">
        <v>43360</v>
      </c>
      <c r="D1017" s="260">
        <v>43362</v>
      </c>
      <c r="E1017" s="257" t="s">
        <v>1575</v>
      </c>
      <c r="F1017" s="261">
        <v>22144</v>
      </c>
      <c r="G1017" s="262">
        <v>-1478178</v>
      </c>
      <c r="H1017" s="256"/>
    </row>
    <row r="1018" spans="1:8">
      <c r="A1018" s="257">
        <v>230049</v>
      </c>
      <c r="B1018" s="258">
        <v>1366260</v>
      </c>
      <c r="C1018" s="259">
        <v>43360</v>
      </c>
      <c r="D1018" s="260">
        <v>43362</v>
      </c>
      <c r="E1018" s="257" t="s">
        <v>1120</v>
      </c>
      <c r="F1018" s="261">
        <v>22144</v>
      </c>
      <c r="G1018" s="262">
        <v>-1456034</v>
      </c>
      <c r="H1018" s="256"/>
    </row>
    <row r="1019" spans="1:8">
      <c r="A1019" s="257">
        <v>229413</v>
      </c>
      <c r="B1019" s="258">
        <v>1363505</v>
      </c>
      <c r="C1019" s="259">
        <v>43360</v>
      </c>
      <c r="D1019" s="260">
        <v>43363</v>
      </c>
      <c r="E1019" s="257" t="s">
        <v>1576</v>
      </c>
      <c r="F1019" s="261">
        <v>42216</v>
      </c>
      <c r="G1019" s="262">
        <v>-1413818</v>
      </c>
      <c r="H1019" s="256"/>
    </row>
    <row r="1020" spans="1:8">
      <c r="A1020" s="257">
        <v>220401</v>
      </c>
      <c r="B1020" s="258">
        <v>1332717</v>
      </c>
      <c r="C1020" s="259">
        <v>43359</v>
      </c>
      <c r="D1020" s="260">
        <v>43363</v>
      </c>
      <c r="E1020" s="257" t="s">
        <v>1577</v>
      </c>
      <c r="F1020" s="261">
        <v>21280</v>
      </c>
      <c r="G1020" s="262">
        <v>-1392538</v>
      </c>
      <c r="H1020" s="256"/>
    </row>
    <row r="1021" spans="1:8">
      <c r="A1021" s="257">
        <v>229959</v>
      </c>
      <c r="B1021" s="258">
        <v>1365442</v>
      </c>
      <c r="C1021" s="259">
        <v>43362</v>
      </c>
      <c r="D1021" s="260">
        <v>43363</v>
      </c>
      <c r="E1021" s="257" t="s">
        <v>1578</v>
      </c>
      <c r="F1021" s="261">
        <v>5320</v>
      </c>
      <c r="G1021" s="262">
        <v>-1387218</v>
      </c>
      <c r="H1021" s="256"/>
    </row>
    <row r="1022" spans="1:8">
      <c r="A1022" s="257">
        <v>229958</v>
      </c>
      <c r="B1022" s="258">
        <v>1365438</v>
      </c>
      <c r="C1022" s="259">
        <v>43362</v>
      </c>
      <c r="D1022" s="260">
        <v>43363</v>
      </c>
      <c r="E1022" s="257" t="s">
        <v>1579</v>
      </c>
      <c r="F1022" s="261">
        <v>5320</v>
      </c>
      <c r="G1022" s="262">
        <v>-1381898</v>
      </c>
      <c r="H1022" s="256"/>
    </row>
    <row r="1023" spans="1:8">
      <c r="A1023" s="257">
        <v>213695</v>
      </c>
      <c r="B1023" s="258">
        <v>1319065</v>
      </c>
      <c r="C1023" s="259">
        <v>43360</v>
      </c>
      <c r="D1023" s="260">
        <v>43361</v>
      </c>
      <c r="E1023" s="257" t="s">
        <v>1580</v>
      </c>
      <c r="F1023" s="261">
        <v>7440</v>
      </c>
      <c r="G1023" s="262">
        <v>-1374458</v>
      </c>
      <c r="H1023" s="256"/>
    </row>
    <row r="1024" spans="1:8">
      <c r="A1024" s="257">
        <v>229671</v>
      </c>
      <c r="B1024" s="258">
        <v>1364737</v>
      </c>
      <c r="C1024" s="259">
        <v>43359</v>
      </c>
      <c r="D1024" s="260">
        <v>43361</v>
      </c>
      <c r="E1024" s="257" t="s">
        <v>1581</v>
      </c>
      <c r="F1024" s="261">
        <v>10640</v>
      </c>
      <c r="G1024" s="262">
        <v>-1363818</v>
      </c>
      <c r="H1024" s="256"/>
    </row>
    <row r="1025" spans="1:8">
      <c r="A1025" s="257">
        <v>229704</v>
      </c>
      <c r="B1025" s="258">
        <v>1364982</v>
      </c>
      <c r="C1025" s="259">
        <v>43360</v>
      </c>
      <c r="D1025" s="260">
        <v>43361</v>
      </c>
      <c r="E1025" s="257" t="s">
        <v>1582</v>
      </c>
      <c r="F1025" s="261">
        <v>5320</v>
      </c>
      <c r="G1025" s="262">
        <v>-1358498</v>
      </c>
      <c r="H1025" s="256"/>
    </row>
    <row r="1026" spans="1:8">
      <c r="A1026" s="257">
        <v>229904</v>
      </c>
      <c r="B1026" s="258">
        <v>1365033</v>
      </c>
      <c r="C1026" s="259">
        <v>43354</v>
      </c>
      <c r="D1026" s="260">
        <v>43358</v>
      </c>
      <c r="E1026" s="257" t="s">
        <v>1583</v>
      </c>
      <c r="F1026" s="261">
        <v>21280</v>
      </c>
      <c r="G1026" s="262">
        <v>-1337218</v>
      </c>
      <c r="H1026" s="256"/>
    </row>
    <row r="1027" spans="1:8">
      <c r="A1027" s="257">
        <v>229535</v>
      </c>
      <c r="B1027" s="258">
        <v>1364484</v>
      </c>
      <c r="C1027" s="259">
        <v>43352</v>
      </c>
      <c r="D1027" s="260">
        <v>43355</v>
      </c>
      <c r="E1027" s="257" t="s">
        <v>1584</v>
      </c>
      <c r="F1027" s="261">
        <v>15960</v>
      </c>
      <c r="G1027" s="262">
        <v>-1321258</v>
      </c>
      <c r="H1027" s="256"/>
    </row>
    <row r="1028" spans="1:8">
      <c r="A1028" s="257">
        <v>230823</v>
      </c>
      <c r="B1028" s="258">
        <v>1369729</v>
      </c>
      <c r="C1028" s="259">
        <v>43363</v>
      </c>
      <c r="D1028" s="260">
        <v>43364</v>
      </c>
      <c r="E1028" s="257" t="s">
        <v>1585</v>
      </c>
      <c r="F1028" s="261">
        <v>24224</v>
      </c>
      <c r="G1028" s="262">
        <v>-1297034</v>
      </c>
      <c r="H1028" s="256"/>
    </row>
    <row r="1029" spans="1:8">
      <c r="A1029" s="257">
        <v>230817</v>
      </c>
      <c r="B1029" s="258">
        <v>1369699</v>
      </c>
      <c r="C1029" s="259">
        <v>43362</v>
      </c>
      <c r="D1029" s="260">
        <v>43364</v>
      </c>
      <c r="E1029" s="257" t="s">
        <v>1586</v>
      </c>
      <c r="F1029" s="261">
        <v>27648</v>
      </c>
      <c r="G1029" s="262">
        <v>-1269386</v>
      </c>
      <c r="H1029" s="256"/>
    </row>
    <row r="1030" spans="1:8">
      <c r="A1030" s="257">
        <v>231916</v>
      </c>
      <c r="B1030" s="258">
        <v>1371521</v>
      </c>
      <c r="C1030" s="259">
        <v>43363</v>
      </c>
      <c r="D1030" s="260">
        <v>43364</v>
      </c>
      <c r="E1030" s="257" t="s">
        <v>1587</v>
      </c>
      <c r="F1030" s="261">
        <v>5320</v>
      </c>
      <c r="G1030" s="262">
        <v>-1264066</v>
      </c>
      <c r="H1030" s="256"/>
    </row>
    <row r="1031" spans="1:8">
      <c r="A1031" s="257">
        <v>229918</v>
      </c>
      <c r="B1031" s="258">
        <v>1365176</v>
      </c>
      <c r="C1031" s="259">
        <v>43362</v>
      </c>
      <c r="D1031" s="260">
        <v>43364</v>
      </c>
      <c r="E1031" s="257" t="s">
        <v>1588</v>
      </c>
      <c r="F1031" s="261">
        <v>10640</v>
      </c>
      <c r="G1031" s="262">
        <v>-1253426</v>
      </c>
      <c r="H1031" s="256"/>
    </row>
    <row r="1032" spans="1:8">
      <c r="A1032" s="257">
        <v>232659</v>
      </c>
      <c r="B1032" s="258">
        <v>1372790</v>
      </c>
      <c r="C1032" s="259">
        <v>43371</v>
      </c>
      <c r="D1032" s="260">
        <v>43372</v>
      </c>
      <c r="E1032" s="257" t="s">
        <v>1589</v>
      </c>
      <c r="F1032" s="261">
        <v>5320</v>
      </c>
      <c r="G1032" s="262">
        <v>-1248106</v>
      </c>
      <c r="H1032" s="256"/>
    </row>
    <row r="1033" spans="1:8">
      <c r="A1033" s="257">
        <v>232651</v>
      </c>
      <c r="B1033" s="258">
        <v>1372649</v>
      </c>
      <c r="C1033" s="259">
        <v>43371</v>
      </c>
      <c r="D1033" s="260">
        <v>43372</v>
      </c>
      <c r="E1033" s="257" t="s">
        <v>1590</v>
      </c>
      <c r="F1033" s="261">
        <v>5320</v>
      </c>
      <c r="G1033" s="262">
        <v>-1242786</v>
      </c>
      <c r="H1033" s="256"/>
    </row>
    <row r="1034" spans="1:8">
      <c r="A1034" s="257">
        <v>229930</v>
      </c>
      <c r="B1034" s="258">
        <v>1365136</v>
      </c>
      <c r="C1034" s="259">
        <v>43363</v>
      </c>
      <c r="D1034" s="260">
        <v>43366</v>
      </c>
      <c r="E1034" s="257" t="s">
        <v>1579</v>
      </c>
      <c r="F1034" s="261">
        <v>15960</v>
      </c>
      <c r="G1034" s="262">
        <v>-1226826</v>
      </c>
      <c r="H1034" s="256"/>
    </row>
    <row r="1035" spans="1:8">
      <c r="A1035" s="257">
        <v>229711</v>
      </c>
      <c r="B1035" s="258">
        <v>1365020</v>
      </c>
      <c r="C1035" s="259">
        <v>43361</v>
      </c>
      <c r="D1035" s="260">
        <v>43366</v>
      </c>
      <c r="E1035" s="257" t="s">
        <v>1591</v>
      </c>
      <c r="F1035" s="261">
        <v>26600</v>
      </c>
      <c r="G1035" s="262">
        <v>-1200226</v>
      </c>
      <c r="H1035" s="256"/>
    </row>
    <row r="1036" spans="1:8">
      <c r="A1036" s="257">
        <v>226737</v>
      </c>
      <c r="B1036" s="258">
        <v>1354338</v>
      </c>
      <c r="C1036" s="259">
        <v>43364</v>
      </c>
      <c r="D1036" s="260">
        <v>43367</v>
      </c>
      <c r="E1036" s="257" t="s">
        <v>1592</v>
      </c>
      <c r="F1036" s="261">
        <v>15960</v>
      </c>
      <c r="G1036" s="262">
        <v>-1184266</v>
      </c>
      <c r="H1036" s="256"/>
    </row>
    <row r="1037" spans="1:8">
      <c r="A1037" s="257">
        <v>227655</v>
      </c>
      <c r="B1037" s="258">
        <v>1358604</v>
      </c>
      <c r="C1037" s="259">
        <v>43365</v>
      </c>
      <c r="D1037" s="260">
        <v>43367</v>
      </c>
      <c r="E1037" s="257" t="s">
        <v>1593</v>
      </c>
      <c r="F1037" s="261">
        <v>10640</v>
      </c>
      <c r="G1037" s="262">
        <v>-1173626</v>
      </c>
      <c r="H1037" s="256"/>
    </row>
    <row r="1038" spans="1:8">
      <c r="A1038" s="257">
        <v>229167</v>
      </c>
      <c r="B1038" s="258">
        <v>1363123</v>
      </c>
      <c r="C1038" s="259">
        <v>43365</v>
      </c>
      <c r="D1038" s="260">
        <v>43368</v>
      </c>
      <c r="E1038" s="257" t="s">
        <v>1594</v>
      </c>
      <c r="F1038" s="261">
        <v>15960</v>
      </c>
      <c r="G1038" s="262">
        <v>-1157666</v>
      </c>
      <c r="H1038" s="256"/>
    </row>
    <row r="1039" spans="1:8">
      <c r="A1039" s="257">
        <v>231181</v>
      </c>
      <c r="B1039" s="258">
        <v>1370420</v>
      </c>
      <c r="C1039" s="259">
        <v>43368</v>
      </c>
      <c r="D1039" s="260">
        <v>43370</v>
      </c>
      <c r="E1039" s="257" t="s">
        <v>1292</v>
      </c>
      <c r="F1039" s="261">
        <v>10640</v>
      </c>
      <c r="G1039" s="262">
        <v>-1147026</v>
      </c>
      <c r="H1039" s="256"/>
    </row>
    <row r="1040" spans="1:8">
      <c r="A1040" s="257">
        <v>231185</v>
      </c>
      <c r="B1040" s="258">
        <v>1370423</v>
      </c>
      <c r="C1040" s="259">
        <v>43367</v>
      </c>
      <c r="D1040" s="260">
        <v>43368</v>
      </c>
      <c r="E1040" s="257" t="s">
        <v>1595</v>
      </c>
      <c r="F1040" s="261">
        <v>5320</v>
      </c>
      <c r="G1040" s="262">
        <v>-1141706</v>
      </c>
      <c r="H1040" s="256"/>
    </row>
    <row r="1041" spans="1:8">
      <c r="A1041" s="257">
        <v>230072</v>
      </c>
      <c r="B1041" s="258">
        <v>1366394</v>
      </c>
      <c r="C1041" s="259">
        <v>43371</v>
      </c>
      <c r="D1041" s="260">
        <v>43373</v>
      </c>
      <c r="E1041" s="257" t="s">
        <v>1596</v>
      </c>
      <c r="F1041" s="261">
        <v>10640</v>
      </c>
      <c r="G1041" s="262">
        <v>-1131066</v>
      </c>
      <c r="H1041" s="256"/>
    </row>
    <row r="1042" spans="1:8">
      <c r="A1042" s="257">
        <v>229939</v>
      </c>
      <c r="B1042" s="258">
        <v>1365231</v>
      </c>
      <c r="C1042" s="259">
        <v>43371</v>
      </c>
      <c r="D1042" s="260">
        <v>43372</v>
      </c>
      <c r="E1042" s="257" t="s">
        <v>1597</v>
      </c>
      <c r="F1042" s="261">
        <v>5320</v>
      </c>
      <c r="G1042" s="262">
        <v>-1125746</v>
      </c>
      <c r="H1042" s="256"/>
    </row>
    <row r="1043" spans="1:8">
      <c r="A1043" s="257">
        <v>230452</v>
      </c>
      <c r="B1043" s="258">
        <v>1367176</v>
      </c>
      <c r="C1043" s="259">
        <v>43372</v>
      </c>
      <c r="D1043" s="260">
        <v>43374</v>
      </c>
      <c r="E1043" s="257" t="s">
        <v>1423</v>
      </c>
      <c r="F1043" s="261">
        <v>10640</v>
      </c>
      <c r="G1043" s="262">
        <v>-1115106</v>
      </c>
      <c r="H1043" s="256"/>
    </row>
    <row r="1044" spans="1:8">
      <c r="A1044" s="257">
        <v>230413</v>
      </c>
      <c r="B1044" s="258">
        <v>1367012</v>
      </c>
      <c r="C1044" s="259">
        <v>43372</v>
      </c>
      <c r="D1044" s="260">
        <v>43374</v>
      </c>
      <c r="E1044" s="257" t="s">
        <v>1598</v>
      </c>
      <c r="F1044" s="261">
        <v>10640</v>
      </c>
      <c r="G1044" s="262">
        <v>-1104466</v>
      </c>
      <c r="H1044" s="256"/>
    </row>
    <row r="1045" spans="1:8">
      <c r="A1045" s="257">
        <v>229913</v>
      </c>
      <c r="B1045" s="258">
        <v>1365232</v>
      </c>
      <c r="C1045" s="259">
        <v>43372</v>
      </c>
      <c r="D1045" s="260">
        <v>43373</v>
      </c>
      <c r="E1045" s="257" t="s">
        <v>1597</v>
      </c>
      <c r="F1045" s="261">
        <v>11072</v>
      </c>
      <c r="G1045" s="262">
        <v>-1093394</v>
      </c>
      <c r="H1045" s="256"/>
    </row>
    <row r="1046" spans="1:8">
      <c r="A1046" s="257">
        <v>229458</v>
      </c>
      <c r="B1046" s="258">
        <v>1363888</v>
      </c>
      <c r="C1046" s="259">
        <v>43369</v>
      </c>
      <c r="D1046" s="260">
        <v>43370</v>
      </c>
      <c r="E1046" s="257" t="s">
        <v>1599</v>
      </c>
      <c r="F1046" s="261">
        <v>5320</v>
      </c>
      <c r="G1046" s="262">
        <v>-1088074</v>
      </c>
      <c r="H1046" s="256"/>
    </row>
    <row r="1047" spans="1:8">
      <c r="A1047" s="257">
        <v>229456</v>
      </c>
      <c r="B1047" s="258">
        <v>1363900</v>
      </c>
      <c r="C1047" s="259">
        <v>43368</v>
      </c>
      <c r="D1047" s="260">
        <v>43369</v>
      </c>
      <c r="E1047" s="257" t="s">
        <v>1600</v>
      </c>
      <c r="F1047" s="261">
        <v>5320</v>
      </c>
      <c r="G1047" s="262">
        <v>-1082754</v>
      </c>
      <c r="H1047" s="256"/>
    </row>
    <row r="1048" spans="1:8">
      <c r="A1048" s="257">
        <v>230141</v>
      </c>
      <c r="B1048" s="258">
        <v>1366833</v>
      </c>
      <c r="C1048" s="259">
        <v>43372</v>
      </c>
      <c r="D1048" s="260">
        <v>43374</v>
      </c>
      <c r="E1048" s="257" t="s">
        <v>1601</v>
      </c>
      <c r="F1048" s="261">
        <v>10640</v>
      </c>
      <c r="G1048" s="262">
        <v>-1072114</v>
      </c>
      <c r="H1048" s="256"/>
    </row>
    <row r="1049" spans="1:8">
      <c r="A1049" s="257">
        <v>228411</v>
      </c>
      <c r="B1049" s="258">
        <v>1361204</v>
      </c>
      <c r="C1049" s="259">
        <v>43372</v>
      </c>
      <c r="D1049" s="260">
        <v>43373</v>
      </c>
      <c r="E1049" s="257" t="s">
        <v>1602</v>
      </c>
      <c r="F1049" s="261">
        <v>5320</v>
      </c>
      <c r="G1049" s="262">
        <v>-1066794</v>
      </c>
      <c r="H1049" s="256"/>
    </row>
    <row r="1050" spans="1:8">
      <c r="A1050" s="257">
        <v>228504</v>
      </c>
      <c r="B1050" s="258">
        <v>1361269</v>
      </c>
      <c r="C1050" s="259">
        <v>43370</v>
      </c>
      <c r="D1050" s="260">
        <v>43371</v>
      </c>
      <c r="E1050" s="257" t="s">
        <v>1603</v>
      </c>
      <c r="F1050" s="261">
        <v>5320</v>
      </c>
      <c r="G1050" s="262">
        <v>-1061474</v>
      </c>
      <c r="H1050" s="256"/>
    </row>
    <row r="1051" spans="1:8">
      <c r="A1051" s="257">
        <v>227672</v>
      </c>
      <c r="B1051" s="258">
        <v>1358781</v>
      </c>
      <c r="C1051" s="259">
        <v>43370</v>
      </c>
      <c r="D1051" s="260">
        <v>43372</v>
      </c>
      <c r="E1051" s="257" t="s">
        <v>1604</v>
      </c>
      <c r="F1051" s="261">
        <v>10640</v>
      </c>
      <c r="G1051" s="262">
        <v>-1050834</v>
      </c>
      <c r="H1051" s="256"/>
    </row>
    <row r="1052" spans="1:8">
      <c r="A1052" s="257">
        <v>231521</v>
      </c>
      <c r="B1052" s="258">
        <v>1371066</v>
      </c>
      <c r="C1052" s="259">
        <v>43368</v>
      </c>
      <c r="D1052" s="260">
        <v>43369</v>
      </c>
      <c r="E1052" s="257" t="s">
        <v>1605</v>
      </c>
      <c r="F1052" s="261">
        <v>5320</v>
      </c>
      <c r="G1052" s="262">
        <v>-1045514</v>
      </c>
      <c r="H1052" s="256"/>
    </row>
    <row r="1053" spans="1:8">
      <c r="A1053" s="257">
        <v>230758</v>
      </c>
      <c r="B1053" s="258">
        <v>1369169</v>
      </c>
      <c r="C1053" s="259">
        <v>43366</v>
      </c>
      <c r="D1053" s="260">
        <v>43369</v>
      </c>
      <c r="E1053" s="257" t="s">
        <v>1606</v>
      </c>
      <c r="F1053" s="261">
        <v>30624</v>
      </c>
      <c r="G1053" s="262">
        <v>-1014890</v>
      </c>
      <c r="H1053" s="256"/>
    </row>
    <row r="1054" spans="1:8">
      <c r="A1054" s="257">
        <v>231179</v>
      </c>
      <c r="B1054" s="258">
        <v>1370421</v>
      </c>
      <c r="C1054" s="259">
        <v>43368</v>
      </c>
      <c r="D1054" s="260">
        <v>43370</v>
      </c>
      <c r="E1054" s="257" t="s">
        <v>1595</v>
      </c>
      <c r="F1054" s="261">
        <v>22144</v>
      </c>
      <c r="G1054" s="255" t="s">
        <v>1607</v>
      </c>
      <c r="H1054" s="256"/>
    </row>
    <row r="1055" spans="1:8">
      <c r="A1055" s="257">
        <v>230463</v>
      </c>
      <c r="B1055" s="258">
        <v>1367250</v>
      </c>
      <c r="C1055" s="259">
        <v>43367</v>
      </c>
      <c r="D1055" s="260">
        <v>43368</v>
      </c>
      <c r="E1055" s="257" t="s">
        <v>1608</v>
      </c>
      <c r="F1055" s="261">
        <v>11072</v>
      </c>
      <c r="G1055" s="255" t="s">
        <v>1609</v>
      </c>
      <c r="H1055" s="256"/>
    </row>
    <row r="1056" spans="1:8">
      <c r="A1056" s="257">
        <v>231194</v>
      </c>
      <c r="B1056" s="258">
        <v>1370500</v>
      </c>
      <c r="C1056" s="259">
        <v>43369</v>
      </c>
      <c r="D1056" s="260">
        <v>43371</v>
      </c>
      <c r="E1056" s="257" t="s">
        <v>1610</v>
      </c>
      <c r="F1056" s="261">
        <v>20416</v>
      </c>
      <c r="G1056" s="255" t="s">
        <v>1611</v>
      </c>
      <c r="H1056" s="256"/>
    </row>
    <row r="1057" spans="1:8">
      <c r="A1057" s="257">
        <v>231191</v>
      </c>
      <c r="B1057" s="258">
        <v>1370499</v>
      </c>
      <c r="C1057" s="259">
        <v>43368</v>
      </c>
      <c r="D1057" s="260">
        <v>43369</v>
      </c>
      <c r="E1057" s="257" t="s">
        <v>1610</v>
      </c>
      <c r="F1057" s="261">
        <v>11072</v>
      </c>
      <c r="G1057" s="255" t="s">
        <v>1612</v>
      </c>
      <c r="H1057" s="256"/>
    </row>
    <row r="1058" spans="1:8">
      <c r="A1058" s="257">
        <v>228415</v>
      </c>
      <c r="B1058" s="258">
        <v>1361216</v>
      </c>
      <c r="C1058" s="259">
        <v>43372</v>
      </c>
      <c r="D1058" s="260">
        <v>43374</v>
      </c>
      <c r="E1058" s="257" t="s">
        <v>1613</v>
      </c>
      <c r="F1058" s="261">
        <v>22144</v>
      </c>
      <c r="G1058" s="255" t="s">
        <v>1614</v>
      </c>
      <c r="H1058" s="256"/>
    </row>
    <row r="1059" spans="1:8">
      <c r="A1059" s="257">
        <v>230596</v>
      </c>
      <c r="B1059" s="258">
        <v>1368376</v>
      </c>
      <c r="C1059" s="259">
        <v>43366</v>
      </c>
      <c r="D1059" s="260">
        <v>43367</v>
      </c>
      <c r="E1059" s="257" t="s">
        <v>244</v>
      </c>
      <c r="F1059" s="261">
        <v>17248</v>
      </c>
      <c r="G1059" s="255" t="s">
        <v>1615</v>
      </c>
      <c r="H1059" s="256"/>
    </row>
    <row r="1060" spans="1:8">
      <c r="A1060" s="257">
        <v>228715</v>
      </c>
      <c r="B1060" s="258">
        <v>1362113</v>
      </c>
      <c r="C1060" s="259">
        <v>43360</v>
      </c>
      <c r="D1060" s="260">
        <v>43365</v>
      </c>
      <c r="E1060" s="257" t="s">
        <v>1616</v>
      </c>
      <c r="F1060" s="261">
        <v>26600</v>
      </c>
      <c r="G1060" s="255" t="s">
        <v>1617</v>
      </c>
      <c r="H1060" s="256"/>
    </row>
    <row r="1061" spans="1:8">
      <c r="A1061" s="257">
        <v>231457</v>
      </c>
      <c r="B1061" s="258">
        <v>1370845</v>
      </c>
      <c r="C1061" s="259">
        <v>43361</v>
      </c>
      <c r="D1061" s="260">
        <v>43365</v>
      </c>
      <c r="E1061" s="257" t="s">
        <v>1618</v>
      </c>
      <c r="F1061" s="261">
        <v>21280</v>
      </c>
      <c r="G1061" s="255" t="s">
        <v>1619</v>
      </c>
      <c r="H1061" s="256"/>
    </row>
    <row r="1062" spans="1:8">
      <c r="A1062" s="257">
        <v>231920</v>
      </c>
      <c r="B1062" s="258">
        <v>1371522</v>
      </c>
      <c r="C1062" s="259">
        <v>43364</v>
      </c>
      <c r="D1062" s="260">
        <v>43365</v>
      </c>
      <c r="E1062" s="257" t="s">
        <v>1587</v>
      </c>
      <c r="F1062" s="261">
        <v>7440</v>
      </c>
      <c r="G1062" s="255" t="s">
        <v>1620</v>
      </c>
      <c r="H1062" s="256"/>
    </row>
    <row r="1063" spans="1:8">
      <c r="A1063" s="257">
        <v>227653</v>
      </c>
      <c r="B1063" s="258">
        <v>1358552</v>
      </c>
      <c r="C1063" s="259">
        <v>43363</v>
      </c>
      <c r="D1063" s="260">
        <v>43365</v>
      </c>
      <c r="E1063" s="257" t="s">
        <v>1621</v>
      </c>
      <c r="F1063" s="261">
        <v>10640</v>
      </c>
      <c r="G1063" s="255" t="s">
        <v>1622</v>
      </c>
      <c r="H1063" s="256"/>
    </row>
    <row r="1064" spans="1:8">
      <c r="A1064" s="257">
        <v>230124</v>
      </c>
      <c r="B1064" s="258">
        <v>1366620</v>
      </c>
      <c r="C1064" s="259">
        <v>43364</v>
      </c>
      <c r="D1064" s="260">
        <v>43365</v>
      </c>
      <c r="E1064" s="257" t="s">
        <v>1623</v>
      </c>
      <c r="F1064" s="261">
        <v>5320</v>
      </c>
      <c r="G1064" s="255" t="s">
        <v>1624</v>
      </c>
      <c r="H1064" s="256"/>
    </row>
    <row r="1065" spans="1:8">
      <c r="A1065" s="257">
        <v>221048</v>
      </c>
      <c r="B1065" s="258">
        <v>1334416</v>
      </c>
      <c r="C1065" s="259">
        <v>43379</v>
      </c>
      <c r="D1065" s="260">
        <v>43381</v>
      </c>
      <c r="E1065" s="257" t="s">
        <v>1625</v>
      </c>
      <c r="F1065" s="261">
        <v>10640</v>
      </c>
      <c r="G1065" s="255" t="s">
        <v>1626</v>
      </c>
      <c r="H1065" s="256"/>
    </row>
    <row r="1066" spans="1:8">
      <c r="A1066" s="257">
        <v>230045</v>
      </c>
      <c r="B1066" s="258">
        <v>1366219</v>
      </c>
      <c r="C1066" s="259">
        <v>43372</v>
      </c>
      <c r="D1066" s="260">
        <v>43374</v>
      </c>
      <c r="E1066" s="257" t="s">
        <v>1627</v>
      </c>
      <c r="F1066" s="261">
        <v>10640</v>
      </c>
      <c r="G1066" s="255" t="s">
        <v>1628</v>
      </c>
      <c r="H1066" s="256"/>
    </row>
    <row r="1067" spans="1:8">
      <c r="A1067" s="257">
        <v>230075</v>
      </c>
      <c r="B1067" s="258">
        <v>1366366</v>
      </c>
      <c r="C1067" s="259">
        <v>43372</v>
      </c>
      <c r="D1067" s="260">
        <v>43374</v>
      </c>
      <c r="E1067" s="257" t="s">
        <v>1629</v>
      </c>
      <c r="F1067" s="261">
        <v>10640</v>
      </c>
      <c r="G1067" s="255" t="s">
        <v>1630</v>
      </c>
      <c r="H1067" s="256"/>
    </row>
    <row r="1068" spans="1:8">
      <c r="A1068" s="257">
        <v>230029</v>
      </c>
      <c r="B1068" s="258">
        <v>1366093</v>
      </c>
      <c r="C1068" s="259">
        <v>43372</v>
      </c>
      <c r="D1068" s="260">
        <v>43374</v>
      </c>
      <c r="E1068" s="257" t="s">
        <v>1631</v>
      </c>
      <c r="F1068" s="261">
        <v>10640</v>
      </c>
      <c r="G1068" s="255" t="s">
        <v>1632</v>
      </c>
      <c r="H1068" s="256"/>
    </row>
    <row r="1069" spans="1:8">
      <c r="A1069" s="257">
        <v>228416</v>
      </c>
      <c r="B1069" s="258">
        <v>1361210</v>
      </c>
      <c r="C1069" s="259">
        <v>43373</v>
      </c>
      <c r="D1069" s="260">
        <v>43374</v>
      </c>
      <c r="E1069" s="257" t="s">
        <v>1633</v>
      </c>
      <c r="F1069" s="261">
        <v>5320</v>
      </c>
      <c r="G1069" s="255" t="s">
        <v>1634</v>
      </c>
      <c r="H1069" s="256"/>
    </row>
    <row r="1070" spans="1:8">
      <c r="A1070" s="257" t="s">
        <v>1635</v>
      </c>
      <c r="B1070" s="258">
        <v>1349549</v>
      </c>
      <c r="C1070" s="259">
        <v>43376</v>
      </c>
      <c r="D1070" s="260">
        <v>43378</v>
      </c>
      <c r="E1070" s="257" t="s">
        <v>1629</v>
      </c>
      <c r="F1070" s="261">
        <v>21280</v>
      </c>
      <c r="G1070" s="255" t="s">
        <v>1636</v>
      </c>
      <c r="H1070" s="256"/>
    </row>
    <row r="1071" spans="1:8">
      <c r="A1071" s="257">
        <v>232177</v>
      </c>
      <c r="B1071" s="258">
        <v>1372306</v>
      </c>
      <c r="C1071" s="259">
        <v>43377</v>
      </c>
      <c r="D1071" s="260">
        <v>43379</v>
      </c>
      <c r="E1071" s="257" t="s">
        <v>1637</v>
      </c>
      <c r="F1071" s="261">
        <v>10640</v>
      </c>
      <c r="G1071" s="255" t="s">
        <v>1638</v>
      </c>
      <c r="H1071" s="256"/>
    </row>
    <row r="1072" spans="1:8">
      <c r="A1072" s="257" t="s">
        <v>1639</v>
      </c>
      <c r="B1072" s="258">
        <v>1372332</v>
      </c>
      <c r="C1072" s="259">
        <v>43403</v>
      </c>
      <c r="D1072" s="260">
        <v>43405</v>
      </c>
      <c r="E1072" s="257" t="s">
        <v>1640</v>
      </c>
      <c r="F1072" s="261">
        <v>21280</v>
      </c>
      <c r="G1072" s="255" t="s">
        <v>1641</v>
      </c>
      <c r="H1072" s="256"/>
    </row>
    <row r="1073" spans="1:8">
      <c r="A1073" s="257">
        <v>231151</v>
      </c>
      <c r="B1073" s="258">
        <v>1370273</v>
      </c>
      <c r="C1073" s="259">
        <v>43376</v>
      </c>
      <c r="D1073" s="260">
        <v>43378</v>
      </c>
      <c r="E1073" s="257" t="s">
        <v>1642</v>
      </c>
      <c r="F1073" s="261">
        <v>10640</v>
      </c>
      <c r="G1073" s="255" t="s">
        <v>1643</v>
      </c>
      <c r="H1073" s="256"/>
    </row>
    <row r="1074" spans="1:8">
      <c r="A1074" s="257">
        <v>224530</v>
      </c>
      <c r="B1074" s="258">
        <v>1346294</v>
      </c>
      <c r="C1074" s="259">
        <v>43375</v>
      </c>
      <c r="D1074" s="260">
        <v>43376</v>
      </c>
      <c r="E1074" s="257" t="s">
        <v>1644</v>
      </c>
      <c r="F1074" s="261">
        <v>13824</v>
      </c>
      <c r="G1074" s="255" t="s">
        <v>1645</v>
      </c>
      <c r="H1074" s="256"/>
    </row>
    <row r="1075" spans="1:8">
      <c r="A1075" s="257">
        <v>230771</v>
      </c>
      <c r="B1075" s="258">
        <v>1369494</v>
      </c>
      <c r="C1075" s="259">
        <v>43380</v>
      </c>
      <c r="D1075" s="260">
        <v>43383</v>
      </c>
      <c r="E1075" s="257" t="s">
        <v>1646</v>
      </c>
      <c r="F1075" s="261">
        <v>15960</v>
      </c>
      <c r="G1075" s="255" t="s">
        <v>1647</v>
      </c>
      <c r="H1075" s="256"/>
    </row>
    <row r="1076" spans="1:8">
      <c r="A1076" s="257">
        <v>225295</v>
      </c>
      <c r="B1076" s="258">
        <v>1349889</v>
      </c>
      <c r="C1076" s="259">
        <v>43375</v>
      </c>
      <c r="D1076" s="260">
        <v>43376</v>
      </c>
      <c r="E1076" s="257" t="s">
        <v>1648</v>
      </c>
      <c r="F1076" s="261">
        <v>5320</v>
      </c>
      <c r="G1076" s="255" t="s">
        <v>1649</v>
      </c>
      <c r="H1076" s="256"/>
    </row>
    <row r="1077" spans="1:8">
      <c r="A1077" s="257" t="s">
        <v>1650</v>
      </c>
      <c r="B1077" s="258">
        <v>1368895</v>
      </c>
      <c r="C1077" s="259">
        <v>43375</v>
      </c>
      <c r="D1077" s="260">
        <v>43378</v>
      </c>
      <c r="E1077" s="257" t="s">
        <v>1651</v>
      </c>
      <c r="F1077" s="261">
        <v>31920</v>
      </c>
      <c r="G1077" s="255" t="s">
        <v>1652</v>
      </c>
      <c r="H1077" s="256"/>
    </row>
    <row r="1078" spans="1:8">
      <c r="A1078" s="257">
        <v>230705</v>
      </c>
      <c r="B1078" s="258">
        <v>1368769</v>
      </c>
      <c r="C1078" s="259">
        <v>43378</v>
      </c>
      <c r="D1078" s="260">
        <v>43380</v>
      </c>
      <c r="E1078" s="257" t="s">
        <v>1642</v>
      </c>
      <c r="F1078" s="261">
        <v>10640</v>
      </c>
      <c r="G1078" s="255" t="s">
        <v>1653</v>
      </c>
      <c r="H1078" s="256"/>
    </row>
    <row r="1079" spans="1:8">
      <c r="A1079" s="257">
        <v>230470</v>
      </c>
      <c r="B1079" s="258">
        <v>1367318</v>
      </c>
      <c r="C1079" s="259">
        <v>43379</v>
      </c>
      <c r="D1079" s="260">
        <v>43380</v>
      </c>
      <c r="E1079" s="257" t="s">
        <v>1654</v>
      </c>
      <c r="F1079" s="261">
        <v>5320</v>
      </c>
      <c r="G1079" s="255" t="s">
        <v>1655</v>
      </c>
      <c r="H1079" s="256"/>
    </row>
    <row r="1080" spans="1:8">
      <c r="A1080" s="257">
        <v>224529</v>
      </c>
      <c r="B1080" s="258">
        <v>1346287</v>
      </c>
      <c r="C1080" s="259">
        <v>43375</v>
      </c>
      <c r="D1080" s="260">
        <v>43377</v>
      </c>
      <c r="E1080" s="257" t="s">
        <v>1656</v>
      </c>
      <c r="F1080" s="261">
        <v>10640</v>
      </c>
      <c r="G1080" s="255" t="s">
        <v>1657</v>
      </c>
      <c r="H1080" s="256"/>
    </row>
    <row r="1081" spans="1:8">
      <c r="A1081" s="257">
        <v>231971</v>
      </c>
      <c r="B1081" s="258">
        <v>1371593</v>
      </c>
      <c r="C1081" s="259">
        <v>43393</v>
      </c>
      <c r="D1081" s="260">
        <v>43397</v>
      </c>
      <c r="E1081" s="257" t="s">
        <v>1640</v>
      </c>
      <c r="F1081" s="261">
        <v>42560</v>
      </c>
      <c r="G1081" s="255" t="s">
        <v>1658</v>
      </c>
      <c r="H1081" s="256"/>
    </row>
    <row r="1082" spans="1:8">
      <c r="A1082" s="257">
        <v>230623</v>
      </c>
      <c r="B1082" s="258">
        <v>1368432</v>
      </c>
      <c r="C1082" s="259">
        <v>43377</v>
      </c>
      <c r="D1082" s="260">
        <v>43379</v>
      </c>
      <c r="E1082" s="257" t="s">
        <v>1659</v>
      </c>
      <c r="F1082" s="261">
        <v>27648</v>
      </c>
      <c r="G1082" s="255" t="s">
        <v>1660</v>
      </c>
      <c r="H1082" s="256"/>
    </row>
    <row r="1083" spans="1:8">
      <c r="A1083" s="257">
        <v>221509</v>
      </c>
      <c r="B1083" s="258">
        <v>1336658</v>
      </c>
      <c r="C1083" s="259">
        <v>43375</v>
      </c>
      <c r="D1083" s="260">
        <v>43376</v>
      </c>
      <c r="E1083" s="257" t="s">
        <v>1661</v>
      </c>
      <c r="F1083" s="261">
        <v>5320</v>
      </c>
      <c r="G1083" s="255" t="s">
        <v>1662</v>
      </c>
      <c r="H1083" s="256"/>
    </row>
    <row r="1084" spans="1:8">
      <c r="A1084" s="257">
        <v>229924</v>
      </c>
      <c r="B1084" s="258">
        <v>1365223</v>
      </c>
      <c r="C1084" s="259">
        <v>43374</v>
      </c>
      <c r="D1084" s="260">
        <v>43376</v>
      </c>
      <c r="E1084" s="257" t="s">
        <v>1663</v>
      </c>
      <c r="F1084" s="261">
        <v>10640</v>
      </c>
      <c r="G1084" s="255" t="s">
        <v>1664</v>
      </c>
      <c r="H1084" s="256"/>
    </row>
    <row r="1085" spans="1:8">
      <c r="A1085" s="257">
        <v>227663</v>
      </c>
      <c r="B1085" s="258">
        <v>1358691</v>
      </c>
      <c r="C1085" s="259">
        <v>43375</v>
      </c>
      <c r="D1085" s="260">
        <v>43377</v>
      </c>
      <c r="E1085" s="257" t="s">
        <v>1665</v>
      </c>
      <c r="F1085" s="261">
        <v>10640</v>
      </c>
      <c r="G1085" s="255" t="s">
        <v>1666</v>
      </c>
      <c r="H1085" s="256"/>
    </row>
    <row r="1086" spans="1:8">
      <c r="A1086" s="257">
        <v>229994</v>
      </c>
      <c r="B1086" s="258">
        <v>1365908</v>
      </c>
      <c r="C1086" s="259">
        <v>43379</v>
      </c>
      <c r="D1086" s="260">
        <v>43381</v>
      </c>
      <c r="E1086" s="257" t="s">
        <v>1667</v>
      </c>
      <c r="F1086" s="261">
        <v>10640</v>
      </c>
      <c r="G1086" s="255" t="s">
        <v>1668</v>
      </c>
      <c r="H1086" s="256"/>
    </row>
    <row r="1087" spans="1:8">
      <c r="A1087" s="257" t="s">
        <v>1669</v>
      </c>
      <c r="B1087" s="258">
        <v>1368398</v>
      </c>
      <c r="C1087" s="259">
        <v>43376</v>
      </c>
      <c r="D1087" s="260">
        <v>43377</v>
      </c>
      <c r="E1087" s="257" t="s">
        <v>1659</v>
      </c>
      <c r="F1087" s="261">
        <v>10640</v>
      </c>
      <c r="G1087" s="255" t="s">
        <v>1670</v>
      </c>
      <c r="H1087" s="256"/>
    </row>
    <row r="1088" spans="1:8">
      <c r="A1088" s="257">
        <v>228512</v>
      </c>
      <c r="B1088" s="258">
        <v>1361482</v>
      </c>
      <c r="C1088" s="259">
        <v>43378</v>
      </c>
      <c r="D1088" s="260">
        <v>43379</v>
      </c>
      <c r="E1088" s="257" t="s">
        <v>1671</v>
      </c>
      <c r="F1088" s="261">
        <v>5320</v>
      </c>
      <c r="G1088" s="255" t="s">
        <v>1672</v>
      </c>
      <c r="H1088" s="264"/>
    </row>
    <row r="1089" spans="1:8">
      <c r="A1089" s="257">
        <v>232959</v>
      </c>
      <c r="B1089" s="258">
        <v>1373258</v>
      </c>
      <c r="C1089" s="259">
        <v>43373</v>
      </c>
      <c r="D1089" s="260">
        <v>43374</v>
      </c>
      <c r="E1089" s="257" t="s">
        <v>1673</v>
      </c>
      <c r="F1089" s="261">
        <v>5320</v>
      </c>
      <c r="G1089" s="255" t="s">
        <v>1674</v>
      </c>
      <c r="H1089" s="264"/>
    </row>
    <row r="1090" spans="1:8">
      <c r="A1090" s="257">
        <v>232906</v>
      </c>
      <c r="B1090" s="258">
        <v>1373136</v>
      </c>
      <c r="C1090" s="259">
        <v>43370</v>
      </c>
      <c r="D1090" s="260">
        <v>43372</v>
      </c>
      <c r="E1090" s="257" t="s">
        <v>1675</v>
      </c>
      <c r="F1090" s="261">
        <v>10640</v>
      </c>
      <c r="G1090" s="255" t="s">
        <v>1676</v>
      </c>
      <c r="H1090" s="264"/>
    </row>
    <row r="1091" spans="1:8">
      <c r="A1091" s="257">
        <v>233155</v>
      </c>
      <c r="B1091" s="258">
        <v>1373358</v>
      </c>
      <c r="C1091" s="259">
        <v>43368</v>
      </c>
      <c r="D1091" s="260">
        <v>43369</v>
      </c>
      <c r="E1091" s="257" t="s">
        <v>1677</v>
      </c>
      <c r="F1091" s="261">
        <v>5320</v>
      </c>
      <c r="G1091" s="255" t="s">
        <v>1678</v>
      </c>
      <c r="H1091" s="264"/>
    </row>
    <row r="1092" spans="1:8">
      <c r="A1092" s="257">
        <v>219500</v>
      </c>
      <c r="B1092" s="258">
        <v>1330581</v>
      </c>
      <c r="C1092" s="259">
        <v>43378</v>
      </c>
      <c r="D1092" s="260">
        <v>43382</v>
      </c>
      <c r="E1092" s="257" t="s">
        <v>1679</v>
      </c>
      <c r="F1092" s="261">
        <v>21280</v>
      </c>
      <c r="G1092" s="255" t="s">
        <v>1680</v>
      </c>
      <c r="H1092" s="264"/>
    </row>
    <row r="1093" spans="1:8">
      <c r="A1093" s="257" t="s">
        <v>1681</v>
      </c>
      <c r="B1093" s="258">
        <v>1355173</v>
      </c>
      <c r="C1093" s="259">
        <v>43378</v>
      </c>
      <c r="D1093" s="260">
        <v>43381</v>
      </c>
      <c r="E1093" s="257" t="s">
        <v>1682</v>
      </c>
      <c r="F1093" s="261">
        <v>31920</v>
      </c>
      <c r="G1093" s="255" t="s">
        <v>1683</v>
      </c>
      <c r="H1093" s="264"/>
    </row>
    <row r="1094" spans="1:8">
      <c r="A1094" s="257">
        <v>212225</v>
      </c>
      <c r="B1094" s="258">
        <v>1307326</v>
      </c>
      <c r="C1094" s="259">
        <v>43378</v>
      </c>
      <c r="D1094" s="260">
        <v>43379</v>
      </c>
      <c r="E1094" s="257" t="s">
        <v>1684</v>
      </c>
      <c r="F1094" s="261">
        <v>5320</v>
      </c>
      <c r="G1094" s="255" t="s">
        <v>1685</v>
      </c>
      <c r="H1094" s="264"/>
    </row>
    <row r="1095" spans="1:8">
      <c r="A1095" s="257">
        <v>229493</v>
      </c>
      <c r="B1095" s="258">
        <v>1364227</v>
      </c>
      <c r="C1095" s="259">
        <v>43378</v>
      </c>
      <c r="D1095" s="260">
        <v>43381</v>
      </c>
      <c r="E1095" s="257" t="s">
        <v>1686</v>
      </c>
      <c r="F1095" s="261">
        <v>15960</v>
      </c>
      <c r="G1095" s="255" t="s">
        <v>1687</v>
      </c>
      <c r="H1095" s="264"/>
    </row>
    <row r="1096" spans="1:8">
      <c r="A1096" s="257">
        <v>224673</v>
      </c>
      <c r="B1096" s="258">
        <v>1347028</v>
      </c>
      <c r="C1096" s="259">
        <v>43374</v>
      </c>
      <c r="D1096" s="260">
        <v>43375</v>
      </c>
      <c r="E1096" s="257" t="s">
        <v>1688</v>
      </c>
      <c r="F1096" s="261">
        <v>5320</v>
      </c>
      <c r="G1096" s="255" t="s">
        <v>1689</v>
      </c>
      <c r="H1096" s="264"/>
    </row>
    <row r="1097" spans="1:8">
      <c r="A1097" s="257">
        <v>214705</v>
      </c>
      <c r="B1097" s="258">
        <v>1326343</v>
      </c>
      <c r="C1097" s="259">
        <v>43374</v>
      </c>
      <c r="D1097" s="260">
        <v>43375</v>
      </c>
      <c r="E1097" s="257" t="s">
        <v>1690</v>
      </c>
      <c r="F1097" s="261">
        <v>5320</v>
      </c>
      <c r="G1097" s="255" t="s">
        <v>1691</v>
      </c>
      <c r="H1097" s="264"/>
    </row>
    <row r="1098" spans="1:8">
      <c r="A1098" s="257">
        <v>224234</v>
      </c>
      <c r="B1098" s="258">
        <v>1345444</v>
      </c>
      <c r="C1098" s="259">
        <v>43374</v>
      </c>
      <c r="D1098" s="260">
        <v>43379</v>
      </c>
      <c r="E1098" s="257" t="s">
        <v>1692</v>
      </c>
      <c r="F1098" s="261">
        <v>26600</v>
      </c>
      <c r="G1098" s="255" t="s">
        <v>1693</v>
      </c>
      <c r="H1098" s="264"/>
    </row>
    <row r="1099" spans="1:8">
      <c r="A1099" s="257" t="s">
        <v>1694</v>
      </c>
      <c r="B1099" s="258">
        <v>1349591</v>
      </c>
      <c r="C1099" s="259">
        <v>43376</v>
      </c>
      <c r="D1099" s="260">
        <v>43378</v>
      </c>
      <c r="E1099" s="257" t="s">
        <v>1695</v>
      </c>
      <c r="F1099" s="261">
        <v>31920</v>
      </c>
      <c r="G1099" s="255" t="s">
        <v>1696</v>
      </c>
      <c r="H1099" s="264"/>
    </row>
    <row r="1100" spans="1:8">
      <c r="A1100" s="257">
        <v>225337</v>
      </c>
      <c r="B1100" s="258">
        <v>1349596</v>
      </c>
      <c r="C1100" s="259">
        <v>43378</v>
      </c>
      <c r="D1100" s="260">
        <v>43379</v>
      </c>
      <c r="E1100" s="257" t="s">
        <v>1697</v>
      </c>
      <c r="F1100" s="261">
        <v>5320</v>
      </c>
      <c r="G1100" s="255" t="s">
        <v>1698</v>
      </c>
      <c r="H1100" s="264"/>
    </row>
    <row r="1101" spans="1:8">
      <c r="A1101" s="257">
        <v>219466</v>
      </c>
      <c r="B1101" s="258">
        <v>1330524</v>
      </c>
      <c r="C1101" s="259">
        <v>43376</v>
      </c>
      <c r="D1101" s="260">
        <v>43378</v>
      </c>
      <c r="E1101" s="257" t="s">
        <v>1699</v>
      </c>
      <c r="F1101" s="261">
        <v>10640</v>
      </c>
      <c r="G1101" s="255" t="s">
        <v>1700</v>
      </c>
      <c r="H1101" s="264"/>
    </row>
    <row r="1102" spans="1:8">
      <c r="A1102" s="257">
        <v>226722</v>
      </c>
      <c r="B1102" s="258">
        <v>1354468</v>
      </c>
      <c r="C1102" s="259">
        <v>43376</v>
      </c>
      <c r="D1102" s="260">
        <v>43377</v>
      </c>
      <c r="E1102" s="257" t="s">
        <v>1701</v>
      </c>
      <c r="F1102" s="261">
        <v>13824</v>
      </c>
      <c r="G1102" s="255" t="s">
        <v>1702</v>
      </c>
      <c r="H1102" s="264"/>
    </row>
    <row r="1103" spans="1:8">
      <c r="A1103" s="257">
        <v>226221</v>
      </c>
      <c r="B1103" s="258">
        <v>1353170</v>
      </c>
      <c r="C1103" s="259">
        <v>43376</v>
      </c>
      <c r="D1103" s="260">
        <v>43377</v>
      </c>
      <c r="E1103" s="257" t="s">
        <v>1703</v>
      </c>
      <c r="F1103" s="261">
        <v>5320</v>
      </c>
      <c r="G1103" s="255" t="s">
        <v>1704</v>
      </c>
      <c r="H1103" s="264"/>
    </row>
    <row r="1104" spans="1:8">
      <c r="A1104" s="257">
        <v>225310</v>
      </c>
      <c r="B1104" s="258">
        <v>1349582</v>
      </c>
      <c r="C1104" s="259">
        <v>43378</v>
      </c>
      <c r="D1104" s="260">
        <v>43379</v>
      </c>
      <c r="E1104" s="257" t="s">
        <v>1705</v>
      </c>
      <c r="F1104" s="261">
        <v>5320</v>
      </c>
      <c r="G1104" s="255" t="s">
        <v>1706</v>
      </c>
      <c r="H1104" s="264"/>
    </row>
    <row r="1105" spans="1:8">
      <c r="A1105" s="257">
        <v>231923</v>
      </c>
      <c r="B1105" s="258">
        <v>1371491</v>
      </c>
      <c r="C1105" s="259">
        <v>43379</v>
      </c>
      <c r="D1105" s="260">
        <v>43381</v>
      </c>
      <c r="E1105" s="257" t="s">
        <v>1707</v>
      </c>
      <c r="F1105" s="261">
        <v>10640</v>
      </c>
      <c r="G1105" s="255" t="s">
        <v>1708</v>
      </c>
      <c r="H1105" s="264"/>
    </row>
    <row r="1106" spans="1:8">
      <c r="A1106" s="257">
        <v>230936</v>
      </c>
      <c r="B1106" s="258">
        <v>1369825</v>
      </c>
      <c r="C1106" s="259">
        <v>43375</v>
      </c>
      <c r="D1106" s="260">
        <v>43378</v>
      </c>
      <c r="E1106" s="257" t="s">
        <v>1709</v>
      </c>
      <c r="F1106" s="261">
        <v>15960</v>
      </c>
      <c r="G1106" s="255" t="s">
        <v>1710</v>
      </c>
      <c r="H1106" s="264"/>
    </row>
    <row r="1107" spans="1:8">
      <c r="A1107" s="257">
        <v>228266</v>
      </c>
      <c r="B1107" s="258">
        <v>1360239</v>
      </c>
      <c r="C1107" s="259">
        <v>43373</v>
      </c>
      <c r="D1107" s="260">
        <v>43376</v>
      </c>
      <c r="E1107" s="257" t="s">
        <v>1711</v>
      </c>
      <c r="F1107" s="261">
        <v>15960</v>
      </c>
      <c r="G1107" s="255" t="s">
        <v>1712</v>
      </c>
      <c r="H1107" s="264"/>
    </row>
    <row r="1108" spans="1:8">
      <c r="A1108" s="257">
        <v>217902</v>
      </c>
      <c r="B1108" s="258">
        <v>1329046</v>
      </c>
      <c r="C1108" s="259">
        <v>43374</v>
      </c>
      <c r="D1108" s="260">
        <v>43375</v>
      </c>
      <c r="E1108" s="257" t="s">
        <v>1713</v>
      </c>
      <c r="F1108" s="261">
        <v>5320</v>
      </c>
      <c r="G1108" s="255" t="s">
        <v>1714</v>
      </c>
      <c r="H1108" s="264"/>
    </row>
    <row r="1109" spans="1:8">
      <c r="A1109" s="257">
        <v>228511</v>
      </c>
      <c r="B1109" s="258">
        <v>1361478</v>
      </c>
      <c r="C1109" s="259">
        <v>43373</v>
      </c>
      <c r="D1109" s="260">
        <v>43376</v>
      </c>
      <c r="E1109" s="257" t="s">
        <v>1715</v>
      </c>
      <c r="F1109" s="261">
        <v>15960</v>
      </c>
      <c r="G1109" s="255" t="s">
        <v>1716</v>
      </c>
      <c r="H1109" s="264"/>
    </row>
    <row r="1110" spans="1:8">
      <c r="A1110" s="257">
        <v>225307</v>
      </c>
      <c r="B1110" s="258">
        <v>1349581</v>
      </c>
      <c r="C1110" s="259">
        <v>43378</v>
      </c>
      <c r="D1110" s="260">
        <v>43379</v>
      </c>
      <c r="E1110" s="257" t="s">
        <v>1695</v>
      </c>
      <c r="F1110" s="261">
        <v>5320</v>
      </c>
      <c r="G1110" s="255" t="s">
        <v>1717</v>
      </c>
      <c r="H1110" s="264"/>
    </row>
    <row r="1111" spans="1:8">
      <c r="A1111" s="257">
        <v>232657</v>
      </c>
      <c r="B1111" s="258">
        <v>1372774</v>
      </c>
      <c r="C1111" s="259">
        <v>43381</v>
      </c>
      <c r="D1111" s="260">
        <v>43382</v>
      </c>
      <c r="E1111" s="257" t="s">
        <v>1718</v>
      </c>
      <c r="F1111" s="261">
        <v>5320</v>
      </c>
      <c r="G1111" s="255" t="s">
        <v>1719</v>
      </c>
      <c r="H1111" s="264"/>
    </row>
    <row r="1112" spans="1:8">
      <c r="A1112" s="257">
        <v>232656</v>
      </c>
      <c r="B1112" s="258">
        <v>1372773</v>
      </c>
      <c r="C1112" s="259">
        <v>43380</v>
      </c>
      <c r="D1112" s="260">
        <v>43381</v>
      </c>
      <c r="E1112" s="257" t="s">
        <v>1718</v>
      </c>
      <c r="F1112" s="261">
        <v>5320</v>
      </c>
      <c r="G1112" s="255" t="s">
        <v>1720</v>
      </c>
      <c r="H1112" s="264"/>
    </row>
    <row r="1113" spans="1:8">
      <c r="A1113" s="257">
        <v>231415</v>
      </c>
      <c r="B1113" s="258">
        <v>1370694</v>
      </c>
      <c r="C1113" s="259">
        <v>43381</v>
      </c>
      <c r="D1113" s="260">
        <v>43384</v>
      </c>
      <c r="E1113" s="257" t="s">
        <v>1721</v>
      </c>
      <c r="F1113" s="261">
        <v>15960</v>
      </c>
      <c r="G1113" s="255" t="s">
        <v>1722</v>
      </c>
      <c r="H1113" s="264"/>
    </row>
    <row r="1114" spans="1:8">
      <c r="A1114" s="257">
        <v>230772</v>
      </c>
      <c r="B1114" s="258">
        <v>1369497</v>
      </c>
      <c r="C1114" s="259">
        <v>43381</v>
      </c>
      <c r="D1114" s="260">
        <v>43384</v>
      </c>
      <c r="E1114" s="257" t="s">
        <v>1723</v>
      </c>
      <c r="F1114" s="261">
        <v>15960</v>
      </c>
      <c r="G1114" s="255" t="s">
        <v>1724</v>
      </c>
      <c r="H1114" s="264"/>
    </row>
    <row r="1115" spans="1:8">
      <c r="A1115" s="257">
        <v>232658</v>
      </c>
      <c r="B1115" s="258">
        <v>1372775</v>
      </c>
      <c r="C1115" s="259">
        <v>43382</v>
      </c>
      <c r="D1115" s="260">
        <v>43383</v>
      </c>
      <c r="E1115" s="257" t="s">
        <v>1718</v>
      </c>
      <c r="F1115" s="261">
        <v>11072</v>
      </c>
      <c r="G1115" s="255" t="s">
        <v>1725</v>
      </c>
      <c r="H1115" s="264"/>
    </row>
    <row r="1116" spans="1:8">
      <c r="A1116" s="257">
        <v>224230</v>
      </c>
      <c r="B1116" s="258">
        <v>1345438</v>
      </c>
      <c r="C1116" s="259">
        <v>43374</v>
      </c>
      <c r="D1116" s="260">
        <v>43379</v>
      </c>
      <c r="E1116" s="257" t="s">
        <v>1726</v>
      </c>
      <c r="F1116" s="261">
        <v>70360</v>
      </c>
      <c r="G1116" s="255" t="s">
        <v>1727</v>
      </c>
      <c r="H1116" s="264"/>
    </row>
    <row r="1117" spans="1:8">
      <c r="A1117" s="257">
        <v>224233</v>
      </c>
      <c r="B1117" s="258">
        <v>1345440</v>
      </c>
      <c r="C1117" s="259">
        <v>43374</v>
      </c>
      <c r="D1117" s="260">
        <v>43379</v>
      </c>
      <c r="E1117" s="257" t="s">
        <v>1728</v>
      </c>
      <c r="F1117" s="261">
        <v>70360</v>
      </c>
      <c r="G1117" s="255" t="s">
        <v>1729</v>
      </c>
      <c r="H1117" s="264"/>
    </row>
    <row r="1118" spans="1:8">
      <c r="A1118" s="257">
        <v>229945</v>
      </c>
      <c r="B1118" s="258">
        <v>1365297</v>
      </c>
      <c r="C1118" s="259">
        <v>43374</v>
      </c>
      <c r="D1118" s="260">
        <v>43376</v>
      </c>
      <c r="E1118" s="257" t="s">
        <v>1433</v>
      </c>
      <c r="F1118" s="261">
        <v>20416</v>
      </c>
      <c r="G1118" s="255" t="s">
        <v>1730</v>
      </c>
      <c r="H1118" s="264"/>
    </row>
    <row r="1119" spans="1:8">
      <c r="A1119" s="257">
        <v>231726</v>
      </c>
      <c r="B1119" s="258">
        <v>1371267</v>
      </c>
      <c r="C1119" s="259">
        <v>43397</v>
      </c>
      <c r="D1119" s="260">
        <v>43401</v>
      </c>
      <c r="E1119" s="257" t="s">
        <v>1731</v>
      </c>
      <c r="F1119" s="261">
        <v>21280</v>
      </c>
      <c r="G1119" s="255" t="s">
        <v>1732</v>
      </c>
      <c r="H1119" s="264"/>
    </row>
    <row r="1120" ht="15.75" spans="1:9">
      <c r="A1120" s="251"/>
      <c r="B1120"/>
      <c r="C1120"/>
      <c r="D1120"/>
      <c r="E1120"/>
      <c r="F1120">
        <f>SUM(F1017:F1119)</f>
        <v>1500112</v>
      </c>
      <c r="G1120"/>
      <c r="H1120"/>
      <c r="I1120" s="24" t="s">
        <v>1568</v>
      </c>
    </row>
  </sheetData>
  <mergeCells count="16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H629:H630"/>
    <mergeCell ref="H719:H720"/>
    <mergeCell ref="H800:H801"/>
    <mergeCell ref="H871:H872"/>
    <mergeCell ref="H938:H939"/>
    <mergeCell ref="H1013:H1014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49</v>
      </c>
      <c r="H1" s="2"/>
      <c r="I1" s="18"/>
      <c r="L1" s="19"/>
      <c r="M1" s="19"/>
    </row>
    <row r="2" spans="1:13">
      <c r="A2" s="2"/>
      <c r="B2" s="2"/>
      <c r="C2" s="2"/>
      <c r="D2" s="2"/>
      <c r="E2" s="2"/>
      <c r="F2" s="2"/>
      <c r="G2" s="2"/>
      <c r="H2" s="2"/>
      <c r="I2" s="18"/>
      <c r="L2" s="19"/>
      <c r="M2" s="19"/>
    </row>
    <row r="3" spans="1:13">
      <c r="A3" s="3" t="s">
        <v>1733</v>
      </c>
      <c r="B3" s="3"/>
      <c r="C3" s="3"/>
      <c r="D3" s="3"/>
      <c r="E3" s="3"/>
      <c r="F3" s="3"/>
      <c r="G3" s="4">
        <v>-459870</v>
      </c>
      <c r="H3" s="4"/>
      <c r="I3" s="18"/>
      <c r="L3" s="19"/>
      <c r="M3" s="19"/>
    </row>
    <row r="4" spans="1:13">
      <c r="A4" s="3" t="s">
        <v>1734</v>
      </c>
      <c r="B4" s="3"/>
      <c r="C4" s="3"/>
      <c r="D4" s="3"/>
      <c r="E4" s="3"/>
      <c r="F4" s="3"/>
      <c r="G4" s="4">
        <v>-459870</v>
      </c>
      <c r="H4" s="4"/>
      <c r="I4" s="18"/>
      <c r="L4" s="19"/>
      <c r="M4" s="19"/>
    </row>
    <row r="5" spans="1:13">
      <c r="A5" s="3" t="s">
        <v>1735</v>
      </c>
      <c r="B5" s="3"/>
      <c r="C5" s="3"/>
      <c r="D5" s="3"/>
      <c r="E5" s="3"/>
      <c r="F5" s="3"/>
      <c r="G5" s="4">
        <v>-375060</v>
      </c>
      <c r="H5" s="4"/>
      <c r="I5" s="18"/>
      <c r="L5" s="19"/>
      <c r="M5" s="19"/>
    </row>
    <row r="6" spans="1:13">
      <c r="A6" s="3" t="s">
        <v>1736</v>
      </c>
      <c r="B6" s="3"/>
      <c r="C6" s="3"/>
      <c r="D6" s="3"/>
      <c r="E6" s="3"/>
      <c r="F6" s="3"/>
      <c r="G6" s="4">
        <v>-53520</v>
      </c>
      <c r="H6" s="4"/>
      <c r="I6" s="18"/>
      <c r="L6" s="19"/>
      <c r="M6" s="19"/>
    </row>
    <row r="7" spans="1:13">
      <c r="A7" s="2">
        <v>204564</v>
      </c>
      <c r="B7" s="2">
        <v>1256376</v>
      </c>
      <c r="C7" s="5">
        <v>43150</v>
      </c>
      <c r="D7" s="5">
        <v>43153</v>
      </c>
      <c r="E7" s="2" t="s">
        <v>1737</v>
      </c>
      <c r="F7" s="6">
        <v>26760</v>
      </c>
      <c r="G7" s="4">
        <v>-1321560</v>
      </c>
      <c r="H7" s="4"/>
      <c r="I7" s="18"/>
      <c r="L7" s="19"/>
      <c r="M7" s="19"/>
    </row>
    <row r="8" spans="1:13">
      <c r="A8" s="2">
        <v>198760</v>
      </c>
      <c r="B8" s="2">
        <v>1255855</v>
      </c>
      <c r="C8" s="5">
        <v>43450</v>
      </c>
      <c r="D8" s="5">
        <v>43153</v>
      </c>
      <c r="E8" s="2" t="s">
        <v>1738</v>
      </c>
      <c r="F8" s="6">
        <v>53520</v>
      </c>
      <c r="G8" s="4">
        <v>-1268040</v>
      </c>
      <c r="H8" s="4"/>
      <c r="I8" s="18"/>
      <c r="L8" s="19"/>
      <c r="M8" s="19"/>
    </row>
    <row r="9" spans="1:13">
      <c r="A9" s="2">
        <v>204568</v>
      </c>
      <c r="B9" s="2">
        <v>1256557</v>
      </c>
      <c r="C9" s="5">
        <v>43150</v>
      </c>
      <c r="D9" s="5">
        <v>43151</v>
      </c>
      <c r="E9" s="2" t="s">
        <v>1739</v>
      </c>
      <c r="F9" s="6">
        <v>8920</v>
      </c>
      <c r="G9" s="4">
        <v>-1259120</v>
      </c>
      <c r="H9" s="4"/>
      <c r="I9" s="18"/>
      <c r="L9" s="19"/>
      <c r="M9" s="19"/>
    </row>
    <row r="10" spans="1:13">
      <c r="A10" s="2" t="s">
        <v>1740</v>
      </c>
      <c r="B10" s="2">
        <v>1256760</v>
      </c>
      <c r="C10" s="5">
        <v>43145</v>
      </c>
      <c r="D10" s="5">
        <v>43148</v>
      </c>
      <c r="E10" s="2" t="s">
        <v>1741</v>
      </c>
      <c r="F10" s="6">
        <v>80280</v>
      </c>
      <c r="G10" s="4">
        <f>G9+F10</f>
        <v>-1178840</v>
      </c>
      <c r="H10" s="4"/>
      <c r="I10" s="18"/>
      <c r="L10" s="19"/>
      <c r="M10" s="19"/>
    </row>
    <row r="11" spans="1:13">
      <c r="A11" s="2">
        <v>61587</v>
      </c>
      <c r="B11" s="2">
        <v>1260093</v>
      </c>
      <c r="C11" s="5">
        <v>43148</v>
      </c>
      <c r="D11" s="5">
        <v>43151</v>
      </c>
      <c r="E11" s="2" t="s">
        <v>1742</v>
      </c>
      <c r="F11" s="6">
        <v>87894</v>
      </c>
      <c r="G11" s="4">
        <f>G10+F11</f>
        <v>-1090946</v>
      </c>
      <c r="H11" s="4"/>
      <c r="I11" s="18"/>
      <c r="L11" s="19"/>
      <c r="M11" s="19"/>
    </row>
    <row r="12" spans="1:13">
      <c r="A12" s="2">
        <v>205263</v>
      </c>
      <c r="B12" s="2">
        <v>1260135</v>
      </c>
      <c r="C12" s="5">
        <v>43151</v>
      </c>
      <c r="D12" s="5">
        <v>43152</v>
      </c>
      <c r="E12" s="2" t="s">
        <v>1743</v>
      </c>
      <c r="F12" s="6">
        <v>8920</v>
      </c>
      <c r="G12" s="4">
        <f>G11+F12</f>
        <v>-1082026</v>
      </c>
      <c r="H12" s="4"/>
      <c r="I12" s="18"/>
      <c r="L12" s="19"/>
      <c r="M12" s="19"/>
    </row>
    <row r="13" spans="1:13">
      <c r="A13" s="2">
        <v>58692</v>
      </c>
      <c r="B13" s="2">
        <v>1264081</v>
      </c>
      <c r="C13" s="5">
        <v>43145</v>
      </c>
      <c r="D13" s="5">
        <v>43148</v>
      </c>
      <c r="E13" s="2" t="s">
        <v>609</v>
      </c>
      <c r="F13" s="6">
        <v>87894</v>
      </c>
      <c r="G13" s="4">
        <f t="shared" ref="G13:G33" si="0">G12+F13</f>
        <v>-994132</v>
      </c>
      <c r="H13" s="4"/>
      <c r="I13" s="18"/>
      <c r="L13" s="19"/>
      <c r="M13" s="19"/>
    </row>
    <row r="14" spans="1:13">
      <c r="A14" s="2">
        <v>58694</v>
      </c>
      <c r="B14" s="2">
        <v>1262112</v>
      </c>
      <c r="C14" s="5">
        <v>43149</v>
      </c>
      <c r="D14" s="5">
        <v>43151</v>
      </c>
      <c r="E14" s="2" t="s">
        <v>1744</v>
      </c>
      <c r="F14" s="6">
        <v>44156</v>
      </c>
      <c r="G14" s="4">
        <f t="shared" si="0"/>
        <v>-949976</v>
      </c>
      <c r="H14" s="4"/>
      <c r="I14" s="18"/>
      <c r="L14" s="19"/>
      <c r="M14" s="19"/>
    </row>
    <row r="15" spans="1:13">
      <c r="A15" s="2">
        <v>204753</v>
      </c>
      <c r="B15" s="2">
        <v>1262168</v>
      </c>
      <c r="C15" s="5">
        <v>43149</v>
      </c>
      <c r="D15" s="5">
        <v>43150</v>
      </c>
      <c r="E15" s="2" t="s">
        <v>1745</v>
      </c>
      <c r="F15" s="6">
        <v>8920</v>
      </c>
      <c r="G15" s="4">
        <f t="shared" si="0"/>
        <v>-941056</v>
      </c>
      <c r="H15" s="4"/>
      <c r="I15" s="18"/>
      <c r="L15" s="19"/>
      <c r="M15" s="19"/>
    </row>
    <row r="16" spans="1:13">
      <c r="A16" s="2">
        <v>204573</v>
      </c>
      <c r="B16" s="2">
        <v>1262169</v>
      </c>
      <c r="C16" s="5">
        <v>43148</v>
      </c>
      <c r="D16" s="5">
        <v>43151</v>
      </c>
      <c r="E16" s="2" t="s">
        <v>1746</v>
      </c>
      <c r="F16" s="6">
        <v>17840</v>
      </c>
      <c r="G16" s="4">
        <f t="shared" si="0"/>
        <v>-923216</v>
      </c>
      <c r="H16" s="4"/>
      <c r="I16" s="18"/>
      <c r="L16" s="19"/>
      <c r="M16" s="19"/>
    </row>
    <row r="17" spans="1:13">
      <c r="A17" s="2">
        <v>198759</v>
      </c>
      <c r="B17" s="2">
        <v>1262067</v>
      </c>
      <c r="C17" s="5">
        <v>43145</v>
      </c>
      <c r="D17" s="5">
        <v>43148</v>
      </c>
      <c r="E17" s="2" t="s">
        <v>1747</v>
      </c>
      <c r="F17" s="6">
        <v>26760</v>
      </c>
      <c r="G17" s="4">
        <f t="shared" si="0"/>
        <v>-896456</v>
      </c>
      <c r="H17" s="4"/>
      <c r="I17" s="18"/>
      <c r="L17" s="19"/>
      <c r="M17" s="19"/>
    </row>
    <row r="18" s="1" customFormat="1" spans="1:13">
      <c r="A18" s="7">
        <v>204469</v>
      </c>
      <c r="B18" s="7">
        <v>1267657</v>
      </c>
      <c r="C18" s="8">
        <v>43146</v>
      </c>
      <c r="D18" s="8">
        <v>43148</v>
      </c>
      <c r="E18" s="7" t="s">
        <v>1748</v>
      </c>
      <c r="F18" s="9">
        <v>8920</v>
      </c>
      <c r="G18" s="4">
        <f t="shared" si="0"/>
        <v>-887536</v>
      </c>
      <c r="H18" s="10"/>
      <c r="I18" s="20"/>
      <c r="L18" s="19"/>
      <c r="M18" s="19"/>
    </row>
    <row r="19" spans="1:13">
      <c r="A19" s="2">
        <v>62092</v>
      </c>
      <c r="B19" s="2">
        <v>1267701</v>
      </c>
      <c r="C19" s="5">
        <v>43146</v>
      </c>
      <c r="D19" s="5">
        <v>43147</v>
      </c>
      <c r="E19" s="2" t="s">
        <v>1749</v>
      </c>
      <c r="F19" s="6">
        <v>22078</v>
      </c>
      <c r="G19" s="4">
        <f t="shared" si="0"/>
        <v>-865458</v>
      </c>
      <c r="H19" s="4"/>
      <c r="I19" s="18"/>
      <c r="L19" s="19"/>
      <c r="M19" s="19"/>
    </row>
    <row r="20" spans="1:13">
      <c r="A20" s="2">
        <v>204571</v>
      </c>
      <c r="B20" s="2">
        <v>1265423</v>
      </c>
      <c r="C20" s="5">
        <v>43147</v>
      </c>
      <c r="D20" s="5">
        <v>43148</v>
      </c>
      <c r="E20" s="2" t="s">
        <v>1750</v>
      </c>
      <c r="F20" s="6">
        <v>8920</v>
      </c>
      <c r="G20" s="4">
        <f t="shared" si="0"/>
        <v>-856538</v>
      </c>
      <c r="H20" s="4"/>
      <c r="I20" s="18"/>
      <c r="L20" s="19"/>
      <c r="M20" s="19"/>
    </row>
    <row r="21" spans="1:13">
      <c r="A21" s="2">
        <v>62197</v>
      </c>
      <c r="B21" s="2">
        <v>1269915</v>
      </c>
      <c r="C21" s="5">
        <v>43148</v>
      </c>
      <c r="D21" s="5">
        <v>43151</v>
      </c>
      <c r="E21" s="2" t="s">
        <v>1751</v>
      </c>
      <c r="F21" s="6">
        <v>66234</v>
      </c>
      <c r="G21" s="4">
        <f t="shared" si="0"/>
        <v>-790304</v>
      </c>
      <c r="H21" s="4"/>
      <c r="I21" s="18"/>
      <c r="L21" s="19"/>
      <c r="M21" s="19"/>
    </row>
    <row r="22" spans="1:13">
      <c r="A22" s="2" t="s">
        <v>1752</v>
      </c>
      <c r="B22" s="2">
        <v>1254160</v>
      </c>
      <c r="C22" s="5">
        <v>43147</v>
      </c>
      <c r="D22" s="5">
        <v>43150</v>
      </c>
      <c r="E22" s="2" t="s">
        <v>1753</v>
      </c>
      <c r="F22" s="6">
        <v>124880</v>
      </c>
      <c r="G22" s="4">
        <f t="shared" si="0"/>
        <v>-665424</v>
      </c>
      <c r="H22" s="4"/>
      <c r="I22" s="18"/>
      <c r="L22" s="19"/>
      <c r="M22" s="19"/>
    </row>
    <row r="23" spans="1:13">
      <c r="A23" s="2">
        <v>204467</v>
      </c>
      <c r="B23" s="2">
        <v>1254160</v>
      </c>
      <c r="C23" s="5">
        <v>43147</v>
      </c>
      <c r="D23" s="5">
        <v>43150</v>
      </c>
      <c r="E23" s="2" t="s">
        <v>1753</v>
      </c>
      <c r="F23" s="6">
        <v>8920</v>
      </c>
      <c r="G23" s="4">
        <f t="shared" si="0"/>
        <v>-656504</v>
      </c>
      <c r="H23" s="4"/>
      <c r="I23" s="18"/>
      <c r="L23" s="19"/>
      <c r="M23" s="19"/>
    </row>
    <row r="24" spans="1:13">
      <c r="A24" s="2">
        <v>62543</v>
      </c>
      <c r="B24" s="2">
        <v>1273024</v>
      </c>
      <c r="C24" s="5">
        <v>43147</v>
      </c>
      <c r="D24" s="5">
        <v>43148</v>
      </c>
      <c r="E24" s="2" t="s">
        <v>1754</v>
      </c>
      <c r="F24" s="6">
        <v>22078</v>
      </c>
      <c r="G24" s="4">
        <f t="shared" si="0"/>
        <v>-634426</v>
      </c>
      <c r="H24" s="4"/>
      <c r="I24" s="18"/>
      <c r="L24" s="19"/>
      <c r="M24" s="19"/>
    </row>
    <row r="25" spans="1:13">
      <c r="A25" s="2">
        <v>61748</v>
      </c>
      <c r="B25" s="2">
        <v>1269650</v>
      </c>
      <c r="C25" s="5">
        <v>43149</v>
      </c>
      <c r="D25" s="5">
        <v>43151</v>
      </c>
      <c r="E25" s="2" t="s">
        <v>1755</v>
      </c>
      <c r="F25" s="6">
        <v>44156</v>
      </c>
      <c r="G25" s="4">
        <f t="shared" si="0"/>
        <v>-590270</v>
      </c>
      <c r="H25" s="4"/>
      <c r="I25" s="18"/>
      <c r="L25" s="19"/>
      <c r="M25" s="19"/>
    </row>
    <row r="26" spans="1:13">
      <c r="A26" s="2">
        <v>203357</v>
      </c>
      <c r="B26" s="2">
        <v>1246562</v>
      </c>
      <c r="C26" s="5">
        <v>43150</v>
      </c>
      <c r="D26" s="5">
        <v>43152</v>
      </c>
      <c r="E26" s="2" t="s">
        <v>1756</v>
      </c>
      <c r="F26" s="6">
        <v>17840</v>
      </c>
      <c r="G26" s="4">
        <f t="shared" si="0"/>
        <v>-572430</v>
      </c>
      <c r="H26" s="4"/>
      <c r="I26" s="18"/>
      <c r="L26" s="19"/>
      <c r="M26" s="19"/>
    </row>
    <row r="27" spans="1:13">
      <c r="A27" s="2">
        <v>204770</v>
      </c>
      <c r="B27" s="2">
        <v>1259972</v>
      </c>
      <c r="C27" s="5">
        <v>43152</v>
      </c>
      <c r="D27" s="5">
        <v>43153</v>
      </c>
      <c r="E27" s="2" t="s">
        <v>1757</v>
      </c>
      <c r="F27" s="6">
        <v>8920</v>
      </c>
      <c r="G27" s="4">
        <f t="shared" si="0"/>
        <v>-563510</v>
      </c>
      <c r="H27" s="4"/>
      <c r="I27" s="18"/>
      <c r="L27" s="19"/>
      <c r="M27" s="19"/>
    </row>
    <row r="28" spans="1:13">
      <c r="A28" s="2">
        <v>205300</v>
      </c>
      <c r="B28" s="2">
        <v>1260602</v>
      </c>
      <c r="C28" s="5">
        <v>43150</v>
      </c>
      <c r="D28" s="5">
        <v>43151</v>
      </c>
      <c r="E28" s="2" t="s">
        <v>1758</v>
      </c>
      <c r="F28" s="6">
        <v>8920</v>
      </c>
      <c r="G28" s="4">
        <f t="shared" si="0"/>
        <v>-554590</v>
      </c>
      <c r="H28" s="4"/>
      <c r="I28" s="18"/>
      <c r="L28" s="19"/>
      <c r="M28" s="19"/>
    </row>
    <row r="29" spans="1:13">
      <c r="A29" s="7">
        <v>61749</v>
      </c>
      <c r="B29" s="7">
        <v>1270116</v>
      </c>
      <c r="C29" s="8">
        <v>43149</v>
      </c>
      <c r="D29" s="8">
        <v>43151</v>
      </c>
      <c r="E29" s="7" t="s">
        <v>1759</v>
      </c>
      <c r="F29" s="9">
        <v>44156</v>
      </c>
      <c r="G29" s="4">
        <f t="shared" si="0"/>
        <v>-510434</v>
      </c>
      <c r="H29" s="4"/>
      <c r="I29" s="18"/>
      <c r="L29" s="19"/>
      <c r="M29" s="19"/>
    </row>
    <row r="30" spans="1:13">
      <c r="A30" s="7">
        <v>204774</v>
      </c>
      <c r="B30" s="7">
        <v>1270866</v>
      </c>
      <c r="C30" s="8">
        <v>43150</v>
      </c>
      <c r="D30" s="8">
        <v>43151</v>
      </c>
      <c r="E30" s="7" t="s">
        <v>1760</v>
      </c>
      <c r="F30" s="9">
        <v>8920</v>
      </c>
      <c r="G30" s="4">
        <f t="shared" si="0"/>
        <v>-501514</v>
      </c>
      <c r="H30" s="4"/>
      <c r="I30" s="18"/>
      <c r="L30" s="19"/>
      <c r="M30" s="19"/>
    </row>
    <row r="31" spans="1:13">
      <c r="A31" s="7">
        <v>62283</v>
      </c>
      <c r="B31" s="7">
        <v>1271759</v>
      </c>
      <c r="C31" s="8">
        <v>43146</v>
      </c>
      <c r="D31" s="8">
        <v>43150</v>
      </c>
      <c r="E31" s="7" t="s">
        <v>1761</v>
      </c>
      <c r="F31" s="9">
        <v>88312</v>
      </c>
      <c r="G31" s="4">
        <f t="shared" si="0"/>
        <v>-413202</v>
      </c>
      <c r="H31" s="4"/>
      <c r="I31" s="18"/>
      <c r="L31" s="19"/>
      <c r="M31" s="19"/>
    </row>
    <row r="32" spans="1:13">
      <c r="A32" s="7">
        <v>62323</v>
      </c>
      <c r="B32" s="7">
        <v>1270820</v>
      </c>
      <c r="C32" s="8">
        <v>43146</v>
      </c>
      <c r="D32" s="8">
        <v>43148</v>
      </c>
      <c r="E32" s="7" t="s">
        <v>1762</v>
      </c>
      <c r="F32" s="9">
        <v>82232</v>
      </c>
      <c r="G32" s="4">
        <f t="shared" si="0"/>
        <v>-330970</v>
      </c>
      <c r="H32" s="11"/>
      <c r="L32" s="19"/>
      <c r="M32" s="19"/>
    </row>
    <row r="33" spans="1:13">
      <c r="A33" s="7">
        <v>204769</v>
      </c>
      <c r="B33" s="7">
        <v>1260585</v>
      </c>
      <c r="C33" s="8">
        <v>43150</v>
      </c>
      <c r="D33" s="8">
        <v>43151</v>
      </c>
      <c r="E33" s="7" t="s">
        <v>1763</v>
      </c>
      <c r="F33" s="9">
        <v>8920</v>
      </c>
      <c r="G33" s="4">
        <f t="shared" si="0"/>
        <v>-322050</v>
      </c>
      <c r="H33" s="11"/>
      <c r="L33" s="19"/>
      <c r="M33" s="19"/>
    </row>
    <row r="34" ht="14.25" spans="1:13">
      <c r="A34" s="7"/>
      <c r="B34" s="7"/>
      <c r="C34" s="8"/>
      <c r="D34" s="8"/>
      <c r="E34" s="7"/>
      <c r="F34" s="9">
        <f>SUM(F7:F33)</f>
        <v>1026270</v>
      </c>
      <c r="G34" s="12"/>
      <c r="H34" s="11"/>
      <c r="I34" s="21" t="s">
        <v>1764</v>
      </c>
      <c r="L34" s="19"/>
      <c r="M34" s="19"/>
    </row>
    <row r="35" ht="15" spans="1:13">
      <c r="A35" s="13"/>
      <c r="B35" s="14"/>
      <c r="C35" s="14"/>
      <c r="D35" s="14"/>
      <c r="E35" s="15"/>
      <c r="F35" s="16" t="s">
        <v>1765</v>
      </c>
      <c r="G35" s="17">
        <v>214700</v>
      </c>
      <c r="H35" s="11" t="s">
        <v>1766</v>
      </c>
      <c r="I35" s="21" t="s">
        <v>1764</v>
      </c>
      <c r="L35" s="19"/>
      <c r="M35" s="19"/>
    </row>
    <row r="36" spans="6:9">
      <c r="F36" s="16" t="s">
        <v>1767</v>
      </c>
      <c r="G36" s="17">
        <f>G33+G35</f>
        <v>-107350</v>
      </c>
      <c r="I36" s="22" t="s">
        <v>1768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包房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2018-09-25T04:46:30Z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