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<sst xmlns="http://schemas.openxmlformats.org/spreadsheetml/2006/main" count="32">
  <si>
    <t>预定日期</t>
  </si>
  <si>
    <t>预定公司</t>
  </si>
  <si>
    <t>单号</t>
  </si>
  <si>
    <t>入住</t>
  </si>
  <si>
    <t>退房</t>
  </si>
  <si>
    <t>泊数</t>
  </si>
  <si>
    <t>间数</t>
  </si>
  <si>
    <t>总间夜数</t>
  </si>
  <si>
    <t>房型</t>
  </si>
  <si>
    <t>早餐</t>
  </si>
  <si>
    <t>酒店</t>
  </si>
  <si>
    <t>销售单价格</t>
  </si>
  <si>
    <t>销售总价格</t>
  </si>
  <si>
    <t>备注（房号）</t>
  </si>
  <si>
    <t>确认号</t>
  </si>
  <si>
    <t>系统金额</t>
  </si>
  <si>
    <t>差异</t>
  </si>
  <si>
    <t xml:space="preserve"> 2018-08-30</t>
  </si>
  <si>
    <t>汇智</t>
  </si>
  <si>
    <t>豪华大床</t>
  </si>
  <si>
    <t>无</t>
  </si>
  <si>
    <t>首尔新罗</t>
  </si>
  <si>
    <t>HAO BIN,ZHANG HONG</t>
  </si>
  <si>
    <t>#1214010</t>
  </si>
  <si>
    <t xml:space="preserve"> 2018-9-3</t>
  </si>
  <si>
    <t>LI XIAOYAN,HOU JIANJING</t>
  </si>
  <si>
    <t>#1215532</t>
  </si>
  <si>
    <t xml:space="preserve"> 2018-9-17</t>
  </si>
  <si>
    <t>Chen Xun,Liang Dongyang</t>
  </si>
  <si>
    <t>#1223118</t>
  </si>
  <si>
    <t>总计</t>
  </si>
  <si>
    <t>确定应付：13050   付款编号：P180925175437322</t>
  </si>
</sst>
</file>

<file path=xl/styles.xml><?xml version="1.0" encoding="utf-8"?>
<styleSheet xmlns="http://schemas.openxmlformats.org/spreadsheetml/2006/main">
  <numFmts count="5">
    <numFmt numFmtId="176" formatCode="&quot;￥&quot;#,##0.00;&quot;￥-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indexed="8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2" borderId="11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20" borderId="7" applyNumberFormat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18" fillId="29" borderId="9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left" vertical="center" wrapText="1"/>
    </xf>
    <xf numFmtId="0" fontId="0" fillId="2" borderId="3" xfId="0" applyFill="1" applyBorder="1">
      <alignment vertical="center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2" borderId="3" xfId="0" applyNumberFormat="1" applyFont="1" applyFill="1" applyBorder="1" applyAlignment="1" applyProtection="1">
      <alignment horizontal="left" vertical="center"/>
      <protection locked="0"/>
    </xf>
    <xf numFmtId="0" fontId="1" fillId="2" borderId="0" xfId="0" applyNumberFormat="1" applyFont="1" applyFill="1" applyAlignment="1" applyProtection="1">
      <alignment horizontal="center" vertical="center"/>
      <protection locked="0"/>
    </xf>
    <xf numFmtId="176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3" fontId="0" fillId="2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8023;&#26143;0925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1360297</v>
          </cell>
          <cell r="B2" t="str">
            <v>东京新宿华盛顿酒店</v>
          </cell>
          <cell r="C2" t="str">
            <v/>
          </cell>
          <cell r="D2" t="str">
            <v>240262202</v>
          </cell>
          <cell r="E2" t="str">
            <v/>
          </cell>
          <cell r="F2" t="str">
            <v>2910</v>
          </cell>
          <cell r="G2" t="str">
            <v>RMB</v>
          </cell>
          <cell r="H2" t="str">
            <v>1</v>
          </cell>
          <cell r="I2">
            <v>2910</v>
          </cell>
        </row>
        <row r="3">
          <cell r="A3">
            <v>1362095</v>
          </cell>
          <cell r="B3" t="str">
            <v>首尔新罗酒店</v>
          </cell>
          <cell r="C3" t="str">
            <v/>
          </cell>
          <cell r="D3" t="str">
            <v>1214010</v>
          </cell>
          <cell r="E3" t="str">
            <v/>
          </cell>
          <cell r="F3" t="str">
            <v>2900</v>
          </cell>
          <cell r="G3" t="str">
            <v>RMB</v>
          </cell>
          <cell r="H3" t="str">
            <v>1</v>
          </cell>
          <cell r="I3">
            <v>2900</v>
          </cell>
        </row>
        <row r="4">
          <cell r="A4">
            <v>1370840</v>
          </cell>
          <cell r="B4" t="str">
            <v>首尔新罗酒店</v>
          </cell>
          <cell r="C4" t="str">
            <v/>
          </cell>
          <cell r="D4" t="str">
            <v>1223118</v>
          </cell>
          <cell r="E4" t="str">
            <v/>
          </cell>
          <cell r="F4" t="str">
            <v>5800</v>
          </cell>
          <cell r="G4" t="str">
            <v>RMB</v>
          </cell>
          <cell r="H4" t="str">
            <v>1</v>
          </cell>
          <cell r="I4">
            <v>5800</v>
          </cell>
        </row>
        <row r="5">
          <cell r="A5">
            <v>1370981</v>
          </cell>
          <cell r="B5" t="str">
            <v>首尔新罗酒店</v>
          </cell>
          <cell r="C5" t="str">
            <v/>
          </cell>
          <cell r="D5" t="str">
            <v>1223169</v>
          </cell>
          <cell r="E5" t="str">
            <v/>
          </cell>
          <cell r="F5" t="str">
            <v>2900</v>
          </cell>
          <cell r="G5" t="str">
            <v>RMB</v>
          </cell>
          <cell r="H5" t="str">
            <v>1</v>
          </cell>
          <cell r="I5">
            <v>2900</v>
          </cell>
        </row>
        <row r="6">
          <cell r="A6">
            <v>1370838</v>
          </cell>
          <cell r="B6" t="str">
            <v>首尔新罗酒店</v>
          </cell>
          <cell r="C6" t="str">
            <v/>
          </cell>
          <cell r="D6" t="str">
            <v>1223119</v>
          </cell>
          <cell r="E6" t="str">
            <v/>
          </cell>
          <cell r="F6" t="str">
            <v>4350</v>
          </cell>
          <cell r="G6" t="str">
            <v>RMB</v>
          </cell>
          <cell r="H6" t="str">
            <v>1</v>
          </cell>
          <cell r="I6">
            <v>4350</v>
          </cell>
        </row>
        <row r="7">
          <cell r="A7">
            <v>1370137</v>
          </cell>
          <cell r="B7" t="str">
            <v>首尔新罗酒店</v>
          </cell>
          <cell r="C7" t="str">
            <v/>
          </cell>
          <cell r="D7" t="str">
            <v>1222361</v>
          </cell>
          <cell r="E7" t="str">
            <v/>
          </cell>
          <cell r="F7" t="str">
            <v>1450</v>
          </cell>
          <cell r="G7" t="str">
            <v>RMB</v>
          </cell>
          <cell r="H7" t="str">
            <v>1</v>
          </cell>
          <cell r="I7">
            <v>1450</v>
          </cell>
        </row>
        <row r="8">
          <cell r="A8">
            <v>1362122</v>
          </cell>
          <cell r="B8" t="str">
            <v>首尔新罗酒店</v>
          </cell>
          <cell r="C8" t="str">
            <v/>
          </cell>
          <cell r="D8" t="str">
            <v>1214011</v>
          </cell>
          <cell r="E8" t="str">
            <v/>
          </cell>
          <cell r="F8" t="str">
            <v>5800</v>
          </cell>
          <cell r="G8" t="str">
            <v>RMB</v>
          </cell>
          <cell r="H8" t="str">
            <v>1</v>
          </cell>
          <cell r="I8">
            <v>5800</v>
          </cell>
        </row>
        <row r="9">
          <cell r="A9">
            <v>1363562</v>
          </cell>
          <cell r="B9" t="str">
            <v>首尔新罗酒店</v>
          </cell>
          <cell r="C9" t="str">
            <v/>
          </cell>
          <cell r="D9" t="str">
            <v>1215532</v>
          </cell>
          <cell r="E9" t="str">
            <v/>
          </cell>
          <cell r="F9" t="str">
            <v>4350</v>
          </cell>
          <cell r="G9" t="str">
            <v>RMB</v>
          </cell>
          <cell r="H9" t="str">
            <v>1</v>
          </cell>
          <cell r="I9">
            <v>4350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13"/>
  <sheetViews>
    <sheetView tabSelected="1" workbookViewId="0">
      <selection activeCell="M9" sqref="M9"/>
    </sheetView>
  </sheetViews>
  <sheetFormatPr defaultColWidth="9" defaultRowHeight="25" customHeight="1"/>
  <cols>
    <col min="1" max="11" width="9" style="2"/>
    <col min="12" max="12" width="30.375" style="2"/>
    <col min="13" max="13" width="9" style="2"/>
    <col min="14" max="14" width="24.875" style="2" customWidth="1"/>
    <col min="15" max="16384" width="9" style="2"/>
  </cols>
  <sheetData>
    <row r="1" s="1" customFormat="1" customHeight="1" spans="1:16376">
      <c r="A1" s="3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10" t="s">
        <v>13</v>
      </c>
      <c r="O1" s="11" t="s">
        <v>14</v>
      </c>
      <c r="P1" s="12" t="s">
        <v>15</v>
      </c>
      <c r="Q1" s="12" t="s">
        <v>16</v>
      </c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XEV1" s="2"/>
    </row>
    <row r="2" s="1" customFormat="1" customHeight="1" spans="1:16376">
      <c r="A2" s="6" t="s">
        <v>17</v>
      </c>
      <c r="B2" s="7" t="s">
        <v>18</v>
      </c>
      <c r="C2" s="8">
        <v>1362095</v>
      </c>
      <c r="D2" s="6">
        <v>43370</v>
      </c>
      <c r="E2" s="6">
        <v>43372</v>
      </c>
      <c r="F2" s="7">
        <v>2</v>
      </c>
      <c r="G2" s="7">
        <v>1</v>
      </c>
      <c r="H2" s="7">
        <v>2</v>
      </c>
      <c r="I2" s="7" t="s">
        <v>19</v>
      </c>
      <c r="J2" s="7" t="s">
        <v>20</v>
      </c>
      <c r="K2" s="7" t="s">
        <v>21</v>
      </c>
      <c r="L2" s="13">
        <v>1450</v>
      </c>
      <c r="M2" s="13">
        <v>2900</v>
      </c>
      <c r="N2" s="8" t="s">
        <v>22</v>
      </c>
      <c r="O2" s="14" t="s">
        <v>23</v>
      </c>
      <c r="P2" s="15">
        <f>VLOOKUP(C2,[1]应付款管理!$A$1:$I$65536,9,0)</f>
        <v>2900</v>
      </c>
      <c r="Q2" s="15">
        <f>M2-P2</f>
        <v>0</v>
      </c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XEV2" s="2"/>
    </row>
    <row r="3" s="1" customFormat="1" customHeight="1" spans="1:16376">
      <c r="A3" s="6" t="s">
        <v>24</v>
      </c>
      <c r="B3" s="7" t="s">
        <v>18</v>
      </c>
      <c r="C3" s="8">
        <v>1363562</v>
      </c>
      <c r="D3" s="6">
        <v>43372</v>
      </c>
      <c r="E3" s="6">
        <v>43375</v>
      </c>
      <c r="F3" s="7">
        <v>3</v>
      </c>
      <c r="G3" s="7">
        <v>1</v>
      </c>
      <c r="H3" s="7">
        <v>3</v>
      </c>
      <c r="I3" s="7" t="s">
        <v>19</v>
      </c>
      <c r="J3" s="7" t="s">
        <v>20</v>
      </c>
      <c r="K3" s="7" t="s">
        <v>21</v>
      </c>
      <c r="L3" s="13">
        <v>1450</v>
      </c>
      <c r="M3" s="13">
        <v>4350</v>
      </c>
      <c r="N3" s="8" t="s">
        <v>25</v>
      </c>
      <c r="O3" s="14" t="s">
        <v>26</v>
      </c>
      <c r="P3" s="15">
        <f>VLOOKUP(C3,[1]应付款管理!$A$1:$I$65536,9,0)</f>
        <v>4350</v>
      </c>
      <c r="Q3" s="15">
        <f>M3-P3</f>
        <v>0</v>
      </c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XEV3" s="2"/>
    </row>
    <row r="4" s="1" customFormat="1" customHeight="1" spans="1:16376">
      <c r="A4" s="6" t="s">
        <v>27</v>
      </c>
      <c r="B4" s="7" t="s">
        <v>18</v>
      </c>
      <c r="C4" s="8">
        <v>1370840</v>
      </c>
      <c r="D4" s="6">
        <v>43371</v>
      </c>
      <c r="E4" s="6">
        <v>43375</v>
      </c>
      <c r="F4" s="7">
        <v>4</v>
      </c>
      <c r="G4" s="7">
        <v>1</v>
      </c>
      <c r="H4" s="7">
        <v>4</v>
      </c>
      <c r="I4" s="7" t="s">
        <v>19</v>
      </c>
      <c r="J4" s="7" t="s">
        <v>20</v>
      </c>
      <c r="K4" s="7" t="s">
        <v>21</v>
      </c>
      <c r="L4" s="13">
        <v>1450</v>
      </c>
      <c r="M4" s="13">
        <v>5800</v>
      </c>
      <c r="N4" s="8" t="s">
        <v>28</v>
      </c>
      <c r="O4" s="16" t="s">
        <v>29</v>
      </c>
      <c r="P4" s="15">
        <f>VLOOKUP(C4,[1]应付款管理!$A$1:$I$65536,9,0)</f>
        <v>5800</v>
      </c>
      <c r="Q4" s="15">
        <f>M4-P4</f>
        <v>0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XEV4" s="2"/>
    </row>
    <row r="5" customHeight="1" spans="1:16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17" t="s">
        <v>30</v>
      </c>
      <c r="M5" s="17">
        <f>SUM(M2:M4)</f>
        <v>13050</v>
      </c>
      <c r="N5" s="9"/>
      <c r="O5" s="9"/>
      <c r="P5" s="2">
        <f>SUM(P2:P4)</f>
        <v>13050</v>
      </c>
    </row>
    <row r="9" customHeight="1" spans="13:13">
      <c r="M9" s="2" t="s">
        <v>31</v>
      </c>
    </row>
    <row r="13" customHeight="1" spans="12:12">
      <c r="L13" s="18"/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2018-09-25T07:35:00Z</dcterms:created>
  <dcterms:modified xsi:type="dcterms:W3CDTF">2018-09-25T09:55:25Z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