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Worksheet!$A$19:$S$116</definedName>
  </definedNames>
  <calcPr calcId="144525"/>
</workbook>
</file>

<file path=xl/sharedStrings.xml><?xml version="1.0" encoding="utf-8"?>
<sst xmlns="http://schemas.openxmlformats.org/spreadsheetml/2006/main" count="547">
  <si>
    <t>广州汇登信息科技有限公司(梅州市趣景) - 客户对账单</t>
  </si>
  <si>
    <t>账单总览</t>
  </si>
  <si>
    <t>账单号</t>
  </si>
  <si>
    <t>H1317120181001CNY2</t>
  </si>
  <si>
    <t>账单名</t>
  </si>
  <si>
    <t>广州汇登信息科技有限公司(梅州市趣景)-1-20181001-20181007-CNY-2</t>
  </si>
  <si>
    <t>账单总额</t>
  </si>
  <si>
    <t>278996.00 CNY</t>
  </si>
  <si>
    <t>预订费用</t>
  </si>
  <si>
    <t>278996 CNY</t>
  </si>
  <si>
    <t>取消订单退款</t>
  </si>
  <si>
    <t>0 CNY</t>
  </si>
  <si>
    <t>手工操作费用</t>
  </si>
  <si>
    <t>结算状态</t>
  </si>
  <si>
    <t>未结算</t>
  </si>
  <si>
    <t>账单开始日期</t>
  </si>
  <si>
    <t>2018-10-01</t>
  </si>
  <si>
    <t>账单结束日期</t>
  </si>
  <si>
    <t>2018-10-07</t>
  </si>
  <si>
    <t>最晚结算时间</t>
  </si>
  <si>
    <t>0000-00-00</t>
  </si>
  <si>
    <t>生成时间</t>
  </si>
  <si>
    <t>2018-10-08 08:00:01</t>
  </si>
  <si>
    <t>创建人</t>
  </si>
  <si>
    <t>2018-10-08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</si>
  <si>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</si>
  <si>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</si>
  <si>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</si>
  <si>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</si>
  <si>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</si>
  <si>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</si>
  <si>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</si>
  <si>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</si>
  <si>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</si>
  <si>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</si>
  <si>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</si>
  <si>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</si>
  <si>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</si>
  <si>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</si>
  <si>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</si>
  <si>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</si>
  <si>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</si>
  <si>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</si>
  <si>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系统金额</t>
  </si>
  <si>
    <t>差异</t>
  </si>
  <si>
    <t>，</t>
  </si>
  <si>
    <t>11810033470874</t>
  </si>
  <si>
    <t>成功海滩度假村</t>
  </si>
  <si>
    <t>热带雨林小屋</t>
  </si>
  <si>
    <t>2018-10-04</t>
  </si>
  <si>
    <t>2018-10-09</t>
  </si>
  <si>
    <t>SONG QINZHE , WANG DAWEI</t>
  </si>
  <si>
    <t>2018-10-03</t>
  </si>
  <si>
    <t>邓伟龙</t>
  </si>
  <si>
    <t>dengweilong</t>
  </si>
  <si>
    <t>，1376838</t>
  </si>
  <si>
    <t>11810023251095</t>
  </si>
  <si>
    <t>宜必思尚品雅加达机场酒店</t>
  </si>
  <si>
    <t>高级客房</t>
  </si>
  <si>
    <t>2018-10-05</t>
  </si>
  <si>
    <t>2018-10-06</t>
  </si>
  <si>
    <t>SHI JING , FAN QIANG</t>
  </si>
  <si>
    <t>2018-10-02</t>
  </si>
  <si>
    <t>linda</t>
  </si>
  <si>
    <t>，1376496</t>
  </si>
  <si>
    <r>
      <t>，</t>
    </r>
    <r>
      <rPr>
        <sz val="11"/>
        <color rgb="FF000000"/>
        <rFont val="Calibri"/>
        <charset val="134"/>
      </rPr>
      <t>1376838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1376496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1374933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1375729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1375724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1375669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1375081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1374576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1374402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1374158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1374046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1373959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1373840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1373615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1372491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1372045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1372040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1372027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1371757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1371326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1371438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1371388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1371386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1371324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1370920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1371086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1367029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1371610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1370620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1370265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1370564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1370167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1368299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1369438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1369485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1369158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1369145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1368582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1367922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1366941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1366653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1366290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1366239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1365123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1364511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1359354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1363140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1363085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1371104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1361227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1356626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1356629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1356633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1360393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1360162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1375160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1359394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1358852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1358285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1358181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1357186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1357059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1356630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1354447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1354449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1353992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1353407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1352479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1352295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1352068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1351871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1351867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1350738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1349978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1348154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1374733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1347374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1350022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1345930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1344589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1343602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1343239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1340675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1340601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1340368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1339934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1339578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1339454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1337847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1337742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1337656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1336943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1335517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1333295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1360611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1293855</t>
    </r>
  </si>
  <si>
    <t>11809305830866</t>
  </si>
  <si>
    <t>普吉岛凯悦度假村</t>
  </si>
  <si>
    <t>海景客房</t>
  </si>
  <si>
    <t>ZHANG WEI , MIAO MIN</t>
  </si>
  <si>
    <t>2018-09-30</t>
  </si>
  <si>
    <t>Jerry</t>
  </si>
  <si>
    <t>，1374933</t>
  </si>
  <si>
    <t>11809307285797</t>
  </si>
  <si>
    <t>新加坡圣淘沙艾美酒店</t>
  </si>
  <si>
    <t>经典客房</t>
  </si>
  <si>
    <t>JUNBIN REN , XIAYU YAN</t>
  </si>
  <si>
    <t>，1375729</t>
  </si>
  <si>
    <t>11809307551366</t>
  </si>
  <si>
    <t>曼谷艾美酒店</t>
  </si>
  <si>
    <t>Class景观客房(不可取消)</t>
  </si>
  <si>
    <t>ZHENG MINGXING</t>
  </si>
  <si>
    <t>刘丹</t>
  </si>
  <si>
    <t>quanjunrong</t>
  </si>
  <si>
    <t>，1375724</t>
  </si>
  <si>
    <t>11809301537595</t>
  </si>
  <si>
    <t>思拉瓦迪泳池水疗度假村</t>
  </si>
  <si>
    <t>热带泳池别墅</t>
  </si>
  <si>
    <t>WANG FANG , YANG JUN</t>
  </si>
  <si>
    <t>，1375669</t>
  </si>
  <si>
    <t>11809281383789</t>
  </si>
  <si>
    <t>普吉假日酒店</t>
  </si>
  <si>
    <t>标准客房</t>
  </si>
  <si>
    <t>WANG ZIHE , LYU JIA</t>
  </si>
  <si>
    <t>2018-09-28</t>
  </si>
  <si>
    <t>，1375081</t>
  </si>
  <si>
    <t>11809275565570</t>
  </si>
  <si>
    <t>铂尔曼普吉阿卡迪亚尼顿海滩度假村</t>
  </si>
  <si>
    <t>奢华房</t>
  </si>
  <si>
    <t>CAI HUALI , QIAN ZIHAN</t>
  </si>
  <si>
    <t>2018-09-27</t>
  </si>
  <si>
    <t>邓明辉</t>
  </si>
  <si>
    <t>MzqjlyXml</t>
  </si>
  <si>
    <t>，1374576</t>
  </si>
  <si>
    <t>11809267151575</t>
  </si>
  <si>
    <t>芭堤雅希尔顿酒店</t>
  </si>
  <si>
    <t>希尔顿豪华海景房</t>
  </si>
  <si>
    <t>MA SHAOFEN , MA ZELIN , MA CHENLIANG , MA AIER</t>
  </si>
  <si>
    <t>2018-09-26</t>
  </si>
  <si>
    <t>，1374402</t>
  </si>
  <si>
    <t>11809264283616</t>
  </si>
  <si>
    <t>苏梅岛六善酒店</t>
  </si>
  <si>
    <t>泳池部分海景海景别墅</t>
  </si>
  <si>
    <t>ZHU YUTING , NIU ZHE</t>
  </si>
  <si>
    <t>，1374158</t>
  </si>
  <si>
    <t>11809269532025</t>
  </si>
  <si>
    <t>标准客房(不可取消)</t>
  </si>
  <si>
    <t>LI JINLI</t>
  </si>
  <si>
    <t>coco_01</t>
  </si>
  <si>
    <t>，1374046</t>
  </si>
  <si>
    <t>11809257167977</t>
  </si>
  <si>
    <t>高级客房(不可取消)(禁烟房)</t>
  </si>
  <si>
    <t>SONG YUXUAN , PAN BIN</t>
  </si>
  <si>
    <t>2018-09-25</t>
  </si>
  <si>
    <t>，1373959</t>
  </si>
  <si>
    <t>11809254013326</t>
  </si>
  <si>
    <t>摩德沙吞酒店</t>
  </si>
  <si>
    <t>摩德豪华客房</t>
  </si>
  <si>
    <t>MA NANA , LIU SHIYU</t>
  </si>
  <si>
    <t>叶露平</t>
  </si>
  <si>
    <t>yeluping</t>
  </si>
  <si>
    <t>，1373840</t>
  </si>
  <si>
    <t>11809247993368</t>
  </si>
  <si>
    <t>XIE XIAOQI</t>
  </si>
  <si>
    <t>2018-09-24</t>
  </si>
  <si>
    <t>，1373615</t>
  </si>
  <si>
    <t>11809219211966</t>
  </si>
  <si>
    <t>工作室池景客房(禁烟房)</t>
  </si>
  <si>
    <t>TANG NING , LI PING</t>
  </si>
  <si>
    <t>2018-09-21</t>
  </si>
  <si>
    <t>，1372491</t>
  </si>
  <si>
    <t>11809209555919</t>
  </si>
  <si>
    <t>普吉岛悦椿别墅度假村（原普吉岛奥特瑞格拉古娜别墅度假酒店）</t>
  </si>
  <si>
    <t>双卧别墅</t>
  </si>
  <si>
    <t>ZHOU YUQIN , RAN MAOJIE</t>
  </si>
  <si>
    <t>2018-09-20</t>
  </si>
  <si>
    <t>Shirley</t>
  </si>
  <si>
    <t>，1372045</t>
  </si>
  <si>
    <t>11809202332415</t>
  </si>
  <si>
    <t>三卧泳池别墅</t>
  </si>
  <si>
    <t>ZHOU YUQUN , LIU CHANG , LIU SHU</t>
  </si>
  <si>
    <t>，1372040</t>
  </si>
  <si>
    <t>11809205128320</t>
  </si>
  <si>
    <t>普吉岛格雷斯兰水疗度假村</t>
  </si>
  <si>
    <t>豪华客房</t>
  </si>
  <si>
    <t>LIU XU , TBA TBA</t>
  </si>
  <si>
    <t>，1372027</t>
  </si>
  <si>
    <t>11809192387392</t>
  </si>
  <si>
    <t>库塔海滩文化遗址酒店</t>
  </si>
  <si>
    <t>传统高级房</t>
  </si>
  <si>
    <t>QU XUELU , HAN QICHENG</t>
  </si>
  <si>
    <t>2018-09-19</t>
  </si>
  <si>
    <t>陈奕晖</t>
  </si>
  <si>
    <t>chenyihui</t>
  </si>
  <si>
    <t>，1371757</t>
  </si>
  <si>
    <t>11809184937180</t>
  </si>
  <si>
    <t>香格里拉大酒店-清迈</t>
  </si>
  <si>
    <t>CHEN CHANGXING , CHEN JIAN</t>
  </si>
  <si>
    <t>2018-09-18</t>
  </si>
  <si>
    <t>，1371326</t>
  </si>
  <si>
    <t>11809180002115</t>
  </si>
  <si>
    <t>普吉岛千禧芭东度假村</t>
  </si>
  <si>
    <t>FU QIANG , XIAO XIONGHUI , LI TAO</t>
  </si>
  <si>
    <t>，1371438</t>
  </si>
  <si>
    <t>11809182700587</t>
  </si>
  <si>
    <t>美憬阁索菲特，普吉岛芭东爱维斯塔度假酒店（原爱维斯塔Spa度假村 - 普吉岛）</t>
  </si>
  <si>
    <t>XIANG YU</t>
  </si>
  <si>
    <t>，1371388</t>
  </si>
  <si>
    <t>11809182602050</t>
  </si>
  <si>
    <t>XIANG YU , TBA TBA</t>
  </si>
  <si>
    <t>，1371386</t>
  </si>
  <si>
    <t>11809189298554</t>
  </si>
  <si>
    <t>CHEN JIAN , CHEN CHANGXING</t>
  </si>
  <si>
    <t>，1371324</t>
  </si>
  <si>
    <t>11809188294725</t>
  </si>
  <si>
    <t>洛杉矶比特摩尔千禧酒店</t>
  </si>
  <si>
    <t>YU DUO , YAO GUANG</t>
  </si>
  <si>
    <t>，1370920</t>
  </si>
  <si>
    <t>11809178441675</t>
  </si>
  <si>
    <t>ZHAO YUDAN , TBA TBA</t>
  </si>
  <si>
    <t>2018-09-17</t>
  </si>
  <si>
    <t>，1371086</t>
  </si>
  <si>
    <t>11809171641623</t>
  </si>
  <si>
    <t>东京新大谷饭店-主楼</t>
  </si>
  <si>
    <t>标准客房（主楼）(主楼)</t>
  </si>
  <si>
    <t>LI RUI , ZHANG SONGHUI</t>
  </si>
  <si>
    <t>zengxianlong</t>
  </si>
  <si>
    <t>yangling</t>
  </si>
  <si>
    <t>，1367029</t>
  </si>
  <si>
    <t>11809171282518</t>
  </si>
  <si>
    <t>巴厘岛W酒店</t>
  </si>
  <si>
    <t>非凡一卧室泳池别墅</t>
  </si>
  <si>
    <t>WU LANNONG</t>
  </si>
  <si>
    <t>，1371610</t>
  </si>
  <si>
    <t>11809154640636</t>
  </si>
  <si>
    <t>PAN JING , LIU ZEYU</t>
  </si>
  <si>
    <t>2018-09-15</t>
  </si>
  <si>
    <t>，1370620</t>
  </si>
  <si>
    <t>11809151536212</t>
  </si>
  <si>
    <t>YE CHANGWEN , YE CHANGRONG</t>
  </si>
  <si>
    <t>，1370265</t>
  </si>
  <si>
    <t>11809152479180</t>
  </si>
  <si>
    <t>巴厘岛金巴兰阿雅娜RIMBA酒店</t>
  </si>
  <si>
    <t>山景房</t>
  </si>
  <si>
    <t>DING YIFAN , LI DAN</t>
  </si>
  <si>
    <t>，1370564</t>
  </si>
  <si>
    <t>11809140580672</t>
  </si>
  <si>
    <t>苏梅岛W酒店</t>
  </si>
  <si>
    <t>丛林绿洲(仅适用中宾)</t>
  </si>
  <si>
    <t>YAN XUXIANG , CAI DANWEI</t>
  </si>
  <si>
    <t>2018-09-14</t>
  </si>
  <si>
    <t>，1370167</t>
  </si>
  <si>
    <t>11809131586634</t>
  </si>
  <si>
    <t>REN XIANGRU , BAI LU</t>
  </si>
  <si>
    <t>2018-09-13</t>
  </si>
  <si>
    <t>，1368299</t>
  </si>
  <si>
    <t>11809138942295</t>
  </si>
  <si>
    <t>福冈运河城华盛顿酒店</t>
  </si>
  <si>
    <t>标准小型大床客房</t>
  </si>
  <si>
    <t>JUNG DAJUNG</t>
  </si>
  <si>
    <t>张冰</t>
  </si>
  <si>
    <t>wentangjing</t>
  </si>
  <si>
    <t>，1369438</t>
  </si>
  <si>
    <t>11809136514424</t>
  </si>
  <si>
    <t>曼谷酒店</t>
  </si>
  <si>
    <t>都市客房</t>
  </si>
  <si>
    <t>YANG YI</t>
  </si>
  <si>
    <t>，1369485</t>
  </si>
  <si>
    <t>11809129143149</t>
  </si>
  <si>
    <t>泳池别墅</t>
  </si>
  <si>
    <t>LEI YONG</t>
  </si>
  <si>
    <t>2018-09-12</t>
  </si>
  <si>
    <t>，1369158</t>
  </si>
  <si>
    <t>11809122541278</t>
  </si>
  <si>
    <t>苏梅岛康莱德酒店</t>
  </si>
  <si>
    <t>休闲泳池海景别墅</t>
  </si>
  <si>
    <t>ZHANG DENGPING , ZOU YUXIN</t>
  </si>
  <si>
    <t>，1369145</t>
  </si>
  <si>
    <t>11809123260019</t>
  </si>
  <si>
    <t>LIU BING , SHI XUELU</t>
  </si>
  <si>
    <t>，1368582</t>
  </si>
  <si>
    <t>11809109623814</t>
  </si>
  <si>
    <t>宿雾酒店</t>
  </si>
  <si>
    <t>尊贵客房</t>
  </si>
  <si>
    <t>SUN MINGYUE , ZHANG YUTING</t>
  </si>
  <si>
    <t>2018-09-10</t>
  </si>
  <si>
    <t>，1367922</t>
  </si>
  <si>
    <t>11809106612126</t>
  </si>
  <si>
    <t>WANG YANDONG</t>
  </si>
  <si>
    <t>，1366941</t>
  </si>
  <si>
    <t>11809082636474</t>
  </si>
  <si>
    <t>LIN HUIMIN , TAN YANQI , HUANG YI , ZHANG YAN , LI JIAYING</t>
  </si>
  <si>
    <t>2018-09-08</t>
  </si>
  <si>
    <t>，1366653</t>
  </si>
  <si>
    <t>11809081614134</t>
  </si>
  <si>
    <t>首尔站设计师酒店</t>
  </si>
  <si>
    <t>YANG YONGXIN</t>
  </si>
  <si>
    <t>，1366290</t>
  </si>
  <si>
    <t>11809079949554</t>
  </si>
  <si>
    <t>东京湾洲际酒店</t>
  </si>
  <si>
    <t>高级河景客房</t>
  </si>
  <si>
    <t>CHEN FENG</t>
  </si>
  <si>
    <t>2018-09-07</t>
  </si>
  <si>
    <t>，1366239</t>
  </si>
  <si>
    <t>11809069495814</t>
  </si>
  <si>
    <t>釜山史丹福旅馆</t>
  </si>
  <si>
    <t>客房</t>
  </si>
  <si>
    <t>FU HANZHENG</t>
  </si>
  <si>
    <t>2018-09-06</t>
  </si>
  <si>
    <t>，1365123</t>
  </si>
  <si>
    <t>11809048338530</t>
  </si>
  <si>
    <t>丽笙蓝光酒店-爱丁堡</t>
  </si>
  <si>
    <t>TAI WINGWAH , HO YUEMINGALAN</t>
  </si>
  <si>
    <t>2018-09-04</t>
  </si>
  <si>
    <t>，1364511</t>
  </si>
  <si>
    <t>11809034298875</t>
  </si>
  <si>
    <t>CHEN XUTING , ZHANG SONGZE</t>
  </si>
  <si>
    <t>2018-09-03</t>
  </si>
  <si>
    <t>，1359354</t>
  </si>
  <si>
    <t>11809019905455</t>
  </si>
  <si>
    <t>曼谷苏库索酒店</t>
  </si>
  <si>
    <t>XU SHEN , TBA TBA</t>
  </si>
  <si>
    <t>2018-09-01</t>
  </si>
  <si>
    <t>，1363140</t>
  </si>
  <si>
    <t>11809017743774</t>
  </si>
  <si>
    <t>卡利马水疗度假村</t>
  </si>
  <si>
    <t>可直通泳池客房</t>
  </si>
  <si>
    <t>SHI FENG , LU QIANYIN</t>
  </si>
  <si>
    <t>，1363085</t>
  </si>
  <si>
    <t>11808319728581</t>
  </si>
  <si>
    <t>段哥吉特水疗度假村</t>
  </si>
  <si>
    <t>豪华平房客房</t>
  </si>
  <si>
    <t>2018-10-11</t>
  </si>
  <si>
    <t>FU QINGQING , WANG FANG , WU XIAOHUA , JU HONGXING</t>
  </si>
  <si>
    <t>2018-08-31</t>
  </si>
  <si>
    <t>，1371104</t>
  </si>
  <si>
    <t>11808282934412</t>
  </si>
  <si>
    <t>哈珀库塔酒店</t>
  </si>
  <si>
    <t>DONG WEICHAO</t>
  </si>
  <si>
    <t>2018-08-28</t>
  </si>
  <si>
    <t>2018-09-29</t>
  </si>
  <si>
    <t>罗秋娴</t>
  </si>
  <si>
    <t>liu wenjun</t>
  </si>
  <si>
    <t>，1361227</t>
  </si>
  <si>
    <t>11808280953927</t>
  </si>
  <si>
    <t>诺富特新加坡史蒂文斯酒店</t>
  </si>
  <si>
    <t>LIANG XINLEI , MA CUIQIN</t>
  </si>
  <si>
    <t>，1356626</t>
  </si>
  <si>
    <t>11808285642043</t>
  </si>
  <si>
    <t>，1356629</t>
  </si>
  <si>
    <t>11808280157516</t>
  </si>
  <si>
    <t>XU HUI , LI YUZHEN</t>
  </si>
  <si>
    <t>，1356633</t>
  </si>
  <si>
    <t>11808274600762</t>
  </si>
  <si>
    <t>ZHAO YIMING</t>
  </si>
  <si>
    <t>2018-08-27</t>
  </si>
  <si>
    <t>，1360393</t>
  </si>
  <si>
    <t>11808265208720</t>
  </si>
  <si>
    <t>九树高级旅馆-明洞2</t>
  </si>
  <si>
    <t>LIU WEI , CHAO YU</t>
  </si>
  <si>
    <t>2018-08-26</t>
  </si>
  <si>
    <t>，1360162</t>
  </si>
  <si>
    <t>11808246729920</t>
  </si>
  <si>
    <t>难波天然温泉多米高级旅馆</t>
  </si>
  <si>
    <t>三人客房(无客房保洁)(禁烟房)</t>
  </si>
  <si>
    <t>WANG GUOWEN</t>
  </si>
  <si>
    <t>2018-08-24</t>
  </si>
  <si>
    <t>，1375160</t>
  </si>
  <si>
    <t>11808240721189</t>
  </si>
  <si>
    <t>新加坡乌节广场酒店</t>
  </si>
  <si>
    <t>家庭客房</t>
  </si>
  <si>
    <t>GUO JUANJUAN , SUN HAOYAN , SUN PENGYUAN</t>
  </si>
  <si>
    <t>，1359394</t>
  </si>
  <si>
    <t>11808235399795</t>
  </si>
  <si>
    <t>LIU TAO</t>
  </si>
  <si>
    <t>2018-08-23</t>
  </si>
  <si>
    <t>，1358852</t>
  </si>
  <si>
    <t>11808234870917</t>
  </si>
  <si>
    <t>工作室客房</t>
  </si>
  <si>
    <t>ZHANG PINGLU , LIU WENWEI</t>
  </si>
  <si>
    <t>，1358285</t>
  </si>
  <si>
    <t>11808229019158</t>
  </si>
  <si>
    <t>曼谷文华中心点大酒店</t>
  </si>
  <si>
    <t>ZHOU HAO , LI CAIYUN , LI YI , WANG LI , ZHENG XUE , ZHOU YI</t>
  </si>
  <si>
    <t>2018-08-22</t>
  </si>
  <si>
    <t>，1358181</t>
  </si>
  <si>
    <t>11808217090255</t>
  </si>
  <si>
    <t>高级客房(禁烟房)</t>
  </si>
  <si>
    <t>XU MING , TIAN YING</t>
  </si>
  <si>
    <t>2018-08-21</t>
  </si>
  <si>
    <t>，1357186</t>
  </si>
  <si>
    <t>11808200046258</t>
  </si>
  <si>
    <t>蜜月海景客房</t>
  </si>
  <si>
    <t>LIU YUFENG , YANG JIANMIN</t>
  </si>
  <si>
    <t>2018-08-20</t>
  </si>
  <si>
    <t>，1357059</t>
  </si>
  <si>
    <t>11808207131014</t>
  </si>
  <si>
    <t>YAN YAN , LI XUEFENG , LYU CHAOYANG</t>
  </si>
  <si>
    <t>2018-08-30</t>
  </si>
  <si>
    <t>，1356630</t>
  </si>
  <si>
    <t>11808164987567</t>
  </si>
  <si>
    <t>济州新罗舒泰酒店</t>
  </si>
  <si>
    <t>PAN LEIYI</t>
  </si>
  <si>
    <t>2018-08-16</t>
  </si>
  <si>
    <t>2018-09-23</t>
  </si>
  <si>
    <t>Michelle</t>
  </si>
  <si>
    <t>，1354447</t>
  </si>
  <si>
    <t>11808165987754</t>
  </si>
  <si>
    <t>宜必思西贡机场酒店</t>
  </si>
  <si>
    <t>WANG ZHONGXIANG</t>
  </si>
  <si>
    <t>，1354449</t>
  </si>
  <si>
    <t>11808155983902</t>
  </si>
  <si>
    <t>墨尔本南岸旅屋酒店</t>
  </si>
  <si>
    <t>MENG JIANMEI , LI NAN</t>
  </si>
  <si>
    <t>2018-08-15</t>
  </si>
  <si>
    <t>，1353992</t>
  </si>
  <si>
    <t>11808145976768</t>
  </si>
  <si>
    <t>巴厘岛洲际度假酒店</t>
  </si>
  <si>
    <t>新加拉惹客房(全新装修)</t>
  </si>
  <si>
    <t>ZENG MINLIN , LI YUNJIAN</t>
  </si>
  <si>
    <t>2018-08-14</t>
  </si>
  <si>
    <t>，1353407</t>
  </si>
  <si>
    <t>11808136959803</t>
  </si>
  <si>
    <t>DAI JIALE , ZHU XINYING , WAN YONG , LI SONGSONG</t>
  </si>
  <si>
    <t>2018-08-13</t>
  </si>
  <si>
    <t>，1352479</t>
  </si>
  <si>
    <t>11808124957805</t>
  </si>
  <si>
    <t>路易斯湖费尔蒙城堡酒店</t>
  </si>
  <si>
    <t>费尔蒙山景客房</t>
  </si>
  <si>
    <t>ZHONG QINQIN , GE WUCHAO</t>
  </si>
  <si>
    <t>2018-08-12</t>
  </si>
  <si>
    <t>，1352295</t>
  </si>
  <si>
    <t>11808129952330</t>
  </si>
  <si>
    <t>东京湾喜来登大酒店</t>
  </si>
  <si>
    <t>ZHENG JIE , JIN RUILIN</t>
  </si>
  <si>
    <t>，1352068</t>
  </si>
  <si>
    <t>11808113952913</t>
  </si>
  <si>
    <t>温哥华瑰丽酒店</t>
  </si>
  <si>
    <t>ZHU JINHUI , WANG BIN</t>
  </si>
  <si>
    <t>2018-08-11</t>
  </si>
  <si>
    <t>，1351871</t>
  </si>
  <si>
    <t>11808113955451</t>
  </si>
  <si>
    <t>，1351867</t>
  </si>
  <si>
    <t>11808106940105</t>
  </si>
  <si>
    <t>维也纳帝国酒店-豪华典藏酒店成员</t>
  </si>
  <si>
    <t>ZHAO JIADONG , CAI YINGWEI</t>
  </si>
  <si>
    <t>2018-08-10</t>
  </si>
  <si>
    <t>，1350738</t>
  </si>
  <si>
    <t>11808090928063</t>
  </si>
  <si>
    <t>布拉格大都会酒店</t>
  </si>
  <si>
    <t>DONG YUANYUAN , FU QIANG</t>
  </si>
  <si>
    <t>2018-08-09</t>
  </si>
  <si>
    <t>，1349978</t>
  </si>
  <si>
    <t>11808067904004</t>
  </si>
  <si>
    <t>乔莫肯雅塔国际机场希尔顿花园酒店</t>
  </si>
  <si>
    <t>XUE ZHENGYAN , WANG JIE</t>
  </si>
  <si>
    <t>2018-08-06</t>
  </si>
  <si>
    <t>，1348154</t>
  </si>
  <si>
    <t>11808058890100</t>
  </si>
  <si>
    <t>大阪日航酒店</t>
  </si>
  <si>
    <t>标准客房(禁烟房)</t>
  </si>
  <si>
    <t>HE JING , WU JIANG , WU SUTONG</t>
  </si>
  <si>
    <t>2018-08-05</t>
  </si>
  <si>
    <t>，1374733</t>
  </si>
  <si>
    <t>11808056893200</t>
  </si>
  <si>
    <t>伊兹麦洛瓦阿尔法酒店</t>
  </si>
  <si>
    <t>ZHANG YONGPING</t>
  </si>
  <si>
    <t>，1347374</t>
  </si>
  <si>
    <t>11808025872584</t>
  </si>
  <si>
    <t>吉隆坡商贸饭店</t>
  </si>
  <si>
    <t>豪华双子塔景客房</t>
  </si>
  <si>
    <t>BAO LIN , YOU TIANHE</t>
  </si>
  <si>
    <t>2018-08-02</t>
  </si>
  <si>
    <t>，1350022</t>
  </si>
  <si>
    <t>11808020866304</t>
  </si>
  <si>
    <t>索卡洛中心酒店</t>
  </si>
  <si>
    <t>WU XIAOCHEN , YAO YIHONG</t>
  </si>
  <si>
    <t>，1345930</t>
  </si>
  <si>
    <t>11807315845051</t>
  </si>
  <si>
    <t>马那多塔特利海滩美居酒店</t>
  </si>
  <si>
    <t>豪华海景客房</t>
  </si>
  <si>
    <t>WANG XIAN , HUANG LING , HUANG JIN</t>
  </si>
  <si>
    <t>2018-07-31</t>
  </si>
  <si>
    <t>，1344589</t>
  </si>
  <si>
    <t>11807299831078</t>
  </si>
  <si>
    <t>史丹福瑞士酒店</t>
  </si>
  <si>
    <t>尊贵海景客房(新装修)</t>
  </si>
  <si>
    <t>LIU PENG , LIN XIAO</t>
  </si>
  <si>
    <t>2018-07-29</t>
  </si>
  <si>
    <t>，1343602</t>
  </si>
  <si>
    <t>11807282825166</t>
  </si>
  <si>
    <t>帕塞奥德尔阿尔特酒店</t>
  </si>
  <si>
    <t>标准三人客房</t>
  </si>
  <si>
    <t>WANG FANG , FAN YUAN , CHEN QIAOQIAO</t>
  </si>
  <si>
    <t>2018-07-28</t>
  </si>
  <si>
    <t>，1343239</t>
  </si>
  <si>
    <t>11807240775472</t>
  </si>
  <si>
    <t>厄齐沃特酒店</t>
  </si>
  <si>
    <t>双卧公寓式客房</t>
  </si>
  <si>
    <t>LU YIJIN , XU MAN , HUANG CAN , ZHOU YU</t>
  </si>
  <si>
    <t>2018-07-24</t>
  </si>
  <si>
    <t>，1340675</t>
  </si>
  <si>
    <t>11807247784027</t>
  </si>
  <si>
    <t>沙漠天堂度假村</t>
  </si>
  <si>
    <t>一卧室套房</t>
  </si>
  <si>
    <t>ZONG LIJIANG , SHAI QI</t>
  </si>
  <si>
    <t>，1340601</t>
  </si>
  <si>
    <t>11807231782602</t>
  </si>
  <si>
    <t>施伟泽霍夫伯尔尼酒店和温泉中心</t>
  </si>
  <si>
    <t>标准单人客房</t>
  </si>
  <si>
    <t>ZHANG YU</t>
  </si>
  <si>
    <t>2018-07-23</t>
  </si>
  <si>
    <t>，1340368</t>
  </si>
  <si>
    <t>11807225768788</t>
  </si>
  <si>
    <t>美憬阁索菲特因特拉肯圣乔治皇家酒店</t>
  </si>
  <si>
    <t>ZHU JIAQIAN , WU SIJIE</t>
  </si>
  <si>
    <t>2018-07-22</t>
  </si>
  <si>
    <t>，1339934</t>
  </si>
  <si>
    <t>11807225763738</t>
  </si>
  <si>
    <t>双莲度假酒店及水疗 - 独特酒店集团</t>
  </si>
  <si>
    <t>豪华海滨别墅</t>
  </si>
  <si>
    <t>CHEN HUIJUN</t>
  </si>
  <si>
    <t>，1339578</t>
  </si>
  <si>
    <t>11807213763229</t>
  </si>
  <si>
    <t>阿伯特精品酒店</t>
  </si>
  <si>
    <t>ZHU QIONG , YU KAIMIN</t>
  </si>
  <si>
    <t>2018-07-21</t>
  </si>
  <si>
    <t>，1339454</t>
  </si>
  <si>
    <t>11807182735294</t>
  </si>
  <si>
    <t>E饭店-东新宿东京</t>
  </si>
  <si>
    <t>WANG XIAOCHUN , FU WEN</t>
  </si>
  <si>
    <t>2018-07-18</t>
  </si>
  <si>
    <t>，1337847</t>
  </si>
  <si>
    <t>11807184731325</t>
  </si>
  <si>
    <t>希尔顿冲浪者天堂公寓</t>
  </si>
  <si>
    <t>豪华两卧室海景公寓</t>
  </si>
  <si>
    <t>XIE ZIRONG , QIU ZHIMING , QIU RUILIANG , WANG SUYING</t>
  </si>
  <si>
    <t>，1337742</t>
  </si>
  <si>
    <t>11807188720302</t>
  </si>
  <si>
    <t>外交官酒店</t>
  </si>
  <si>
    <t>FAN WENWEN , CAO JIALUN</t>
  </si>
  <si>
    <t>，1337656</t>
  </si>
  <si>
    <t>11807160712907</t>
  </si>
  <si>
    <t>里斯奢华酒店公寓</t>
  </si>
  <si>
    <t>湖景两卧室公寓</t>
  </si>
  <si>
    <t>ZHANG HONGBING , ZHOU ZHIHUA , ZHOU QIWEN , HUANG QIJIA</t>
  </si>
  <si>
    <t>2018-07-16</t>
  </si>
  <si>
    <t>，1336943</t>
  </si>
  <si>
    <t>11807135686485</t>
  </si>
  <si>
    <t>历史中心酒店</t>
  </si>
  <si>
    <t>BAO JUNCHEN , ZHU YUNJIAO</t>
  </si>
  <si>
    <t>2018-07-13</t>
  </si>
  <si>
    <t>，1335517</t>
  </si>
  <si>
    <t>11807069625063</t>
  </si>
  <si>
    <t>安达曼海滩套房酒店</t>
  </si>
  <si>
    <t>高级城景客房</t>
  </si>
  <si>
    <t>JIANG QINGYUN , YAN SHOUYUAN , YAN GUOQIANG , SUN SHI , FENG WEI , SUN SHAOBO</t>
  </si>
  <si>
    <t>2018-07-06</t>
  </si>
  <si>
    <t>，1333295</t>
  </si>
  <si>
    <t>11806127423171</t>
  </si>
  <si>
    <t>名古屋希尔顿饭店</t>
  </si>
  <si>
    <t>豪华希尔顿客房</t>
  </si>
  <si>
    <t>SONG WEI</t>
  </si>
  <si>
    <t>2018-06-12</t>
  </si>
  <si>
    <t>，1360611</t>
  </si>
  <si>
    <t>11804113609780</t>
  </si>
  <si>
    <t>阿罗纳海滩赫纳度假村</t>
  </si>
  <si>
    <t>QI XIAODAN , HUANG FAN</t>
  </si>
  <si>
    <t>2018-04-11</t>
  </si>
  <si>
    <t>，1293855</t>
  </si>
  <si>
    <t>总计</t>
  </si>
  <si>
    <r>
      <t>确定应付：</t>
    </r>
    <r>
      <rPr>
        <b/>
        <sz val="14"/>
        <color rgb="FF000000"/>
        <rFont val="Calibri"/>
        <charset val="134"/>
      </rPr>
      <t>278022.9-1645.12=276377.78</t>
    </r>
  </si>
  <si>
    <r>
      <t>好巧网：</t>
    </r>
    <r>
      <rPr>
        <b/>
        <sz val="14"/>
        <color rgb="FF000000"/>
        <rFont val="Calibri"/>
        <charset val="134"/>
      </rPr>
      <t xml:space="preserve">238411.08   </t>
    </r>
    <r>
      <rPr>
        <b/>
        <sz val="14"/>
        <color rgb="FF000000"/>
        <rFont val="宋体"/>
        <charset val="134"/>
      </rPr>
      <t>付款编号：</t>
    </r>
    <r>
      <rPr>
        <b/>
        <sz val="14"/>
        <color rgb="FF000000"/>
        <rFont val="Calibri"/>
        <charset val="134"/>
      </rPr>
      <t xml:space="preserve">P181008113228322  </t>
    </r>
    <r>
      <rPr>
        <b/>
        <sz val="14"/>
        <color rgb="FF000000"/>
        <rFont val="宋体"/>
        <charset val="134"/>
      </rPr>
      <t>扣预付款：1360263（-1645.12）</t>
    </r>
  </si>
  <si>
    <r>
      <t>好巧直连：</t>
    </r>
    <r>
      <rPr>
        <b/>
        <sz val="14"/>
        <color rgb="FF000000"/>
        <rFont val="Calibri"/>
        <charset val="134"/>
      </rPr>
      <t xml:space="preserve">39610.74   </t>
    </r>
    <r>
      <rPr>
        <b/>
        <sz val="14"/>
        <color rgb="FF000000"/>
        <rFont val="宋体"/>
        <charset val="134"/>
      </rPr>
      <t>付款编号：</t>
    </r>
    <r>
      <rPr>
        <b/>
        <sz val="14"/>
        <color rgb="FF000000"/>
        <rFont val="Calibri"/>
        <charset val="134"/>
      </rPr>
      <t xml:space="preserve"> P181008113239322</t>
    </r>
  </si>
  <si>
    <t>11810028324633</t>
  </si>
  <si>
    <t>SUN MINGYUE</t>
  </si>
  <si>
    <t>下期结算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</si>
</sst>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4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9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4" borderId="10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3" fillId="0" borderId="3" xfId="0" applyFont="1" applyBorder="1"/>
    <xf numFmtId="0" fontId="3" fillId="0" borderId="0" xfId="0" applyFont="1"/>
    <xf numFmtId="0" fontId="0" fillId="3" borderId="3" xfId="0" applyFill="1" applyBorder="1"/>
    <xf numFmtId="0" fontId="3" fillId="2" borderId="3" xfId="0" applyFont="1" applyFill="1" applyBorder="1"/>
    <xf numFmtId="0" fontId="1" fillId="2" borderId="0" xfId="0" applyFont="1" applyFill="1"/>
    <xf numFmtId="0" fontId="3" fillId="2" borderId="0" xfId="0" applyFont="1" applyFill="1"/>
    <xf numFmtId="0" fontId="0" fillId="2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10.08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1371131</v>
          </cell>
          <cell r="B2" t="str">
            <v>洲际芽庄酒店（芽庄洲际酒店）</v>
          </cell>
          <cell r="C2" t="str">
            <v>11808222394192</v>
          </cell>
          <cell r="D2" t="str">
            <v>1371131</v>
          </cell>
          <cell r="E2" t="str">
            <v/>
          </cell>
          <cell r="F2" t="str">
            <v>7523.8</v>
          </cell>
          <cell r="G2" t="str">
            <v>RMB</v>
          </cell>
          <cell r="H2" t="str">
            <v>1</v>
          </cell>
          <cell r="I2">
            <v>7523.8</v>
          </cell>
        </row>
        <row r="3">
          <cell r="A3">
            <v>1364821</v>
          </cell>
          <cell r="B3" t="str">
            <v>曼谷文华中心点大酒店</v>
          </cell>
          <cell r="C3" t="str">
            <v>11809058565025</v>
          </cell>
          <cell r="D3" t="str">
            <v>201633</v>
          </cell>
          <cell r="E3" t="str">
            <v/>
          </cell>
          <cell r="F3" t="str">
            <v>2525.2</v>
          </cell>
          <cell r="G3" t="str">
            <v>RMB</v>
          </cell>
          <cell r="H3" t="str">
            <v>1</v>
          </cell>
          <cell r="I3">
            <v>2525.2</v>
          </cell>
        </row>
        <row r="4">
          <cell r="A4">
            <v>1358181</v>
          </cell>
          <cell r="B4" t="str">
            <v>曼谷文华中心点大酒店</v>
          </cell>
          <cell r="C4" t="str">
            <v>11808229019158</v>
          </cell>
          <cell r="D4" t="str">
            <v>200173</v>
          </cell>
          <cell r="E4" t="str">
            <v/>
          </cell>
          <cell r="F4" t="str">
            <v>2596.2</v>
          </cell>
          <cell r="G4" t="str">
            <v>RMB</v>
          </cell>
          <cell r="H4" t="str">
            <v>1</v>
          </cell>
          <cell r="I4">
            <v>2596.2</v>
          </cell>
        </row>
        <row r="5">
          <cell r="A5">
            <v>1372942</v>
          </cell>
          <cell r="B5" t="str">
            <v>曼谷拉差阿帕森购物区万丽酒店</v>
          </cell>
          <cell r="C5" t="str">
            <v>11809225920057</v>
          </cell>
          <cell r="D5" t="str">
            <v/>
          </cell>
          <cell r="E5" t="str">
            <v/>
          </cell>
          <cell r="F5" t="str">
            <v>4957.05</v>
          </cell>
          <cell r="G5" t="str">
            <v>RMB</v>
          </cell>
          <cell r="H5" t="str">
            <v>1</v>
          </cell>
          <cell r="I5">
            <v>4957.05</v>
          </cell>
        </row>
        <row r="6">
          <cell r="A6">
            <v>1370920</v>
          </cell>
          <cell r="B6" t="str">
            <v>洛杉矶比特摩尔千禧酒店</v>
          </cell>
          <cell r="C6" t="str">
            <v>11809188294725</v>
          </cell>
          <cell r="D6" t="str">
            <v>10821013</v>
          </cell>
          <cell r="E6" t="str">
            <v/>
          </cell>
          <cell r="F6" t="str">
            <v>4129.74</v>
          </cell>
          <cell r="G6" t="str">
            <v>RMB</v>
          </cell>
          <cell r="H6" t="str">
            <v>1</v>
          </cell>
          <cell r="I6">
            <v>4129.74</v>
          </cell>
        </row>
        <row r="7">
          <cell r="A7">
            <v>1353407</v>
          </cell>
          <cell r="B7" t="str">
            <v>巴厘岛洲际度假酒店</v>
          </cell>
          <cell r="C7" t="str">
            <v>11808145976768</v>
          </cell>
          <cell r="D7" t="str">
            <v>1262107</v>
          </cell>
          <cell r="E7" t="str">
            <v/>
          </cell>
          <cell r="F7" t="str">
            <v>5264.28</v>
          </cell>
          <cell r="G7" t="str">
            <v>RMB</v>
          </cell>
          <cell r="H7" t="str">
            <v>1</v>
          </cell>
          <cell r="I7">
            <v>5264.28</v>
          </cell>
        </row>
        <row r="8">
          <cell r="A8">
            <v>1371610</v>
          </cell>
          <cell r="B8" t="str">
            <v>巴厘岛水明漾W酒店</v>
          </cell>
          <cell r="C8" t="str">
            <v>11809171282518</v>
          </cell>
          <cell r="D8" t="str">
            <v>988941504</v>
          </cell>
          <cell r="E8" t="str">
            <v/>
          </cell>
          <cell r="F8" t="str">
            <v>5422.1</v>
          </cell>
          <cell r="G8" t="str">
            <v>RMB</v>
          </cell>
          <cell r="H8" t="str">
            <v>1</v>
          </cell>
          <cell r="I8">
            <v>5422.1</v>
          </cell>
        </row>
        <row r="9">
          <cell r="A9">
            <v>1339578</v>
          </cell>
          <cell r="B9" t="str">
            <v>甲米兰达岛双莲水疗度假酒店</v>
          </cell>
          <cell r="C9" t="str">
            <v>11807225763738</v>
          </cell>
          <cell r="D9" t="str">
            <v>23040</v>
          </cell>
          <cell r="E9" t="str">
            <v/>
          </cell>
          <cell r="F9" t="str">
            <v>1999.82</v>
          </cell>
          <cell r="G9" t="str">
            <v>RMB</v>
          </cell>
          <cell r="H9" t="str">
            <v>1</v>
          </cell>
          <cell r="I9">
            <v>1999.82</v>
          </cell>
        </row>
        <row r="10">
          <cell r="A10">
            <v>1375724</v>
          </cell>
          <cell r="B10" t="str">
            <v>曼谷艾美酒店</v>
          </cell>
          <cell r="C10" t="str">
            <v>11809307551366</v>
          </cell>
          <cell r="D10" t="str">
            <v/>
          </cell>
          <cell r="E10" t="str">
            <v/>
          </cell>
          <cell r="F10" t="str">
            <v>913.05</v>
          </cell>
          <cell r="G10" t="str">
            <v>RMB</v>
          </cell>
          <cell r="H10" t="str">
            <v>1</v>
          </cell>
          <cell r="I10">
            <v>913.05</v>
          </cell>
        </row>
        <row r="11">
          <cell r="A11">
            <v>1374933</v>
          </cell>
          <cell r="B11" t="str">
            <v>普吉岛凯悦度假酒店</v>
          </cell>
          <cell r="C11" t="str">
            <v>11809305830866</v>
          </cell>
          <cell r="D11" t="str">
            <v>14066230</v>
          </cell>
          <cell r="E11" t="str">
            <v/>
          </cell>
          <cell r="F11" t="str">
            <v>1509.2</v>
          </cell>
          <cell r="G11" t="str">
            <v>RMB</v>
          </cell>
          <cell r="H11" t="str">
            <v>1</v>
          </cell>
          <cell r="I11">
            <v>1509.2</v>
          </cell>
        </row>
        <row r="12">
          <cell r="A12">
            <v>1356630</v>
          </cell>
          <cell r="B12" t="str">
            <v>芭堤雅希尔顿酒店</v>
          </cell>
          <cell r="C12" t="str">
            <v>11808207131014</v>
          </cell>
          <cell r="D12" t="str">
            <v>3476529851</v>
          </cell>
          <cell r="E12" t="str">
            <v/>
          </cell>
          <cell r="F12" t="str">
            <v>1578.06</v>
          </cell>
          <cell r="G12" t="str">
            <v>RMB</v>
          </cell>
          <cell r="H12" t="str">
            <v>1</v>
          </cell>
          <cell r="I12">
            <v>1578.06</v>
          </cell>
        </row>
        <row r="13">
          <cell r="A13">
            <v>1374402</v>
          </cell>
          <cell r="B13" t="str">
            <v>芭堤雅希尔顿酒店</v>
          </cell>
          <cell r="C13" t="str">
            <v>11809267151575</v>
          </cell>
          <cell r="D13" t="str">
            <v>3487154346</v>
          </cell>
          <cell r="E13" t="str">
            <v/>
          </cell>
          <cell r="F13" t="str">
            <v>5272.8</v>
          </cell>
          <cell r="G13" t="str">
            <v>RMB</v>
          </cell>
          <cell r="H13" t="str">
            <v>1</v>
          </cell>
          <cell r="I13">
            <v>5272.8</v>
          </cell>
        </row>
        <row r="14">
          <cell r="A14">
            <v>1374576</v>
          </cell>
          <cell r="B14" t="str">
            <v>普吉岛阿卡迪亚奈松海滩铂尔曼度假酒店</v>
          </cell>
          <cell r="C14" t="str">
            <v>11809275565570</v>
          </cell>
          <cell r="D14" t="str">
            <v/>
          </cell>
          <cell r="E14" t="str">
            <v/>
          </cell>
          <cell r="F14" t="str">
            <v>2666.72</v>
          </cell>
          <cell r="G14" t="str">
            <v>RMB</v>
          </cell>
          <cell r="H14" t="str">
            <v>1</v>
          </cell>
          <cell r="I14">
            <v>2666.72</v>
          </cell>
        </row>
        <row r="15">
          <cell r="A15">
            <v>1370098</v>
          </cell>
          <cell r="B15" t="str">
            <v>普吉岛阿卡迪亚奈松海滩铂尔曼度假酒店</v>
          </cell>
          <cell r="C15" t="str">
            <v>11809146876791</v>
          </cell>
          <cell r="D15" t="str">
            <v>349536</v>
          </cell>
          <cell r="E15" t="str">
            <v/>
          </cell>
          <cell r="F15" t="str">
            <v>542.42</v>
          </cell>
          <cell r="G15" t="str">
            <v>RMB</v>
          </cell>
          <cell r="H15" t="str">
            <v>1</v>
          </cell>
          <cell r="I15">
            <v>542.42</v>
          </cell>
        </row>
        <row r="16">
          <cell r="A16">
            <v>1358680</v>
          </cell>
          <cell r="B16" t="str">
            <v>苏梅岛瓦娜贝莉豪华精选度假酒店</v>
          </cell>
          <cell r="C16" t="str">
            <v>11808230515038</v>
          </cell>
          <cell r="D16" t="str">
            <v/>
          </cell>
          <cell r="E16" t="str">
            <v/>
          </cell>
          <cell r="F16" t="str">
            <v>7775.46</v>
          </cell>
          <cell r="G16" t="str">
            <v>RMB</v>
          </cell>
          <cell r="H16" t="str">
            <v>1</v>
          </cell>
          <cell r="I16">
            <v>7775.46</v>
          </cell>
        </row>
        <row r="17">
          <cell r="A17">
            <v>1358737</v>
          </cell>
          <cell r="B17" t="str">
            <v>苏梅岛安纳塔拉拉瓦娜度假酒店</v>
          </cell>
          <cell r="C17" t="str">
            <v>11808232054237</v>
          </cell>
          <cell r="D17" t="str">
            <v>5610482</v>
          </cell>
          <cell r="E17" t="str">
            <v/>
          </cell>
          <cell r="F17" t="str">
            <v>2769.28</v>
          </cell>
          <cell r="G17" t="str">
            <v>RMB</v>
          </cell>
          <cell r="H17" t="str">
            <v>1</v>
          </cell>
          <cell r="I17">
            <v>2769.28</v>
          </cell>
        </row>
        <row r="18">
          <cell r="A18">
            <v>1370167</v>
          </cell>
          <cell r="B18" t="str">
            <v>苏梅岛W酒店</v>
          </cell>
          <cell r="C18" t="str">
            <v>11809140580672</v>
          </cell>
          <cell r="D18" t="str">
            <v/>
          </cell>
          <cell r="E18" t="str">
            <v/>
          </cell>
          <cell r="F18" t="str">
            <v>8030.26</v>
          </cell>
          <cell r="G18" t="str">
            <v>RMB</v>
          </cell>
          <cell r="H18" t="str">
            <v>1</v>
          </cell>
          <cell r="I18">
            <v>8030.26</v>
          </cell>
        </row>
        <row r="19">
          <cell r="A19">
            <v>1369145</v>
          </cell>
          <cell r="B19" t="str">
            <v>苏梅岛康莱德酒店</v>
          </cell>
          <cell r="C19" t="str">
            <v>11809122541278</v>
          </cell>
          <cell r="D19" t="str">
            <v>3488370587</v>
          </cell>
          <cell r="E19" t="str">
            <v/>
          </cell>
          <cell r="F19" t="str">
            <v>8871.92</v>
          </cell>
          <cell r="G19" t="str">
            <v>RMB</v>
          </cell>
          <cell r="H19" t="str">
            <v>1</v>
          </cell>
          <cell r="I19">
            <v>8871.92</v>
          </cell>
        </row>
        <row r="20">
          <cell r="A20">
            <v>1374158</v>
          </cell>
          <cell r="B20" t="str">
            <v>苏梅岛六善酒店</v>
          </cell>
          <cell r="C20" t="str">
            <v>11809264283616</v>
          </cell>
          <cell r="D20" t="str">
            <v>1120797557</v>
          </cell>
          <cell r="E20" t="str">
            <v/>
          </cell>
          <cell r="F20" t="str">
            <v>12124.62</v>
          </cell>
          <cell r="G20" t="str">
            <v>RMB</v>
          </cell>
          <cell r="H20" t="str">
            <v>1</v>
          </cell>
          <cell r="I20">
            <v>12124.62</v>
          </cell>
        </row>
        <row r="21">
          <cell r="A21">
            <v>1376977</v>
          </cell>
          <cell r="B21" t="str">
            <v>苏梅岛六善酒店</v>
          </cell>
          <cell r="C21" t="str">
            <v>11810032657887</v>
          </cell>
          <cell r="D21" t="str">
            <v/>
          </cell>
          <cell r="E21" t="str">
            <v/>
          </cell>
          <cell r="F21" t="str">
            <v>12015.6</v>
          </cell>
          <cell r="G21" t="str">
            <v>RMB</v>
          </cell>
          <cell r="H21" t="str">
            <v>1</v>
          </cell>
          <cell r="I21">
            <v>12015.6</v>
          </cell>
        </row>
        <row r="22">
          <cell r="A22">
            <v>1369158</v>
          </cell>
          <cell r="B22" t="str">
            <v>苏梅岛六善酒店</v>
          </cell>
          <cell r="C22" t="str">
            <v>11809129143149</v>
          </cell>
          <cell r="D22" t="str">
            <v>58936</v>
          </cell>
          <cell r="E22" t="str">
            <v/>
          </cell>
          <cell r="F22" t="str">
            <v>6012.86</v>
          </cell>
          <cell r="G22" t="str">
            <v>RMB</v>
          </cell>
          <cell r="H22" t="str">
            <v>1</v>
          </cell>
          <cell r="I22">
            <v>6012.86</v>
          </cell>
        </row>
        <row r="23">
          <cell r="A23">
            <v>1348485</v>
          </cell>
          <cell r="B23" t="str">
            <v>思拉瓦迪泳池温泉度假村</v>
          </cell>
          <cell r="C23" t="str">
            <v>11808072906535</v>
          </cell>
          <cell r="D23" t="str">
            <v/>
          </cell>
          <cell r="E23" t="str">
            <v/>
          </cell>
          <cell r="F23" t="str">
            <v>2558.66</v>
          </cell>
          <cell r="G23" t="str">
            <v>RMB</v>
          </cell>
          <cell r="H23" t="str">
            <v>1</v>
          </cell>
          <cell r="I23">
            <v>2558.66</v>
          </cell>
        </row>
        <row r="24">
          <cell r="A24">
            <v>1358813</v>
          </cell>
          <cell r="B24" t="str">
            <v>思拉瓦迪泳池温泉度假村</v>
          </cell>
          <cell r="C24" t="str">
            <v>11808230451896</v>
          </cell>
          <cell r="D24" t="str">
            <v>1358813</v>
          </cell>
          <cell r="E24" t="str">
            <v/>
          </cell>
          <cell r="F24" t="str">
            <v>6360.31</v>
          </cell>
          <cell r="G24" t="str">
            <v>RMB</v>
          </cell>
          <cell r="H24" t="str">
            <v>1</v>
          </cell>
          <cell r="I24">
            <v>6360.31</v>
          </cell>
        </row>
        <row r="25">
          <cell r="A25">
            <v>1368095</v>
          </cell>
          <cell r="B25" t="str">
            <v>思拉瓦迪泳池温泉度假村</v>
          </cell>
          <cell r="C25" t="str">
            <v>11809117269750</v>
          </cell>
          <cell r="D25" t="str">
            <v>57435</v>
          </cell>
          <cell r="E25" t="str">
            <v/>
          </cell>
          <cell r="F25" t="str">
            <v>2634.71</v>
          </cell>
          <cell r="G25" t="str">
            <v>RMB</v>
          </cell>
          <cell r="H25" t="str">
            <v>1</v>
          </cell>
          <cell r="I25">
            <v>2634.71</v>
          </cell>
        </row>
        <row r="26">
          <cell r="A26">
            <v>1360419</v>
          </cell>
          <cell r="B26" t="str">
            <v>思拉瓦迪泳池温泉度假村</v>
          </cell>
          <cell r="C26" t="str">
            <v>11808273042793</v>
          </cell>
          <cell r="D26" t="str">
            <v/>
          </cell>
          <cell r="E26" t="str">
            <v/>
          </cell>
          <cell r="F26" t="str">
            <v>1335.13</v>
          </cell>
          <cell r="G26" t="str">
            <v>RMB</v>
          </cell>
          <cell r="H26" t="str">
            <v>1</v>
          </cell>
          <cell r="I26">
            <v>1335.13</v>
          </cell>
        </row>
        <row r="27">
          <cell r="A27">
            <v>1375669</v>
          </cell>
          <cell r="B27" t="str">
            <v>思拉瓦迪泳池温泉度假村</v>
          </cell>
          <cell r="C27" t="str">
            <v>11809301537595</v>
          </cell>
          <cell r="D27" t="str">
            <v/>
          </cell>
          <cell r="E27" t="str">
            <v/>
          </cell>
          <cell r="F27" t="str">
            <v>2141.22</v>
          </cell>
          <cell r="G27" t="str">
            <v>RMB</v>
          </cell>
          <cell r="H27" t="str">
            <v>1</v>
          </cell>
          <cell r="I27">
            <v>2141.22</v>
          </cell>
        </row>
        <row r="28">
          <cell r="A28">
            <v>1363140</v>
          </cell>
          <cell r="B28" t="str">
            <v>曼谷苏阁索酒店</v>
          </cell>
          <cell r="C28" t="str">
            <v>11809019905455</v>
          </cell>
          <cell r="D28" t="str">
            <v/>
          </cell>
          <cell r="E28" t="str">
            <v/>
          </cell>
          <cell r="F28" t="str">
            <v>1180.32</v>
          </cell>
          <cell r="G28" t="str">
            <v>RMB</v>
          </cell>
          <cell r="H28" t="str">
            <v>1</v>
          </cell>
          <cell r="I28">
            <v>1180.32</v>
          </cell>
        </row>
        <row r="29">
          <cell r="A29">
            <v>1373572</v>
          </cell>
          <cell r="B29" t="str">
            <v>普吉岛艾美海滩度假酒店</v>
          </cell>
          <cell r="C29" t="str">
            <v>11809244539574</v>
          </cell>
          <cell r="D29" t="str">
            <v>1373572</v>
          </cell>
          <cell r="E29" t="str">
            <v/>
          </cell>
          <cell r="F29" t="str">
            <v>3018.28</v>
          </cell>
          <cell r="G29" t="str">
            <v>RMB</v>
          </cell>
          <cell r="H29" t="str">
            <v>1</v>
          </cell>
          <cell r="I29">
            <v>3018.28</v>
          </cell>
        </row>
        <row r="30">
          <cell r="A30">
            <v>1374703</v>
          </cell>
          <cell r="B30" t="str">
            <v>普吉岛艾美海滩度假酒店</v>
          </cell>
          <cell r="C30" t="str">
            <v>11809273897176</v>
          </cell>
          <cell r="D30" t="str">
            <v/>
          </cell>
          <cell r="E30" t="str">
            <v/>
          </cell>
          <cell r="F30" t="str">
            <v>808.02</v>
          </cell>
          <cell r="G30" t="str">
            <v>RMB</v>
          </cell>
          <cell r="H30" t="str">
            <v>1</v>
          </cell>
          <cell r="I30">
            <v>808.02</v>
          </cell>
        </row>
        <row r="31">
          <cell r="A31">
            <v>1375393</v>
          </cell>
          <cell r="B31" t="str">
            <v>普吉岛海景酒店</v>
          </cell>
          <cell r="C31" t="str">
            <v>11809296686373</v>
          </cell>
          <cell r="D31" t="str">
            <v/>
          </cell>
          <cell r="E31" t="str">
            <v/>
          </cell>
          <cell r="F31" t="str">
            <v>1972.6</v>
          </cell>
          <cell r="G31" t="str">
            <v>RMB</v>
          </cell>
          <cell r="H31" t="str">
            <v>1</v>
          </cell>
          <cell r="I31">
            <v>1972.6</v>
          </cell>
        </row>
        <row r="32">
          <cell r="A32">
            <v>1374339</v>
          </cell>
          <cell r="B32" t="str">
            <v>苏梅岛洲际巴安达灵度假酒店</v>
          </cell>
          <cell r="C32" t="str">
            <v>11809263902496</v>
          </cell>
          <cell r="D32" t="str">
            <v>21603807</v>
          </cell>
          <cell r="E32" t="str">
            <v/>
          </cell>
          <cell r="F32" t="str">
            <v>8942.36</v>
          </cell>
          <cell r="G32" t="str">
            <v>RMB</v>
          </cell>
          <cell r="H32" t="str">
            <v>1</v>
          </cell>
          <cell r="I32">
            <v>8942.36</v>
          </cell>
        </row>
        <row r="33">
          <cell r="A33">
            <v>1375007</v>
          </cell>
          <cell r="B33" t="str">
            <v>普吉岛芭东美爵酒店</v>
          </cell>
          <cell r="C33" t="str">
            <v>11809284069442</v>
          </cell>
          <cell r="D33" t="str">
            <v>370149</v>
          </cell>
          <cell r="E33" t="str">
            <v/>
          </cell>
          <cell r="F33" t="str">
            <v>5869.2</v>
          </cell>
          <cell r="G33" t="str">
            <v>RMB</v>
          </cell>
          <cell r="H33" t="str">
            <v>1</v>
          </cell>
          <cell r="I33">
            <v>5869.2</v>
          </cell>
        </row>
        <row r="34">
          <cell r="A34">
            <v>1372027</v>
          </cell>
          <cell r="B34" t="str">
            <v>普吉岛格雷斯兰度假村</v>
          </cell>
          <cell r="C34" t="str">
            <v>11809205128320</v>
          </cell>
          <cell r="D34" t="str">
            <v>314990</v>
          </cell>
          <cell r="E34" t="str">
            <v/>
          </cell>
          <cell r="F34" t="str">
            <v>2644.65</v>
          </cell>
          <cell r="G34" t="str">
            <v>RMB</v>
          </cell>
          <cell r="H34" t="str">
            <v>1</v>
          </cell>
          <cell r="I34">
            <v>2644.65</v>
          </cell>
        </row>
        <row r="35">
          <cell r="A35">
            <v>1364342</v>
          </cell>
          <cell r="B35" t="str">
            <v>普吉岛乌森马亚度假村</v>
          </cell>
          <cell r="C35" t="str">
            <v>11809049505415</v>
          </cell>
          <cell r="D35" t="str">
            <v>29891</v>
          </cell>
          <cell r="E35" t="str">
            <v/>
          </cell>
          <cell r="F35" t="str">
            <v>574.87</v>
          </cell>
          <cell r="G35" t="str">
            <v>RMB</v>
          </cell>
          <cell r="H35" t="str">
            <v>1</v>
          </cell>
          <cell r="I35">
            <v>574.87</v>
          </cell>
        </row>
        <row r="36">
          <cell r="A36">
            <v>1365487</v>
          </cell>
          <cell r="B36" t="str">
            <v>普吉岛千禧芭东度假村</v>
          </cell>
          <cell r="C36" t="str">
            <v>11809060119280</v>
          </cell>
          <cell r="D36" t="str">
            <v>45121049</v>
          </cell>
          <cell r="E36" t="str">
            <v/>
          </cell>
          <cell r="F36" t="str">
            <v>1759.02</v>
          </cell>
          <cell r="G36" t="str">
            <v>RMB</v>
          </cell>
          <cell r="H36" t="str">
            <v>1</v>
          </cell>
          <cell r="I36">
            <v>1759.02</v>
          </cell>
        </row>
        <row r="37">
          <cell r="A37">
            <v>1371086</v>
          </cell>
          <cell r="B37" t="str">
            <v>普吉岛千禧芭东度假村</v>
          </cell>
          <cell r="C37" t="str">
            <v>11809178441675</v>
          </cell>
          <cell r="D37" t="str">
            <v>45123619</v>
          </cell>
          <cell r="E37" t="str">
            <v/>
          </cell>
          <cell r="F37" t="str">
            <v>1170.42</v>
          </cell>
          <cell r="G37" t="str">
            <v>RMB</v>
          </cell>
          <cell r="H37" t="str">
            <v>1</v>
          </cell>
          <cell r="I37">
            <v>1170.42</v>
          </cell>
        </row>
        <row r="38">
          <cell r="A38">
            <v>1371438</v>
          </cell>
          <cell r="B38" t="str">
            <v>普吉岛千禧芭东度假村</v>
          </cell>
          <cell r="C38" t="str">
            <v>11809180002115</v>
          </cell>
          <cell r="D38" t="str">
            <v>45111703</v>
          </cell>
          <cell r="E38" t="str">
            <v/>
          </cell>
          <cell r="F38" t="str">
            <v>5813.55</v>
          </cell>
          <cell r="G38" t="str">
            <v>RMB</v>
          </cell>
          <cell r="H38" t="str">
            <v>1</v>
          </cell>
          <cell r="I38">
            <v>5813.55</v>
          </cell>
        </row>
        <row r="39">
          <cell r="A39">
            <v>1372480</v>
          </cell>
          <cell r="B39" t="str">
            <v>宜必思普吉岛芭东酒店</v>
          </cell>
          <cell r="C39" t="str">
            <v>11809212914921</v>
          </cell>
          <cell r="D39" t="str">
            <v>6007363</v>
          </cell>
          <cell r="E39" t="str">
            <v/>
          </cell>
          <cell r="F39" t="str">
            <v>1144.35</v>
          </cell>
          <cell r="G39" t="str">
            <v>RMB</v>
          </cell>
          <cell r="H39" t="str">
            <v>1</v>
          </cell>
          <cell r="I39">
            <v>1144.35</v>
          </cell>
        </row>
        <row r="40">
          <cell r="A40">
            <v>1371326</v>
          </cell>
          <cell r="B40" t="str">
            <v>清迈香格里拉酒店</v>
          </cell>
          <cell r="C40" t="str">
            <v>11809184937180</v>
          </cell>
          <cell r="D40" t="str">
            <v>reconfirmed</v>
          </cell>
          <cell r="E40" t="str">
            <v/>
          </cell>
          <cell r="F40" t="str">
            <v>3081.78</v>
          </cell>
          <cell r="G40" t="str">
            <v>RMB</v>
          </cell>
          <cell r="H40" t="str">
            <v>1</v>
          </cell>
          <cell r="I40">
            <v>3081.78</v>
          </cell>
        </row>
        <row r="41">
          <cell r="A41">
            <v>1371324</v>
          </cell>
          <cell r="B41" t="str">
            <v>清迈香格里拉酒店</v>
          </cell>
          <cell r="C41" t="str">
            <v>11809189298554</v>
          </cell>
          <cell r="D41" t="str">
            <v>36003152</v>
          </cell>
          <cell r="E41" t="str">
            <v/>
          </cell>
          <cell r="F41" t="str">
            <v>2963.24</v>
          </cell>
          <cell r="G41" t="str">
            <v>RMB</v>
          </cell>
          <cell r="H41" t="str">
            <v>1</v>
          </cell>
          <cell r="I41">
            <v>2963.24</v>
          </cell>
        </row>
        <row r="42">
          <cell r="A42">
            <v>1365057</v>
          </cell>
          <cell r="B42" t="str">
            <v>普吉岛卡塔塔尼海滩度假村</v>
          </cell>
          <cell r="C42" t="str">
            <v>11808312889983</v>
          </cell>
          <cell r="D42" t="str">
            <v>1365057</v>
          </cell>
          <cell r="E42" t="str">
            <v/>
          </cell>
          <cell r="F42" t="str">
            <v>3680.94</v>
          </cell>
          <cell r="G42" t="str">
            <v>RMB</v>
          </cell>
          <cell r="H42" t="str">
            <v>1</v>
          </cell>
          <cell r="I42">
            <v>3680.94</v>
          </cell>
        </row>
        <row r="43">
          <cell r="A43">
            <v>1374733</v>
          </cell>
          <cell r="B43" t="str">
            <v>大阪日航酒店</v>
          </cell>
          <cell r="C43" t="str">
            <v>11808058890100</v>
          </cell>
          <cell r="D43" t="str">
            <v>11808058890100</v>
          </cell>
          <cell r="E43" t="str">
            <v/>
          </cell>
          <cell r="F43" t="str">
            <v>7672.64</v>
          </cell>
          <cell r="G43" t="str">
            <v>RMB</v>
          </cell>
          <cell r="H43" t="str">
            <v>1</v>
          </cell>
          <cell r="I43">
            <v>7672.64</v>
          </cell>
        </row>
        <row r="44">
          <cell r="A44">
            <v>1357719</v>
          </cell>
          <cell r="B44" t="str">
            <v>查汶海滩康达布里诺富特苏梅岛度假村</v>
          </cell>
          <cell r="C44" t="str">
            <v>11808229315660</v>
          </cell>
          <cell r="D44" t="str">
            <v>8143304399427</v>
          </cell>
          <cell r="E44" t="str">
            <v/>
          </cell>
          <cell r="F44" t="str">
            <v>1895.2</v>
          </cell>
          <cell r="G44" t="str">
            <v>RMB</v>
          </cell>
          <cell r="H44" t="str">
            <v>1</v>
          </cell>
          <cell r="I44">
            <v>1895.2</v>
          </cell>
        </row>
        <row r="45">
          <cell r="A45">
            <v>1365565</v>
          </cell>
          <cell r="B45" t="str">
            <v>查汶海滩康达布里诺富特苏梅岛度假村</v>
          </cell>
          <cell r="C45" t="str">
            <v>11809067106478</v>
          </cell>
          <cell r="D45" t="str">
            <v>GQMSGPNF</v>
          </cell>
          <cell r="E45" t="str">
            <v/>
          </cell>
          <cell r="F45" t="str">
            <v>3562.1</v>
          </cell>
          <cell r="G45" t="str">
            <v>RMB</v>
          </cell>
          <cell r="H45" t="str">
            <v>1</v>
          </cell>
          <cell r="I45">
            <v>3562.1</v>
          </cell>
        </row>
        <row r="46">
          <cell r="A46">
            <v>1336982</v>
          </cell>
          <cell r="B46" t="str">
            <v>查汶海滩康达布里诺富特苏梅岛度假村</v>
          </cell>
          <cell r="C46" t="str">
            <v>11807170704900</v>
          </cell>
          <cell r="D46" t="str">
            <v>242636-446238</v>
          </cell>
          <cell r="E46" t="str">
            <v/>
          </cell>
          <cell r="F46" t="str">
            <v>10205.28</v>
          </cell>
          <cell r="G46" t="str">
            <v>RMB</v>
          </cell>
          <cell r="H46" t="str">
            <v>1</v>
          </cell>
          <cell r="I46">
            <v>10205.28</v>
          </cell>
        </row>
        <row r="47">
          <cell r="A47">
            <v>1370034</v>
          </cell>
          <cell r="B47" t="str">
            <v>甲米奥南悬崖海滩度假酒店</v>
          </cell>
          <cell r="C47" t="str">
            <v>11809140801588</v>
          </cell>
          <cell r="D47" t="str">
            <v/>
          </cell>
          <cell r="E47" t="str">
            <v/>
          </cell>
          <cell r="F47" t="str">
            <v>1973.88</v>
          </cell>
          <cell r="G47" t="str">
            <v>RMB</v>
          </cell>
          <cell r="H47" t="str">
            <v>1</v>
          </cell>
          <cell r="I47">
            <v>1973.88</v>
          </cell>
        </row>
        <row r="48">
          <cell r="A48">
            <v>1333296</v>
          </cell>
          <cell r="B48" t="str">
            <v>普吉岛佛基拉诺富特酒店</v>
          </cell>
          <cell r="C48" t="str">
            <v>11807069620500</v>
          </cell>
          <cell r="D48" t="str">
            <v>1333296</v>
          </cell>
          <cell r="E48" t="str">
            <v/>
          </cell>
          <cell r="F48" t="str">
            <v>1475.46</v>
          </cell>
          <cell r="G48" t="str">
            <v>RMB</v>
          </cell>
          <cell r="H48" t="str">
            <v>1</v>
          </cell>
          <cell r="I48">
            <v>1475.46</v>
          </cell>
        </row>
        <row r="49">
          <cell r="A49">
            <v>1346928</v>
          </cell>
          <cell r="B49" t="str">
            <v>芽庄富神度假酒店</v>
          </cell>
          <cell r="C49" t="str">
            <v>11808046888570</v>
          </cell>
          <cell r="D49" t="str">
            <v>36735</v>
          </cell>
          <cell r="E49" t="str">
            <v/>
          </cell>
          <cell r="F49" t="str">
            <v>2357.88</v>
          </cell>
          <cell r="G49" t="str">
            <v>RMB</v>
          </cell>
          <cell r="H49" t="str">
            <v>1</v>
          </cell>
          <cell r="I49">
            <v>2357.88</v>
          </cell>
        </row>
        <row r="50">
          <cell r="A50">
            <v>1357059</v>
          </cell>
          <cell r="B50" t="str">
            <v>普吉岛卡利马度假村及水疗中心</v>
          </cell>
          <cell r="C50" t="str">
            <v>11808200046258</v>
          </cell>
          <cell r="D50" t="str">
            <v/>
          </cell>
          <cell r="E50" t="str">
            <v/>
          </cell>
          <cell r="F50" t="str">
            <v>3779.16</v>
          </cell>
          <cell r="G50" t="str">
            <v>RMB</v>
          </cell>
          <cell r="H50" t="str">
            <v>1</v>
          </cell>
          <cell r="I50">
            <v>3779.16</v>
          </cell>
        </row>
        <row r="51">
          <cell r="A51">
            <v>1363085</v>
          </cell>
          <cell r="B51" t="str">
            <v>普吉岛卡利马度假村及水疗中心</v>
          </cell>
          <cell r="C51" t="str">
            <v>11809017743774</v>
          </cell>
          <cell r="D51" t="str">
            <v>347556</v>
          </cell>
          <cell r="E51" t="str">
            <v/>
          </cell>
          <cell r="F51" t="str">
            <v>3646.9</v>
          </cell>
          <cell r="G51" t="str">
            <v>RMB</v>
          </cell>
          <cell r="H51" t="str">
            <v>1</v>
          </cell>
          <cell r="I51">
            <v>3646.9</v>
          </cell>
        </row>
        <row r="52">
          <cell r="A52">
            <v>1372491</v>
          </cell>
          <cell r="B52" t="str">
            <v>普吉岛假日度假酒店</v>
          </cell>
          <cell r="C52" t="str">
            <v>11809219211966</v>
          </cell>
          <cell r="D52" t="str">
            <v/>
          </cell>
          <cell r="E52" t="str">
            <v/>
          </cell>
          <cell r="F52" t="str">
            <v>1647.18</v>
          </cell>
          <cell r="G52" t="str">
            <v>RMB</v>
          </cell>
          <cell r="H52" t="str">
            <v>1</v>
          </cell>
          <cell r="I52">
            <v>1647.18</v>
          </cell>
        </row>
        <row r="53">
          <cell r="A53">
            <v>1371535</v>
          </cell>
          <cell r="B53" t="str">
            <v>普吉岛假日度假酒店</v>
          </cell>
          <cell r="C53" t="str">
            <v>11809194069165</v>
          </cell>
          <cell r="D53" t="str">
            <v>2618443</v>
          </cell>
          <cell r="E53" t="str">
            <v/>
          </cell>
          <cell r="F53" t="str">
            <v>1093.22</v>
          </cell>
          <cell r="G53" t="str">
            <v>RMB</v>
          </cell>
          <cell r="H53" t="str">
            <v>1</v>
          </cell>
          <cell r="I53">
            <v>1093.22</v>
          </cell>
        </row>
        <row r="54">
          <cell r="A54">
            <v>1366941</v>
          </cell>
          <cell r="B54" t="str">
            <v>普吉岛假日度假酒店</v>
          </cell>
          <cell r="C54" t="str">
            <v>11809106612126</v>
          </cell>
          <cell r="D54" t="str">
            <v/>
          </cell>
          <cell r="E54" t="str">
            <v/>
          </cell>
          <cell r="F54" t="str">
            <v>1398.12</v>
          </cell>
          <cell r="G54" t="str">
            <v>RMB</v>
          </cell>
          <cell r="H54" t="str">
            <v>1</v>
          </cell>
          <cell r="I54">
            <v>1398.12</v>
          </cell>
        </row>
        <row r="55">
          <cell r="A55">
            <v>1367273</v>
          </cell>
          <cell r="B55" t="str">
            <v>普吉岛假日度假酒店</v>
          </cell>
          <cell r="C55" t="str">
            <v>11809131595552</v>
          </cell>
          <cell r="D55" t="str">
            <v>2617378</v>
          </cell>
          <cell r="E55" t="str">
            <v/>
          </cell>
          <cell r="F55" t="str">
            <v>1318.54</v>
          </cell>
          <cell r="G55" t="str">
            <v>RMB</v>
          </cell>
          <cell r="H55" t="str">
            <v>1</v>
          </cell>
          <cell r="I55">
            <v>1318.54</v>
          </cell>
        </row>
        <row r="56">
          <cell r="A56">
            <v>1375081</v>
          </cell>
          <cell r="B56" t="str">
            <v>普吉岛假日度假酒店</v>
          </cell>
          <cell r="C56" t="str">
            <v>11809281383789</v>
          </cell>
          <cell r="D56" t="str">
            <v>2620172</v>
          </cell>
          <cell r="E56" t="str">
            <v/>
          </cell>
          <cell r="F56" t="str">
            <v>1416.82</v>
          </cell>
          <cell r="G56" t="str">
            <v>RMB</v>
          </cell>
          <cell r="H56" t="str">
            <v>1</v>
          </cell>
          <cell r="I56">
            <v>1416.82</v>
          </cell>
        </row>
        <row r="57">
          <cell r="A57">
            <v>1358285</v>
          </cell>
          <cell r="B57" t="str">
            <v>普吉岛假日度假酒店</v>
          </cell>
          <cell r="C57" t="str">
            <v>11808234870917</v>
          </cell>
          <cell r="D57" t="str">
            <v/>
          </cell>
          <cell r="E57" t="str">
            <v/>
          </cell>
          <cell r="F57" t="str">
            <v>884.24</v>
          </cell>
          <cell r="G57" t="str">
            <v>RMB</v>
          </cell>
          <cell r="H57" t="str">
            <v>1</v>
          </cell>
          <cell r="I57">
            <v>884.24</v>
          </cell>
        </row>
        <row r="58">
          <cell r="A58">
            <v>1365916</v>
          </cell>
          <cell r="B58" t="str">
            <v>普吉岛假日度假酒店</v>
          </cell>
          <cell r="C58" t="str">
            <v>11809107610224</v>
          </cell>
          <cell r="D58" t="str">
            <v/>
          </cell>
          <cell r="E58" t="str">
            <v/>
          </cell>
          <cell r="F58" t="str">
            <v>1310.1</v>
          </cell>
          <cell r="G58" t="str">
            <v>RMB</v>
          </cell>
          <cell r="H58" t="str">
            <v>1</v>
          </cell>
          <cell r="I58">
            <v>1310.1</v>
          </cell>
        </row>
        <row r="59">
          <cell r="A59">
            <v>1364152</v>
          </cell>
          <cell r="B59" t="str">
            <v>普吉岛假日度假酒店</v>
          </cell>
          <cell r="C59" t="str">
            <v>11809120977612</v>
          </cell>
          <cell r="D59" t="str">
            <v/>
          </cell>
          <cell r="E59" t="str">
            <v/>
          </cell>
          <cell r="F59" t="str">
            <v>2476.88</v>
          </cell>
          <cell r="G59" t="str">
            <v>RMB</v>
          </cell>
          <cell r="H59" t="str">
            <v>1</v>
          </cell>
          <cell r="I59">
            <v>2476.88</v>
          </cell>
        </row>
        <row r="60">
          <cell r="A60">
            <v>1352479</v>
          </cell>
          <cell r="B60" t="str">
            <v>普吉岛假日度假酒店</v>
          </cell>
          <cell r="C60" t="str">
            <v>11808136959803</v>
          </cell>
          <cell r="D60" t="str">
            <v/>
          </cell>
          <cell r="E60" t="str">
            <v/>
          </cell>
          <cell r="F60" t="str">
            <v>1652.98</v>
          </cell>
          <cell r="G60" t="str">
            <v>RMB</v>
          </cell>
          <cell r="H60" t="str">
            <v>1</v>
          </cell>
          <cell r="I60">
            <v>1652.98</v>
          </cell>
        </row>
        <row r="61">
          <cell r="A61">
            <v>1359354</v>
          </cell>
          <cell r="B61" t="str">
            <v>普吉岛假日度假酒店</v>
          </cell>
          <cell r="C61" t="str">
            <v>11809034298875</v>
          </cell>
          <cell r="D61" t="str">
            <v>2615519</v>
          </cell>
          <cell r="E61" t="str">
            <v/>
          </cell>
          <cell r="F61" t="str">
            <v>1657.66</v>
          </cell>
          <cell r="G61" t="str">
            <v>RMB</v>
          </cell>
          <cell r="H61" t="str">
            <v>1</v>
          </cell>
          <cell r="I61">
            <v>1657.66</v>
          </cell>
        </row>
        <row r="62">
          <cell r="A62">
            <v>1373153</v>
          </cell>
          <cell r="B62" t="str">
            <v>普吉岛假日度假酒店</v>
          </cell>
          <cell r="C62" t="str">
            <v>11809232369343</v>
          </cell>
          <cell r="D62" t="str">
            <v/>
          </cell>
          <cell r="E62" t="str">
            <v/>
          </cell>
          <cell r="F62" t="str">
            <v>1817.16</v>
          </cell>
          <cell r="G62" t="str">
            <v>RMB</v>
          </cell>
          <cell r="H62" t="str">
            <v>1</v>
          </cell>
          <cell r="I62">
            <v>1817.16</v>
          </cell>
        </row>
        <row r="63">
          <cell r="A63">
            <v>1357186</v>
          </cell>
          <cell r="B63" t="str">
            <v>普吉岛假日度假酒店</v>
          </cell>
          <cell r="C63" t="str">
            <v>11808217090255</v>
          </cell>
          <cell r="D63" t="str">
            <v>2612999</v>
          </cell>
          <cell r="E63" t="str">
            <v/>
          </cell>
          <cell r="F63" t="str">
            <v>689.53</v>
          </cell>
          <cell r="G63" t="str">
            <v>RMB</v>
          </cell>
          <cell r="H63" t="str">
            <v>1</v>
          </cell>
          <cell r="I63">
            <v>689.53</v>
          </cell>
        </row>
        <row r="64">
          <cell r="A64">
            <v>1370620</v>
          </cell>
          <cell r="B64" t="str">
            <v>普吉岛假日度假酒店</v>
          </cell>
          <cell r="C64" t="str">
            <v>11809154640636</v>
          </cell>
          <cell r="D64" t="str">
            <v>2617768</v>
          </cell>
          <cell r="E64" t="str">
            <v/>
          </cell>
          <cell r="F64" t="str">
            <v>2716</v>
          </cell>
          <cell r="G64" t="str">
            <v>RMB</v>
          </cell>
          <cell r="H64" t="str">
            <v>1</v>
          </cell>
          <cell r="I64">
            <v>2716</v>
          </cell>
        </row>
        <row r="65">
          <cell r="A65">
            <v>1374046</v>
          </cell>
          <cell r="B65" t="str">
            <v>普吉岛假日度假酒店</v>
          </cell>
          <cell r="C65" t="str">
            <v>11809269532025</v>
          </cell>
          <cell r="D65" t="str">
            <v>2619717</v>
          </cell>
          <cell r="E65" t="str">
            <v/>
          </cell>
          <cell r="F65" t="str">
            <v>1412.28</v>
          </cell>
          <cell r="G65" t="str">
            <v>RMB</v>
          </cell>
          <cell r="H65" t="str">
            <v>1</v>
          </cell>
          <cell r="I65">
            <v>1412.28</v>
          </cell>
        </row>
        <row r="66">
          <cell r="A66">
            <v>1368582</v>
          </cell>
          <cell r="B66" t="str">
            <v>普吉岛假日度假酒店</v>
          </cell>
          <cell r="C66" t="str">
            <v>11809123260019</v>
          </cell>
          <cell r="D66" t="str">
            <v>2617071</v>
          </cell>
          <cell r="E66" t="str">
            <v/>
          </cell>
          <cell r="F66" t="str">
            <v>1347.48</v>
          </cell>
          <cell r="G66" t="str">
            <v>RMB</v>
          </cell>
          <cell r="H66" t="str">
            <v>1</v>
          </cell>
          <cell r="I66">
            <v>1347.48</v>
          </cell>
        </row>
        <row r="67">
          <cell r="A67">
            <v>1370265</v>
          </cell>
          <cell r="B67" t="str">
            <v>普吉岛假日度假酒店</v>
          </cell>
          <cell r="C67" t="str">
            <v>11809151536212</v>
          </cell>
          <cell r="D67" t="str">
            <v>2617618</v>
          </cell>
          <cell r="E67" t="str">
            <v/>
          </cell>
          <cell r="F67" t="str">
            <v>2036.67</v>
          </cell>
          <cell r="G67" t="str">
            <v>RMB</v>
          </cell>
          <cell r="H67" t="str">
            <v>1</v>
          </cell>
          <cell r="I67">
            <v>2036.67</v>
          </cell>
        </row>
        <row r="68">
          <cell r="A68">
            <v>1361182</v>
          </cell>
          <cell r="B68" t="str">
            <v>普吉岛假日度假酒店</v>
          </cell>
          <cell r="C68" t="str">
            <v>11808280432030</v>
          </cell>
          <cell r="D68" t="str">
            <v/>
          </cell>
          <cell r="E68" t="str">
            <v/>
          </cell>
          <cell r="F68" t="str">
            <v>638.82</v>
          </cell>
          <cell r="G68" t="str">
            <v>RMB</v>
          </cell>
          <cell r="H68" t="str">
            <v>1</v>
          </cell>
          <cell r="I68">
            <v>638.82</v>
          </cell>
        </row>
        <row r="69">
          <cell r="A69">
            <v>1358852</v>
          </cell>
          <cell r="B69" t="str">
            <v>普吉岛假日度假酒店</v>
          </cell>
          <cell r="C69" t="str">
            <v>11808235399795</v>
          </cell>
          <cell r="D69" t="str">
            <v/>
          </cell>
          <cell r="E69" t="str">
            <v/>
          </cell>
          <cell r="F69" t="str">
            <v>2449.26</v>
          </cell>
          <cell r="G69" t="str">
            <v>RMB</v>
          </cell>
          <cell r="H69" t="str">
            <v>1</v>
          </cell>
          <cell r="I69">
            <v>2449.26</v>
          </cell>
        </row>
        <row r="70">
          <cell r="A70">
            <v>1372249</v>
          </cell>
          <cell r="B70" t="str">
            <v>普吉岛假日度假酒店</v>
          </cell>
          <cell r="C70" t="str">
            <v>11809213036565</v>
          </cell>
          <cell r="D70" t="str">
            <v>2618841</v>
          </cell>
          <cell r="E70" t="str">
            <v/>
          </cell>
          <cell r="F70" t="str">
            <v>561.17</v>
          </cell>
          <cell r="G70" t="str">
            <v>RMB</v>
          </cell>
          <cell r="H70" t="str">
            <v>1</v>
          </cell>
          <cell r="I70">
            <v>561.17</v>
          </cell>
        </row>
        <row r="71">
          <cell r="A71">
            <v>1360393</v>
          </cell>
          <cell r="B71" t="str">
            <v>普吉岛假日度假酒店</v>
          </cell>
          <cell r="C71" t="str">
            <v>11808274600762</v>
          </cell>
          <cell r="D71" t="str">
            <v>2614185</v>
          </cell>
          <cell r="E71" t="str">
            <v/>
          </cell>
          <cell r="F71" t="str">
            <v>3461.35</v>
          </cell>
          <cell r="G71" t="str">
            <v>RMB</v>
          </cell>
          <cell r="H71" t="str">
            <v>1</v>
          </cell>
          <cell r="I71">
            <v>3461.35</v>
          </cell>
        </row>
        <row r="72">
          <cell r="A72">
            <v>1366653</v>
          </cell>
          <cell r="B72" t="str">
            <v>普吉岛假日度假酒店</v>
          </cell>
          <cell r="C72" t="str">
            <v>11809082636474</v>
          </cell>
          <cell r="D72" t="str">
            <v>46706445,45367060,28498634</v>
          </cell>
          <cell r="E72" t="str">
            <v/>
          </cell>
          <cell r="F72" t="str">
            <v>2140.83</v>
          </cell>
          <cell r="G72" t="str">
            <v>RMB</v>
          </cell>
          <cell r="H72" t="str">
            <v>1</v>
          </cell>
          <cell r="I72">
            <v>2140.83</v>
          </cell>
        </row>
        <row r="73">
          <cell r="A73">
            <v>1373959</v>
          </cell>
          <cell r="B73" t="str">
            <v>普吉岛假日度假酒店</v>
          </cell>
          <cell r="C73" t="str">
            <v>11809257167977</v>
          </cell>
          <cell r="D73" t="str">
            <v/>
          </cell>
          <cell r="E73" t="str">
            <v/>
          </cell>
          <cell r="F73" t="str">
            <v>1410.42</v>
          </cell>
          <cell r="G73" t="str">
            <v>RMB</v>
          </cell>
          <cell r="H73" t="str">
            <v>1</v>
          </cell>
          <cell r="I73">
            <v>1410.42</v>
          </cell>
        </row>
        <row r="74">
          <cell r="A74">
            <v>1326594</v>
          </cell>
          <cell r="B74" t="str">
            <v>普吉岛假日度假酒店</v>
          </cell>
          <cell r="C74" t="str">
            <v>11806279530301</v>
          </cell>
          <cell r="D74" t="str">
            <v>260003</v>
          </cell>
          <cell r="E74" t="str">
            <v/>
          </cell>
          <cell r="F74" t="str">
            <v>1375.5</v>
          </cell>
          <cell r="G74" t="str">
            <v>RMB</v>
          </cell>
          <cell r="H74" t="str">
            <v>1</v>
          </cell>
          <cell r="I74">
            <v>1375.5</v>
          </cell>
        </row>
        <row r="75">
          <cell r="A75">
            <v>1363797</v>
          </cell>
          <cell r="B75" t="str">
            <v>普吉岛假日度假酒店</v>
          </cell>
          <cell r="C75" t="str">
            <v>11809056624998</v>
          </cell>
          <cell r="D75" t="str">
            <v/>
          </cell>
          <cell r="E75" t="str">
            <v/>
          </cell>
          <cell r="F75" t="str">
            <v>3232.36</v>
          </cell>
          <cell r="G75" t="str">
            <v>RMB</v>
          </cell>
          <cell r="H75" t="str">
            <v>1</v>
          </cell>
          <cell r="I75">
            <v>3232.36</v>
          </cell>
        </row>
        <row r="76">
          <cell r="A76">
            <v>1368299</v>
          </cell>
          <cell r="B76" t="str">
            <v>普吉岛假日度假酒店</v>
          </cell>
          <cell r="C76" t="str">
            <v>11809131586634</v>
          </cell>
          <cell r="D76" t="str">
            <v>2617382</v>
          </cell>
          <cell r="E76" t="str">
            <v/>
          </cell>
          <cell r="F76" t="str">
            <v>2036.67</v>
          </cell>
          <cell r="G76" t="str">
            <v>RMB</v>
          </cell>
          <cell r="H76" t="str">
            <v>1</v>
          </cell>
          <cell r="I76">
            <v>2036.67</v>
          </cell>
        </row>
        <row r="77">
          <cell r="A77">
            <v>1373615</v>
          </cell>
          <cell r="B77" t="str">
            <v>普吉岛假日度假酒店</v>
          </cell>
          <cell r="C77" t="str">
            <v>11809247993368</v>
          </cell>
          <cell r="D77" t="str">
            <v/>
          </cell>
          <cell r="E77" t="str">
            <v/>
          </cell>
          <cell r="F77" t="str">
            <v>684.67</v>
          </cell>
          <cell r="G77" t="str">
            <v>RMB</v>
          </cell>
          <cell r="H77" t="str">
            <v>1</v>
          </cell>
          <cell r="I77">
            <v>684.67</v>
          </cell>
        </row>
        <row r="78">
          <cell r="A78">
            <v>1373773</v>
          </cell>
          <cell r="B78" t="str">
            <v>清迈U尼姆曼酒店</v>
          </cell>
          <cell r="C78" t="str">
            <v>11809250450982</v>
          </cell>
          <cell r="D78" t="str">
            <v>30465</v>
          </cell>
          <cell r="E78" t="str">
            <v/>
          </cell>
          <cell r="F78" t="str">
            <v>4249.14</v>
          </cell>
          <cell r="G78" t="str">
            <v>RMB</v>
          </cell>
          <cell r="H78" t="str">
            <v>1</v>
          </cell>
          <cell r="I78">
            <v>4249.14</v>
          </cell>
        </row>
        <row r="79">
          <cell r="A79">
            <v>1365056</v>
          </cell>
          <cell r="B79" t="str">
            <v>普吉岛美林海滩万豪度假酒店</v>
          </cell>
          <cell r="C79" t="str">
            <v>11808317864821</v>
          </cell>
          <cell r="D79" t="str">
            <v>1365056</v>
          </cell>
          <cell r="E79" t="str">
            <v/>
          </cell>
          <cell r="F79" t="str">
            <v>3210.84</v>
          </cell>
          <cell r="G79" t="str">
            <v>RMB</v>
          </cell>
          <cell r="H79" t="str">
            <v>1</v>
          </cell>
          <cell r="I79">
            <v>3210.84</v>
          </cell>
        </row>
        <row r="80">
          <cell r="A80">
            <v>1362225</v>
          </cell>
          <cell r="B80" t="str">
            <v>阿拉纳芽庄海滩酒店</v>
          </cell>
          <cell r="C80" t="str">
            <v>11808305880790</v>
          </cell>
          <cell r="D80" t="str">
            <v>1732136</v>
          </cell>
          <cell r="E80" t="str">
            <v/>
          </cell>
          <cell r="F80" t="str">
            <v>1019.46</v>
          </cell>
          <cell r="G80" t="str">
            <v>RMB</v>
          </cell>
          <cell r="H80" t="str">
            <v>1</v>
          </cell>
          <cell r="I80">
            <v>1019.46</v>
          </cell>
        </row>
        <row r="81">
          <cell r="A81">
            <v>1354447</v>
          </cell>
          <cell r="B81" t="str">
            <v>济州新罗舒泰酒店</v>
          </cell>
          <cell r="C81" t="str">
            <v>11808164987567</v>
          </cell>
          <cell r="D81" t="str">
            <v>1354447</v>
          </cell>
          <cell r="E81" t="str">
            <v/>
          </cell>
          <cell r="F81" t="str">
            <v>979</v>
          </cell>
          <cell r="G81" t="str">
            <v>RMB</v>
          </cell>
          <cell r="H81" t="str">
            <v>1</v>
          </cell>
          <cell r="I81">
            <v>979</v>
          </cell>
        </row>
        <row r="82">
          <cell r="A82">
            <v>1362090</v>
          </cell>
          <cell r="B82" t="str">
            <v>曼谷素坤逸X2氛围酒店</v>
          </cell>
          <cell r="C82" t="str">
            <v>11808300600052</v>
          </cell>
          <cell r="D82" t="str">
            <v>36225</v>
          </cell>
          <cell r="E82" t="str">
            <v/>
          </cell>
          <cell r="F82" t="str">
            <v>941.1</v>
          </cell>
          <cell r="G82" t="str">
            <v>RMB</v>
          </cell>
          <cell r="H82" t="str">
            <v>1</v>
          </cell>
          <cell r="I82">
            <v>941.1</v>
          </cell>
        </row>
        <row r="83">
          <cell r="A83">
            <v>1293855</v>
          </cell>
          <cell r="B83" t="str">
            <v>薄荷岛汉娜度假村</v>
          </cell>
          <cell r="C83" t="str">
            <v>11804113609780</v>
          </cell>
          <cell r="D83" t="str">
            <v>1293855</v>
          </cell>
          <cell r="E83" t="str">
            <v/>
          </cell>
          <cell r="F83" t="str">
            <v>3639</v>
          </cell>
          <cell r="G83" t="str">
            <v>RMB</v>
          </cell>
          <cell r="H83" t="str">
            <v>1</v>
          </cell>
          <cell r="I83">
            <v>3639</v>
          </cell>
        </row>
        <row r="84">
          <cell r="A84">
            <v>1337972</v>
          </cell>
          <cell r="B84" t="str">
            <v>薄荷岛汉娜度假村</v>
          </cell>
          <cell r="C84" t="str">
            <v>11807193735833</v>
          </cell>
          <cell r="D84" t="str">
            <v>HBM436-7665</v>
          </cell>
          <cell r="E84" t="str">
            <v/>
          </cell>
          <cell r="F84" t="str">
            <v>1102.84</v>
          </cell>
          <cell r="G84" t="str">
            <v>RMB</v>
          </cell>
          <cell r="H84" t="str">
            <v>1</v>
          </cell>
          <cell r="I84">
            <v>1102.84</v>
          </cell>
        </row>
        <row r="85">
          <cell r="A85">
            <v>1372040</v>
          </cell>
          <cell r="B85" t="str">
            <v>普吉岛悦椿别墅度假村</v>
          </cell>
          <cell r="C85" t="str">
            <v>11809202332415</v>
          </cell>
          <cell r="D85" t="str">
            <v>8556405</v>
          </cell>
          <cell r="E85" t="str">
            <v/>
          </cell>
          <cell r="F85" t="str">
            <v>8231.5</v>
          </cell>
          <cell r="G85" t="str">
            <v>RMB</v>
          </cell>
          <cell r="H85" t="str">
            <v>1</v>
          </cell>
          <cell r="I85">
            <v>8231.5</v>
          </cell>
        </row>
        <row r="86">
          <cell r="A86">
            <v>1372045</v>
          </cell>
          <cell r="B86" t="str">
            <v>普吉岛悦椿别墅度假村</v>
          </cell>
          <cell r="C86" t="str">
            <v>11809209555919</v>
          </cell>
          <cell r="D86" t="str">
            <v>8556403</v>
          </cell>
          <cell r="E86" t="str">
            <v/>
          </cell>
          <cell r="F86" t="str">
            <v>5769.45</v>
          </cell>
          <cell r="G86" t="str">
            <v>RMB</v>
          </cell>
          <cell r="H86" t="str">
            <v>1</v>
          </cell>
          <cell r="I86">
            <v>5769.45</v>
          </cell>
        </row>
        <row r="87">
          <cell r="A87">
            <v>1360605</v>
          </cell>
          <cell r="B87" t="str">
            <v>大阪心斋桥安乐窝酒店</v>
          </cell>
          <cell r="C87" t="str">
            <v>11807051614166</v>
          </cell>
          <cell r="D87" t="str">
            <v>1360605</v>
          </cell>
          <cell r="E87" t="str">
            <v/>
          </cell>
          <cell r="F87" t="str">
            <v>6173.26</v>
          </cell>
          <cell r="G87" t="str">
            <v>RMB</v>
          </cell>
          <cell r="H87" t="str">
            <v>1</v>
          </cell>
          <cell r="I87">
            <v>6173.26</v>
          </cell>
        </row>
        <row r="88">
          <cell r="A88">
            <v>1370566</v>
          </cell>
          <cell r="B88" t="str">
            <v>东京新宿王子大饭店</v>
          </cell>
          <cell r="C88" t="str">
            <v>11809150717658</v>
          </cell>
          <cell r="D88" t="str">
            <v/>
          </cell>
          <cell r="E88" t="str">
            <v/>
          </cell>
          <cell r="F88" t="str">
            <v>3346.95</v>
          </cell>
          <cell r="G88" t="str">
            <v>RMB</v>
          </cell>
          <cell r="H88" t="str">
            <v>1</v>
          </cell>
          <cell r="I88">
            <v>3346.95</v>
          </cell>
        </row>
        <row r="89">
          <cell r="A89">
            <v>1372501</v>
          </cell>
          <cell r="B89" t="str">
            <v>东京新宿王子大饭店</v>
          </cell>
          <cell r="C89" t="str">
            <v>11809213342654</v>
          </cell>
          <cell r="D89" t="str">
            <v>181718378</v>
          </cell>
          <cell r="E89" t="str">
            <v/>
          </cell>
          <cell r="F89" t="str">
            <v>2765.4</v>
          </cell>
          <cell r="G89" t="str">
            <v>RMB</v>
          </cell>
          <cell r="H89" t="str">
            <v>1</v>
          </cell>
          <cell r="I89">
            <v>2765.4</v>
          </cell>
        </row>
        <row r="90">
          <cell r="A90">
            <v>1367842</v>
          </cell>
          <cell r="B90" t="str">
            <v>东京新宿王子大饭店</v>
          </cell>
          <cell r="C90" t="str">
            <v>11809100027057</v>
          </cell>
          <cell r="D90" t="str">
            <v>181715083</v>
          </cell>
          <cell r="E90" t="str">
            <v/>
          </cell>
          <cell r="F90" t="str">
            <v>2768.1</v>
          </cell>
          <cell r="G90" t="str">
            <v>RMB</v>
          </cell>
          <cell r="H90" t="str">
            <v>1</v>
          </cell>
          <cell r="I90">
            <v>2768.1</v>
          </cell>
        </row>
        <row r="91">
          <cell r="A91">
            <v>1371386</v>
          </cell>
          <cell r="B91" t="str">
            <v>阿维斯塔悠普吉岛巴东－索菲特美憬阁酒店</v>
          </cell>
          <cell r="C91" t="str">
            <v>11809182602050</v>
          </cell>
          <cell r="D91" t="str">
            <v>74399</v>
          </cell>
          <cell r="E91" t="str">
            <v/>
          </cell>
          <cell r="F91" t="str">
            <v>5879.44</v>
          </cell>
          <cell r="G91" t="str">
            <v>RMB</v>
          </cell>
          <cell r="H91" t="str">
            <v>1</v>
          </cell>
          <cell r="I91">
            <v>5879.44</v>
          </cell>
        </row>
        <row r="92">
          <cell r="A92">
            <v>1371388</v>
          </cell>
          <cell r="B92" t="str">
            <v>阿维斯塔悠普吉岛巴东－索菲特美憬阁酒店</v>
          </cell>
          <cell r="C92" t="str">
            <v>11809182700587</v>
          </cell>
          <cell r="D92" t="str">
            <v>74403</v>
          </cell>
          <cell r="E92" t="str">
            <v/>
          </cell>
          <cell r="F92" t="str">
            <v>1669.16</v>
          </cell>
          <cell r="G92" t="str">
            <v>RMB</v>
          </cell>
          <cell r="H92" t="str">
            <v>1</v>
          </cell>
          <cell r="I92">
            <v>1669.16</v>
          </cell>
        </row>
        <row r="93">
          <cell r="A93">
            <v>1336002</v>
          </cell>
          <cell r="B93" t="str">
            <v>施伟泽霍夫伯尔尼酒店和温泉中心-立鼎世集团</v>
          </cell>
          <cell r="C93" t="str">
            <v>11807149696313</v>
          </cell>
          <cell r="D93" t="str">
            <v>589199</v>
          </cell>
          <cell r="E93" t="str">
            <v/>
          </cell>
          <cell r="F93" t="str">
            <v>2605.94</v>
          </cell>
          <cell r="G93" t="str">
            <v>RMB</v>
          </cell>
          <cell r="H93" t="str">
            <v>1</v>
          </cell>
          <cell r="I93">
            <v>2605.94</v>
          </cell>
        </row>
        <row r="94">
          <cell r="A94">
            <v>1340368</v>
          </cell>
          <cell r="B94" t="str">
            <v>施伟泽霍夫伯尔尼酒店和温泉中心-立鼎世集团</v>
          </cell>
          <cell r="C94" t="str">
            <v>11807231782602</v>
          </cell>
          <cell r="D94" t="str">
            <v>595229</v>
          </cell>
          <cell r="E94" t="str">
            <v/>
          </cell>
          <cell r="F94" t="str">
            <v>1967.33</v>
          </cell>
          <cell r="G94" t="str">
            <v>RMB</v>
          </cell>
          <cell r="H94" t="str">
            <v>1</v>
          </cell>
          <cell r="I94">
            <v>1967.33</v>
          </cell>
        </row>
        <row r="95">
          <cell r="A95">
            <v>1352295</v>
          </cell>
          <cell r="B95" t="str">
            <v>路易丝湖城堡费尔蒙酒店</v>
          </cell>
          <cell r="C95" t="str">
            <v>11808124957805</v>
          </cell>
          <cell r="D95" t="str">
            <v>2981910</v>
          </cell>
          <cell r="E95" t="str">
            <v/>
          </cell>
          <cell r="F95" t="str">
            <v>6768.42</v>
          </cell>
          <cell r="G95" t="str">
            <v>RMB</v>
          </cell>
          <cell r="H95" t="str">
            <v>1</v>
          </cell>
          <cell r="I95">
            <v>6768.42</v>
          </cell>
        </row>
        <row r="96">
          <cell r="A96">
            <v>1339934</v>
          </cell>
          <cell r="B96" t="str">
            <v>皇家圣乔治因特拉肯美憬阁索菲特酒店</v>
          </cell>
          <cell r="C96" t="str">
            <v>11807225768788</v>
          </cell>
          <cell r="D96" t="str">
            <v>161491</v>
          </cell>
          <cell r="E96" t="str">
            <v/>
          </cell>
          <cell r="F96" t="str">
            <v>3011.34</v>
          </cell>
          <cell r="G96" t="str">
            <v>RMB</v>
          </cell>
          <cell r="H96" t="str">
            <v>1</v>
          </cell>
          <cell r="I96">
            <v>3011.34</v>
          </cell>
        </row>
        <row r="97">
          <cell r="A97">
            <v>1351649</v>
          </cell>
          <cell r="B97" t="str">
            <v>皇家圣乔治因特拉肯美憬阁索菲特酒店</v>
          </cell>
          <cell r="C97" t="str">
            <v>11808113952199</v>
          </cell>
          <cell r="D97" t="str">
            <v/>
          </cell>
          <cell r="E97" t="str">
            <v/>
          </cell>
          <cell r="F97" t="str">
            <v>7525.47</v>
          </cell>
          <cell r="G97" t="str">
            <v>RMB</v>
          </cell>
          <cell r="H97" t="str">
            <v>1</v>
          </cell>
          <cell r="I97">
            <v>7525.47</v>
          </cell>
        </row>
        <row r="98">
          <cell r="A98">
            <v>1345085</v>
          </cell>
          <cell r="B98" t="str">
            <v>卢塞恩施威霍夫酒店</v>
          </cell>
          <cell r="C98" t="str">
            <v>11808254721873</v>
          </cell>
          <cell r="D98" t="str">
            <v>763413</v>
          </cell>
          <cell r="E98" t="str">
            <v/>
          </cell>
          <cell r="F98" t="str">
            <v>6853.3</v>
          </cell>
          <cell r="G98" t="str">
            <v>RMB</v>
          </cell>
          <cell r="H98" t="str">
            <v>1</v>
          </cell>
          <cell r="I98">
            <v>6853.3</v>
          </cell>
        </row>
        <row r="99">
          <cell r="A99">
            <v>1359367</v>
          </cell>
          <cell r="B99" t="str">
            <v>斐济海滩希尔顿度假酒店及水疗中心</v>
          </cell>
          <cell r="C99" t="str">
            <v>11808248572850</v>
          </cell>
          <cell r="D99" t="str">
            <v/>
          </cell>
          <cell r="E99" t="str">
            <v/>
          </cell>
          <cell r="F99" t="str">
            <v>6913</v>
          </cell>
          <cell r="G99" t="str">
            <v>RMB</v>
          </cell>
          <cell r="H99" t="str">
            <v>1</v>
          </cell>
          <cell r="I99">
            <v>6913</v>
          </cell>
        </row>
        <row r="100">
          <cell r="A100">
            <v>1343239</v>
          </cell>
          <cell r="B100" t="str">
            <v>帕塞欧戴尔普艺酒店</v>
          </cell>
          <cell r="C100" t="str">
            <v>11807282825166</v>
          </cell>
          <cell r="D100" t="str">
            <v>644108</v>
          </cell>
          <cell r="E100" t="str">
            <v/>
          </cell>
          <cell r="F100" t="str">
            <v>2418.28</v>
          </cell>
          <cell r="G100" t="str">
            <v>RMB</v>
          </cell>
          <cell r="H100" t="str">
            <v>1</v>
          </cell>
          <cell r="I100">
            <v>2418.28</v>
          </cell>
        </row>
        <row r="101">
          <cell r="A101">
            <v>1336862</v>
          </cell>
          <cell r="B101" t="str">
            <v>巴黎戴高乐机场宜必思尚品酒店</v>
          </cell>
          <cell r="C101" t="str">
            <v>11807161710564</v>
          </cell>
          <cell r="D101" t="str">
            <v>26262257</v>
          </cell>
          <cell r="E101" t="str">
            <v/>
          </cell>
          <cell r="F101" t="str">
            <v>3576.17</v>
          </cell>
          <cell r="G101" t="str">
            <v>RMB</v>
          </cell>
          <cell r="H101" t="str">
            <v>1</v>
          </cell>
          <cell r="I101">
            <v>3576.17</v>
          </cell>
        </row>
        <row r="102">
          <cell r="A102">
            <v>1348678</v>
          </cell>
          <cell r="B102" t="str">
            <v>玛利亚多娜酒店</v>
          </cell>
          <cell r="C102" t="str">
            <v>11808077911069</v>
          </cell>
          <cell r="D102" t="str">
            <v/>
          </cell>
          <cell r="E102" t="str">
            <v/>
          </cell>
          <cell r="F102" t="str">
            <v>2430.28</v>
          </cell>
          <cell r="G102" t="str">
            <v>RMB</v>
          </cell>
          <cell r="H102" t="str">
            <v>1</v>
          </cell>
          <cell r="I102">
            <v>2430.28</v>
          </cell>
        </row>
        <row r="103">
          <cell r="A103">
            <v>1362268</v>
          </cell>
          <cell r="B103" t="str">
            <v>伦敦国会酒店</v>
          </cell>
          <cell r="C103" t="str">
            <v>11808302506297</v>
          </cell>
          <cell r="D103" t="str">
            <v/>
          </cell>
          <cell r="E103" t="str">
            <v/>
          </cell>
          <cell r="F103" t="str">
            <v>7726.08</v>
          </cell>
          <cell r="G103" t="str">
            <v>RMB</v>
          </cell>
          <cell r="H103" t="str">
            <v>1</v>
          </cell>
          <cell r="I103">
            <v>7726.08</v>
          </cell>
        </row>
        <row r="104">
          <cell r="A104">
            <v>1377896</v>
          </cell>
          <cell r="B104" t="str">
            <v>圣托里尼岛水上豪华套房酒店</v>
          </cell>
          <cell r="C104" t="str">
            <v>11810060129912</v>
          </cell>
          <cell r="D104" t="str">
            <v/>
          </cell>
          <cell r="E104" t="str">
            <v/>
          </cell>
          <cell r="F104" t="str">
            <v>5829.72</v>
          </cell>
          <cell r="G104" t="str">
            <v>RMB</v>
          </cell>
          <cell r="H104" t="str">
            <v>1</v>
          </cell>
          <cell r="I104">
            <v>5829.72</v>
          </cell>
        </row>
        <row r="105">
          <cell r="A105">
            <v>1376496</v>
          </cell>
          <cell r="B105" t="str">
            <v>宜必思尚品雅加达机场酒店</v>
          </cell>
          <cell r="C105" t="str">
            <v>11810023251095</v>
          </cell>
          <cell r="D105" t="str">
            <v>304487</v>
          </cell>
          <cell r="E105" t="str">
            <v/>
          </cell>
          <cell r="F105" t="str">
            <v>288.36</v>
          </cell>
          <cell r="G105" t="str">
            <v>RMB</v>
          </cell>
          <cell r="H105" t="str">
            <v>1</v>
          </cell>
          <cell r="I105">
            <v>288.36</v>
          </cell>
        </row>
        <row r="106">
          <cell r="A106">
            <v>1369438</v>
          </cell>
          <cell r="B106" t="str">
            <v>福冈运河城华盛顿酒店</v>
          </cell>
          <cell r="C106" t="str">
            <v>11809138942295</v>
          </cell>
          <cell r="D106" t="str">
            <v>370689552</v>
          </cell>
          <cell r="E106" t="str">
            <v/>
          </cell>
          <cell r="F106" t="str">
            <v>866.18</v>
          </cell>
          <cell r="G106" t="str">
            <v>RMB</v>
          </cell>
          <cell r="H106" t="str">
            <v>1</v>
          </cell>
          <cell r="I106">
            <v>866.18</v>
          </cell>
        </row>
        <row r="107">
          <cell r="A107">
            <v>1352068</v>
          </cell>
          <cell r="B107" t="str">
            <v>东京湾喜来登大酒店</v>
          </cell>
          <cell r="C107" t="str">
            <v>11808129952330</v>
          </cell>
          <cell r="D107" t="str">
            <v>689103293</v>
          </cell>
          <cell r="E107" t="str">
            <v/>
          </cell>
          <cell r="F107" t="str">
            <v>5165.18</v>
          </cell>
          <cell r="G107" t="str">
            <v>RMB</v>
          </cell>
          <cell r="H107" t="str">
            <v>1</v>
          </cell>
          <cell r="I107">
            <v>5165.18</v>
          </cell>
        </row>
        <row r="108">
          <cell r="A108">
            <v>1378016</v>
          </cell>
          <cell r="B108" t="str">
            <v>贝斯特韦斯特大华酒店</v>
          </cell>
          <cell r="C108" t="str">
            <v>11810077352411</v>
          </cell>
          <cell r="D108" t="str">
            <v/>
          </cell>
          <cell r="E108" t="str">
            <v/>
          </cell>
          <cell r="F108" t="str">
            <v>427</v>
          </cell>
          <cell r="G108" t="str">
            <v>RMB</v>
          </cell>
          <cell r="H108" t="str">
            <v>1</v>
          </cell>
          <cell r="I108">
            <v>427</v>
          </cell>
        </row>
        <row r="109">
          <cell r="A109">
            <v>1340675</v>
          </cell>
          <cell r="B109" t="str">
            <v>瓦娜卡湖厄齐沃特酒店  </v>
          </cell>
          <cell r="C109" t="str">
            <v>11807240775472</v>
          </cell>
          <cell r="D109" t="str">
            <v/>
          </cell>
          <cell r="E109" t="str">
            <v/>
          </cell>
          <cell r="F109" t="str">
            <v>2063.69</v>
          </cell>
          <cell r="G109" t="str">
            <v>RMB</v>
          </cell>
          <cell r="H109" t="str">
            <v>1</v>
          </cell>
          <cell r="I109">
            <v>2063.69</v>
          </cell>
        </row>
        <row r="110">
          <cell r="A110">
            <v>1336943</v>
          </cell>
          <cell r="B110" t="str">
            <v>里斯酒店&amp;豪华公寓</v>
          </cell>
          <cell r="C110" t="str">
            <v>11807160712907</v>
          </cell>
          <cell r="D110" t="str">
            <v>1177297</v>
          </cell>
          <cell r="E110" t="str">
            <v/>
          </cell>
          <cell r="F110" t="str">
            <v>3722.76</v>
          </cell>
          <cell r="G110" t="str">
            <v>RMB</v>
          </cell>
          <cell r="H110" t="str">
            <v>1</v>
          </cell>
          <cell r="I110">
            <v>3722.76</v>
          </cell>
        </row>
        <row r="111">
          <cell r="A111">
            <v>1358578</v>
          </cell>
          <cell r="B111" t="str">
            <v>普吉岛萨瓦斯德乡村酒店</v>
          </cell>
          <cell r="C111" t="str">
            <v>11808231747520</v>
          </cell>
          <cell r="D111" t="str">
            <v>123657-8</v>
          </cell>
          <cell r="E111" t="str">
            <v/>
          </cell>
          <cell r="F111" t="str">
            <v>3847.6</v>
          </cell>
          <cell r="G111" t="str">
            <v>RMB</v>
          </cell>
          <cell r="H111" t="str">
            <v>1</v>
          </cell>
          <cell r="I111">
            <v>3847.6</v>
          </cell>
        </row>
        <row r="112">
          <cell r="A112">
            <v>1333295</v>
          </cell>
          <cell r="B112" t="str">
            <v>普吉岛安达曼海滩套房酒店</v>
          </cell>
          <cell r="C112" t="str">
            <v>11807069625063</v>
          </cell>
          <cell r="D112" t="str">
            <v>1333295</v>
          </cell>
          <cell r="E112" t="str">
            <v/>
          </cell>
          <cell r="F112" t="str">
            <v>859.92</v>
          </cell>
          <cell r="G112" t="str">
            <v>RMB</v>
          </cell>
          <cell r="H112" t="str">
            <v>1</v>
          </cell>
          <cell r="I112">
            <v>859.92</v>
          </cell>
        </row>
        <row r="113">
          <cell r="A113">
            <v>1371104</v>
          </cell>
          <cell r="B113" t="str">
            <v>段哥吉特温泉度假酒店</v>
          </cell>
          <cell r="C113" t="str">
            <v>11808319728581</v>
          </cell>
          <cell r="D113" t="str">
            <v>323032 , 323025</v>
          </cell>
          <cell r="E113" t="str">
            <v/>
          </cell>
          <cell r="F113" t="str">
            <v>5306.02</v>
          </cell>
          <cell r="G113" t="str">
            <v>RMB</v>
          </cell>
          <cell r="H113" t="str">
            <v>1</v>
          </cell>
          <cell r="I113">
            <v>5306.02</v>
          </cell>
        </row>
        <row r="114">
          <cell r="A114">
            <v>1374725</v>
          </cell>
          <cell r="B114" t="str">
            <v>达拉苏梅岛海滩别墅度假村</v>
          </cell>
          <cell r="C114" t="str">
            <v>11808149975328</v>
          </cell>
          <cell r="D114" t="str">
            <v>35749</v>
          </cell>
          <cell r="E114" t="str">
            <v/>
          </cell>
          <cell r="F114" t="str">
            <v>2243.94</v>
          </cell>
          <cell r="G114" t="str">
            <v>RMB</v>
          </cell>
          <cell r="H114" t="str">
            <v>1</v>
          </cell>
          <cell r="I114">
            <v>2243.94</v>
          </cell>
        </row>
        <row r="115">
          <cell r="A115">
            <v>1361682</v>
          </cell>
          <cell r="B115" t="str">
            <v>NH皇家米特鲁特尔酒店</v>
          </cell>
          <cell r="C115" t="str">
            <v>11808292749390</v>
          </cell>
          <cell r="D115" t="str">
            <v>57419264</v>
          </cell>
          <cell r="E115" t="str">
            <v/>
          </cell>
          <cell r="F115" t="str">
            <v>1024.8</v>
          </cell>
          <cell r="G115" t="str">
            <v>RMB</v>
          </cell>
          <cell r="H115" t="str">
            <v>1</v>
          </cell>
          <cell r="I115">
            <v>1024.8</v>
          </cell>
        </row>
        <row r="116">
          <cell r="A116">
            <v>1377824</v>
          </cell>
          <cell r="B116" t="str">
            <v>卓美亚帆船酒店</v>
          </cell>
          <cell r="C116" t="str">
            <v>11810080598264</v>
          </cell>
          <cell r="D116" t="str">
            <v/>
          </cell>
          <cell r="E116" t="str">
            <v/>
          </cell>
          <cell r="F116" t="str">
            <v>16655.02</v>
          </cell>
          <cell r="G116" t="str">
            <v>RMB</v>
          </cell>
          <cell r="H116" t="str">
            <v>1</v>
          </cell>
          <cell r="I116">
            <v>16655.02</v>
          </cell>
        </row>
        <row r="117">
          <cell r="A117">
            <v>1353273</v>
          </cell>
          <cell r="B117" t="str">
            <v>阿克塔马德福酒店</v>
          </cell>
          <cell r="C117" t="str">
            <v>11808145975205</v>
          </cell>
          <cell r="D117" t="str">
            <v>26521853</v>
          </cell>
          <cell r="E117" t="str">
            <v/>
          </cell>
          <cell r="F117" t="str">
            <v>2741.88</v>
          </cell>
          <cell r="G117" t="str">
            <v>RMB</v>
          </cell>
          <cell r="H117" t="str">
            <v>1</v>
          </cell>
          <cell r="I117">
            <v>2741.88</v>
          </cell>
        </row>
        <row r="118">
          <cell r="A118">
            <v>1375075</v>
          </cell>
          <cell r="B118" t="str">
            <v>京都全日空皇冠假日酒店</v>
          </cell>
          <cell r="C118" t="str">
            <v>11809285858314</v>
          </cell>
          <cell r="D118" t="str">
            <v/>
          </cell>
          <cell r="E118" t="str">
            <v/>
          </cell>
          <cell r="F118" t="str">
            <v>1137.33</v>
          </cell>
          <cell r="G118" t="str">
            <v>RMB</v>
          </cell>
          <cell r="H118" t="str">
            <v>1</v>
          </cell>
          <cell r="I118">
            <v>1137.33</v>
          </cell>
        </row>
        <row r="119">
          <cell r="A119">
            <v>1360611</v>
          </cell>
          <cell r="B119" t="str">
            <v>名古屋希尔顿酒店</v>
          </cell>
          <cell r="C119" t="str">
            <v>11806127423171</v>
          </cell>
          <cell r="D119" t="str">
            <v>3459848198</v>
          </cell>
          <cell r="E119" t="str">
            <v/>
          </cell>
          <cell r="F119" t="str">
            <v>4143.52</v>
          </cell>
          <cell r="G119" t="str">
            <v>RMB</v>
          </cell>
          <cell r="H119" t="str">
            <v>1</v>
          </cell>
          <cell r="I119">
            <v>4143.52</v>
          </cell>
        </row>
        <row r="120">
          <cell r="A120">
            <v>1364511</v>
          </cell>
          <cell r="B120" t="str">
            <v>爱丁堡丽笙酒店 </v>
          </cell>
          <cell r="C120" t="str">
            <v>11809048338530</v>
          </cell>
          <cell r="D120" t="str">
            <v>118163907,118163902</v>
          </cell>
          <cell r="E120" t="str">
            <v/>
          </cell>
          <cell r="F120" t="str">
            <v>3259.22</v>
          </cell>
          <cell r="G120" t="str">
            <v>RMB</v>
          </cell>
          <cell r="H120" t="str">
            <v>1</v>
          </cell>
          <cell r="I120">
            <v>3259.22</v>
          </cell>
        </row>
        <row r="121">
          <cell r="A121">
            <v>1363925</v>
          </cell>
          <cell r="B121" t="str">
            <v>爱丁堡丽笙酒店 </v>
          </cell>
          <cell r="C121" t="str">
            <v>11809041490862</v>
          </cell>
          <cell r="D121" t="str">
            <v>118187323</v>
          </cell>
          <cell r="E121" t="str">
            <v/>
          </cell>
          <cell r="F121" t="str">
            <v>1363.5</v>
          </cell>
          <cell r="G121" t="str">
            <v>RMB</v>
          </cell>
          <cell r="H121" t="str">
            <v>1</v>
          </cell>
          <cell r="I121">
            <v>1363.5</v>
          </cell>
        </row>
        <row r="122">
          <cell r="A122">
            <v>1377565</v>
          </cell>
          <cell r="B122" t="str">
            <v>宜必思尚品大阪酒店</v>
          </cell>
          <cell r="C122" t="str">
            <v>11810058749989</v>
          </cell>
          <cell r="D122" t="str">
            <v/>
          </cell>
          <cell r="E122" t="str">
            <v/>
          </cell>
          <cell r="F122" t="str">
            <v>2183.17</v>
          </cell>
          <cell r="G122" t="str">
            <v>RMB</v>
          </cell>
          <cell r="H122" t="str">
            <v>1</v>
          </cell>
          <cell r="I122">
            <v>2183.17</v>
          </cell>
        </row>
        <row r="123">
          <cell r="A123">
            <v>1364390</v>
          </cell>
          <cell r="B123" t="str">
            <v>大阪蒙特利酒店</v>
          </cell>
          <cell r="C123" t="str">
            <v>11809043296073</v>
          </cell>
          <cell r="D123" t="str">
            <v>176925755</v>
          </cell>
          <cell r="E123" t="str">
            <v/>
          </cell>
          <cell r="F123" t="str">
            <v>3460.02</v>
          </cell>
          <cell r="G123" t="str">
            <v>RMB</v>
          </cell>
          <cell r="H123" t="str">
            <v>1</v>
          </cell>
          <cell r="I123">
            <v>3460.02</v>
          </cell>
        </row>
        <row r="124">
          <cell r="A124">
            <v>1348904</v>
          </cell>
          <cell r="B124" t="str">
            <v>大阪环球港酒店</v>
          </cell>
          <cell r="C124" t="str">
            <v>11808072914757</v>
          </cell>
          <cell r="D124" t="str">
            <v/>
          </cell>
          <cell r="E124" t="str">
            <v/>
          </cell>
          <cell r="F124" t="str">
            <v>2184.64</v>
          </cell>
          <cell r="G124" t="str">
            <v>RMB</v>
          </cell>
          <cell r="H124" t="str">
            <v>1</v>
          </cell>
          <cell r="I124">
            <v>2184.64</v>
          </cell>
        </row>
        <row r="125">
          <cell r="A125">
            <v>1360607</v>
          </cell>
          <cell r="B125" t="str">
            <v>东京东新宿E酒店</v>
          </cell>
          <cell r="C125" t="str">
            <v>11807055615570</v>
          </cell>
          <cell r="D125" t="str">
            <v>45236136,45236137</v>
          </cell>
          <cell r="E125" t="str">
            <v/>
          </cell>
          <cell r="F125" t="str">
            <v>4545.28</v>
          </cell>
          <cell r="G125" t="str">
            <v>RMB</v>
          </cell>
          <cell r="H125" t="str">
            <v>1</v>
          </cell>
          <cell r="I125">
            <v>4545.28</v>
          </cell>
        </row>
        <row r="126">
          <cell r="A126">
            <v>1337847</v>
          </cell>
          <cell r="B126" t="str">
            <v>东京东新宿E酒店</v>
          </cell>
          <cell r="C126" t="str">
            <v>11807182735294</v>
          </cell>
          <cell r="D126" t="str">
            <v/>
          </cell>
          <cell r="E126" t="str">
            <v/>
          </cell>
          <cell r="F126" t="str">
            <v>631.05</v>
          </cell>
          <cell r="G126" t="str">
            <v>RMB</v>
          </cell>
          <cell r="H126" t="str">
            <v>1</v>
          </cell>
          <cell r="I126">
            <v>631.05</v>
          </cell>
        </row>
        <row r="127">
          <cell r="A127">
            <v>1367029</v>
          </cell>
          <cell r="B127" t="str">
            <v>东京新大谷饭店主楼</v>
          </cell>
          <cell r="C127" t="str">
            <v>11809171641623</v>
          </cell>
          <cell r="D127" t="str">
            <v/>
          </cell>
          <cell r="E127" t="str">
            <v/>
          </cell>
          <cell r="F127" t="str">
            <v>6111.84</v>
          </cell>
          <cell r="G127" t="str">
            <v>RMB</v>
          </cell>
          <cell r="H127" t="str">
            <v>1</v>
          </cell>
          <cell r="I127">
            <v>6111.84</v>
          </cell>
        </row>
        <row r="128">
          <cell r="A128">
            <v>1373514</v>
          </cell>
          <cell r="B128" t="str">
            <v>蒙彼利埃欧弗利I号城市舒适公寓式酒店</v>
          </cell>
          <cell r="C128" t="str">
            <v>11809249454120</v>
          </cell>
          <cell r="D128" t="str">
            <v>reconfirm</v>
          </cell>
          <cell r="E128" t="str">
            <v/>
          </cell>
          <cell r="F128" t="str">
            <v>1525.55</v>
          </cell>
          <cell r="G128" t="str">
            <v>RMB</v>
          </cell>
          <cell r="H128" t="str">
            <v>1</v>
          </cell>
          <cell r="I128">
            <v>1525.55</v>
          </cell>
        </row>
        <row r="129">
          <cell r="A129">
            <v>1345832</v>
          </cell>
          <cell r="B129" t="str">
            <v>万豪曼彻斯特维多利亚&amp;艾伯特酒店</v>
          </cell>
          <cell r="C129" t="str">
            <v>11808023865930</v>
          </cell>
          <cell r="D129" t="str">
            <v>72736889</v>
          </cell>
          <cell r="E129" t="str">
            <v/>
          </cell>
          <cell r="F129" t="str">
            <v>5791.14</v>
          </cell>
          <cell r="G129" t="str">
            <v>RMB</v>
          </cell>
          <cell r="H129" t="str">
            <v>1</v>
          </cell>
          <cell r="I129">
            <v>5791.14</v>
          </cell>
        </row>
        <row r="130">
          <cell r="A130">
            <v>1361909</v>
          </cell>
          <cell r="B130" t="str">
            <v>铂尔曼伦敦圣潘克拉斯酒店</v>
          </cell>
          <cell r="C130" t="str">
            <v>11808304653643</v>
          </cell>
          <cell r="D130" t="str">
            <v/>
          </cell>
          <cell r="E130" t="str">
            <v/>
          </cell>
          <cell r="F130" t="str">
            <v>3914</v>
          </cell>
          <cell r="G130" t="str">
            <v>RMB</v>
          </cell>
          <cell r="H130" t="str">
            <v>1</v>
          </cell>
          <cell r="I130">
            <v>3914</v>
          </cell>
        </row>
        <row r="131">
          <cell r="A131">
            <v>1366239</v>
          </cell>
          <cell r="B131" t="str">
            <v>东京湾洲际酒店</v>
          </cell>
          <cell r="C131" t="str">
            <v>11809079949554</v>
          </cell>
          <cell r="D131" t="str">
            <v>67845549</v>
          </cell>
          <cell r="E131" t="str">
            <v/>
          </cell>
          <cell r="F131" t="str">
            <v>3801.06</v>
          </cell>
          <cell r="G131" t="str">
            <v>RMB</v>
          </cell>
          <cell r="H131" t="str">
            <v>1</v>
          </cell>
          <cell r="I131">
            <v>3801.06</v>
          </cell>
        </row>
        <row r="132">
          <cell r="A132">
            <v>1375084</v>
          </cell>
          <cell r="B132" t="str">
            <v>东京上野御徒町芬迪别墅酒店</v>
          </cell>
          <cell r="C132" t="str">
            <v>11809282277536</v>
          </cell>
          <cell r="D132" t="str">
            <v/>
          </cell>
          <cell r="E132" t="str">
            <v/>
          </cell>
          <cell r="F132" t="str">
            <v>2079.44</v>
          </cell>
          <cell r="G132" t="str">
            <v>RMB</v>
          </cell>
          <cell r="H132" t="str">
            <v>1</v>
          </cell>
          <cell r="I132">
            <v>2079.44</v>
          </cell>
        </row>
        <row r="133">
          <cell r="A133">
            <v>1343136</v>
          </cell>
          <cell r="B133" t="str">
            <v>巴黎贝尔西宜必思尚品酒店</v>
          </cell>
          <cell r="C133" t="str">
            <v>11807288826706</v>
          </cell>
          <cell r="D133" t="str">
            <v/>
          </cell>
          <cell r="E133" t="str">
            <v/>
          </cell>
          <cell r="F133" t="str">
            <v>9876.8</v>
          </cell>
          <cell r="G133" t="str">
            <v>RMB</v>
          </cell>
          <cell r="H133" t="str">
            <v>1</v>
          </cell>
          <cell r="I133">
            <v>9876.8</v>
          </cell>
        </row>
        <row r="134">
          <cell r="A134">
            <v>1371757</v>
          </cell>
          <cell r="B134" t="str">
            <v>库塔海滩文化遗址酒店</v>
          </cell>
          <cell r="C134" t="str">
            <v>11809192387392</v>
          </cell>
          <cell r="D134" t="str">
            <v>8151SJ3558</v>
          </cell>
          <cell r="E134" t="str">
            <v/>
          </cell>
          <cell r="F134" t="str">
            <v>2020.17</v>
          </cell>
          <cell r="G134" t="str">
            <v>RMB</v>
          </cell>
          <cell r="H134" t="str">
            <v>1</v>
          </cell>
          <cell r="I134">
            <v>2020.17</v>
          </cell>
        </row>
        <row r="135">
          <cell r="A135">
            <v>1344589</v>
          </cell>
          <cell r="B135" t="str">
            <v>曼多塔特比奇美爵酒店</v>
          </cell>
          <cell r="C135" t="str">
            <v>11807315845051</v>
          </cell>
          <cell r="D135" t="str">
            <v>2103165,2103171,2103170</v>
          </cell>
          <cell r="E135" t="str">
            <v/>
          </cell>
          <cell r="F135" t="str">
            <v>6772.2</v>
          </cell>
          <cell r="G135" t="str">
            <v>RMB</v>
          </cell>
          <cell r="H135" t="str">
            <v>1</v>
          </cell>
          <cell r="I135">
            <v>6772.2</v>
          </cell>
        </row>
        <row r="136">
          <cell r="A136">
            <v>1343103</v>
          </cell>
          <cell r="B136" t="str">
            <v>MYSTAYS 名古屋榮酒店</v>
          </cell>
          <cell r="C136" t="str">
            <v>11808232901845</v>
          </cell>
          <cell r="D136" t="str">
            <v>027247267</v>
          </cell>
          <cell r="E136" t="str">
            <v/>
          </cell>
          <cell r="F136" t="str">
            <v>1239.33</v>
          </cell>
          <cell r="G136" t="str">
            <v>RMB</v>
          </cell>
          <cell r="H136" t="str">
            <v>1</v>
          </cell>
          <cell r="I136">
            <v>1239.33</v>
          </cell>
        </row>
        <row r="137">
          <cell r="A137">
            <v>1375160</v>
          </cell>
          <cell r="B137" t="str">
            <v>大阪难波多米酒店</v>
          </cell>
          <cell r="C137" t="str">
            <v>11808246729920</v>
          </cell>
          <cell r="D137" t="str">
            <v>1</v>
          </cell>
          <cell r="E137" t="str">
            <v/>
          </cell>
          <cell r="F137" t="str">
            <v>6858.9</v>
          </cell>
          <cell r="G137" t="str">
            <v>RMB</v>
          </cell>
          <cell r="H137" t="str">
            <v>1</v>
          </cell>
          <cell r="I137">
            <v>6858.9</v>
          </cell>
        </row>
        <row r="138">
          <cell r="A138">
            <v>1373000</v>
          </cell>
          <cell r="B138" t="str">
            <v>时间橡木酒店及套房 </v>
          </cell>
          <cell r="C138" t="str">
            <v>11809223969336</v>
          </cell>
          <cell r="D138" t="str">
            <v>19088319</v>
          </cell>
          <cell r="E138" t="str">
            <v/>
          </cell>
          <cell r="F138" t="str">
            <v>1813.07</v>
          </cell>
          <cell r="G138" t="str">
            <v>RMB</v>
          </cell>
          <cell r="H138" t="str">
            <v>1</v>
          </cell>
          <cell r="I138">
            <v>1813.07</v>
          </cell>
        </row>
        <row r="139">
          <cell r="A139">
            <v>1373002</v>
          </cell>
          <cell r="B139" t="str">
            <v>时间橡木酒店及套房 </v>
          </cell>
          <cell r="C139" t="str">
            <v>11809225747920</v>
          </cell>
          <cell r="D139" t="str">
            <v>19088318</v>
          </cell>
          <cell r="E139" t="str">
            <v/>
          </cell>
          <cell r="F139" t="str">
            <v>1813.07</v>
          </cell>
          <cell r="G139" t="str">
            <v>RMB</v>
          </cell>
          <cell r="H139" t="str">
            <v>1</v>
          </cell>
          <cell r="I139">
            <v>1813.07</v>
          </cell>
        </row>
        <row r="140">
          <cell r="A140">
            <v>1372999</v>
          </cell>
          <cell r="B140" t="str">
            <v>时间橡木酒店及套房 </v>
          </cell>
          <cell r="C140" t="str">
            <v>11809222651612</v>
          </cell>
          <cell r="D140" t="str">
            <v>11809222651612</v>
          </cell>
          <cell r="E140" t="str">
            <v/>
          </cell>
          <cell r="F140" t="str">
            <v>2259.36</v>
          </cell>
          <cell r="G140" t="str">
            <v>RMB</v>
          </cell>
          <cell r="H140" t="str">
            <v>1</v>
          </cell>
          <cell r="I140">
            <v>2259.36</v>
          </cell>
        </row>
        <row r="141">
          <cell r="A141">
            <v>1351395</v>
          </cell>
          <cell r="B141" t="str">
            <v>迪拜雅诗阁公园酒店 </v>
          </cell>
          <cell r="C141" t="str">
            <v>11808112947308</v>
          </cell>
          <cell r="D141" t="str">
            <v>1588219</v>
          </cell>
          <cell r="E141" t="str">
            <v/>
          </cell>
          <cell r="F141" t="str">
            <v>2983.89</v>
          </cell>
          <cell r="G141" t="str">
            <v>RMB</v>
          </cell>
          <cell r="H141" t="str">
            <v>1</v>
          </cell>
          <cell r="I141">
            <v>2983.89</v>
          </cell>
        </row>
        <row r="142">
          <cell r="A142">
            <v>1377174</v>
          </cell>
          <cell r="B142" t="str">
            <v>迪拜龙城宜必思尚品酒店</v>
          </cell>
          <cell r="C142" t="str">
            <v>11810045467247</v>
          </cell>
          <cell r="D142" t="str">
            <v/>
          </cell>
          <cell r="E142" t="str">
            <v/>
          </cell>
          <cell r="F142" t="str">
            <v>1694.32</v>
          </cell>
          <cell r="G142" t="str">
            <v>RMB</v>
          </cell>
          <cell r="H142" t="str">
            <v>1</v>
          </cell>
          <cell r="I142">
            <v>1694.32</v>
          </cell>
        </row>
        <row r="143">
          <cell r="A143">
            <v>1345930</v>
          </cell>
          <cell r="B143" t="str">
            <v>索卡洛中心酒店</v>
          </cell>
          <cell r="C143" t="str">
            <v>11808020866304</v>
          </cell>
          <cell r="D143" t="str">
            <v>I-26898-1</v>
          </cell>
          <cell r="E143" t="str">
            <v/>
          </cell>
          <cell r="F143" t="str">
            <v>753.24</v>
          </cell>
          <cell r="G143" t="str">
            <v>RMB</v>
          </cell>
          <cell r="H143" t="str">
            <v>1</v>
          </cell>
          <cell r="I143">
            <v>753.24</v>
          </cell>
        </row>
        <row r="144">
          <cell r="A144">
            <v>1335517</v>
          </cell>
          <cell r="B144" t="str">
            <v>历史中心酒店</v>
          </cell>
          <cell r="C144" t="str">
            <v>11807135686485</v>
          </cell>
          <cell r="D144" t="str">
            <v>26240746</v>
          </cell>
          <cell r="E144" t="str">
            <v/>
          </cell>
          <cell r="F144" t="str">
            <v>593.78</v>
          </cell>
          <cell r="G144" t="str">
            <v>RMB</v>
          </cell>
          <cell r="H144" t="str">
            <v>1</v>
          </cell>
          <cell r="I144">
            <v>593.78</v>
          </cell>
        </row>
        <row r="145">
          <cell r="A145">
            <v>1373840</v>
          </cell>
          <cell r="B145" t="str">
            <v>曼谷摩德沙吞酒店</v>
          </cell>
          <cell r="C145" t="str">
            <v>11809254013326</v>
          </cell>
          <cell r="D145" t="str">
            <v>848904,848903</v>
          </cell>
          <cell r="E145" t="str">
            <v/>
          </cell>
          <cell r="F145" t="str">
            <v>2045.84</v>
          </cell>
          <cell r="G145" t="str">
            <v>RMB</v>
          </cell>
          <cell r="H145" t="str">
            <v>1</v>
          </cell>
          <cell r="I145">
            <v>2045.84</v>
          </cell>
        </row>
        <row r="146">
          <cell r="A146">
            <v>1374745</v>
          </cell>
          <cell r="B146" t="str">
            <v>曼谷瑞士丽凯皇酒店</v>
          </cell>
          <cell r="C146" t="str">
            <v>11809270891638</v>
          </cell>
          <cell r="D146" t="str">
            <v>1765052</v>
          </cell>
          <cell r="E146" t="str">
            <v/>
          </cell>
          <cell r="F146" t="str">
            <v>578</v>
          </cell>
          <cell r="G146" t="str">
            <v>RMB</v>
          </cell>
          <cell r="H146" t="str">
            <v>1</v>
          </cell>
          <cell r="I146">
            <v>578</v>
          </cell>
        </row>
        <row r="147">
          <cell r="A147">
            <v>1374688</v>
          </cell>
          <cell r="B147" t="str">
            <v>萨默塞特苏安普卢公园酒店</v>
          </cell>
          <cell r="C147" t="str">
            <v>11809273783478</v>
          </cell>
          <cell r="D147" t="str">
            <v>20527908</v>
          </cell>
          <cell r="E147" t="str">
            <v/>
          </cell>
          <cell r="F147" t="str">
            <v>1128.76</v>
          </cell>
          <cell r="G147" t="str">
            <v>RMB</v>
          </cell>
          <cell r="H147" t="str">
            <v>1</v>
          </cell>
          <cell r="I147">
            <v>1128.76</v>
          </cell>
        </row>
        <row r="148">
          <cell r="A148">
            <v>1374690</v>
          </cell>
          <cell r="B148" t="str">
            <v>萨默塞特苏安普卢公园酒店</v>
          </cell>
          <cell r="C148" t="str">
            <v>11809271742454</v>
          </cell>
          <cell r="D148" t="str">
            <v>20527863</v>
          </cell>
          <cell r="E148" t="str">
            <v/>
          </cell>
          <cell r="F148" t="str">
            <v>1128.76</v>
          </cell>
          <cell r="G148" t="str">
            <v>RMB</v>
          </cell>
          <cell r="H148" t="str">
            <v>1</v>
          </cell>
          <cell r="I148">
            <v>1128.76</v>
          </cell>
        </row>
        <row r="149">
          <cell r="A149">
            <v>1374692</v>
          </cell>
          <cell r="B149" t="str">
            <v>萨默塞特苏安普卢公园酒店</v>
          </cell>
          <cell r="C149" t="str">
            <v>11809279420894</v>
          </cell>
          <cell r="D149" t="str">
            <v>20527864</v>
          </cell>
          <cell r="E149" t="str">
            <v/>
          </cell>
          <cell r="F149" t="str">
            <v>1128.76</v>
          </cell>
          <cell r="G149" t="str">
            <v>RMB</v>
          </cell>
          <cell r="H149" t="str">
            <v>1</v>
          </cell>
          <cell r="I149">
            <v>1128.76</v>
          </cell>
        </row>
        <row r="150">
          <cell r="A150">
            <v>1374722</v>
          </cell>
          <cell r="B150" t="str">
            <v>苏梅岛KC度假村</v>
          </cell>
          <cell r="C150" t="str">
            <v>11808143972808</v>
          </cell>
          <cell r="D150" t="str">
            <v>58638</v>
          </cell>
          <cell r="E150" t="str">
            <v/>
          </cell>
          <cell r="F150" t="str">
            <v>2238.96</v>
          </cell>
          <cell r="G150" t="str">
            <v>RMB</v>
          </cell>
          <cell r="H150" t="str">
            <v>1</v>
          </cell>
          <cell r="I150">
            <v>2238.96</v>
          </cell>
        </row>
        <row r="151">
          <cell r="A151">
            <v>1363556</v>
          </cell>
          <cell r="B151" t="str">
            <v>奥克兰都会安凡尼服务式公寓</v>
          </cell>
          <cell r="C151" t="str">
            <v>11809033938530</v>
          </cell>
          <cell r="D151" t="str">
            <v>reconfirmed</v>
          </cell>
          <cell r="E151" t="str">
            <v/>
          </cell>
          <cell r="F151" t="str">
            <v>1868.86</v>
          </cell>
          <cell r="G151" t="str">
            <v>RMB</v>
          </cell>
          <cell r="H151" t="str">
            <v>1</v>
          </cell>
          <cell r="I151">
            <v>1868.86</v>
          </cell>
        </row>
        <row r="152">
          <cell r="A152">
            <v>1361080</v>
          </cell>
          <cell r="B152" t="str">
            <v>奥克兰都会安凡尼服务式公寓</v>
          </cell>
          <cell r="C152" t="str">
            <v>11808284061981</v>
          </cell>
          <cell r="D152" t="str">
            <v>1103979349</v>
          </cell>
          <cell r="E152" t="str">
            <v/>
          </cell>
          <cell r="F152" t="str">
            <v>1870.5</v>
          </cell>
          <cell r="G152" t="str">
            <v>RMB</v>
          </cell>
          <cell r="H152" t="str">
            <v>1</v>
          </cell>
          <cell r="I152">
            <v>1870.5</v>
          </cell>
        </row>
        <row r="153">
          <cell r="A153">
            <v>1362249</v>
          </cell>
          <cell r="B153" t="str">
            <v>奥克兰都会安凡尼服务式公寓</v>
          </cell>
          <cell r="C153" t="str">
            <v>11808316463480</v>
          </cell>
          <cell r="D153" t="str">
            <v>11808316463480</v>
          </cell>
          <cell r="E153" t="str">
            <v/>
          </cell>
          <cell r="F153" t="str">
            <v>1865</v>
          </cell>
          <cell r="G153" t="str">
            <v>RMB</v>
          </cell>
          <cell r="H153" t="str">
            <v>1</v>
          </cell>
          <cell r="I153">
            <v>1865</v>
          </cell>
        </row>
        <row r="154">
          <cell r="A154">
            <v>1360681</v>
          </cell>
          <cell r="B154" t="str">
            <v>黄金海 3 号酒店</v>
          </cell>
          <cell r="C154" t="str">
            <v>11809031410252</v>
          </cell>
          <cell r="D154" t="str">
            <v/>
          </cell>
          <cell r="E154" t="str">
            <v/>
          </cell>
          <cell r="F154" t="str">
            <v>251.37</v>
          </cell>
          <cell r="G154" t="str">
            <v>RMB</v>
          </cell>
          <cell r="H154" t="str">
            <v>1</v>
          </cell>
          <cell r="I154">
            <v>251.37</v>
          </cell>
        </row>
        <row r="155">
          <cell r="A155">
            <v>1269537</v>
          </cell>
          <cell r="B155" t="str">
            <v>墨尔本美爵迎宾馆</v>
          </cell>
          <cell r="C155" t="str">
            <v>11801269986324</v>
          </cell>
          <cell r="D155" t="str">
            <v>3031SK2500</v>
          </cell>
          <cell r="E155" t="str">
            <v/>
          </cell>
          <cell r="F155" t="str">
            <v>1994.64</v>
          </cell>
          <cell r="G155" t="str">
            <v>RMB</v>
          </cell>
          <cell r="H155" t="str">
            <v>1</v>
          </cell>
          <cell r="I155">
            <v>1994.64</v>
          </cell>
        </row>
        <row r="156">
          <cell r="A156">
            <v>1335650</v>
          </cell>
          <cell r="B156" t="str">
            <v>墨尔本市场街盛橡酒店</v>
          </cell>
          <cell r="C156" t="str">
            <v>11807131692652</v>
          </cell>
          <cell r="D156" t="str">
            <v>31319482</v>
          </cell>
          <cell r="E156" t="str">
            <v/>
          </cell>
          <cell r="F156" t="str">
            <v>2824.9</v>
          </cell>
          <cell r="G156" t="str">
            <v>RMB</v>
          </cell>
          <cell r="H156" t="str">
            <v>1</v>
          </cell>
          <cell r="I156">
            <v>2824.9</v>
          </cell>
        </row>
        <row r="157">
          <cell r="A157">
            <v>1376838</v>
          </cell>
          <cell r="B157" t="str">
            <v>兰卡威成功浮罗交怡度假村</v>
          </cell>
          <cell r="C157" t="str">
            <v>11810033470874</v>
          </cell>
          <cell r="D157" t="str">
            <v/>
          </cell>
          <cell r="E157" t="str">
            <v/>
          </cell>
          <cell r="F157" t="str">
            <v>3875.55</v>
          </cell>
          <cell r="G157" t="str">
            <v>RMB</v>
          </cell>
          <cell r="H157" t="str">
            <v>1</v>
          </cell>
          <cell r="I157">
            <v>3875.55</v>
          </cell>
        </row>
        <row r="158">
          <cell r="A158">
            <v>1359738</v>
          </cell>
          <cell r="B158" t="str">
            <v>希尔顿冲浪者天堂公寓酒店</v>
          </cell>
          <cell r="C158" t="str">
            <v>11808252007483</v>
          </cell>
          <cell r="D158" t="str">
            <v/>
          </cell>
          <cell r="E158" t="str">
            <v/>
          </cell>
          <cell r="F158" t="str">
            <v>2745.98</v>
          </cell>
          <cell r="G158" t="str">
            <v>RMB</v>
          </cell>
          <cell r="H158" t="str">
            <v>1</v>
          </cell>
          <cell r="I158">
            <v>2745.98</v>
          </cell>
        </row>
        <row r="159">
          <cell r="A159">
            <v>1337742</v>
          </cell>
          <cell r="B159" t="str">
            <v>希尔顿冲浪者天堂公寓酒店</v>
          </cell>
          <cell r="C159" t="str">
            <v>11807184731325</v>
          </cell>
          <cell r="D159" t="str">
            <v>reconfirmed by BRIGITTE</v>
          </cell>
          <cell r="E159" t="str">
            <v/>
          </cell>
          <cell r="F159" t="str">
            <v>1371.84</v>
          </cell>
          <cell r="G159" t="str">
            <v>RMB</v>
          </cell>
          <cell r="H159" t="str">
            <v>1</v>
          </cell>
          <cell r="I159">
            <v>1371.84</v>
          </cell>
        </row>
        <row r="160">
          <cell r="A160">
            <v>1347608</v>
          </cell>
          <cell r="B160" t="str">
            <v>布里斯班宜必思酒店</v>
          </cell>
          <cell r="C160" t="str">
            <v>11808050894975</v>
          </cell>
          <cell r="D160" t="str">
            <v>436776</v>
          </cell>
          <cell r="E160" t="str">
            <v/>
          </cell>
          <cell r="F160" t="str">
            <v>792.9</v>
          </cell>
          <cell r="G160" t="str">
            <v>RMB</v>
          </cell>
          <cell r="H160" t="str">
            <v>1</v>
          </cell>
          <cell r="I160">
            <v>792.9</v>
          </cell>
        </row>
        <row r="161">
          <cell r="A161">
            <v>1378135</v>
          </cell>
          <cell r="B161" t="str">
            <v>槟城皇家卓兰酒店</v>
          </cell>
          <cell r="C161" t="str">
            <v>11810074887868</v>
          </cell>
          <cell r="D161" t="str">
            <v/>
          </cell>
          <cell r="E161" t="str">
            <v/>
          </cell>
          <cell r="F161" t="str">
            <v>5159.98</v>
          </cell>
          <cell r="G161" t="str">
            <v>RMB</v>
          </cell>
          <cell r="H161" t="str">
            <v>1</v>
          </cell>
          <cell r="I161">
            <v>5159.98</v>
          </cell>
        </row>
        <row r="162">
          <cell r="A162">
            <v>1378129</v>
          </cell>
          <cell r="B162" t="str">
            <v>槟城皇家卓兰酒店</v>
          </cell>
          <cell r="C162" t="str">
            <v>11810074218447</v>
          </cell>
          <cell r="D162" t="str">
            <v/>
          </cell>
          <cell r="E162" t="str">
            <v/>
          </cell>
          <cell r="F162" t="str">
            <v>4748.76</v>
          </cell>
          <cell r="G162" t="str">
            <v>RMB</v>
          </cell>
          <cell r="H162" t="str">
            <v>1</v>
          </cell>
          <cell r="I162">
            <v>4748.76</v>
          </cell>
        </row>
        <row r="163">
          <cell r="A163">
            <v>1354449</v>
          </cell>
          <cell r="B163" t="str">
            <v>西贡机场宜必思酒店</v>
          </cell>
          <cell r="C163" t="str">
            <v>11808165987754</v>
          </cell>
          <cell r="D163" t="str">
            <v>11808165987754</v>
          </cell>
          <cell r="E163" t="str">
            <v/>
          </cell>
          <cell r="F163" t="str">
            <v>446.63</v>
          </cell>
          <cell r="G163" t="str">
            <v>RMB</v>
          </cell>
          <cell r="H163" t="str">
            <v>1</v>
          </cell>
          <cell r="I163">
            <v>446.63</v>
          </cell>
        </row>
        <row r="164">
          <cell r="A164">
            <v>1359394</v>
          </cell>
          <cell r="B164" t="str">
            <v>新加坡乌节广场酒店</v>
          </cell>
          <cell r="C164" t="str">
            <v>11808240721189</v>
          </cell>
          <cell r="D164" t="str">
            <v>21499753</v>
          </cell>
          <cell r="E164" t="str">
            <v/>
          </cell>
          <cell r="F164" t="str">
            <v>6047</v>
          </cell>
          <cell r="G164" t="str">
            <v>RMB</v>
          </cell>
          <cell r="H164" t="str">
            <v>1</v>
          </cell>
          <cell r="I164">
            <v>6047</v>
          </cell>
        </row>
        <row r="165">
          <cell r="A165">
            <v>1353992</v>
          </cell>
          <cell r="B165" t="str">
            <v>墨尔本旅客之家南岸酒店</v>
          </cell>
          <cell r="C165" t="str">
            <v>11808155983902</v>
          </cell>
          <cell r="D165" t="str">
            <v>24695325</v>
          </cell>
          <cell r="E165" t="str">
            <v/>
          </cell>
          <cell r="F165" t="str">
            <v>979.25</v>
          </cell>
          <cell r="G165" t="str">
            <v>RMB</v>
          </cell>
          <cell r="H165" t="str">
            <v>1</v>
          </cell>
          <cell r="I165">
            <v>979.25</v>
          </cell>
        </row>
        <row r="166">
          <cell r="A166">
            <v>1350022</v>
          </cell>
          <cell r="B166" t="str">
            <v>吉隆坡盛贸饭店</v>
          </cell>
          <cell r="C166" t="str">
            <v>11808025872584</v>
          </cell>
          <cell r="D166" t="str">
            <v>1350022</v>
          </cell>
          <cell r="E166" t="str">
            <v/>
          </cell>
          <cell r="F166" t="str">
            <v>2573.51</v>
          </cell>
          <cell r="G166" t="str">
            <v>RMB</v>
          </cell>
          <cell r="H166" t="str">
            <v>1</v>
          </cell>
          <cell r="I166">
            <v>2573.51</v>
          </cell>
        </row>
        <row r="167">
          <cell r="A167">
            <v>1375729</v>
          </cell>
          <cell r="B167" t="str">
            <v>新加坡圣淘沙艾美酒店</v>
          </cell>
          <cell r="C167" t="str">
            <v>11809307285797</v>
          </cell>
          <cell r="D167" t="str">
            <v>142625211</v>
          </cell>
          <cell r="E167" t="str">
            <v/>
          </cell>
          <cell r="F167" t="str">
            <v>7472.43</v>
          </cell>
          <cell r="G167" t="str">
            <v>RMB</v>
          </cell>
          <cell r="H167" t="str">
            <v>1</v>
          </cell>
          <cell r="I167">
            <v>7472.43</v>
          </cell>
        </row>
        <row r="168">
          <cell r="A168">
            <v>1335645</v>
          </cell>
          <cell r="B168" t="str">
            <v>新加坡丽思卡尔顿美年酒店</v>
          </cell>
          <cell r="C168" t="str">
            <v>11807134688965</v>
          </cell>
          <cell r="D168" t="str">
            <v>87710204</v>
          </cell>
          <cell r="E168" t="str">
            <v/>
          </cell>
          <cell r="F168" t="str">
            <v>32099.83</v>
          </cell>
          <cell r="G168" t="str">
            <v>RMB</v>
          </cell>
          <cell r="H168" t="str">
            <v>1</v>
          </cell>
          <cell r="I168">
            <v>32099.83</v>
          </cell>
        </row>
        <row r="169">
          <cell r="A169">
            <v>1335623</v>
          </cell>
          <cell r="B169" t="str">
            <v>新加坡丽思卡尔顿美年酒店</v>
          </cell>
          <cell r="C169" t="str">
            <v>11807139690656</v>
          </cell>
          <cell r="D169" t="str">
            <v/>
          </cell>
          <cell r="E169" t="str">
            <v/>
          </cell>
          <cell r="F169" t="str">
            <v>17655.47</v>
          </cell>
          <cell r="G169" t="str">
            <v>RMB</v>
          </cell>
          <cell r="H169" t="str">
            <v>1</v>
          </cell>
          <cell r="I169">
            <v>17655.47</v>
          </cell>
        </row>
        <row r="170">
          <cell r="A170">
            <v>1355799</v>
          </cell>
          <cell r="B170" t="str">
            <v>新加坡目的地海滩路酒店</v>
          </cell>
          <cell r="C170" t="str">
            <v>11808183509130</v>
          </cell>
          <cell r="D170" t="str">
            <v/>
          </cell>
          <cell r="E170" t="str">
            <v/>
          </cell>
          <cell r="F170" t="str">
            <v>6461.43</v>
          </cell>
          <cell r="G170" t="str">
            <v>RMB</v>
          </cell>
          <cell r="H170" t="str">
            <v>1</v>
          </cell>
          <cell r="I170">
            <v>6461.43</v>
          </cell>
        </row>
        <row r="171">
          <cell r="A171">
            <v>1350014</v>
          </cell>
          <cell r="B171" t="str">
            <v>哥打京那巴鲁佳蓝文莱酒店</v>
          </cell>
          <cell r="C171" t="str">
            <v>11808021866093</v>
          </cell>
          <cell r="D171" t="str">
            <v>1350014</v>
          </cell>
          <cell r="E171" t="str">
            <v/>
          </cell>
          <cell r="F171" t="str">
            <v>3030.08</v>
          </cell>
          <cell r="G171" t="str">
            <v>RMB</v>
          </cell>
          <cell r="H171" t="str">
            <v>1</v>
          </cell>
          <cell r="I171">
            <v>3030.08</v>
          </cell>
        </row>
        <row r="172">
          <cell r="A172">
            <v>1350047</v>
          </cell>
          <cell r="B172" t="str">
            <v>贝斯特韦斯特龙门酒店</v>
          </cell>
          <cell r="C172" t="str">
            <v>11808099931713</v>
          </cell>
          <cell r="D172" t="str">
            <v/>
          </cell>
          <cell r="E172" t="str">
            <v/>
          </cell>
          <cell r="F172" t="str">
            <v>3104.9</v>
          </cell>
          <cell r="G172" t="str">
            <v>RMB</v>
          </cell>
          <cell r="H172" t="str">
            <v>1</v>
          </cell>
          <cell r="I172">
            <v>3104.9</v>
          </cell>
        </row>
        <row r="173">
          <cell r="A173">
            <v>1370564</v>
          </cell>
          <cell r="B173" t="str">
            <v>巴厘岛金巴兰森林度假酒店</v>
          </cell>
          <cell r="C173" t="str">
            <v>11809152479180</v>
          </cell>
          <cell r="D173" t="str">
            <v>5748283</v>
          </cell>
          <cell r="E173" t="str">
            <v/>
          </cell>
          <cell r="F173" t="str">
            <v>4146.74</v>
          </cell>
          <cell r="G173" t="str">
            <v>RMB</v>
          </cell>
          <cell r="H173" t="str">
            <v>1</v>
          </cell>
          <cell r="I173">
            <v>4146.74</v>
          </cell>
        </row>
        <row r="174">
          <cell r="A174">
            <v>1378096</v>
          </cell>
          <cell r="B174" t="str">
            <v>曼谷正宗暹罗郎楠酒店</v>
          </cell>
          <cell r="C174" t="str">
            <v>11810074320276</v>
          </cell>
          <cell r="D174" t="str">
            <v>22799</v>
          </cell>
          <cell r="E174" t="str">
            <v/>
          </cell>
          <cell r="F174" t="str">
            <v>255.36</v>
          </cell>
          <cell r="G174" t="str">
            <v>RMB</v>
          </cell>
          <cell r="H174" t="str">
            <v>1</v>
          </cell>
          <cell r="I174">
            <v>255.36</v>
          </cell>
        </row>
        <row r="175">
          <cell r="A175">
            <v>1359985</v>
          </cell>
          <cell r="B175" t="str">
            <v>曼谷艾塔斯隆披尼酒店</v>
          </cell>
          <cell r="C175" t="str">
            <v>11808261810838</v>
          </cell>
          <cell r="D175" t="str">
            <v>30453047</v>
          </cell>
          <cell r="E175" t="str">
            <v/>
          </cell>
          <cell r="F175" t="str">
            <v>1888</v>
          </cell>
          <cell r="G175" t="str">
            <v>RMB</v>
          </cell>
          <cell r="H175" t="str">
            <v>1</v>
          </cell>
          <cell r="I175">
            <v>1888</v>
          </cell>
        </row>
        <row r="176">
          <cell r="A176">
            <v>1372442</v>
          </cell>
          <cell r="B176" t="str">
            <v>曼谷素坤逸路第八巷萨瓦斯德酒店</v>
          </cell>
          <cell r="C176" t="str">
            <v>11809217096983</v>
          </cell>
          <cell r="D176" t="str">
            <v>50177</v>
          </cell>
          <cell r="E176" t="str">
            <v/>
          </cell>
          <cell r="F176" t="str">
            <v>2191.13</v>
          </cell>
          <cell r="G176" t="str">
            <v>RMB</v>
          </cell>
          <cell r="H176" t="str">
            <v>1</v>
          </cell>
          <cell r="I176">
            <v>2191.13</v>
          </cell>
        </row>
        <row r="177">
          <cell r="A177">
            <v>1356893</v>
          </cell>
          <cell r="B177" t="str">
            <v>The b京都三条酒店</v>
          </cell>
          <cell r="C177" t="str">
            <v>11808209998837</v>
          </cell>
          <cell r="D177" t="str">
            <v>82804</v>
          </cell>
          <cell r="E177" t="str">
            <v/>
          </cell>
          <cell r="F177" t="str">
            <v>2024.25</v>
          </cell>
          <cell r="G177" t="str">
            <v>RMB</v>
          </cell>
          <cell r="H177" t="str">
            <v>1</v>
          </cell>
          <cell r="I177">
            <v>2024.25</v>
          </cell>
        </row>
        <row r="178">
          <cell r="A178">
            <v>1337656</v>
          </cell>
          <cell r="B178" t="str">
            <v>佛罗伦萨C-Hotels外交官酒店</v>
          </cell>
          <cell r="C178" t="str">
            <v>11807188720302</v>
          </cell>
          <cell r="D178" t="str">
            <v>25281278</v>
          </cell>
          <cell r="E178" t="str">
            <v/>
          </cell>
          <cell r="F178" t="str">
            <v>2454.34</v>
          </cell>
          <cell r="G178" t="str">
            <v>RMB</v>
          </cell>
          <cell r="H178" t="str">
            <v>1</v>
          </cell>
          <cell r="I178">
            <v>2454.34</v>
          </cell>
        </row>
        <row r="179">
          <cell r="A179">
            <v>1371100</v>
          </cell>
          <cell r="B179" t="str">
            <v>罗马贝斯特韦斯特总统酒店</v>
          </cell>
          <cell r="C179" t="str">
            <v>11809175901558</v>
          </cell>
          <cell r="D179" t="str">
            <v/>
          </cell>
          <cell r="E179" t="str">
            <v/>
          </cell>
          <cell r="F179" t="str">
            <v>4314.65</v>
          </cell>
          <cell r="G179" t="str">
            <v>RMB</v>
          </cell>
          <cell r="H179" t="str">
            <v>1</v>
          </cell>
          <cell r="I179">
            <v>4314.65</v>
          </cell>
        </row>
        <row r="180">
          <cell r="A180">
            <v>1345704</v>
          </cell>
          <cell r="B180" t="str">
            <v>胡志明市自由酒店南区新城店</v>
          </cell>
          <cell r="C180" t="str">
            <v>11808023865575</v>
          </cell>
          <cell r="D180" t="str">
            <v>2304693</v>
          </cell>
          <cell r="E180" t="str">
            <v/>
          </cell>
          <cell r="F180" t="str">
            <v>2668.32</v>
          </cell>
          <cell r="G180" t="str">
            <v>RMB</v>
          </cell>
          <cell r="H180" t="str">
            <v>1</v>
          </cell>
          <cell r="I180">
            <v>2668.32</v>
          </cell>
        </row>
        <row r="181">
          <cell r="A181">
            <v>1361529</v>
          </cell>
          <cell r="B181" t="str">
            <v>胡志明市自由酒店南区新城店</v>
          </cell>
          <cell r="C181" t="str">
            <v>11808292529976</v>
          </cell>
          <cell r="D181" t="str">
            <v>1000006473</v>
          </cell>
          <cell r="E181" t="str">
            <v/>
          </cell>
          <cell r="F181" t="str">
            <v>1964.06</v>
          </cell>
          <cell r="G181" t="str">
            <v>RMB</v>
          </cell>
          <cell r="H181" t="str">
            <v>1</v>
          </cell>
          <cell r="I181">
            <v>1964.06</v>
          </cell>
        </row>
        <row r="182">
          <cell r="A182">
            <v>1361237</v>
          </cell>
          <cell r="B182" t="str">
            <v>吉隆坡菲斯酒店</v>
          </cell>
          <cell r="C182" t="str">
            <v>11808284802449</v>
          </cell>
          <cell r="D182" t="str">
            <v>1361237</v>
          </cell>
          <cell r="E182" t="str">
            <v/>
          </cell>
          <cell r="F182" t="str">
            <v>1530.3</v>
          </cell>
          <cell r="G182" t="str">
            <v>RMB</v>
          </cell>
          <cell r="H182" t="str">
            <v>1</v>
          </cell>
          <cell r="I182">
            <v>1530.3</v>
          </cell>
        </row>
        <row r="183">
          <cell r="A183">
            <v>1343602</v>
          </cell>
          <cell r="B183" t="str">
            <v>新加坡史丹福瑞士酒店</v>
          </cell>
          <cell r="C183" t="str">
            <v>11807299831078</v>
          </cell>
          <cell r="D183" t="str">
            <v/>
          </cell>
          <cell r="E183" t="str">
            <v/>
          </cell>
          <cell r="F183" t="str">
            <v>1494.15</v>
          </cell>
          <cell r="G183" t="str">
            <v>RMB</v>
          </cell>
          <cell r="H183" t="str">
            <v>1</v>
          </cell>
          <cell r="I183">
            <v>1494.15</v>
          </cell>
        </row>
        <row r="184">
          <cell r="A184">
            <v>1371775</v>
          </cell>
          <cell r="B184" t="str">
            <v>曼谷撒通维斯塔万豪行政公寓</v>
          </cell>
          <cell r="C184" t="str">
            <v>11809193614935</v>
          </cell>
          <cell r="D184" t="str">
            <v/>
          </cell>
          <cell r="E184" t="str">
            <v/>
          </cell>
          <cell r="F184" t="str">
            <v>3022.56</v>
          </cell>
          <cell r="G184" t="str">
            <v>RMB</v>
          </cell>
          <cell r="H184" t="str">
            <v>1</v>
          </cell>
          <cell r="I184">
            <v>3022.56</v>
          </cell>
        </row>
        <row r="185">
          <cell r="A185">
            <v>1372082</v>
          </cell>
          <cell r="B185" t="str">
            <v>曼谷苏克哈姆维特公园万豪行政公寓</v>
          </cell>
          <cell r="C185" t="str">
            <v>11809201373643</v>
          </cell>
          <cell r="D185" t="str">
            <v>reconfirmed</v>
          </cell>
          <cell r="E185" t="str">
            <v/>
          </cell>
          <cell r="F185" t="str">
            <v>2027.88</v>
          </cell>
          <cell r="G185" t="str">
            <v>RMB</v>
          </cell>
          <cell r="H185" t="str">
            <v>1</v>
          </cell>
          <cell r="I185">
            <v>2027.88</v>
          </cell>
        </row>
        <row r="186">
          <cell r="A186">
            <v>1372091</v>
          </cell>
          <cell r="B186" t="str">
            <v>曼谷苏克哈姆维特公园万豪行政公寓</v>
          </cell>
          <cell r="C186" t="str">
            <v>11809207576977</v>
          </cell>
          <cell r="D186" t="str">
            <v>reconfirmed</v>
          </cell>
          <cell r="E186" t="str">
            <v/>
          </cell>
          <cell r="F186" t="str">
            <v>1858.74</v>
          </cell>
          <cell r="G186" t="str">
            <v>RMB</v>
          </cell>
          <cell r="H186" t="str">
            <v>1</v>
          </cell>
          <cell r="I186">
            <v>1858.74</v>
          </cell>
        </row>
        <row r="187">
          <cell r="A187">
            <v>1372526</v>
          </cell>
          <cell r="B187" t="str">
            <v>苏梅岛曼特拉度假村</v>
          </cell>
          <cell r="C187" t="str">
            <v>11809211187764</v>
          </cell>
          <cell r="D187" t="str">
            <v>66538</v>
          </cell>
          <cell r="E187" t="str">
            <v/>
          </cell>
          <cell r="F187" t="str">
            <v>1675.08</v>
          </cell>
          <cell r="G187" t="str">
            <v>RMB</v>
          </cell>
          <cell r="H187" t="str">
            <v>1</v>
          </cell>
          <cell r="I187">
            <v>1675.08</v>
          </cell>
        </row>
        <row r="188">
          <cell r="A188">
            <v>1335947</v>
          </cell>
          <cell r="B188" t="str">
            <v>墨尔本柯林斯街盛橡酒店</v>
          </cell>
          <cell r="C188" t="str">
            <v>11807170714883</v>
          </cell>
          <cell r="D188" t="str">
            <v/>
          </cell>
          <cell r="E188" t="str">
            <v/>
          </cell>
          <cell r="F188" t="str">
            <v>1411.98</v>
          </cell>
          <cell r="G188" t="str">
            <v>RMB</v>
          </cell>
          <cell r="H188" t="str">
            <v>1</v>
          </cell>
          <cell r="I188">
            <v>1411.98</v>
          </cell>
        </row>
        <row r="189">
          <cell r="A189">
            <v>1294832</v>
          </cell>
          <cell r="B189" t="str">
            <v>墨尔本柯林斯街盛橡酒店</v>
          </cell>
          <cell r="C189" t="str">
            <v>11805151180105</v>
          </cell>
          <cell r="D189" t="str">
            <v>32319906</v>
          </cell>
          <cell r="E189" t="str">
            <v/>
          </cell>
          <cell r="F189" t="str">
            <v>1435</v>
          </cell>
          <cell r="G189" t="str">
            <v>RMB</v>
          </cell>
          <cell r="H189" t="str">
            <v>1</v>
          </cell>
          <cell r="I189">
            <v>1435</v>
          </cell>
        </row>
        <row r="190">
          <cell r="A190">
            <v>1366290</v>
          </cell>
          <cell r="B190" t="str">
            <v>首尔站设计师酒店</v>
          </cell>
          <cell r="C190" t="str">
            <v>11809081614134</v>
          </cell>
          <cell r="D190" t="str">
            <v>18044118</v>
          </cell>
          <cell r="E190" t="str">
            <v/>
          </cell>
          <cell r="F190" t="str">
            <v>973.64</v>
          </cell>
          <cell r="G190" t="str">
            <v>RMB</v>
          </cell>
          <cell r="H190" t="str">
            <v>1</v>
          </cell>
          <cell r="I190">
            <v>973.64</v>
          </cell>
        </row>
        <row r="191">
          <cell r="A191">
            <v>1365496</v>
          </cell>
          <cell r="B191" t="str">
            <v>首尔东大门戴斯酒店</v>
          </cell>
          <cell r="C191" t="str">
            <v>11809063983290</v>
          </cell>
          <cell r="D191" t="str">
            <v/>
          </cell>
          <cell r="E191" t="str">
            <v/>
          </cell>
          <cell r="F191" t="str">
            <v>1797.44</v>
          </cell>
          <cell r="G191" t="str">
            <v>RMB</v>
          </cell>
          <cell r="H191" t="str">
            <v>1</v>
          </cell>
          <cell r="I191">
            <v>1797.44</v>
          </cell>
        </row>
        <row r="192">
          <cell r="A192">
            <v>1360162</v>
          </cell>
          <cell r="B192" t="str">
            <v>九棵树至尊酒店明洞2号店</v>
          </cell>
          <cell r="C192" t="str">
            <v>11808265208720</v>
          </cell>
          <cell r="D192" t="str">
            <v>CH21808276678</v>
          </cell>
          <cell r="E192" t="str">
            <v/>
          </cell>
          <cell r="F192" t="str">
            <v>1119.46</v>
          </cell>
          <cell r="G192" t="str">
            <v>RMB</v>
          </cell>
          <cell r="H192" t="str">
            <v>1</v>
          </cell>
          <cell r="I192">
            <v>1119.46</v>
          </cell>
        </row>
        <row r="193">
          <cell r="A193">
            <v>1357716</v>
          </cell>
          <cell r="B193" t="str">
            <v>那霸阿尔蒙特酒店</v>
          </cell>
          <cell r="C193" t="str">
            <v>11808228010496</v>
          </cell>
          <cell r="D193" t="str">
            <v/>
          </cell>
          <cell r="E193" t="str">
            <v/>
          </cell>
          <cell r="F193" t="str">
            <v>2139.28</v>
          </cell>
          <cell r="G193" t="str">
            <v>RMB</v>
          </cell>
          <cell r="H193" t="str">
            <v>1</v>
          </cell>
          <cell r="I193">
            <v>2139.28</v>
          </cell>
        </row>
        <row r="194">
          <cell r="A194">
            <v>1361305</v>
          </cell>
          <cell r="B194" t="str">
            <v>普吉岛盖格酒店</v>
          </cell>
          <cell r="C194" t="str">
            <v>11808287408391</v>
          </cell>
          <cell r="D194" t="str">
            <v/>
          </cell>
          <cell r="E194" t="str">
            <v/>
          </cell>
          <cell r="F194" t="str">
            <v>830.56</v>
          </cell>
          <cell r="G194" t="str">
            <v>RMB</v>
          </cell>
          <cell r="H194" t="str">
            <v>1</v>
          </cell>
          <cell r="I194">
            <v>830.56</v>
          </cell>
        </row>
        <row r="195">
          <cell r="A195">
            <v>1367922</v>
          </cell>
          <cell r="B195" t="str">
            <v>曼达韦白酒店</v>
          </cell>
          <cell r="C195" t="str">
            <v>11809109623814</v>
          </cell>
          <cell r="D195" t="str">
            <v>R18EE1</v>
          </cell>
          <cell r="E195" t="str">
            <v/>
          </cell>
          <cell r="F195" t="str">
            <v>1035.42</v>
          </cell>
          <cell r="G195" t="str">
            <v>RMB</v>
          </cell>
          <cell r="H195" t="str">
            <v>1</v>
          </cell>
          <cell r="I195">
            <v>1190</v>
          </cell>
        </row>
        <row r="196">
          <cell r="A196">
            <v>1367923</v>
          </cell>
          <cell r="B196" t="str">
            <v>曼达韦白酒店</v>
          </cell>
          <cell r="C196" t="str">
            <v>11809108511649</v>
          </cell>
          <cell r="D196" t="str">
            <v>R16EE9</v>
          </cell>
          <cell r="E196" t="str">
            <v/>
          </cell>
          <cell r="F196" t="str">
            <v>514.23</v>
          </cell>
          <cell r="G196" t="str">
            <v>RMB</v>
          </cell>
          <cell r="H196" t="str">
            <v>1</v>
          </cell>
          <cell r="I196">
            <v>591</v>
          </cell>
        </row>
        <row r="197">
          <cell r="A197">
            <v>1356633</v>
          </cell>
          <cell r="B197" t="str">
            <v>新加坡史蒂文斯美爵酒店</v>
          </cell>
          <cell r="C197" t="str">
            <v>11808280157516</v>
          </cell>
          <cell r="D197" t="str">
            <v>276625</v>
          </cell>
          <cell r="E197" t="str">
            <v/>
          </cell>
          <cell r="F197" t="str">
            <v>854.87</v>
          </cell>
          <cell r="G197" t="str">
            <v>RMB</v>
          </cell>
          <cell r="H197" t="str">
            <v>1</v>
          </cell>
          <cell r="I197">
            <v>854.87</v>
          </cell>
        </row>
        <row r="198">
          <cell r="A198">
            <v>1357551</v>
          </cell>
          <cell r="B198" t="str">
            <v>新加坡史蒂文斯美爵酒店</v>
          </cell>
          <cell r="C198" t="str">
            <v>11808287943368</v>
          </cell>
          <cell r="D198" t="str">
            <v>279305</v>
          </cell>
          <cell r="E198" t="str">
            <v/>
          </cell>
          <cell r="F198" t="str">
            <v>4092.9</v>
          </cell>
          <cell r="G198" t="str">
            <v>RMB</v>
          </cell>
          <cell r="H198" t="str">
            <v>1</v>
          </cell>
          <cell r="I198">
            <v>4092.9</v>
          </cell>
        </row>
        <row r="199">
          <cell r="A199">
            <v>1356629</v>
          </cell>
          <cell r="B199" t="str">
            <v>新加坡史蒂文斯美爵酒店</v>
          </cell>
          <cell r="C199" t="str">
            <v>11808285642043</v>
          </cell>
          <cell r="D199" t="str">
            <v>276620</v>
          </cell>
          <cell r="E199" t="str">
            <v/>
          </cell>
          <cell r="F199" t="str">
            <v>854.87</v>
          </cell>
          <cell r="G199" t="str">
            <v>RMB</v>
          </cell>
          <cell r="H199" t="str">
            <v>1</v>
          </cell>
          <cell r="I199">
            <v>854.87</v>
          </cell>
        </row>
        <row r="200">
          <cell r="A200">
            <v>1356626</v>
          </cell>
          <cell r="B200" t="str">
            <v>新加坡史蒂文斯美爵酒店</v>
          </cell>
          <cell r="C200" t="str">
            <v>11808280953927</v>
          </cell>
          <cell r="D200" t="str">
            <v>276619</v>
          </cell>
          <cell r="E200" t="str">
            <v/>
          </cell>
          <cell r="F200" t="str">
            <v>854.87</v>
          </cell>
          <cell r="G200" t="str">
            <v>RMB</v>
          </cell>
          <cell r="H200" t="str">
            <v>1</v>
          </cell>
          <cell r="I200">
            <v>854.87</v>
          </cell>
        </row>
        <row r="201">
          <cell r="A201">
            <v>1357556</v>
          </cell>
          <cell r="B201" t="str">
            <v>新加坡史蒂文斯美爵酒店</v>
          </cell>
          <cell r="C201" t="str">
            <v>11808236536130</v>
          </cell>
          <cell r="D201" t="str">
            <v/>
          </cell>
          <cell r="E201" t="str">
            <v/>
          </cell>
          <cell r="F201" t="str">
            <v>4076</v>
          </cell>
          <cell r="G201" t="str">
            <v>RMB</v>
          </cell>
          <cell r="H201" t="str">
            <v>1</v>
          </cell>
          <cell r="I201">
            <v>4076</v>
          </cell>
        </row>
        <row r="202">
          <cell r="A202">
            <v>1347374</v>
          </cell>
          <cell r="B202" t="str">
            <v>莫斯科伊兹麦洛瓦阿尔法酒店</v>
          </cell>
          <cell r="C202" t="str">
            <v>11808056893200</v>
          </cell>
          <cell r="D202" t="str">
            <v/>
          </cell>
          <cell r="E202" t="str">
            <v/>
          </cell>
          <cell r="F202" t="str">
            <v>292.14</v>
          </cell>
          <cell r="G202" t="str">
            <v>RMB</v>
          </cell>
          <cell r="H202" t="str">
            <v>1</v>
          </cell>
          <cell r="I202">
            <v>292.14</v>
          </cell>
        </row>
        <row r="203">
          <cell r="A203">
            <v>1350738</v>
          </cell>
          <cell r="B203" t="str">
            <v>帝国酒店 - 豪华精选酒店 </v>
          </cell>
          <cell r="C203" t="str">
            <v>11808106940105</v>
          </cell>
          <cell r="D203" t="str">
            <v>618705493</v>
          </cell>
          <cell r="E203" t="str">
            <v/>
          </cell>
          <cell r="F203" t="str">
            <v>7199.94</v>
          </cell>
          <cell r="G203" t="str">
            <v>RMB</v>
          </cell>
          <cell r="H203" t="str">
            <v>1</v>
          </cell>
          <cell r="I203">
            <v>7199.94</v>
          </cell>
        </row>
        <row r="204">
          <cell r="A204">
            <v>1339454</v>
          </cell>
          <cell r="B204" t="str">
            <v>凯恩斯阿伯特精品酒店</v>
          </cell>
          <cell r="C204" t="str">
            <v>11807213763229</v>
          </cell>
          <cell r="D204" t="str">
            <v>二次确认</v>
          </cell>
          <cell r="E204" t="str">
            <v/>
          </cell>
          <cell r="F204" t="str">
            <v>1934.62</v>
          </cell>
          <cell r="G204" t="str">
            <v>RMB</v>
          </cell>
          <cell r="H204" t="str">
            <v>1</v>
          </cell>
          <cell r="I204">
            <v>1934.62</v>
          </cell>
        </row>
        <row r="205">
          <cell r="A205">
            <v>1349978</v>
          </cell>
          <cell r="B205" t="str">
            <v>布拉格大都会酒店</v>
          </cell>
          <cell r="C205" t="str">
            <v>11808090928063</v>
          </cell>
          <cell r="D205" t="str">
            <v>309929</v>
          </cell>
          <cell r="E205" t="str">
            <v/>
          </cell>
          <cell r="F205" t="str">
            <v>882.4</v>
          </cell>
          <cell r="G205" t="str">
            <v>RMB</v>
          </cell>
          <cell r="H205" t="str">
            <v>1</v>
          </cell>
          <cell r="I205">
            <v>882.4</v>
          </cell>
        </row>
        <row r="206">
          <cell r="A206">
            <v>1346301</v>
          </cell>
          <cell r="B206" t="str">
            <v>总统大酒店</v>
          </cell>
          <cell r="C206" t="str">
            <v>11808030876004</v>
          </cell>
          <cell r="D206" t="str">
            <v>214559</v>
          </cell>
          <cell r="E206" t="str">
            <v/>
          </cell>
          <cell r="F206" t="str">
            <v>2418.3</v>
          </cell>
          <cell r="G206" t="str">
            <v>RMB</v>
          </cell>
          <cell r="H206" t="str">
            <v>1</v>
          </cell>
          <cell r="I206">
            <v>2418.3</v>
          </cell>
        </row>
        <row r="207">
          <cell r="A207">
            <v>1350146</v>
          </cell>
          <cell r="B207" t="str">
            <v>卢比斯贝斯特韦斯特优质酒店</v>
          </cell>
          <cell r="C207" t="str">
            <v>11808094933539</v>
          </cell>
          <cell r="D207" t="str">
            <v/>
          </cell>
          <cell r="E207" t="str">
            <v/>
          </cell>
          <cell r="F207" t="str">
            <v>821.93</v>
          </cell>
          <cell r="G207" t="str">
            <v>RMB</v>
          </cell>
          <cell r="H207" t="str">
            <v>1</v>
          </cell>
          <cell r="I207">
            <v>821.93</v>
          </cell>
        </row>
        <row r="208">
          <cell r="A208">
            <v>1340601</v>
          </cell>
          <cell r="B208" t="str">
            <v>沙漠天堂胜地钻石度假公寓式酒店</v>
          </cell>
          <cell r="C208" t="str">
            <v>11807247784027</v>
          </cell>
          <cell r="D208" t="str">
            <v>907028583</v>
          </cell>
          <cell r="E208" t="str">
            <v/>
          </cell>
          <cell r="F208" t="str">
            <v>1046.9</v>
          </cell>
          <cell r="G208" t="str">
            <v>RMB</v>
          </cell>
          <cell r="H208" t="str">
            <v>1</v>
          </cell>
          <cell r="I208">
            <v>1046.9</v>
          </cell>
        </row>
        <row r="209">
          <cell r="A209">
            <v>1334032</v>
          </cell>
          <cell r="B209" t="str">
            <v>艾达广场酒店</v>
          </cell>
          <cell r="C209" t="str">
            <v>11807103653375</v>
          </cell>
          <cell r="D209" t="str">
            <v/>
          </cell>
          <cell r="E209" t="str">
            <v/>
          </cell>
          <cell r="F209" t="str">
            <v>1298.28</v>
          </cell>
          <cell r="G209" t="str">
            <v>RMB</v>
          </cell>
          <cell r="H209" t="str">
            <v>1</v>
          </cell>
          <cell r="I209">
            <v>1298.28</v>
          </cell>
        </row>
        <row r="210">
          <cell r="A210">
            <v>1377342</v>
          </cell>
          <cell r="B210" t="str">
            <v>斯德哥尔摩国王岛万怡酒店</v>
          </cell>
          <cell r="C210" t="str">
            <v>11810042962638</v>
          </cell>
          <cell r="D210" t="str">
            <v/>
          </cell>
          <cell r="E210" t="str">
            <v/>
          </cell>
          <cell r="F210" t="str">
            <v>1065.32</v>
          </cell>
          <cell r="G210" t="str">
            <v>RMB</v>
          </cell>
          <cell r="H210" t="str">
            <v>1</v>
          </cell>
          <cell r="I210">
            <v>1065.32</v>
          </cell>
        </row>
        <row r="211">
          <cell r="A211">
            <v>1351871</v>
          </cell>
          <cell r="B211" t="str">
            <v>温哥华瑰丽酒店</v>
          </cell>
          <cell r="C211" t="str">
            <v>11808113952913</v>
          </cell>
          <cell r="D211" t="str">
            <v/>
          </cell>
          <cell r="E211" t="str">
            <v/>
          </cell>
          <cell r="F211" t="str">
            <v>1291.32</v>
          </cell>
          <cell r="G211" t="str">
            <v>RMB</v>
          </cell>
          <cell r="H211" t="str">
            <v>1</v>
          </cell>
          <cell r="I211">
            <v>1291.32</v>
          </cell>
        </row>
        <row r="212">
          <cell r="A212">
            <v>1351867</v>
          </cell>
          <cell r="B212" t="str">
            <v>温哥华瑰丽酒店</v>
          </cell>
          <cell r="C212" t="str">
            <v>11808113955451</v>
          </cell>
          <cell r="D212" t="str">
            <v>20474120</v>
          </cell>
          <cell r="E212" t="str">
            <v/>
          </cell>
          <cell r="F212" t="str">
            <v>1291.32</v>
          </cell>
          <cell r="G212" t="str">
            <v>RMB</v>
          </cell>
          <cell r="H212" t="str">
            <v>1</v>
          </cell>
          <cell r="I212">
            <v>1291.32</v>
          </cell>
        </row>
        <row r="213">
          <cell r="A213">
            <v>1348154</v>
          </cell>
          <cell r="B213" t="str">
            <v>乔莫肯雅塔国际机场希尔顿花园酒店</v>
          </cell>
          <cell r="C213" t="str">
            <v>11808067904004</v>
          </cell>
          <cell r="D213" t="str">
            <v>3477687411</v>
          </cell>
          <cell r="E213" t="str">
            <v/>
          </cell>
          <cell r="F213" t="str">
            <v>619.32</v>
          </cell>
          <cell r="G213" t="str">
            <v>RMB</v>
          </cell>
          <cell r="H213" t="str">
            <v>1</v>
          </cell>
          <cell r="I213">
            <v>619.32</v>
          </cell>
        </row>
        <row r="214">
          <cell r="A214">
            <v>1359153</v>
          </cell>
          <cell r="B214" t="str">
            <v>多伦多东北/万锦市万怡酒店</v>
          </cell>
          <cell r="C214" t="str">
            <v>11808246047224</v>
          </cell>
          <cell r="D214" t="str">
            <v>91076703</v>
          </cell>
          <cell r="E214" t="str">
            <v/>
          </cell>
          <cell r="F214" t="str">
            <v>9983.05</v>
          </cell>
          <cell r="G214" t="str">
            <v>RMB</v>
          </cell>
          <cell r="H214" t="str">
            <v>1</v>
          </cell>
          <cell r="I214">
            <v>9983.05</v>
          </cell>
        </row>
        <row r="215">
          <cell r="A215">
            <v>1365123</v>
          </cell>
          <cell r="B215" t="str">
            <v>釜山斯坦福酒店</v>
          </cell>
          <cell r="C215" t="str">
            <v>11809069495814</v>
          </cell>
          <cell r="D215" t="str">
            <v>18226313</v>
          </cell>
          <cell r="E215" t="str">
            <v/>
          </cell>
          <cell r="F215" t="str">
            <v>1033.3</v>
          </cell>
          <cell r="G215" t="str">
            <v>RMB</v>
          </cell>
          <cell r="H215" t="str">
            <v>1</v>
          </cell>
          <cell r="I215">
            <v>1033.3</v>
          </cell>
        </row>
        <row r="216">
          <cell r="A216">
            <v>1369154</v>
          </cell>
          <cell r="B216" t="str">
            <v>苏梅岛艾尔斯度假村（苏梅岛艾尔斯度假村）</v>
          </cell>
          <cell r="C216" t="str">
            <v>11809122205417</v>
          </cell>
          <cell r="D216" t="str">
            <v>RR080730//RR080729</v>
          </cell>
          <cell r="E216" t="str">
            <v/>
          </cell>
          <cell r="F216" t="str">
            <v>2553.76</v>
          </cell>
          <cell r="G216" t="str">
            <v>RMB</v>
          </cell>
          <cell r="H216" t="str">
            <v>1</v>
          </cell>
          <cell r="I216">
            <v>2553.76</v>
          </cell>
        </row>
        <row r="217">
          <cell r="A217">
            <v>1361229</v>
          </cell>
          <cell r="B217" t="str">
            <v>苏梅岛艾尔斯度假村（苏梅岛艾尔斯度假村）</v>
          </cell>
          <cell r="C217" t="str">
            <v>11808281821478</v>
          </cell>
          <cell r="D217" t="str">
            <v>rr0508543,544</v>
          </cell>
          <cell r="E217" t="str">
            <v/>
          </cell>
          <cell r="F217" t="str">
            <v>3059.7</v>
          </cell>
          <cell r="G217" t="str">
            <v>RMB</v>
          </cell>
          <cell r="H217" t="str">
            <v>1</v>
          </cell>
          <cell r="I217">
            <v>3059.7</v>
          </cell>
        </row>
        <row r="218">
          <cell r="A218">
            <v>1338925</v>
          </cell>
          <cell r="B218" t="str">
            <v>伊斯坦布尔阿仁套房</v>
          </cell>
          <cell r="C218" t="str">
            <v>11808233091033</v>
          </cell>
          <cell r="D218" t="str">
            <v>19434</v>
          </cell>
          <cell r="E218" t="str">
            <v/>
          </cell>
          <cell r="F218" t="str">
            <v>1632.08</v>
          </cell>
          <cell r="G218" t="str">
            <v>RMB</v>
          </cell>
          <cell r="H218" t="str">
            <v>1</v>
          </cell>
          <cell r="I218">
            <v>1632.08</v>
          </cell>
        </row>
        <row r="219">
          <cell r="A219">
            <v>1369485</v>
          </cell>
          <cell r="B219" t="str">
            <v>曼谷酒店</v>
          </cell>
          <cell r="C219" t="str">
            <v>11809136514424</v>
          </cell>
          <cell r="D219" t="str">
            <v>68376</v>
          </cell>
          <cell r="E219" t="str">
            <v/>
          </cell>
          <cell r="F219" t="str">
            <v>236.55</v>
          </cell>
          <cell r="G219" t="str">
            <v>RMB</v>
          </cell>
          <cell r="H219" t="str">
            <v>1</v>
          </cell>
          <cell r="I219">
            <v>236.55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5"/>
  <sheetViews>
    <sheetView tabSelected="1" topLeftCell="A64" workbookViewId="0">
      <selection activeCell="L120" sqref="L120"/>
    </sheetView>
  </sheetViews>
  <sheetFormatPr defaultColWidth="9" defaultRowHeight="15"/>
  <cols>
    <col min="1" max="1" width="17" customWidth="1"/>
    <col min="18" max="18" width="10.5714285714286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11</v>
      </c>
      <c r="C9" s="5"/>
      <c r="D9" s="5"/>
      <c r="E9" s="5"/>
      <c r="F9" s="5"/>
      <c r="G9" s="5"/>
    </row>
    <row r="10" spans="1:7">
      <c r="A10" s="5" t="s">
        <v>13</v>
      </c>
      <c r="B10" s="5" t="s">
        <v>14</v>
      </c>
      <c r="C10" s="5"/>
      <c r="D10" s="5"/>
      <c r="E10" s="5"/>
      <c r="F10" s="5"/>
      <c r="G10" s="5"/>
    </row>
    <row r="11" spans="1:7">
      <c r="A11" s="5" t="s">
        <v>15</v>
      </c>
      <c r="B11" s="5" t="s">
        <v>16</v>
      </c>
      <c r="C11" s="5"/>
      <c r="D11" s="5"/>
      <c r="E11" s="5"/>
      <c r="F11" s="5"/>
      <c r="G11" s="5"/>
    </row>
    <row r="12" spans="1:7">
      <c r="A12" s="5" t="s">
        <v>17</v>
      </c>
      <c r="B12" s="5" t="s">
        <v>18</v>
      </c>
      <c r="C12" s="5"/>
      <c r="D12" s="5"/>
      <c r="E12" s="5"/>
      <c r="F12" s="5"/>
      <c r="G12" s="5"/>
    </row>
    <row r="13" spans="1:7">
      <c r="A13" s="5" t="s">
        <v>19</v>
      </c>
      <c r="B13" s="5" t="s">
        <v>20</v>
      </c>
      <c r="C13" s="5"/>
      <c r="D13" s="5"/>
      <c r="E13" s="5"/>
      <c r="F13" s="5"/>
      <c r="G13" s="5"/>
    </row>
    <row r="14" spans="1:7">
      <c r="A14" s="5" t="s">
        <v>21</v>
      </c>
      <c r="B14" s="5" t="s">
        <v>22</v>
      </c>
      <c r="C14" s="5"/>
      <c r="D14" s="5"/>
      <c r="E14" s="5"/>
      <c r="F14" s="5"/>
      <c r="G14" s="5"/>
    </row>
    <row r="15" spans="1:7">
      <c r="A15" s="5" t="s">
        <v>23</v>
      </c>
      <c r="B15" s="5" t="s">
        <v>24</v>
      </c>
      <c r="C15" s="5"/>
      <c r="D15" s="5"/>
      <c r="E15" s="5"/>
      <c r="F15" s="5"/>
      <c r="G15" s="5"/>
    </row>
    <row r="16" spans="1:7">
      <c r="A16" s="5" t="s">
        <v>25</v>
      </c>
      <c r="B16" s="5"/>
      <c r="C16" s="5"/>
      <c r="D16" s="5"/>
      <c r="E16" s="5"/>
      <c r="F16" s="5"/>
      <c r="G16" s="5"/>
    </row>
    <row r="19" spans="1:20">
      <c r="A19" s="6" t="s">
        <v>26</v>
      </c>
      <c r="B19" s="6" t="s">
        <v>27</v>
      </c>
      <c r="C19" s="6" t="s">
        <v>28</v>
      </c>
      <c r="D19" s="6" t="s">
        <v>29</v>
      </c>
      <c r="E19" s="6" t="s">
        <v>30</v>
      </c>
      <c r="F19" s="6" t="s">
        <v>31</v>
      </c>
      <c r="G19" s="6" t="s">
        <v>32</v>
      </c>
      <c r="H19" s="6" t="s">
        <v>33</v>
      </c>
      <c r="I19" s="6" t="s">
        <v>34</v>
      </c>
      <c r="J19" s="6" t="s">
        <v>35</v>
      </c>
      <c r="K19" s="6" t="s">
        <v>36</v>
      </c>
      <c r="L19" s="6" t="s">
        <v>37</v>
      </c>
      <c r="M19" s="6" t="s">
        <v>38</v>
      </c>
      <c r="N19" s="6" t="s">
        <v>39</v>
      </c>
      <c r="O19" s="6" t="s">
        <v>40</v>
      </c>
      <c r="P19" s="6" t="s">
        <v>41</v>
      </c>
      <c r="Q19" s="6" t="s">
        <v>42</v>
      </c>
      <c r="R19" s="10" t="s">
        <v>43</v>
      </c>
      <c r="S19" s="11" t="s">
        <v>44</v>
      </c>
      <c r="T19" s="11" t="s">
        <v>45</v>
      </c>
    </row>
    <row r="20" spans="1:22">
      <c r="A20" s="6" t="s">
        <v>8</v>
      </c>
      <c r="B20" s="7">
        <v>1376838</v>
      </c>
      <c r="C20" s="6" t="s">
        <v>46</v>
      </c>
      <c r="D20" s="6" t="s">
        <v>47</v>
      </c>
      <c r="E20" s="6" t="s">
        <v>48</v>
      </c>
      <c r="F20" s="6">
        <v>1</v>
      </c>
      <c r="G20" s="6" t="s">
        <v>49</v>
      </c>
      <c r="H20" s="6" t="s">
        <v>50</v>
      </c>
      <c r="I20" s="6" t="s">
        <v>51</v>
      </c>
      <c r="J20" s="6">
        <v>3875.57</v>
      </c>
      <c r="K20" s="6">
        <v>3875.57</v>
      </c>
      <c r="L20" s="6">
        <v>0</v>
      </c>
      <c r="M20" s="6" t="s">
        <v>8</v>
      </c>
      <c r="N20" s="6" t="s">
        <v>52</v>
      </c>
      <c r="O20" s="6" t="s">
        <v>52</v>
      </c>
      <c r="P20" s="6" t="s">
        <v>53</v>
      </c>
      <c r="Q20" s="6" t="s">
        <v>54</v>
      </c>
      <c r="R20" s="6">
        <f>VLOOKUP(B20,[1]应付款管理!$A$1:$I$65536,9,0)</f>
        <v>3875.55</v>
      </c>
      <c r="S20">
        <f>K20-R20</f>
        <v>0.0199999999999818</v>
      </c>
      <c r="T20" t="str">
        <f>$T$19&amp;B20</f>
        <v>，1376838</v>
      </c>
      <c r="U20" t="s">
        <v>55</v>
      </c>
      <c r="V20" t="str">
        <f ca="1">PHONETIC(U20:U115)</f>
        <v>，1376838，1376496，1374933，1375729，1375724，1375669，1375081，1374576，1374402，1374158，1374046，1373959，1373840，1373615，1372491，1372045，1372040，1372027，1371757，1371326，1371438，1371388，1371386，1371324，1370920，1371086，1367029，1371610，1370620，1370265，1370564，1370167，1368299，1369438，1369485，1369158，1369145，1368582，1367922，1366941，1366653，1366290，1366239，1365123，1364511，1359354，1363140，1363085，1371104，1361227，1356626，1356629，1356633，1360393，1360162，1375160，1359394，1358852，1358285，1358181，1357186，1357059，1356630，1354447，1354449，1353992，1353407，1352479，1352295，1352068，1351871，1351867，1350738，1349978，1348154，1374733，1347374，1350022，1345930，1344589，1343602，1343239，1340675，1340601，1340368，1339934，1339578，1339454，1337847，1337742，1337656，1336943，1335517，1333295，1360611，1293855</v>
      </c>
    </row>
    <row r="21" spans="1:22">
      <c r="A21" s="6" t="s">
        <v>8</v>
      </c>
      <c r="B21" s="7">
        <v>1376496</v>
      </c>
      <c r="C21" s="6" t="s">
        <v>56</v>
      </c>
      <c r="D21" s="6" t="s">
        <v>57</v>
      </c>
      <c r="E21" s="6" t="s">
        <v>58</v>
      </c>
      <c r="F21" s="6">
        <v>1</v>
      </c>
      <c r="G21" s="6" t="s">
        <v>59</v>
      </c>
      <c r="H21" s="6" t="s">
        <v>60</v>
      </c>
      <c r="I21" s="6" t="s">
        <v>61</v>
      </c>
      <c r="J21" s="6">
        <v>288.36</v>
      </c>
      <c r="K21" s="6">
        <v>288.36</v>
      </c>
      <c r="L21" s="6">
        <v>0</v>
      </c>
      <c r="M21" s="6" t="s">
        <v>8</v>
      </c>
      <c r="N21" s="6" t="s">
        <v>62</v>
      </c>
      <c r="O21" s="6" t="s">
        <v>62</v>
      </c>
      <c r="P21" s="6" t="s">
        <v>63</v>
      </c>
      <c r="Q21" s="6" t="s">
        <v>63</v>
      </c>
      <c r="R21" s="6">
        <f>VLOOKUP(B21,[1]应付款管理!$A$1:$I$65536,9,0)</f>
        <v>288.36</v>
      </c>
      <c r="S21">
        <f t="shared" ref="S21:S51" si="0">K21-R21</f>
        <v>0</v>
      </c>
      <c r="T21" t="str">
        <f t="shared" ref="T21:T52" si="1">$T$19&amp;B21</f>
        <v>，1376496</v>
      </c>
      <c r="U21" t="s">
        <v>64</v>
      </c>
      <c r="V21" s="11" t="s">
        <v>65</v>
      </c>
    </row>
    <row r="22" spans="1:21">
      <c r="A22" s="6" t="s">
        <v>8</v>
      </c>
      <c r="B22" s="7">
        <v>1374933</v>
      </c>
      <c r="C22" s="6" t="s">
        <v>66</v>
      </c>
      <c r="D22" s="6" t="s">
        <v>67</v>
      </c>
      <c r="E22" s="6" t="s">
        <v>68</v>
      </c>
      <c r="F22" s="6">
        <v>1</v>
      </c>
      <c r="G22" s="6" t="s">
        <v>52</v>
      </c>
      <c r="H22" s="6" t="s">
        <v>49</v>
      </c>
      <c r="I22" s="6" t="s">
        <v>69</v>
      </c>
      <c r="J22" s="6">
        <v>1509.2</v>
      </c>
      <c r="K22" s="6">
        <v>1509.2</v>
      </c>
      <c r="L22" s="6">
        <v>0</v>
      </c>
      <c r="M22" s="6" t="s">
        <v>8</v>
      </c>
      <c r="N22" s="6" t="s">
        <v>70</v>
      </c>
      <c r="O22" s="6" t="s">
        <v>16</v>
      </c>
      <c r="P22" s="6" t="s">
        <v>71</v>
      </c>
      <c r="Q22" s="6" t="s">
        <v>71</v>
      </c>
      <c r="R22" s="6">
        <f>VLOOKUP(B22,[1]应付款管理!$A$1:$I$65536,9,0)</f>
        <v>1509.2</v>
      </c>
      <c r="S22">
        <f t="shared" si="0"/>
        <v>0</v>
      </c>
      <c r="T22" t="str">
        <f t="shared" si="1"/>
        <v>，1374933</v>
      </c>
      <c r="U22" t="s">
        <v>72</v>
      </c>
    </row>
    <row r="23" spans="1:21">
      <c r="A23" s="6" t="s">
        <v>8</v>
      </c>
      <c r="B23" s="7">
        <v>1375729</v>
      </c>
      <c r="C23" s="6" t="s">
        <v>73</v>
      </c>
      <c r="D23" s="6" t="s">
        <v>74</v>
      </c>
      <c r="E23" s="6" t="s">
        <v>75</v>
      </c>
      <c r="F23" s="6">
        <v>1</v>
      </c>
      <c r="G23" s="6" t="s">
        <v>62</v>
      </c>
      <c r="H23" s="6" t="s">
        <v>59</v>
      </c>
      <c r="I23" s="6" t="s">
        <v>76</v>
      </c>
      <c r="J23" s="6">
        <v>7472.43</v>
      </c>
      <c r="K23" s="6">
        <v>7472.43</v>
      </c>
      <c r="L23" s="6">
        <v>0</v>
      </c>
      <c r="M23" s="6" t="s">
        <v>8</v>
      </c>
      <c r="N23" s="6" t="s">
        <v>70</v>
      </c>
      <c r="O23" s="6" t="s">
        <v>70</v>
      </c>
      <c r="P23" s="6" t="s">
        <v>63</v>
      </c>
      <c r="Q23" s="6" t="s">
        <v>63</v>
      </c>
      <c r="R23" s="6">
        <f>VLOOKUP(B23,[1]应付款管理!$A$1:$I$65536,9,0)</f>
        <v>7472.43</v>
      </c>
      <c r="S23">
        <f t="shared" si="0"/>
        <v>0</v>
      </c>
      <c r="T23" t="str">
        <f t="shared" si="1"/>
        <v>，1375729</v>
      </c>
      <c r="U23" t="s">
        <v>77</v>
      </c>
    </row>
    <row r="24" spans="1:21">
      <c r="A24" s="6" t="s">
        <v>8</v>
      </c>
      <c r="B24" s="7">
        <v>1375724</v>
      </c>
      <c r="C24" s="6" t="s">
        <v>78</v>
      </c>
      <c r="D24" s="6" t="s">
        <v>79</v>
      </c>
      <c r="E24" s="6" t="s">
        <v>80</v>
      </c>
      <c r="F24" s="6">
        <v>1</v>
      </c>
      <c r="G24" s="6" t="s">
        <v>49</v>
      </c>
      <c r="H24" s="6" t="s">
        <v>59</v>
      </c>
      <c r="I24" s="6" t="s">
        <v>81</v>
      </c>
      <c r="J24" s="6">
        <v>913.05</v>
      </c>
      <c r="K24" s="6">
        <v>913.05</v>
      </c>
      <c r="L24" s="6">
        <v>0</v>
      </c>
      <c r="M24" s="6" t="s">
        <v>8</v>
      </c>
      <c r="N24" s="6" t="s">
        <v>70</v>
      </c>
      <c r="O24" s="6" t="s">
        <v>70</v>
      </c>
      <c r="P24" s="6" t="s">
        <v>82</v>
      </c>
      <c r="Q24" s="6" t="s">
        <v>83</v>
      </c>
      <c r="R24" s="6">
        <f>VLOOKUP(B24,[1]应付款管理!$A$1:$I$65536,9,0)</f>
        <v>913.05</v>
      </c>
      <c r="S24">
        <f t="shared" si="0"/>
        <v>0</v>
      </c>
      <c r="T24" t="str">
        <f t="shared" si="1"/>
        <v>，1375724</v>
      </c>
      <c r="U24" t="s">
        <v>84</v>
      </c>
    </row>
    <row r="25" spans="1:21">
      <c r="A25" s="6" t="s">
        <v>8</v>
      </c>
      <c r="B25" s="7">
        <v>1375669</v>
      </c>
      <c r="C25" s="6" t="s">
        <v>85</v>
      </c>
      <c r="D25" s="6" t="s">
        <v>86</v>
      </c>
      <c r="E25" s="6" t="s">
        <v>87</v>
      </c>
      <c r="F25" s="6">
        <v>1</v>
      </c>
      <c r="G25" s="6" t="s">
        <v>18</v>
      </c>
      <c r="H25" s="6" t="s">
        <v>24</v>
      </c>
      <c r="I25" s="6" t="s">
        <v>88</v>
      </c>
      <c r="J25" s="6">
        <v>2141.22</v>
      </c>
      <c r="K25" s="6">
        <v>2141.22</v>
      </c>
      <c r="L25" s="6">
        <v>0</v>
      </c>
      <c r="M25" s="6" t="s">
        <v>8</v>
      </c>
      <c r="N25" s="6" t="s">
        <v>70</v>
      </c>
      <c r="O25" s="6" t="s">
        <v>70</v>
      </c>
      <c r="P25" s="6" t="s">
        <v>63</v>
      </c>
      <c r="Q25" s="6" t="s">
        <v>63</v>
      </c>
      <c r="R25" s="6">
        <f>VLOOKUP(B25,[1]应付款管理!$A$1:$I$65536,9,0)</f>
        <v>2141.22</v>
      </c>
      <c r="S25">
        <f t="shared" si="0"/>
        <v>0</v>
      </c>
      <c r="T25" t="str">
        <f t="shared" si="1"/>
        <v>，1375669</v>
      </c>
      <c r="U25" t="s">
        <v>89</v>
      </c>
    </row>
    <row r="26" spans="1:21">
      <c r="A26" s="6" t="s">
        <v>8</v>
      </c>
      <c r="B26" s="7">
        <v>1375081</v>
      </c>
      <c r="C26" s="6" t="s">
        <v>90</v>
      </c>
      <c r="D26" s="6" t="s">
        <v>91</v>
      </c>
      <c r="E26" s="6" t="s">
        <v>92</v>
      </c>
      <c r="F26" s="6">
        <v>1</v>
      </c>
      <c r="G26" s="6" t="s">
        <v>52</v>
      </c>
      <c r="H26" s="6" t="s">
        <v>59</v>
      </c>
      <c r="I26" s="6" t="s">
        <v>93</v>
      </c>
      <c r="J26" s="6">
        <v>1416.82</v>
      </c>
      <c r="K26" s="6">
        <v>1416.82</v>
      </c>
      <c r="L26" s="6">
        <v>0</v>
      </c>
      <c r="M26" s="6" t="s">
        <v>8</v>
      </c>
      <c r="N26" s="6" t="s">
        <v>94</v>
      </c>
      <c r="O26" s="6" t="s">
        <v>94</v>
      </c>
      <c r="P26" s="6" t="s">
        <v>71</v>
      </c>
      <c r="Q26" s="6" t="s">
        <v>71</v>
      </c>
      <c r="R26" s="6">
        <f>VLOOKUP(B26,[1]应付款管理!$A$1:$I$65536,9,0)</f>
        <v>1416.82</v>
      </c>
      <c r="S26">
        <f t="shared" si="0"/>
        <v>0</v>
      </c>
      <c r="T26" t="str">
        <f t="shared" si="1"/>
        <v>，1375081</v>
      </c>
      <c r="U26" t="s">
        <v>95</v>
      </c>
    </row>
    <row r="27" spans="1:21">
      <c r="A27" s="6" t="s">
        <v>8</v>
      </c>
      <c r="B27" s="7">
        <v>1374576</v>
      </c>
      <c r="C27" s="6" t="s">
        <v>96</v>
      </c>
      <c r="D27" s="6" t="s">
        <v>97</v>
      </c>
      <c r="E27" s="6" t="s">
        <v>98</v>
      </c>
      <c r="F27" s="6">
        <v>1</v>
      </c>
      <c r="G27" s="6" t="s">
        <v>49</v>
      </c>
      <c r="H27" s="6" t="s">
        <v>60</v>
      </c>
      <c r="I27" s="6" t="s">
        <v>99</v>
      </c>
      <c r="J27" s="6">
        <v>2666.71</v>
      </c>
      <c r="K27" s="6">
        <v>2666.71</v>
      </c>
      <c r="L27" s="6">
        <v>0</v>
      </c>
      <c r="M27" s="6" t="s">
        <v>8</v>
      </c>
      <c r="N27" s="6" t="s">
        <v>100</v>
      </c>
      <c r="O27" s="6" t="s">
        <v>100</v>
      </c>
      <c r="P27" s="6" t="s">
        <v>101</v>
      </c>
      <c r="Q27" s="6" t="s">
        <v>102</v>
      </c>
      <c r="R27" s="6">
        <f>VLOOKUP(B27,[1]应付款管理!$A$1:$I$65536,9,0)</f>
        <v>2666.72</v>
      </c>
      <c r="S27">
        <f t="shared" si="0"/>
        <v>-0.00999999999976353</v>
      </c>
      <c r="T27" t="str">
        <f t="shared" si="1"/>
        <v>，1374576</v>
      </c>
      <c r="U27" t="s">
        <v>103</v>
      </c>
    </row>
    <row r="28" spans="1:21">
      <c r="A28" s="6" t="s">
        <v>8</v>
      </c>
      <c r="B28" s="7">
        <v>1374402</v>
      </c>
      <c r="C28" s="6" t="s">
        <v>104</v>
      </c>
      <c r="D28" s="6" t="s">
        <v>105</v>
      </c>
      <c r="E28" s="6" t="s">
        <v>106</v>
      </c>
      <c r="F28" s="6">
        <v>2</v>
      </c>
      <c r="G28" s="6" t="s">
        <v>52</v>
      </c>
      <c r="H28" s="6" t="s">
        <v>59</v>
      </c>
      <c r="I28" s="6" t="s">
        <v>107</v>
      </c>
      <c r="J28" s="6">
        <v>5272.8</v>
      </c>
      <c r="K28" s="6">
        <v>5272.8</v>
      </c>
      <c r="L28" s="6">
        <v>0</v>
      </c>
      <c r="M28" s="6" t="s">
        <v>8</v>
      </c>
      <c r="N28" s="6" t="s">
        <v>108</v>
      </c>
      <c r="O28" s="6" t="s">
        <v>108</v>
      </c>
      <c r="P28" s="6" t="s">
        <v>63</v>
      </c>
      <c r="Q28" s="6" t="s">
        <v>63</v>
      </c>
      <c r="R28" s="6">
        <f>VLOOKUP(B28,[1]应付款管理!$A$1:$I$65536,9,0)</f>
        <v>5272.8</v>
      </c>
      <c r="S28">
        <f t="shared" si="0"/>
        <v>0</v>
      </c>
      <c r="T28" t="str">
        <f t="shared" si="1"/>
        <v>，1374402</v>
      </c>
      <c r="U28" t="s">
        <v>109</v>
      </c>
    </row>
    <row r="29" spans="1:21">
      <c r="A29" s="6" t="s">
        <v>8</v>
      </c>
      <c r="B29" s="7">
        <v>1374158</v>
      </c>
      <c r="C29" s="6" t="s">
        <v>110</v>
      </c>
      <c r="D29" s="6" t="s">
        <v>111</v>
      </c>
      <c r="E29" s="6" t="s">
        <v>112</v>
      </c>
      <c r="F29" s="6">
        <v>1</v>
      </c>
      <c r="G29" s="6" t="s">
        <v>52</v>
      </c>
      <c r="H29" s="6" t="s">
        <v>60</v>
      </c>
      <c r="I29" s="6" t="s">
        <v>113</v>
      </c>
      <c r="J29" s="6">
        <v>12124.62</v>
      </c>
      <c r="K29" s="6">
        <v>12124.62</v>
      </c>
      <c r="L29" s="6">
        <v>0</v>
      </c>
      <c r="M29" s="6" t="s">
        <v>8</v>
      </c>
      <c r="N29" s="6" t="s">
        <v>108</v>
      </c>
      <c r="O29" s="6" t="s">
        <v>108</v>
      </c>
      <c r="P29" s="6" t="s">
        <v>53</v>
      </c>
      <c r="Q29" s="6" t="s">
        <v>54</v>
      </c>
      <c r="R29" s="6">
        <f>VLOOKUP(B29,[1]应付款管理!$A$1:$I$65536,9,0)</f>
        <v>12124.62</v>
      </c>
      <c r="S29">
        <f t="shared" si="0"/>
        <v>0</v>
      </c>
      <c r="T29" t="str">
        <f t="shared" si="1"/>
        <v>，1374158</v>
      </c>
      <c r="U29" t="s">
        <v>114</v>
      </c>
    </row>
    <row r="30" spans="1:21">
      <c r="A30" s="6" t="s">
        <v>8</v>
      </c>
      <c r="B30" s="7">
        <v>1374046</v>
      </c>
      <c r="C30" s="6" t="s">
        <v>115</v>
      </c>
      <c r="D30" s="6" t="s">
        <v>91</v>
      </c>
      <c r="E30" s="6" t="s">
        <v>116</v>
      </c>
      <c r="F30" s="6">
        <v>1</v>
      </c>
      <c r="G30" s="6" t="s">
        <v>59</v>
      </c>
      <c r="H30" s="6" t="s">
        <v>18</v>
      </c>
      <c r="I30" s="6" t="s">
        <v>117</v>
      </c>
      <c r="J30" s="6">
        <v>1412.28</v>
      </c>
      <c r="K30" s="6">
        <v>1412.28</v>
      </c>
      <c r="L30" s="6">
        <v>0</v>
      </c>
      <c r="M30" s="6" t="s">
        <v>8</v>
      </c>
      <c r="N30" s="6" t="s">
        <v>108</v>
      </c>
      <c r="O30" s="6" t="s">
        <v>108</v>
      </c>
      <c r="P30" s="6"/>
      <c r="Q30" s="6" t="s">
        <v>118</v>
      </c>
      <c r="R30" s="6">
        <f>VLOOKUP(B30,[1]应付款管理!$A$1:$I$65536,9,0)</f>
        <v>1412.28</v>
      </c>
      <c r="S30">
        <f t="shared" si="0"/>
        <v>0</v>
      </c>
      <c r="T30" t="str">
        <f t="shared" si="1"/>
        <v>，1374046</v>
      </c>
      <c r="U30" t="s">
        <v>119</v>
      </c>
    </row>
    <row r="31" spans="1:21">
      <c r="A31" s="6" t="s">
        <v>8</v>
      </c>
      <c r="B31" s="7">
        <v>1373959</v>
      </c>
      <c r="C31" s="6" t="s">
        <v>120</v>
      </c>
      <c r="D31" s="6" t="s">
        <v>91</v>
      </c>
      <c r="E31" s="6" t="s">
        <v>121</v>
      </c>
      <c r="F31" s="6">
        <v>1</v>
      </c>
      <c r="G31" s="6" t="s">
        <v>49</v>
      </c>
      <c r="H31" s="6" t="s">
        <v>60</v>
      </c>
      <c r="I31" s="6" t="s">
        <v>122</v>
      </c>
      <c r="J31" s="6">
        <v>1410.42</v>
      </c>
      <c r="K31" s="6">
        <v>1410.42</v>
      </c>
      <c r="L31" s="6">
        <v>0</v>
      </c>
      <c r="M31" s="6" t="s">
        <v>8</v>
      </c>
      <c r="N31" s="6" t="s">
        <v>123</v>
      </c>
      <c r="O31" s="6" t="s">
        <v>123</v>
      </c>
      <c r="P31" s="6" t="s">
        <v>63</v>
      </c>
      <c r="Q31" s="6" t="s">
        <v>63</v>
      </c>
      <c r="R31" s="6">
        <f>VLOOKUP(B31,[1]应付款管理!$A$1:$I$65536,9,0)</f>
        <v>1410.42</v>
      </c>
      <c r="S31">
        <f t="shared" si="0"/>
        <v>0</v>
      </c>
      <c r="T31" t="str">
        <f t="shared" si="1"/>
        <v>，1373959</v>
      </c>
      <c r="U31" t="s">
        <v>124</v>
      </c>
    </row>
    <row r="32" spans="1:21">
      <c r="A32" s="6" t="s">
        <v>8</v>
      </c>
      <c r="B32" s="7">
        <v>1373840</v>
      </c>
      <c r="C32" s="6" t="s">
        <v>125</v>
      </c>
      <c r="D32" s="6" t="s">
        <v>126</v>
      </c>
      <c r="E32" s="6" t="s">
        <v>127</v>
      </c>
      <c r="F32" s="6">
        <v>2</v>
      </c>
      <c r="G32" s="6" t="s">
        <v>16</v>
      </c>
      <c r="H32" s="6" t="s">
        <v>52</v>
      </c>
      <c r="I32" s="6" t="s">
        <v>128</v>
      </c>
      <c r="J32" s="6">
        <v>2045.84</v>
      </c>
      <c r="K32" s="6">
        <v>2045.84</v>
      </c>
      <c r="L32" s="6">
        <v>0</v>
      </c>
      <c r="M32" s="6" t="s">
        <v>8</v>
      </c>
      <c r="N32" s="6" t="s">
        <v>123</v>
      </c>
      <c r="O32" s="6" t="s">
        <v>94</v>
      </c>
      <c r="P32" s="6" t="s">
        <v>129</v>
      </c>
      <c r="Q32" s="6" t="s">
        <v>130</v>
      </c>
      <c r="R32" s="6">
        <f>VLOOKUP(B32,[1]应付款管理!$A$1:$I$65536,9,0)</f>
        <v>2045.84</v>
      </c>
      <c r="S32">
        <f t="shared" si="0"/>
        <v>0</v>
      </c>
      <c r="T32" t="str">
        <f t="shared" si="1"/>
        <v>，1373840</v>
      </c>
      <c r="U32" t="s">
        <v>131</v>
      </c>
    </row>
    <row r="33" spans="1:21">
      <c r="A33" s="6" t="s">
        <v>8</v>
      </c>
      <c r="B33" s="7">
        <v>1373615</v>
      </c>
      <c r="C33" s="6" t="s">
        <v>132</v>
      </c>
      <c r="D33" s="6" t="s">
        <v>91</v>
      </c>
      <c r="E33" s="6" t="s">
        <v>92</v>
      </c>
      <c r="F33" s="6">
        <v>1</v>
      </c>
      <c r="G33" s="6" t="s">
        <v>49</v>
      </c>
      <c r="H33" s="6" t="s">
        <v>59</v>
      </c>
      <c r="I33" s="6" t="s">
        <v>133</v>
      </c>
      <c r="J33" s="6">
        <v>684.67</v>
      </c>
      <c r="K33" s="6">
        <v>684.67</v>
      </c>
      <c r="L33" s="6">
        <v>0</v>
      </c>
      <c r="M33" s="6" t="s">
        <v>8</v>
      </c>
      <c r="N33" s="6" t="s">
        <v>134</v>
      </c>
      <c r="O33" s="6" t="s">
        <v>134</v>
      </c>
      <c r="P33" s="6" t="s">
        <v>63</v>
      </c>
      <c r="Q33" s="6" t="s">
        <v>63</v>
      </c>
      <c r="R33" s="6">
        <f>VLOOKUP(B33,[1]应付款管理!$A$1:$I$65536,9,0)</f>
        <v>684.67</v>
      </c>
      <c r="S33">
        <f t="shared" si="0"/>
        <v>0</v>
      </c>
      <c r="T33" t="str">
        <f t="shared" si="1"/>
        <v>，1373615</v>
      </c>
      <c r="U33" t="s">
        <v>135</v>
      </c>
    </row>
    <row r="34" spans="1:21">
      <c r="A34" s="6" t="s">
        <v>8</v>
      </c>
      <c r="B34" s="7">
        <v>1372491</v>
      </c>
      <c r="C34" s="6" t="s">
        <v>136</v>
      </c>
      <c r="D34" s="6" t="s">
        <v>91</v>
      </c>
      <c r="E34" s="6" t="s">
        <v>137</v>
      </c>
      <c r="F34" s="6">
        <v>1</v>
      </c>
      <c r="G34" s="6" t="s">
        <v>52</v>
      </c>
      <c r="H34" s="6" t="s">
        <v>59</v>
      </c>
      <c r="I34" s="6" t="s">
        <v>138</v>
      </c>
      <c r="J34" s="6">
        <v>1647.18</v>
      </c>
      <c r="K34" s="6">
        <v>1647.18</v>
      </c>
      <c r="L34" s="6">
        <v>0</v>
      </c>
      <c r="M34" s="6" t="s">
        <v>8</v>
      </c>
      <c r="N34" s="6" t="s">
        <v>139</v>
      </c>
      <c r="O34" s="6" t="s">
        <v>139</v>
      </c>
      <c r="P34" s="6" t="s">
        <v>63</v>
      </c>
      <c r="Q34" s="6" t="s">
        <v>63</v>
      </c>
      <c r="R34" s="6">
        <f>VLOOKUP(B34,[1]应付款管理!$A$1:$I$65536,9,0)</f>
        <v>1647.18</v>
      </c>
      <c r="S34">
        <f t="shared" si="0"/>
        <v>0</v>
      </c>
      <c r="T34" t="str">
        <f t="shared" si="1"/>
        <v>，1372491</v>
      </c>
      <c r="U34" t="s">
        <v>140</v>
      </c>
    </row>
    <row r="35" spans="1:21">
      <c r="A35" s="6" t="s">
        <v>8</v>
      </c>
      <c r="B35" s="7">
        <v>1372045</v>
      </c>
      <c r="C35" s="6" t="s">
        <v>141</v>
      </c>
      <c r="D35" s="6" t="s">
        <v>142</v>
      </c>
      <c r="E35" s="6" t="s">
        <v>143</v>
      </c>
      <c r="F35" s="6">
        <v>1</v>
      </c>
      <c r="G35" s="6" t="s">
        <v>62</v>
      </c>
      <c r="H35" s="6" t="s">
        <v>18</v>
      </c>
      <c r="I35" s="6" t="s">
        <v>144</v>
      </c>
      <c r="J35" s="6">
        <v>5769.45</v>
      </c>
      <c r="K35" s="6">
        <v>5769.45</v>
      </c>
      <c r="L35" s="6">
        <v>0</v>
      </c>
      <c r="M35" s="6" t="s">
        <v>8</v>
      </c>
      <c r="N35" s="6" t="s">
        <v>145</v>
      </c>
      <c r="O35" s="6" t="s">
        <v>16</v>
      </c>
      <c r="P35" s="6" t="s">
        <v>146</v>
      </c>
      <c r="Q35" s="6" t="s">
        <v>146</v>
      </c>
      <c r="R35" s="6">
        <f>VLOOKUP(B35,[1]应付款管理!$A$1:$I$65536,9,0)</f>
        <v>5769.45</v>
      </c>
      <c r="S35">
        <f t="shared" si="0"/>
        <v>0</v>
      </c>
      <c r="T35" t="str">
        <f t="shared" si="1"/>
        <v>，1372045</v>
      </c>
      <c r="U35" t="s">
        <v>147</v>
      </c>
    </row>
    <row r="36" spans="1:21">
      <c r="A36" s="6" t="s">
        <v>8</v>
      </c>
      <c r="B36" s="7">
        <v>1372040</v>
      </c>
      <c r="C36" s="6" t="s">
        <v>148</v>
      </c>
      <c r="D36" s="6" t="s">
        <v>142</v>
      </c>
      <c r="E36" s="6" t="s">
        <v>149</v>
      </c>
      <c r="F36" s="6">
        <v>1</v>
      </c>
      <c r="G36" s="6" t="s">
        <v>62</v>
      </c>
      <c r="H36" s="6" t="s">
        <v>18</v>
      </c>
      <c r="I36" s="6" t="s">
        <v>150</v>
      </c>
      <c r="J36" s="6">
        <v>8231.51</v>
      </c>
      <c r="K36" s="6">
        <v>8231.51</v>
      </c>
      <c r="L36" s="6">
        <v>0</v>
      </c>
      <c r="M36" s="6" t="s">
        <v>8</v>
      </c>
      <c r="N36" s="6" t="s">
        <v>145</v>
      </c>
      <c r="O36" s="6" t="s">
        <v>16</v>
      </c>
      <c r="P36" s="6" t="s">
        <v>146</v>
      </c>
      <c r="Q36" s="6" t="s">
        <v>146</v>
      </c>
      <c r="R36" s="6">
        <f>VLOOKUP(B36,[1]应付款管理!$A$1:$I$65536,9,0)</f>
        <v>8231.5</v>
      </c>
      <c r="S36">
        <f t="shared" si="0"/>
        <v>0.0100000000002183</v>
      </c>
      <c r="T36" t="str">
        <f t="shared" si="1"/>
        <v>，1372040</v>
      </c>
      <c r="U36" t="s">
        <v>151</v>
      </c>
    </row>
    <row r="37" spans="1:21">
      <c r="A37" s="6" t="s">
        <v>8</v>
      </c>
      <c r="B37" s="7">
        <v>1372027</v>
      </c>
      <c r="C37" s="6" t="s">
        <v>152</v>
      </c>
      <c r="D37" s="6" t="s">
        <v>153</v>
      </c>
      <c r="E37" s="6" t="s">
        <v>154</v>
      </c>
      <c r="F37" s="6">
        <v>1</v>
      </c>
      <c r="G37" s="6" t="s">
        <v>16</v>
      </c>
      <c r="H37" s="6" t="s">
        <v>60</v>
      </c>
      <c r="I37" s="6" t="s">
        <v>155</v>
      </c>
      <c r="J37" s="6">
        <v>2644.65</v>
      </c>
      <c r="K37" s="6">
        <v>2644.65</v>
      </c>
      <c r="L37" s="6">
        <v>0</v>
      </c>
      <c r="M37" s="6" t="s">
        <v>8</v>
      </c>
      <c r="N37" s="6" t="s">
        <v>145</v>
      </c>
      <c r="O37" s="6" t="s">
        <v>70</v>
      </c>
      <c r="P37" s="6" t="s">
        <v>101</v>
      </c>
      <c r="Q37" s="6" t="s">
        <v>102</v>
      </c>
      <c r="R37" s="6">
        <f>VLOOKUP(B37,[1]应付款管理!$A$1:$I$65536,9,0)</f>
        <v>2644.65</v>
      </c>
      <c r="S37">
        <f t="shared" si="0"/>
        <v>0</v>
      </c>
      <c r="T37" t="str">
        <f t="shared" si="1"/>
        <v>，1372027</v>
      </c>
      <c r="U37" t="s">
        <v>156</v>
      </c>
    </row>
    <row r="38" spans="1:21">
      <c r="A38" s="6" t="s">
        <v>8</v>
      </c>
      <c r="B38" s="7">
        <v>1371757</v>
      </c>
      <c r="C38" s="6" t="s">
        <v>157</v>
      </c>
      <c r="D38" s="6" t="s">
        <v>158</v>
      </c>
      <c r="E38" s="6" t="s">
        <v>159</v>
      </c>
      <c r="F38" s="6">
        <v>1</v>
      </c>
      <c r="G38" s="6" t="s">
        <v>49</v>
      </c>
      <c r="H38" s="6" t="s">
        <v>18</v>
      </c>
      <c r="I38" s="6" t="s">
        <v>160</v>
      </c>
      <c r="J38" s="6">
        <v>2020.17</v>
      </c>
      <c r="K38" s="6">
        <v>2020.17</v>
      </c>
      <c r="L38" s="6">
        <v>0</v>
      </c>
      <c r="M38" s="6" t="s">
        <v>8</v>
      </c>
      <c r="N38" s="6" t="s">
        <v>161</v>
      </c>
      <c r="O38" s="6" t="s">
        <v>161</v>
      </c>
      <c r="P38" s="6" t="s">
        <v>162</v>
      </c>
      <c r="Q38" s="6" t="s">
        <v>163</v>
      </c>
      <c r="R38" s="6">
        <f>VLOOKUP(B38,[1]应付款管理!$A$1:$I$65536,9,0)</f>
        <v>2020.17</v>
      </c>
      <c r="S38">
        <f t="shared" si="0"/>
        <v>0</v>
      </c>
      <c r="T38" t="str">
        <f t="shared" si="1"/>
        <v>，1371757</v>
      </c>
      <c r="U38" t="s">
        <v>164</v>
      </c>
    </row>
    <row r="39" spans="1:21">
      <c r="A39" s="6" t="s">
        <v>8</v>
      </c>
      <c r="B39" s="7">
        <v>1371326</v>
      </c>
      <c r="C39" s="6" t="s">
        <v>165</v>
      </c>
      <c r="D39" s="6" t="s">
        <v>166</v>
      </c>
      <c r="E39" s="6" t="s">
        <v>154</v>
      </c>
      <c r="F39" s="6">
        <v>1</v>
      </c>
      <c r="G39" s="6" t="s">
        <v>62</v>
      </c>
      <c r="H39" s="6" t="s">
        <v>49</v>
      </c>
      <c r="I39" s="6" t="s">
        <v>167</v>
      </c>
      <c r="J39" s="6">
        <v>3081.78</v>
      </c>
      <c r="K39" s="6">
        <v>3081.78</v>
      </c>
      <c r="L39" s="6">
        <v>0</v>
      </c>
      <c r="M39" s="6" t="s">
        <v>8</v>
      </c>
      <c r="N39" s="6" t="s">
        <v>168</v>
      </c>
      <c r="O39" s="6" t="s">
        <v>168</v>
      </c>
      <c r="P39" s="6" t="s">
        <v>71</v>
      </c>
      <c r="Q39" s="6" t="s">
        <v>71</v>
      </c>
      <c r="R39" s="6">
        <f>VLOOKUP(B39,[1]应付款管理!$A$1:$I$65536,9,0)</f>
        <v>3081.78</v>
      </c>
      <c r="S39">
        <f t="shared" si="0"/>
        <v>0</v>
      </c>
      <c r="T39" t="str">
        <f t="shared" si="1"/>
        <v>，1371326</v>
      </c>
      <c r="U39" t="s">
        <v>169</v>
      </c>
    </row>
    <row r="40" spans="1:21">
      <c r="A40" s="6" t="s">
        <v>8</v>
      </c>
      <c r="B40" s="7">
        <v>1371438</v>
      </c>
      <c r="C40" s="6" t="s">
        <v>170</v>
      </c>
      <c r="D40" s="6" t="s">
        <v>171</v>
      </c>
      <c r="E40" s="6" t="s">
        <v>58</v>
      </c>
      <c r="F40" s="6">
        <v>3</v>
      </c>
      <c r="G40" s="6" t="s">
        <v>62</v>
      </c>
      <c r="H40" s="6" t="s">
        <v>59</v>
      </c>
      <c r="I40" s="6" t="s">
        <v>172</v>
      </c>
      <c r="J40" s="6">
        <v>5813.55</v>
      </c>
      <c r="K40" s="6">
        <v>5813.55</v>
      </c>
      <c r="L40" s="6">
        <v>0</v>
      </c>
      <c r="M40" s="6" t="s">
        <v>8</v>
      </c>
      <c r="N40" s="6" t="s">
        <v>168</v>
      </c>
      <c r="O40" s="6" t="s">
        <v>168</v>
      </c>
      <c r="P40" s="6" t="s">
        <v>63</v>
      </c>
      <c r="Q40" s="6" t="s">
        <v>63</v>
      </c>
      <c r="R40" s="6">
        <f>VLOOKUP(B40,[1]应付款管理!$A$1:$I$65536,9,0)</f>
        <v>5813.55</v>
      </c>
      <c r="S40">
        <f t="shared" si="0"/>
        <v>0</v>
      </c>
      <c r="T40" t="str">
        <f t="shared" si="1"/>
        <v>，1371438</v>
      </c>
      <c r="U40" t="s">
        <v>173</v>
      </c>
    </row>
    <row r="41" spans="1:21">
      <c r="A41" s="6" t="s">
        <v>8</v>
      </c>
      <c r="B41" s="7">
        <v>1371388</v>
      </c>
      <c r="C41" s="6" t="s">
        <v>174</v>
      </c>
      <c r="D41" s="6" t="s">
        <v>175</v>
      </c>
      <c r="E41" s="6" t="s">
        <v>58</v>
      </c>
      <c r="F41" s="6">
        <v>1</v>
      </c>
      <c r="G41" s="6" t="s">
        <v>60</v>
      </c>
      <c r="H41" s="6" t="s">
        <v>50</v>
      </c>
      <c r="I41" s="6" t="s">
        <v>176</v>
      </c>
      <c r="J41" s="6">
        <v>1669.16</v>
      </c>
      <c r="K41" s="6">
        <v>1669.16</v>
      </c>
      <c r="L41" s="6">
        <v>0</v>
      </c>
      <c r="M41" s="6" t="s">
        <v>8</v>
      </c>
      <c r="N41" s="6" t="s">
        <v>168</v>
      </c>
      <c r="O41" s="6" t="s">
        <v>168</v>
      </c>
      <c r="P41" s="6" t="s">
        <v>71</v>
      </c>
      <c r="Q41" s="6" t="s">
        <v>71</v>
      </c>
      <c r="R41" s="6">
        <f>VLOOKUP(B41,[1]应付款管理!$A$1:$I$65536,9,0)</f>
        <v>1669.16</v>
      </c>
      <c r="S41">
        <f t="shared" si="0"/>
        <v>0</v>
      </c>
      <c r="T41" t="str">
        <f t="shared" si="1"/>
        <v>，1371388</v>
      </c>
      <c r="U41" t="s">
        <v>177</v>
      </c>
    </row>
    <row r="42" spans="1:21">
      <c r="A42" s="6" t="s">
        <v>8</v>
      </c>
      <c r="B42" s="7">
        <v>1371386</v>
      </c>
      <c r="C42" s="6" t="s">
        <v>178</v>
      </c>
      <c r="D42" s="6" t="s">
        <v>175</v>
      </c>
      <c r="E42" s="6" t="s">
        <v>58</v>
      </c>
      <c r="F42" s="6">
        <v>1</v>
      </c>
      <c r="G42" s="6" t="s">
        <v>49</v>
      </c>
      <c r="H42" s="6" t="s">
        <v>60</v>
      </c>
      <c r="I42" s="6" t="s">
        <v>179</v>
      </c>
      <c r="J42" s="6">
        <v>5879.44</v>
      </c>
      <c r="K42" s="6">
        <v>5879.44</v>
      </c>
      <c r="L42" s="6">
        <v>0</v>
      </c>
      <c r="M42" s="6" t="s">
        <v>8</v>
      </c>
      <c r="N42" s="6" t="s">
        <v>168</v>
      </c>
      <c r="O42" s="6" t="s">
        <v>52</v>
      </c>
      <c r="P42" s="6" t="s">
        <v>101</v>
      </c>
      <c r="Q42" s="6" t="s">
        <v>102</v>
      </c>
      <c r="R42" s="6">
        <f>VLOOKUP(B42,[1]应付款管理!$A$1:$I$65536,9,0)</f>
        <v>5879.44</v>
      </c>
      <c r="S42">
        <f t="shared" si="0"/>
        <v>0</v>
      </c>
      <c r="T42" t="str">
        <f t="shared" si="1"/>
        <v>，1371386</v>
      </c>
      <c r="U42" t="s">
        <v>180</v>
      </c>
    </row>
    <row r="43" spans="1:21">
      <c r="A43" s="6" t="s">
        <v>8</v>
      </c>
      <c r="B43" s="7">
        <v>1371324</v>
      </c>
      <c r="C43" s="6" t="s">
        <v>181</v>
      </c>
      <c r="D43" s="6" t="s">
        <v>166</v>
      </c>
      <c r="E43" s="6" t="s">
        <v>154</v>
      </c>
      <c r="F43" s="6">
        <v>1</v>
      </c>
      <c r="G43" s="6" t="s">
        <v>62</v>
      </c>
      <c r="H43" s="6" t="s">
        <v>49</v>
      </c>
      <c r="I43" s="6" t="s">
        <v>182</v>
      </c>
      <c r="J43" s="6">
        <v>2963.24</v>
      </c>
      <c r="K43" s="6">
        <v>2963.24</v>
      </c>
      <c r="L43" s="6">
        <v>0</v>
      </c>
      <c r="M43" s="6" t="s">
        <v>8</v>
      </c>
      <c r="N43" s="6" t="s">
        <v>168</v>
      </c>
      <c r="O43" s="6" t="s">
        <v>168</v>
      </c>
      <c r="P43" s="6" t="s">
        <v>101</v>
      </c>
      <c r="Q43" s="6" t="s">
        <v>102</v>
      </c>
      <c r="R43" s="6">
        <f>VLOOKUP(B43,[1]应付款管理!$A$1:$I$65536,9,0)</f>
        <v>2963.24</v>
      </c>
      <c r="S43">
        <f t="shared" si="0"/>
        <v>0</v>
      </c>
      <c r="T43" t="str">
        <f t="shared" si="1"/>
        <v>，1371324</v>
      </c>
      <c r="U43" t="s">
        <v>183</v>
      </c>
    </row>
    <row r="44" spans="1:21">
      <c r="A44" s="6" t="s">
        <v>8</v>
      </c>
      <c r="B44" s="7">
        <v>1370920</v>
      </c>
      <c r="C44" s="6" t="s">
        <v>184</v>
      </c>
      <c r="D44" s="6" t="s">
        <v>185</v>
      </c>
      <c r="E44" s="6" t="s">
        <v>154</v>
      </c>
      <c r="F44" s="6">
        <v>1</v>
      </c>
      <c r="G44" s="6" t="s">
        <v>52</v>
      </c>
      <c r="H44" s="6" t="s">
        <v>60</v>
      </c>
      <c r="I44" s="6" t="s">
        <v>186</v>
      </c>
      <c r="J44" s="6">
        <v>4129.74</v>
      </c>
      <c r="K44" s="6">
        <v>4129.74</v>
      </c>
      <c r="L44" s="6">
        <v>0</v>
      </c>
      <c r="M44" s="6" t="s">
        <v>8</v>
      </c>
      <c r="N44" s="6" t="s">
        <v>168</v>
      </c>
      <c r="O44" s="6" t="s">
        <v>70</v>
      </c>
      <c r="P44" s="6" t="s">
        <v>71</v>
      </c>
      <c r="Q44" s="6" t="s">
        <v>71</v>
      </c>
      <c r="R44" s="6">
        <f>VLOOKUP(B44,[1]应付款管理!$A$1:$I$65536,9,0)</f>
        <v>4129.74</v>
      </c>
      <c r="S44">
        <f t="shared" si="0"/>
        <v>0</v>
      </c>
      <c r="T44" t="str">
        <f t="shared" si="1"/>
        <v>，1370920</v>
      </c>
      <c r="U44" t="s">
        <v>187</v>
      </c>
    </row>
    <row r="45" spans="1:21">
      <c r="A45" s="6" t="s">
        <v>8</v>
      </c>
      <c r="B45" s="7">
        <v>1371086</v>
      </c>
      <c r="C45" s="6" t="s">
        <v>188</v>
      </c>
      <c r="D45" s="6" t="s">
        <v>171</v>
      </c>
      <c r="E45" s="6" t="s">
        <v>58</v>
      </c>
      <c r="F45" s="6">
        <v>1</v>
      </c>
      <c r="G45" s="6" t="s">
        <v>49</v>
      </c>
      <c r="H45" s="6" t="s">
        <v>60</v>
      </c>
      <c r="I45" s="6" t="s">
        <v>189</v>
      </c>
      <c r="J45" s="6">
        <v>1170.42</v>
      </c>
      <c r="K45" s="6">
        <v>1170.42</v>
      </c>
      <c r="L45" s="6">
        <v>0</v>
      </c>
      <c r="M45" s="6" t="s">
        <v>8</v>
      </c>
      <c r="N45" s="6" t="s">
        <v>190</v>
      </c>
      <c r="O45" s="6" t="s">
        <v>190</v>
      </c>
      <c r="P45" s="6" t="s">
        <v>101</v>
      </c>
      <c r="Q45" s="6" t="s">
        <v>102</v>
      </c>
      <c r="R45" s="6">
        <f>VLOOKUP(B45,[1]应付款管理!$A$1:$I$65536,9,0)</f>
        <v>1170.42</v>
      </c>
      <c r="S45">
        <f t="shared" si="0"/>
        <v>0</v>
      </c>
      <c r="T45" t="str">
        <f t="shared" si="1"/>
        <v>，1371086</v>
      </c>
      <c r="U45" t="s">
        <v>191</v>
      </c>
    </row>
    <row r="46" spans="1:21">
      <c r="A46" s="6" t="s">
        <v>8</v>
      </c>
      <c r="B46" s="7">
        <v>1367029</v>
      </c>
      <c r="C46" s="6" t="s">
        <v>192</v>
      </c>
      <c r="D46" s="6" t="s">
        <v>193</v>
      </c>
      <c r="E46" s="6" t="s">
        <v>194</v>
      </c>
      <c r="F46" s="6">
        <v>1</v>
      </c>
      <c r="G46" s="6" t="s">
        <v>62</v>
      </c>
      <c r="H46" s="6" t="s">
        <v>60</v>
      </c>
      <c r="I46" s="6" t="s">
        <v>195</v>
      </c>
      <c r="J46" s="6">
        <v>6111.84</v>
      </c>
      <c r="K46" s="6">
        <v>6111.84</v>
      </c>
      <c r="L46" s="6">
        <v>0</v>
      </c>
      <c r="M46" s="6" t="s">
        <v>8</v>
      </c>
      <c r="N46" s="6" t="s">
        <v>190</v>
      </c>
      <c r="O46" s="6" t="s">
        <v>16</v>
      </c>
      <c r="P46" s="6" t="s">
        <v>196</v>
      </c>
      <c r="Q46" s="6" t="s">
        <v>197</v>
      </c>
      <c r="R46" s="6">
        <f>VLOOKUP(B46,[1]应付款管理!$A$1:$I$65536,9,0)</f>
        <v>6111.84</v>
      </c>
      <c r="S46">
        <f t="shared" si="0"/>
        <v>0</v>
      </c>
      <c r="T46" t="str">
        <f t="shared" si="1"/>
        <v>，1367029</v>
      </c>
      <c r="U46" t="s">
        <v>198</v>
      </c>
    </row>
    <row r="47" spans="1:21">
      <c r="A47" s="6" t="s">
        <v>8</v>
      </c>
      <c r="B47" s="7">
        <v>1371610</v>
      </c>
      <c r="C47" s="6" t="s">
        <v>199</v>
      </c>
      <c r="D47" s="6" t="s">
        <v>200</v>
      </c>
      <c r="E47" s="6" t="s">
        <v>201</v>
      </c>
      <c r="F47" s="6">
        <v>1</v>
      </c>
      <c r="G47" s="6" t="s">
        <v>62</v>
      </c>
      <c r="H47" s="6" t="s">
        <v>49</v>
      </c>
      <c r="I47" s="6" t="s">
        <v>202</v>
      </c>
      <c r="J47" s="6">
        <v>5422.1</v>
      </c>
      <c r="K47" s="6">
        <v>5422.1</v>
      </c>
      <c r="L47" s="6">
        <v>0</v>
      </c>
      <c r="M47" s="6" t="s">
        <v>8</v>
      </c>
      <c r="N47" s="6" t="s">
        <v>190</v>
      </c>
      <c r="O47" s="6" t="s">
        <v>190</v>
      </c>
      <c r="P47" s="6" t="s">
        <v>162</v>
      </c>
      <c r="Q47" s="6" t="s">
        <v>163</v>
      </c>
      <c r="R47" s="6">
        <f>VLOOKUP(B47,[1]应付款管理!$A$1:$I$65536,9,0)</f>
        <v>5422.1</v>
      </c>
      <c r="S47">
        <f t="shared" si="0"/>
        <v>0</v>
      </c>
      <c r="T47" t="str">
        <f t="shared" si="1"/>
        <v>，1371610</v>
      </c>
      <c r="U47" t="s">
        <v>203</v>
      </c>
    </row>
    <row r="48" spans="1:21">
      <c r="A48" s="6" t="s">
        <v>8</v>
      </c>
      <c r="B48" s="7">
        <v>1370620</v>
      </c>
      <c r="C48" s="6" t="s">
        <v>204</v>
      </c>
      <c r="D48" s="6" t="s">
        <v>91</v>
      </c>
      <c r="E48" s="6" t="s">
        <v>92</v>
      </c>
      <c r="F48" s="6">
        <v>1</v>
      </c>
      <c r="G48" s="6" t="s">
        <v>52</v>
      </c>
      <c r="H48" s="6" t="s">
        <v>18</v>
      </c>
      <c r="I48" s="6" t="s">
        <v>205</v>
      </c>
      <c r="J48" s="6">
        <v>2715.56</v>
      </c>
      <c r="K48" s="6">
        <v>2715.56</v>
      </c>
      <c r="L48" s="6">
        <v>0</v>
      </c>
      <c r="M48" s="6" t="s">
        <v>8</v>
      </c>
      <c r="N48" s="6" t="s">
        <v>206</v>
      </c>
      <c r="O48" s="6" t="s">
        <v>206</v>
      </c>
      <c r="P48" s="6" t="s">
        <v>63</v>
      </c>
      <c r="Q48" s="6" t="s">
        <v>63</v>
      </c>
      <c r="R48" s="6">
        <f>VLOOKUP(B48,[1]应付款管理!$A$1:$I$65536,9,0)</f>
        <v>2716</v>
      </c>
      <c r="S48">
        <f t="shared" si="0"/>
        <v>-0.440000000000055</v>
      </c>
      <c r="T48" t="str">
        <f t="shared" si="1"/>
        <v>，1370620</v>
      </c>
      <c r="U48" t="s">
        <v>207</v>
      </c>
    </row>
    <row r="49" spans="1:21">
      <c r="A49" s="6" t="s">
        <v>8</v>
      </c>
      <c r="B49" s="7">
        <v>1370265</v>
      </c>
      <c r="C49" s="6" t="s">
        <v>208</v>
      </c>
      <c r="D49" s="6" t="s">
        <v>91</v>
      </c>
      <c r="E49" s="6" t="s">
        <v>92</v>
      </c>
      <c r="F49" s="6">
        <v>1</v>
      </c>
      <c r="G49" s="6" t="s">
        <v>62</v>
      </c>
      <c r="H49" s="6" t="s">
        <v>59</v>
      </c>
      <c r="I49" s="6" t="s">
        <v>209</v>
      </c>
      <c r="J49" s="6">
        <v>2036.67</v>
      </c>
      <c r="K49" s="6">
        <v>2036.67</v>
      </c>
      <c r="L49" s="6">
        <v>0</v>
      </c>
      <c r="M49" s="6" t="s">
        <v>8</v>
      </c>
      <c r="N49" s="6" t="s">
        <v>206</v>
      </c>
      <c r="O49" s="6" t="s">
        <v>206</v>
      </c>
      <c r="P49" s="6"/>
      <c r="Q49" s="6" t="s">
        <v>118</v>
      </c>
      <c r="R49" s="6">
        <f>VLOOKUP(B49,[1]应付款管理!$A$1:$I$65536,9,0)</f>
        <v>2036.67</v>
      </c>
      <c r="S49">
        <f t="shared" si="0"/>
        <v>0</v>
      </c>
      <c r="T49" t="str">
        <f t="shared" si="1"/>
        <v>，1370265</v>
      </c>
      <c r="U49" t="s">
        <v>210</v>
      </c>
    </row>
    <row r="50" spans="1:21">
      <c r="A50" s="6" t="s">
        <v>8</v>
      </c>
      <c r="B50" s="7">
        <v>1370564</v>
      </c>
      <c r="C50" s="6" t="s">
        <v>211</v>
      </c>
      <c r="D50" s="6" t="s">
        <v>212</v>
      </c>
      <c r="E50" s="6" t="s">
        <v>213</v>
      </c>
      <c r="F50" s="6">
        <v>1</v>
      </c>
      <c r="G50" s="6" t="s">
        <v>59</v>
      </c>
      <c r="H50" s="6" t="s">
        <v>18</v>
      </c>
      <c r="I50" s="6" t="s">
        <v>214</v>
      </c>
      <c r="J50" s="6">
        <v>4146.74</v>
      </c>
      <c r="K50" s="6">
        <v>4146.74</v>
      </c>
      <c r="L50" s="6">
        <v>0</v>
      </c>
      <c r="M50" s="6" t="s">
        <v>8</v>
      </c>
      <c r="N50" s="6" t="s">
        <v>206</v>
      </c>
      <c r="O50" s="6" t="s">
        <v>49</v>
      </c>
      <c r="P50" s="6" t="s">
        <v>53</v>
      </c>
      <c r="Q50" s="6" t="s">
        <v>54</v>
      </c>
      <c r="R50" s="6">
        <f>VLOOKUP(B50,[1]应付款管理!$A$1:$I$65536,9,0)</f>
        <v>4146.74</v>
      </c>
      <c r="S50">
        <f t="shared" si="0"/>
        <v>0</v>
      </c>
      <c r="T50" t="str">
        <f t="shared" si="1"/>
        <v>，1370564</v>
      </c>
      <c r="U50" t="s">
        <v>215</v>
      </c>
    </row>
    <row r="51" spans="1:21">
      <c r="A51" s="6" t="s">
        <v>8</v>
      </c>
      <c r="B51" s="7">
        <v>1370167</v>
      </c>
      <c r="C51" s="6" t="s">
        <v>216</v>
      </c>
      <c r="D51" s="6" t="s">
        <v>217</v>
      </c>
      <c r="E51" s="6" t="s">
        <v>218</v>
      </c>
      <c r="F51" s="6">
        <v>1</v>
      </c>
      <c r="G51" s="6" t="s">
        <v>49</v>
      </c>
      <c r="H51" s="6" t="s">
        <v>60</v>
      </c>
      <c r="I51" s="6" t="s">
        <v>219</v>
      </c>
      <c r="J51" s="6">
        <v>8030.26</v>
      </c>
      <c r="K51" s="6">
        <v>8030.26</v>
      </c>
      <c r="L51" s="6">
        <v>0</v>
      </c>
      <c r="M51" s="6" t="s">
        <v>8</v>
      </c>
      <c r="N51" s="6" t="s">
        <v>220</v>
      </c>
      <c r="O51" s="6" t="s">
        <v>220</v>
      </c>
      <c r="P51" s="6" t="s">
        <v>101</v>
      </c>
      <c r="Q51" s="6" t="s">
        <v>102</v>
      </c>
      <c r="R51" s="6">
        <f>VLOOKUP(B51,[1]应付款管理!$A$1:$I$65536,9,0)</f>
        <v>8030.26</v>
      </c>
      <c r="S51">
        <f t="shared" si="0"/>
        <v>0</v>
      </c>
      <c r="T51" t="str">
        <f t="shared" si="1"/>
        <v>，1370167</v>
      </c>
      <c r="U51" t="s">
        <v>221</v>
      </c>
    </row>
    <row r="52" spans="1:21">
      <c r="A52" s="6" t="s">
        <v>8</v>
      </c>
      <c r="B52" s="7">
        <v>1368299</v>
      </c>
      <c r="C52" s="6" t="s">
        <v>222</v>
      </c>
      <c r="D52" s="6" t="s">
        <v>91</v>
      </c>
      <c r="E52" s="6" t="s">
        <v>92</v>
      </c>
      <c r="F52" s="6">
        <v>1</v>
      </c>
      <c r="G52" s="6" t="s">
        <v>59</v>
      </c>
      <c r="H52" s="6" t="s">
        <v>24</v>
      </c>
      <c r="I52" s="6" t="s">
        <v>223</v>
      </c>
      <c r="J52" s="6">
        <v>2036.67</v>
      </c>
      <c r="K52" s="6">
        <v>2036.67</v>
      </c>
      <c r="L52" s="6">
        <v>0</v>
      </c>
      <c r="M52" s="6" t="s">
        <v>8</v>
      </c>
      <c r="N52" s="6" t="s">
        <v>224</v>
      </c>
      <c r="O52" s="6" t="s">
        <v>224</v>
      </c>
      <c r="P52" s="6"/>
      <c r="Q52" s="6" t="s">
        <v>118</v>
      </c>
      <c r="R52" s="6">
        <f>VLOOKUP(B52,[1]应付款管理!$A$1:$I$65536,9,0)</f>
        <v>2036.67</v>
      </c>
      <c r="S52">
        <f t="shared" ref="S52:S83" si="2">K52-R52</f>
        <v>0</v>
      </c>
      <c r="T52" t="str">
        <f t="shared" si="1"/>
        <v>，1368299</v>
      </c>
      <c r="U52" t="s">
        <v>225</v>
      </c>
    </row>
    <row r="53" spans="1:21">
      <c r="A53" s="6" t="s">
        <v>8</v>
      </c>
      <c r="B53" s="7">
        <v>1369438</v>
      </c>
      <c r="C53" s="6" t="s">
        <v>226</v>
      </c>
      <c r="D53" s="6" t="s">
        <v>227</v>
      </c>
      <c r="E53" s="6" t="s">
        <v>228</v>
      </c>
      <c r="F53" s="6">
        <v>1</v>
      </c>
      <c r="G53" s="6" t="s">
        <v>18</v>
      </c>
      <c r="H53" s="6" t="s">
        <v>24</v>
      </c>
      <c r="I53" s="6" t="s">
        <v>229</v>
      </c>
      <c r="J53" s="6">
        <v>866.18</v>
      </c>
      <c r="K53" s="6">
        <v>866.18</v>
      </c>
      <c r="L53" s="6">
        <v>0</v>
      </c>
      <c r="M53" s="6" t="s">
        <v>8</v>
      </c>
      <c r="N53" s="6" t="s">
        <v>224</v>
      </c>
      <c r="O53" s="6" t="s">
        <v>134</v>
      </c>
      <c r="P53" s="6" t="s">
        <v>230</v>
      </c>
      <c r="Q53" s="6" t="s">
        <v>231</v>
      </c>
      <c r="R53" s="6">
        <f>VLOOKUP(B53,[1]应付款管理!$A$1:$I$65536,9,0)</f>
        <v>866.18</v>
      </c>
      <c r="S53">
        <f t="shared" si="2"/>
        <v>0</v>
      </c>
      <c r="T53" t="str">
        <f t="shared" ref="T53:T84" si="3">$T$19&amp;B53</f>
        <v>，1369438</v>
      </c>
      <c r="U53" t="s">
        <v>232</v>
      </c>
    </row>
    <row r="54" spans="1:21">
      <c r="A54" s="6" t="s">
        <v>8</v>
      </c>
      <c r="B54" s="7">
        <v>1369485</v>
      </c>
      <c r="C54" s="6" t="s">
        <v>233</v>
      </c>
      <c r="D54" s="6" t="s">
        <v>234</v>
      </c>
      <c r="E54" s="6" t="s">
        <v>235</v>
      </c>
      <c r="F54" s="6">
        <v>1</v>
      </c>
      <c r="G54" s="6" t="s">
        <v>16</v>
      </c>
      <c r="H54" s="6" t="s">
        <v>62</v>
      </c>
      <c r="I54" s="6" t="s">
        <v>236</v>
      </c>
      <c r="J54" s="6">
        <v>236.55</v>
      </c>
      <c r="K54" s="6">
        <v>236.55</v>
      </c>
      <c r="L54" s="6">
        <v>0</v>
      </c>
      <c r="M54" s="6" t="s">
        <v>8</v>
      </c>
      <c r="N54" s="6" t="s">
        <v>224</v>
      </c>
      <c r="O54" s="6" t="s">
        <v>224</v>
      </c>
      <c r="P54" s="6" t="s">
        <v>230</v>
      </c>
      <c r="Q54" s="6" t="s">
        <v>231</v>
      </c>
      <c r="R54" s="6">
        <f>VLOOKUP(B54,[1]应付款管理!$A$1:$I$65536,9,0)</f>
        <v>236.55</v>
      </c>
      <c r="S54">
        <f t="shared" si="2"/>
        <v>0</v>
      </c>
      <c r="T54" t="str">
        <f t="shared" si="3"/>
        <v>，1369485</v>
      </c>
      <c r="U54" t="s">
        <v>237</v>
      </c>
    </row>
    <row r="55" spans="1:21">
      <c r="A55" s="6" t="s">
        <v>8</v>
      </c>
      <c r="B55" s="7">
        <v>1369158</v>
      </c>
      <c r="C55" s="6" t="s">
        <v>238</v>
      </c>
      <c r="D55" s="6" t="s">
        <v>111</v>
      </c>
      <c r="E55" s="6" t="s">
        <v>239</v>
      </c>
      <c r="F55" s="6">
        <v>1</v>
      </c>
      <c r="G55" s="6" t="s">
        <v>60</v>
      </c>
      <c r="H55" s="6" t="s">
        <v>24</v>
      </c>
      <c r="I55" s="6" t="s">
        <v>240</v>
      </c>
      <c r="J55" s="6">
        <v>6012.86</v>
      </c>
      <c r="K55" s="6">
        <v>6012.86</v>
      </c>
      <c r="L55" s="6">
        <v>0</v>
      </c>
      <c r="M55" s="6" t="s">
        <v>8</v>
      </c>
      <c r="N55" s="6" t="s">
        <v>241</v>
      </c>
      <c r="O55" s="6" t="s">
        <v>241</v>
      </c>
      <c r="P55" s="6" t="s">
        <v>63</v>
      </c>
      <c r="Q55" s="6" t="s">
        <v>63</v>
      </c>
      <c r="R55" s="6">
        <f>VLOOKUP(B55,[1]应付款管理!$A$1:$I$65536,9,0)</f>
        <v>6012.86</v>
      </c>
      <c r="S55">
        <f t="shared" si="2"/>
        <v>0</v>
      </c>
      <c r="T55" t="str">
        <f t="shared" si="3"/>
        <v>，1369158</v>
      </c>
      <c r="U55" t="s">
        <v>242</v>
      </c>
    </row>
    <row r="56" spans="1:21">
      <c r="A56" s="6" t="s">
        <v>8</v>
      </c>
      <c r="B56" s="7">
        <v>1369145</v>
      </c>
      <c r="C56" s="6" t="s">
        <v>243</v>
      </c>
      <c r="D56" s="6" t="s">
        <v>244</v>
      </c>
      <c r="E56" s="6" t="s">
        <v>245</v>
      </c>
      <c r="F56" s="6">
        <v>1</v>
      </c>
      <c r="G56" s="6" t="s">
        <v>59</v>
      </c>
      <c r="H56" s="6" t="s">
        <v>18</v>
      </c>
      <c r="I56" s="6" t="s">
        <v>246</v>
      </c>
      <c r="J56" s="6">
        <v>8871.92</v>
      </c>
      <c r="K56" s="6">
        <v>8871.92</v>
      </c>
      <c r="L56" s="6">
        <v>0</v>
      </c>
      <c r="M56" s="6" t="s">
        <v>8</v>
      </c>
      <c r="N56" s="6" t="s">
        <v>241</v>
      </c>
      <c r="O56" s="6" t="s">
        <v>241</v>
      </c>
      <c r="P56" s="6" t="s">
        <v>53</v>
      </c>
      <c r="Q56" s="6" t="s">
        <v>54</v>
      </c>
      <c r="R56" s="6">
        <f>VLOOKUP(B56,[1]应付款管理!$A$1:$I$65536,9,0)</f>
        <v>8871.92</v>
      </c>
      <c r="S56">
        <f t="shared" si="2"/>
        <v>0</v>
      </c>
      <c r="T56" t="str">
        <f t="shared" si="3"/>
        <v>，1369145</v>
      </c>
      <c r="U56" t="s">
        <v>247</v>
      </c>
    </row>
    <row r="57" spans="1:21">
      <c r="A57" s="6" t="s">
        <v>8</v>
      </c>
      <c r="B57" s="7">
        <v>1368582</v>
      </c>
      <c r="C57" s="6" t="s">
        <v>248</v>
      </c>
      <c r="D57" s="6" t="s">
        <v>91</v>
      </c>
      <c r="E57" s="6" t="s">
        <v>92</v>
      </c>
      <c r="F57" s="6">
        <v>1</v>
      </c>
      <c r="G57" s="6" t="s">
        <v>60</v>
      </c>
      <c r="H57" s="6" t="s">
        <v>24</v>
      </c>
      <c r="I57" s="6" t="s">
        <v>249</v>
      </c>
      <c r="J57" s="6">
        <v>1347.48</v>
      </c>
      <c r="K57" s="6">
        <v>1347.48</v>
      </c>
      <c r="L57" s="6">
        <v>0</v>
      </c>
      <c r="M57" s="6" t="s">
        <v>8</v>
      </c>
      <c r="N57" s="6" t="s">
        <v>241</v>
      </c>
      <c r="O57" s="6" t="s">
        <v>241</v>
      </c>
      <c r="P57" s="6"/>
      <c r="Q57" s="6" t="s">
        <v>118</v>
      </c>
      <c r="R57" s="6">
        <f>VLOOKUP(B57,[1]应付款管理!$A$1:$I$65536,9,0)</f>
        <v>1347.48</v>
      </c>
      <c r="S57">
        <f t="shared" si="2"/>
        <v>0</v>
      </c>
      <c r="T57" t="str">
        <f t="shared" si="3"/>
        <v>，1368582</v>
      </c>
      <c r="U57" t="s">
        <v>250</v>
      </c>
    </row>
    <row r="58" s="1" customFormat="1" spans="1:21">
      <c r="A58" s="8" t="s">
        <v>8</v>
      </c>
      <c r="B58" s="9">
        <v>1367922</v>
      </c>
      <c r="C58" s="16" t="s">
        <v>251</v>
      </c>
      <c r="D58" s="8" t="s">
        <v>252</v>
      </c>
      <c r="E58" s="8" t="s">
        <v>253</v>
      </c>
      <c r="F58" s="8">
        <v>1</v>
      </c>
      <c r="G58" s="8" t="s">
        <v>59</v>
      </c>
      <c r="H58" s="8" t="s">
        <v>18</v>
      </c>
      <c r="I58" s="8" t="s">
        <v>254</v>
      </c>
      <c r="J58" s="8">
        <v>1027.28</v>
      </c>
      <c r="K58" s="8">
        <v>1027.28</v>
      </c>
      <c r="L58" s="8">
        <v>0</v>
      </c>
      <c r="M58" s="8" t="s">
        <v>8</v>
      </c>
      <c r="N58" s="8" t="s">
        <v>255</v>
      </c>
      <c r="O58" s="8" t="s">
        <v>241</v>
      </c>
      <c r="P58" s="8" t="s">
        <v>162</v>
      </c>
      <c r="Q58" s="8" t="s">
        <v>163</v>
      </c>
      <c r="R58" s="8">
        <v>1027.28</v>
      </c>
      <c r="S58" s="1">
        <f t="shared" si="2"/>
        <v>0</v>
      </c>
      <c r="T58" t="str">
        <f t="shared" si="3"/>
        <v>，1367922</v>
      </c>
      <c r="U58" s="1" t="s">
        <v>256</v>
      </c>
    </row>
    <row r="59" spans="1:21">
      <c r="A59" s="6" t="s">
        <v>8</v>
      </c>
      <c r="B59" s="7">
        <v>1366941</v>
      </c>
      <c r="C59" s="6" t="s">
        <v>257</v>
      </c>
      <c r="D59" s="6" t="s">
        <v>91</v>
      </c>
      <c r="E59" s="6" t="s">
        <v>92</v>
      </c>
      <c r="F59" s="6">
        <v>1</v>
      </c>
      <c r="G59" s="6" t="s">
        <v>62</v>
      </c>
      <c r="H59" s="6" t="s">
        <v>49</v>
      </c>
      <c r="I59" s="6" t="s">
        <v>258</v>
      </c>
      <c r="J59" s="6">
        <v>1398.12</v>
      </c>
      <c r="K59" s="6">
        <v>1398.12</v>
      </c>
      <c r="L59" s="6">
        <v>0</v>
      </c>
      <c r="M59" s="6" t="s">
        <v>8</v>
      </c>
      <c r="N59" s="6" t="s">
        <v>255</v>
      </c>
      <c r="O59" s="6" t="s">
        <v>255</v>
      </c>
      <c r="P59" s="6"/>
      <c r="Q59" s="6" t="s">
        <v>118</v>
      </c>
      <c r="R59" s="6">
        <f>VLOOKUP(B59,[1]应付款管理!$A$1:$I$65536,9,0)</f>
        <v>1398.12</v>
      </c>
      <c r="S59">
        <f t="shared" si="2"/>
        <v>0</v>
      </c>
      <c r="T59" t="str">
        <f t="shared" si="3"/>
        <v>，1366941</v>
      </c>
      <c r="U59" t="s">
        <v>259</v>
      </c>
    </row>
    <row r="60" spans="1:21">
      <c r="A60" s="6" t="s">
        <v>8</v>
      </c>
      <c r="B60" s="7">
        <v>1366653</v>
      </c>
      <c r="C60" s="6" t="s">
        <v>260</v>
      </c>
      <c r="D60" s="6" t="s">
        <v>91</v>
      </c>
      <c r="E60" s="6" t="s">
        <v>116</v>
      </c>
      <c r="F60" s="6">
        <v>3</v>
      </c>
      <c r="G60" s="6" t="s">
        <v>62</v>
      </c>
      <c r="H60" s="6" t="s">
        <v>52</v>
      </c>
      <c r="I60" s="6" t="s">
        <v>261</v>
      </c>
      <c r="J60" s="6">
        <v>2140.83</v>
      </c>
      <c r="K60" s="6">
        <v>2140.83</v>
      </c>
      <c r="L60" s="6">
        <v>0</v>
      </c>
      <c r="M60" s="6" t="s">
        <v>8</v>
      </c>
      <c r="N60" s="6" t="s">
        <v>262</v>
      </c>
      <c r="O60" s="6" t="s">
        <v>262</v>
      </c>
      <c r="P60" s="6" t="s">
        <v>63</v>
      </c>
      <c r="Q60" s="6" t="s">
        <v>63</v>
      </c>
      <c r="R60" s="6">
        <f>VLOOKUP(B60,[1]应付款管理!$A$1:$I$65536,9,0)</f>
        <v>2140.83</v>
      </c>
      <c r="S60">
        <f t="shared" si="2"/>
        <v>0</v>
      </c>
      <c r="T60" t="str">
        <f t="shared" si="3"/>
        <v>，1366653</v>
      </c>
      <c r="U60" t="s">
        <v>263</v>
      </c>
    </row>
    <row r="61" spans="1:21">
      <c r="A61" s="6" t="s">
        <v>8</v>
      </c>
      <c r="B61" s="7">
        <v>1366290</v>
      </c>
      <c r="C61" s="6" t="s">
        <v>264</v>
      </c>
      <c r="D61" s="6" t="s">
        <v>265</v>
      </c>
      <c r="E61" s="6" t="s">
        <v>58</v>
      </c>
      <c r="F61" s="6">
        <v>1</v>
      </c>
      <c r="G61" s="6" t="s">
        <v>59</v>
      </c>
      <c r="H61" s="6" t="s">
        <v>18</v>
      </c>
      <c r="I61" s="6" t="s">
        <v>266</v>
      </c>
      <c r="J61" s="6">
        <v>973.64</v>
      </c>
      <c r="K61" s="6">
        <v>973.64</v>
      </c>
      <c r="L61" s="6">
        <v>0</v>
      </c>
      <c r="M61" s="6" t="s">
        <v>8</v>
      </c>
      <c r="N61" s="6" t="s">
        <v>262</v>
      </c>
      <c r="O61" s="6" t="s">
        <v>262</v>
      </c>
      <c r="P61" s="6" t="s">
        <v>230</v>
      </c>
      <c r="Q61" s="6" t="s">
        <v>231</v>
      </c>
      <c r="R61" s="6">
        <f>VLOOKUP(B61,[1]应付款管理!$A$1:$I$65536,9,0)</f>
        <v>973.64</v>
      </c>
      <c r="S61">
        <f t="shared" si="2"/>
        <v>0</v>
      </c>
      <c r="T61" t="str">
        <f t="shared" si="3"/>
        <v>，1366290</v>
      </c>
      <c r="U61" t="s">
        <v>267</v>
      </c>
    </row>
    <row r="62" spans="1:21">
      <c r="A62" s="6" t="s">
        <v>8</v>
      </c>
      <c r="B62" s="7">
        <v>1366239</v>
      </c>
      <c r="C62" s="6" t="s">
        <v>268</v>
      </c>
      <c r="D62" s="6" t="s">
        <v>269</v>
      </c>
      <c r="E62" s="6" t="s">
        <v>270</v>
      </c>
      <c r="F62" s="6">
        <v>1</v>
      </c>
      <c r="G62" s="6" t="s">
        <v>60</v>
      </c>
      <c r="H62" s="6" t="s">
        <v>24</v>
      </c>
      <c r="I62" s="6" t="s">
        <v>271</v>
      </c>
      <c r="J62" s="6">
        <v>3801.06</v>
      </c>
      <c r="K62" s="6">
        <v>3801.06</v>
      </c>
      <c r="L62" s="6">
        <v>0</v>
      </c>
      <c r="M62" s="6" t="s">
        <v>8</v>
      </c>
      <c r="N62" s="6" t="s">
        <v>272</v>
      </c>
      <c r="O62" s="6" t="s">
        <v>272</v>
      </c>
      <c r="P62" s="6" t="s">
        <v>53</v>
      </c>
      <c r="Q62" s="6" t="s">
        <v>54</v>
      </c>
      <c r="R62" s="6">
        <f>VLOOKUP(B62,[1]应付款管理!$A$1:$I$65536,9,0)</f>
        <v>3801.06</v>
      </c>
      <c r="S62">
        <f t="shared" si="2"/>
        <v>0</v>
      </c>
      <c r="T62" t="str">
        <f t="shared" si="3"/>
        <v>，1366239</v>
      </c>
      <c r="U62" t="s">
        <v>273</v>
      </c>
    </row>
    <row r="63" spans="1:21">
      <c r="A63" s="6" t="s">
        <v>8</v>
      </c>
      <c r="B63" s="7">
        <v>1365123</v>
      </c>
      <c r="C63" s="6" t="s">
        <v>274</v>
      </c>
      <c r="D63" s="6" t="s">
        <v>275</v>
      </c>
      <c r="E63" s="6" t="s">
        <v>276</v>
      </c>
      <c r="F63" s="6">
        <v>1</v>
      </c>
      <c r="G63" s="6" t="s">
        <v>60</v>
      </c>
      <c r="H63" s="6" t="s">
        <v>24</v>
      </c>
      <c r="I63" s="6" t="s">
        <v>277</v>
      </c>
      <c r="J63" s="6">
        <v>1033.3</v>
      </c>
      <c r="K63" s="6">
        <v>1033.3</v>
      </c>
      <c r="L63" s="6">
        <v>0</v>
      </c>
      <c r="M63" s="6" t="s">
        <v>8</v>
      </c>
      <c r="N63" s="6" t="s">
        <v>278</v>
      </c>
      <c r="O63" s="6" t="s">
        <v>278</v>
      </c>
      <c r="P63" s="6" t="s">
        <v>63</v>
      </c>
      <c r="Q63" s="6" t="s">
        <v>63</v>
      </c>
      <c r="R63" s="6">
        <f>VLOOKUP(B63,[1]应付款管理!$A$1:$I$65536,9,0)</f>
        <v>1033.3</v>
      </c>
      <c r="S63">
        <f t="shared" si="2"/>
        <v>0</v>
      </c>
      <c r="T63" t="str">
        <f t="shared" si="3"/>
        <v>，1365123</v>
      </c>
      <c r="U63" t="s">
        <v>279</v>
      </c>
    </row>
    <row r="64" spans="1:21">
      <c r="A64" s="6" t="s">
        <v>8</v>
      </c>
      <c r="B64" s="7">
        <v>1364511</v>
      </c>
      <c r="C64" s="6" t="s">
        <v>280</v>
      </c>
      <c r="D64" s="6" t="s">
        <v>281</v>
      </c>
      <c r="E64" s="6" t="s">
        <v>58</v>
      </c>
      <c r="F64" s="6">
        <v>2</v>
      </c>
      <c r="G64" s="6" t="s">
        <v>52</v>
      </c>
      <c r="H64" s="6" t="s">
        <v>49</v>
      </c>
      <c r="I64" s="6" t="s">
        <v>282</v>
      </c>
      <c r="J64" s="6">
        <v>3259.22</v>
      </c>
      <c r="K64" s="6">
        <v>3259.22</v>
      </c>
      <c r="L64" s="6">
        <v>0</v>
      </c>
      <c r="M64" s="6" t="s">
        <v>8</v>
      </c>
      <c r="N64" s="6" t="s">
        <v>283</v>
      </c>
      <c r="O64" s="6" t="s">
        <v>16</v>
      </c>
      <c r="P64" s="6" t="s">
        <v>71</v>
      </c>
      <c r="Q64" s="6" t="s">
        <v>71</v>
      </c>
      <c r="R64" s="6">
        <f>VLOOKUP(B64,[1]应付款管理!$A$1:$I$65536,9,0)</f>
        <v>3259.22</v>
      </c>
      <c r="S64">
        <f t="shared" si="2"/>
        <v>0</v>
      </c>
      <c r="T64" t="str">
        <f t="shared" si="3"/>
        <v>，1364511</v>
      </c>
      <c r="U64" t="s">
        <v>284</v>
      </c>
    </row>
    <row r="65" spans="1:21">
      <c r="A65" s="6" t="s">
        <v>8</v>
      </c>
      <c r="B65" s="7">
        <v>1359354</v>
      </c>
      <c r="C65" s="6" t="s">
        <v>285</v>
      </c>
      <c r="D65" s="6" t="s">
        <v>91</v>
      </c>
      <c r="E65" s="6" t="s">
        <v>137</v>
      </c>
      <c r="F65" s="6">
        <v>1</v>
      </c>
      <c r="G65" s="6" t="s">
        <v>16</v>
      </c>
      <c r="H65" s="6" t="s">
        <v>52</v>
      </c>
      <c r="I65" s="6" t="s">
        <v>286</v>
      </c>
      <c r="J65" s="6">
        <v>1657.66</v>
      </c>
      <c r="K65" s="6">
        <v>1657.66</v>
      </c>
      <c r="L65" s="6">
        <v>0</v>
      </c>
      <c r="M65" s="6" t="s">
        <v>8</v>
      </c>
      <c r="N65" s="6" t="s">
        <v>287</v>
      </c>
      <c r="O65" s="6" t="s">
        <v>287</v>
      </c>
      <c r="P65" s="6"/>
      <c r="Q65" s="6" t="s">
        <v>118</v>
      </c>
      <c r="R65" s="6">
        <f>VLOOKUP(B65,[1]应付款管理!$A$1:$I$65536,9,0)</f>
        <v>1657.66</v>
      </c>
      <c r="S65">
        <f t="shared" si="2"/>
        <v>0</v>
      </c>
      <c r="T65" t="str">
        <f t="shared" si="3"/>
        <v>，1359354</v>
      </c>
      <c r="U65" t="s">
        <v>288</v>
      </c>
    </row>
    <row r="66" spans="1:21">
      <c r="A66" s="6" t="s">
        <v>8</v>
      </c>
      <c r="B66" s="7">
        <v>1363140</v>
      </c>
      <c r="C66" s="6" t="s">
        <v>289</v>
      </c>
      <c r="D66" s="6" t="s">
        <v>290</v>
      </c>
      <c r="E66" s="6" t="s">
        <v>154</v>
      </c>
      <c r="F66" s="6">
        <v>1</v>
      </c>
      <c r="G66" s="6" t="s">
        <v>52</v>
      </c>
      <c r="H66" s="6" t="s">
        <v>59</v>
      </c>
      <c r="I66" s="6" t="s">
        <v>291</v>
      </c>
      <c r="J66" s="6">
        <v>1180.32</v>
      </c>
      <c r="K66" s="6">
        <v>1180.32</v>
      </c>
      <c r="L66" s="6">
        <v>0</v>
      </c>
      <c r="M66" s="6" t="s">
        <v>8</v>
      </c>
      <c r="N66" s="6" t="s">
        <v>292</v>
      </c>
      <c r="O66" s="6" t="s">
        <v>292</v>
      </c>
      <c r="P66" s="6" t="s">
        <v>101</v>
      </c>
      <c r="Q66" s="6" t="s">
        <v>102</v>
      </c>
      <c r="R66" s="6">
        <f>VLOOKUP(B66,[1]应付款管理!$A$1:$I$65536,9,0)</f>
        <v>1180.32</v>
      </c>
      <c r="S66">
        <f t="shared" si="2"/>
        <v>0</v>
      </c>
      <c r="T66" t="str">
        <f t="shared" si="3"/>
        <v>，1363140</v>
      </c>
      <c r="U66" t="s">
        <v>293</v>
      </c>
    </row>
    <row r="67" spans="1:21">
      <c r="A67" s="6" t="s">
        <v>8</v>
      </c>
      <c r="B67" s="7">
        <v>1363085</v>
      </c>
      <c r="C67" s="6" t="s">
        <v>294</v>
      </c>
      <c r="D67" s="6" t="s">
        <v>295</v>
      </c>
      <c r="E67" s="6" t="s">
        <v>296</v>
      </c>
      <c r="F67" s="6">
        <v>1</v>
      </c>
      <c r="G67" s="6" t="s">
        <v>52</v>
      </c>
      <c r="H67" s="6" t="s">
        <v>59</v>
      </c>
      <c r="I67" s="6" t="s">
        <v>297</v>
      </c>
      <c r="J67" s="6">
        <v>3646.9</v>
      </c>
      <c r="K67" s="6">
        <v>3646.9</v>
      </c>
      <c r="L67" s="6">
        <v>0</v>
      </c>
      <c r="M67" s="6" t="s">
        <v>8</v>
      </c>
      <c r="N67" s="6" t="s">
        <v>292</v>
      </c>
      <c r="O67" s="6" t="s">
        <v>292</v>
      </c>
      <c r="P67" s="6" t="s">
        <v>63</v>
      </c>
      <c r="Q67" s="6" t="s">
        <v>63</v>
      </c>
      <c r="R67" s="6">
        <f>VLOOKUP(B67,[1]应付款管理!$A$1:$I$65536,9,0)</f>
        <v>3646.9</v>
      </c>
      <c r="S67">
        <f t="shared" si="2"/>
        <v>0</v>
      </c>
      <c r="T67" t="str">
        <f t="shared" si="3"/>
        <v>，1363085</v>
      </c>
      <c r="U67" t="s">
        <v>298</v>
      </c>
    </row>
    <row r="68" spans="1:21">
      <c r="A68" s="6" t="s">
        <v>8</v>
      </c>
      <c r="B68" s="7">
        <v>1371104</v>
      </c>
      <c r="C68" s="6" t="s">
        <v>299</v>
      </c>
      <c r="D68" s="6" t="s">
        <v>300</v>
      </c>
      <c r="E68" s="6" t="s">
        <v>301</v>
      </c>
      <c r="F68" s="6">
        <v>2</v>
      </c>
      <c r="G68" s="6" t="s">
        <v>60</v>
      </c>
      <c r="H68" s="6" t="s">
        <v>302</v>
      </c>
      <c r="I68" s="6" t="s">
        <v>303</v>
      </c>
      <c r="J68" s="6">
        <v>5306.02</v>
      </c>
      <c r="K68" s="6">
        <v>5306.02</v>
      </c>
      <c r="L68" s="6">
        <v>0</v>
      </c>
      <c r="M68" s="6" t="s">
        <v>8</v>
      </c>
      <c r="N68" s="6" t="s">
        <v>304</v>
      </c>
      <c r="O68" s="6" t="s">
        <v>59</v>
      </c>
      <c r="P68" s="6" t="s">
        <v>53</v>
      </c>
      <c r="Q68" s="6" t="s">
        <v>54</v>
      </c>
      <c r="R68" s="6">
        <f>VLOOKUP(B68,[1]应付款管理!$A$1:$I$65536,9,0)</f>
        <v>5306.02</v>
      </c>
      <c r="S68">
        <f t="shared" si="2"/>
        <v>0</v>
      </c>
      <c r="T68" t="str">
        <f t="shared" si="3"/>
        <v>，1371104</v>
      </c>
      <c r="U68" t="s">
        <v>305</v>
      </c>
    </row>
    <row r="69" spans="1:21">
      <c r="A69" s="6" t="s">
        <v>8</v>
      </c>
      <c r="B69" s="7">
        <v>1361227</v>
      </c>
      <c r="C69" s="6" t="s">
        <v>306</v>
      </c>
      <c r="D69" s="6" t="s">
        <v>307</v>
      </c>
      <c r="E69" s="6" t="s">
        <v>58</v>
      </c>
      <c r="F69" s="6">
        <v>1</v>
      </c>
      <c r="G69" s="6" t="s">
        <v>49</v>
      </c>
      <c r="H69" s="6" t="s">
        <v>60</v>
      </c>
      <c r="I69" s="6" t="s">
        <v>308</v>
      </c>
      <c r="J69" s="6">
        <v>524.16</v>
      </c>
      <c r="K69" s="6">
        <v>524.16</v>
      </c>
      <c r="L69" s="6">
        <v>0</v>
      </c>
      <c r="M69" s="6" t="s">
        <v>8</v>
      </c>
      <c r="N69" s="6" t="s">
        <v>309</v>
      </c>
      <c r="O69" s="6" t="s">
        <v>310</v>
      </c>
      <c r="P69" s="6" t="s">
        <v>311</v>
      </c>
      <c r="Q69" s="6" t="s">
        <v>312</v>
      </c>
      <c r="R69" s="6">
        <v>524.06</v>
      </c>
      <c r="S69">
        <f t="shared" si="2"/>
        <v>0.100000000000023</v>
      </c>
      <c r="T69" t="str">
        <f t="shared" si="3"/>
        <v>，1361227</v>
      </c>
      <c r="U69" t="s">
        <v>313</v>
      </c>
    </row>
    <row r="70" spans="1:21">
      <c r="A70" s="6" t="s">
        <v>8</v>
      </c>
      <c r="B70" s="7">
        <v>1356626</v>
      </c>
      <c r="C70" s="6" t="s">
        <v>314</v>
      </c>
      <c r="D70" s="6" t="s">
        <v>315</v>
      </c>
      <c r="E70" s="6" t="s">
        <v>58</v>
      </c>
      <c r="F70" s="6">
        <v>1</v>
      </c>
      <c r="G70" s="6" t="s">
        <v>52</v>
      </c>
      <c r="H70" s="6" t="s">
        <v>49</v>
      </c>
      <c r="I70" s="6" t="s">
        <v>316</v>
      </c>
      <c r="J70" s="6">
        <v>854.87</v>
      </c>
      <c r="K70" s="6">
        <v>854.87</v>
      </c>
      <c r="L70" s="6">
        <v>0</v>
      </c>
      <c r="M70" s="6" t="s">
        <v>8</v>
      </c>
      <c r="N70" s="6" t="s">
        <v>309</v>
      </c>
      <c r="O70" s="6" t="s">
        <v>309</v>
      </c>
      <c r="P70" s="6" t="s">
        <v>230</v>
      </c>
      <c r="Q70" s="6" t="s">
        <v>231</v>
      </c>
      <c r="R70" s="6">
        <f>VLOOKUP(B70,[1]应付款管理!$A$1:$I$65536,9,0)</f>
        <v>854.87</v>
      </c>
      <c r="S70">
        <f t="shared" si="2"/>
        <v>0</v>
      </c>
      <c r="T70" t="str">
        <f t="shared" si="3"/>
        <v>，1356626</v>
      </c>
      <c r="U70" t="s">
        <v>317</v>
      </c>
    </row>
    <row r="71" spans="1:21">
      <c r="A71" s="6" t="s">
        <v>8</v>
      </c>
      <c r="B71" s="7">
        <v>1356629</v>
      </c>
      <c r="C71" s="6" t="s">
        <v>318</v>
      </c>
      <c r="D71" s="6" t="s">
        <v>315</v>
      </c>
      <c r="E71" s="6" t="s">
        <v>58</v>
      </c>
      <c r="F71" s="6">
        <v>1</v>
      </c>
      <c r="G71" s="6" t="s">
        <v>62</v>
      </c>
      <c r="H71" s="6" t="s">
        <v>52</v>
      </c>
      <c r="I71" s="6" t="s">
        <v>316</v>
      </c>
      <c r="J71" s="6">
        <v>854.87</v>
      </c>
      <c r="K71" s="6">
        <v>854.87</v>
      </c>
      <c r="L71" s="6">
        <v>0</v>
      </c>
      <c r="M71" s="6" t="s">
        <v>8</v>
      </c>
      <c r="N71" s="6" t="s">
        <v>309</v>
      </c>
      <c r="O71" s="6" t="s">
        <v>309</v>
      </c>
      <c r="P71" s="6" t="s">
        <v>230</v>
      </c>
      <c r="Q71" s="6" t="s">
        <v>231</v>
      </c>
      <c r="R71" s="6">
        <f>VLOOKUP(B71,[1]应付款管理!$A$1:$I$65536,9,0)</f>
        <v>854.87</v>
      </c>
      <c r="S71">
        <f t="shared" si="2"/>
        <v>0</v>
      </c>
      <c r="T71" t="str">
        <f t="shared" si="3"/>
        <v>，1356629</v>
      </c>
      <c r="U71" t="s">
        <v>319</v>
      </c>
    </row>
    <row r="72" spans="1:21">
      <c r="A72" s="6" t="s">
        <v>8</v>
      </c>
      <c r="B72" s="7">
        <v>1356633</v>
      </c>
      <c r="C72" s="6" t="s">
        <v>320</v>
      </c>
      <c r="D72" s="6" t="s">
        <v>315</v>
      </c>
      <c r="E72" s="6" t="s">
        <v>58</v>
      </c>
      <c r="F72" s="6">
        <v>1</v>
      </c>
      <c r="G72" s="6" t="s">
        <v>62</v>
      </c>
      <c r="H72" s="6" t="s">
        <v>52</v>
      </c>
      <c r="I72" s="6" t="s">
        <v>321</v>
      </c>
      <c r="J72" s="6">
        <v>854.87</v>
      </c>
      <c r="K72" s="6">
        <v>854.87</v>
      </c>
      <c r="L72" s="6">
        <v>0</v>
      </c>
      <c r="M72" s="6" t="s">
        <v>8</v>
      </c>
      <c r="N72" s="6" t="s">
        <v>309</v>
      </c>
      <c r="O72" s="6" t="s">
        <v>309</v>
      </c>
      <c r="P72" s="6" t="s">
        <v>230</v>
      </c>
      <c r="Q72" s="6" t="s">
        <v>231</v>
      </c>
      <c r="R72" s="6">
        <f>VLOOKUP(B72,[1]应付款管理!$A$1:$I$65536,9,0)</f>
        <v>854.87</v>
      </c>
      <c r="S72">
        <f t="shared" si="2"/>
        <v>0</v>
      </c>
      <c r="T72" t="str">
        <f t="shared" si="3"/>
        <v>，1356633</v>
      </c>
      <c r="U72" t="s">
        <v>322</v>
      </c>
    </row>
    <row r="73" spans="1:21">
      <c r="A73" s="6" t="s">
        <v>8</v>
      </c>
      <c r="B73" s="7">
        <v>1360393</v>
      </c>
      <c r="C73" s="6" t="s">
        <v>323</v>
      </c>
      <c r="D73" s="6" t="s">
        <v>91</v>
      </c>
      <c r="E73" s="6" t="s">
        <v>92</v>
      </c>
      <c r="F73" s="6">
        <v>1</v>
      </c>
      <c r="G73" s="6" t="s">
        <v>62</v>
      </c>
      <c r="H73" s="6" t="s">
        <v>18</v>
      </c>
      <c r="I73" s="6" t="s">
        <v>324</v>
      </c>
      <c r="J73" s="6">
        <v>3461.35</v>
      </c>
      <c r="K73" s="6">
        <v>3461.35</v>
      </c>
      <c r="L73" s="6">
        <v>0</v>
      </c>
      <c r="M73" s="6" t="s">
        <v>8</v>
      </c>
      <c r="N73" s="6" t="s">
        <v>325</v>
      </c>
      <c r="O73" s="6" t="s">
        <v>325</v>
      </c>
      <c r="P73" s="6"/>
      <c r="Q73" s="6" t="s">
        <v>118</v>
      </c>
      <c r="R73" s="6">
        <f>VLOOKUP(B73,[1]应付款管理!$A$1:$I$65536,9,0)</f>
        <v>3461.35</v>
      </c>
      <c r="S73">
        <f t="shared" si="2"/>
        <v>0</v>
      </c>
      <c r="T73" t="str">
        <f t="shared" si="3"/>
        <v>，1360393</v>
      </c>
      <c r="U73" t="s">
        <v>326</v>
      </c>
    </row>
    <row r="74" spans="1:21">
      <c r="A74" s="6" t="s">
        <v>8</v>
      </c>
      <c r="B74" s="7">
        <v>1360162</v>
      </c>
      <c r="C74" s="6" t="s">
        <v>327</v>
      </c>
      <c r="D74" s="6" t="s">
        <v>328</v>
      </c>
      <c r="E74" s="6" t="s">
        <v>92</v>
      </c>
      <c r="F74" s="6">
        <v>1</v>
      </c>
      <c r="G74" s="6" t="s">
        <v>16</v>
      </c>
      <c r="H74" s="6" t="s">
        <v>52</v>
      </c>
      <c r="I74" s="6" t="s">
        <v>329</v>
      </c>
      <c r="J74" s="6">
        <v>1119.46</v>
      </c>
      <c r="K74" s="6">
        <v>1119.46</v>
      </c>
      <c r="L74" s="6">
        <v>0</v>
      </c>
      <c r="M74" s="6" t="s">
        <v>8</v>
      </c>
      <c r="N74" s="6" t="s">
        <v>330</v>
      </c>
      <c r="O74" s="6" t="s">
        <v>330</v>
      </c>
      <c r="P74" s="6" t="s">
        <v>63</v>
      </c>
      <c r="Q74" s="6" t="s">
        <v>63</v>
      </c>
      <c r="R74" s="6">
        <f>VLOOKUP(B74,[1]应付款管理!$A$1:$I$65536,9,0)</f>
        <v>1119.46</v>
      </c>
      <c r="S74">
        <f t="shared" si="2"/>
        <v>0</v>
      </c>
      <c r="T74" t="str">
        <f t="shared" si="3"/>
        <v>，1360162</v>
      </c>
      <c r="U74" t="s">
        <v>331</v>
      </c>
    </row>
    <row r="75" spans="1:21">
      <c r="A75" s="6" t="s">
        <v>8</v>
      </c>
      <c r="B75" s="7">
        <v>1375160</v>
      </c>
      <c r="C75" s="6" t="s">
        <v>332</v>
      </c>
      <c r="D75" s="6" t="s">
        <v>333</v>
      </c>
      <c r="E75" s="6" t="s">
        <v>334</v>
      </c>
      <c r="F75" s="6">
        <v>1</v>
      </c>
      <c r="G75" s="6" t="s">
        <v>52</v>
      </c>
      <c r="H75" s="6" t="s">
        <v>18</v>
      </c>
      <c r="I75" s="6" t="s">
        <v>335</v>
      </c>
      <c r="J75" s="6">
        <v>6858.9</v>
      </c>
      <c r="K75" s="6">
        <v>6858.9</v>
      </c>
      <c r="L75" s="6">
        <v>0</v>
      </c>
      <c r="M75" s="6" t="s">
        <v>8</v>
      </c>
      <c r="N75" s="6" t="s">
        <v>336</v>
      </c>
      <c r="O75" s="6" t="s">
        <v>336</v>
      </c>
      <c r="P75" s="6" t="s">
        <v>162</v>
      </c>
      <c r="Q75" s="6" t="s">
        <v>163</v>
      </c>
      <c r="R75" s="6">
        <f>VLOOKUP(B75,[1]应付款管理!$A$1:$I$65536,9,0)</f>
        <v>6858.9</v>
      </c>
      <c r="S75">
        <f t="shared" si="2"/>
        <v>0</v>
      </c>
      <c r="T75" t="str">
        <f t="shared" si="3"/>
        <v>，1375160</v>
      </c>
      <c r="U75" t="s">
        <v>337</v>
      </c>
    </row>
    <row r="76" spans="1:21">
      <c r="A76" s="6" t="s">
        <v>8</v>
      </c>
      <c r="B76" s="7">
        <v>1359394</v>
      </c>
      <c r="C76" s="6" t="s">
        <v>338</v>
      </c>
      <c r="D76" s="6" t="s">
        <v>339</v>
      </c>
      <c r="E76" s="6" t="s">
        <v>340</v>
      </c>
      <c r="F76" s="6">
        <v>1</v>
      </c>
      <c r="G76" s="6" t="s">
        <v>62</v>
      </c>
      <c r="H76" s="6" t="s">
        <v>60</v>
      </c>
      <c r="I76" s="6" t="s">
        <v>341</v>
      </c>
      <c r="J76" s="6">
        <v>6047.84</v>
      </c>
      <c r="K76" s="6">
        <v>6047.84</v>
      </c>
      <c r="L76" s="6">
        <v>0</v>
      </c>
      <c r="M76" s="6" t="s">
        <v>8</v>
      </c>
      <c r="N76" s="6" t="s">
        <v>336</v>
      </c>
      <c r="O76" s="6" t="s">
        <v>70</v>
      </c>
      <c r="P76" s="6" t="s">
        <v>311</v>
      </c>
      <c r="Q76" s="6" t="s">
        <v>312</v>
      </c>
      <c r="R76" s="6">
        <f>VLOOKUP(B76,[1]应付款管理!$A$1:$I$65536,9,0)</f>
        <v>6047</v>
      </c>
      <c r="S76">
        <f t="shared" si="2"/>
        <v>0.840000000000146</v>
      </c>
      <c r="T76" t="str">
        <f t="shared" si="3"/>
        <v>，1359394</v>
      </c>
      <c r="U76" t="s">
        <v>342</v>
      </c>
    </row>
    <row r="77" spans="1:21">
      <c r="A77" s="6" t="s">
        <v>8</v>
      </c>
      <c r="B77" s="7">
        <v>1358852</v>
      </c>
      <c r="C77" s="6" t="s">
        <v>343</v>
      </c>
      <c r="D77" s="6" t="s">
        <v>91</v>
      </c>
      <c r="E77" s="6" t="s">
        <v>58</v>
      </c>
      <c r="F77" s="6">
        <v>1</v>
      </c>
      <c r="G77" s="6" t="s">
        <v>49</v>
      </c>
      <c r="H77" s="6" t="s">
        <v>18</v>
      </c>
      <c r="I77" s="6" t="s">
        <v>344</v>
      </c>
      <c r="J77" s="6">
        <v>2449.26</v>
      </c>
      <c r="K77" s="6">
        <v>2449.26</v>
      </c>
      <c r="L77" s="6">
        <v>0</v>
      </c>
      <c r="M77" s="6" t="s">
        <v>8</v>
      </c>
      <c r="N77" s="6" t="s">
        <v>345</v>
      </c>
      <c r="O77" s="6" t="s">
        <v>52</v>
      </c>
      <c r="P77" s="6"/>
      <c r="Q77" s="6" t="s">
        <v>118</v>
      </c>
      <c r="R77" s="6">
        <f>VLOOKUP(B77,[1]应付款管理!$A$1:$I$65536,9,0)</f>
        <v>2449.26</v>
      </c>
      <c r="S77">
        <f t="shared" si="2"/>
        <v>0</v>
      </c>
      <c r="T77" t="str">
        <f t="shared" si="3"/>
        <v>，1358852</v>
      </c>
      <c r="U77" t="s">
        <v>346</v>
      </c>
    </row>
    <row r="78" spans="1:21">
      <c r="A78" s="6" t="s">
        <v>8</v>
      </c>
      <c r="B78" s="7">
        <v>1358285</v>
      </c>
      <c r="C78" s="6" t="s">
        <v>347</v>
      </c>
      <c r="D78" s="6" t="s">
        <v>91</v>
      </c>
      <c r="E78" s="6" t="s">
        <v>348</v>
      </c>
      <c r="F78" s="6">
        <v>1</v>
      </c>
      <c r="G78" s="6" t="s">
        <v>59</v>
      </c>
      <c r="H78" s="6" t="s">
        <v>60</v>
      </c>
      <c r="I78" s="6" t="s">
        <v>349</v>
      </c>
      <c r="J78" s="6">
        <v>884.24</v>
      </c>
      <c r="K78" s="6">
        <v>884.24</v>
      </c>
      <c r="L78" s="6">
        <v>0</v>
      </c>
      <c r="M78" s="6" t="s">
        <v>8</v>
      </c>
      <c r="N78" s="6" t="s">
        <v>345</v>
      </c>
      <c r="O78" s="6" t="s">
        <v>345</v>
      </c>
      <c r="P78" s="6"/>
      <c r="Q78" s="6" t="s">
        <v>118</v>
      </c>
      <c r="R78" s="6">
        <f>VLOOKUP(B78,[1]应付款管理!$A$1:$I$65536,9,0)</f>
        <v>884.24</v>
      </c>
      <c r="S78">
        <f t="shared" si="2"/>
        <v>0</v>
      </c>
      <c r="T78" t="str">
        <f t="shared" si="3"/>
        <v>，1358285</v>
      </c>
      <c r="U78" t="s">
        <v>350</v>
      </c>
    </row>
    <row r="79" spans="1:21">
      <c r="A79" s="6" t="s">
        <v>8</v>
      </c>
      <c r="B79" s="7">
        <v>1358181</v>
      </c>
      <c r="C79" s="6" t="s">
        <v>351</v>
      </c>
      <c r="D79" s="6" t="s">
        <v>352</v>
      </c>
      <c r="E79" s="6" t="s">
        <v>154</v>
      </c>
      <c r="F79" s="6">
        <v>3</v>
      </c>
      <c r="G79" s="6" t="s">
        <v>49</v>
      </c>
      <c r="H79" s="6" t="s">
        <v>60</v>
      </c>
      <c r="I79" s="6" t="s">
        <v>353</v>
      </c>
      <c r="J79" s="6">
        <v>2596.2</v>
      </c>
      <c r="K79" s="6">
        <v>2596.2</v>
      </c>
      <c r="L79" s="6">
        <v>0</v>
      </c>
      <c r="M79" s="6" t="s">
        <v>8</v>
      </c>
      <c r="N79" s="6" t="s">
        <v>354</v>
      </c>
      <c r="O79" s="6" t="s">
        <v>145</v>
      </c>
      <c r="P79" s="6" t="s">
        <v>129</v>
      </c>
      <c r="Q79" s="6" t="s">
        <v>130</v>
      </c>
      <c r="R79" s="6">
        <f>VLOOKUP(B79,[1]应付款管理!$A$1:$I$65536,9,0)</f>
        <v>2596.2</v>
      </c>
      <c r="S79">
        <f t="shared" si="2"/>
        <v>0</v>
      </c>
      <c r="T79" t="str">
        <f t="shared" si="3"/>
        <v>，1358181</v>
      </c>
      <c r="U79" t="s">
        <v>355</v>
      </c>
    </row>
    <row r="80" spans="1:21">
      <c r="A80" s="6" t="s">
        <v>8</v>
      </c>
      <c r="B80" s="7">
        <v>1357186</v>
      </c>
      <c r="C80" s="6" t="s">
        <v>356</v>
      </c>
      <c r="D80" s="6" t="s">
        <v>91</v>
      </c>
      <c r="E80" s="6" t="s">
        <v>357</v>
      </c>
      <c r="F80" s="6">
        <v>1</v>
      </c>
      <c r="G80" s="6" t="s">
        <v>59</v>
      </c>
      <c r="H80" s="6" t="s">
        <v>60</v>
      </c>
      <c r="I80" s="6" t="s">
        <v>358</v>
      </c>
      <c r="J80" s="6">
        <v>689.53</v>
      </c>
      <c r="K80" s="6">
        <v>689.53</v>
      </c>
      <c r="L80" s="6">
        <v>0</v>
      </c>
      <c r="M80" s="6" t="s">
        <v>8</v>
      </c>
      <c r="N80" s="6" t="s">
        <v>359</v>
      </c>
      <c r="O80" s="6" t="s">
        <v>359</v>
      </c>
      <c r="P80" s="6"/>
      <c r="Q80" s="6" t="s">
        <v>118</v>
      </c>
      <c r="R80" s="6">
        <f>VLOOKUP(B80,[1]应付款管理!$A$1:$I$65536,9,0)</f>
        <v>689.53</v>
      </c>
      <c r="S80">
        <f t="shared" si="2"/>
        <v>0</v>
      </c>
      <c r="T80" t="str">
        <f t="shared" si="3"/>
        <v>，1357186</v>
      </c>
      <c r="U80" t="s">
        <v>360</v>
      </c>
    </row>
    <row r="81" spans="1:21">
      <c r="A81" s="6" t="s">
        <v>8</v>
      </c>
      <c r="B81" s="7">
        <v>1357059</v>
      </c>
      <c r="C81" s="6" t="s">
        <v>361</v>
      </c>
      <c r="D81" s="6" t="s">
        <v>295</v>
      </c>
      <c r="E81" s="6" t="s">
        <v>362</v>
      </c>
      <c r="F81" s="6">
        <v>1</v>
      </c>
      <c r="G81" s="6" t="s">
        <v>52</v>
      </c>
      <c r="H81" s="6" t="s">
        <v>18</v>
      </c>
      <c r="I81" s="6" t="s">
        <v>363</v>
      </c>
      <c r="J81" s="6">
        <v>3779.16</v>
      </c>
      <c r="K81" s="6">
        <v>3779.16</v>
      </c>
      <c r="L81" s="6">
        <v>0</v>
      </c>
      <c r="M81" s="6" t="s">
        <v>8</v>
      </c>
      <c r="N81" s="6" t="s">
        <v>364</v>
      </c>
      <c r="O81" s="6" t="s">
        <v>364</v>
      </c>
      <c r="P81" s="6" t="s">
        <v>53</v>
      </c>
      <c r="Q81" s="6" t="s">
        <v>54</v>
      </c>
      <c r="R81" s="6">
        <f>VLOOKUP(B81,[1]应付款管理!$A$1:$I$65536,9,0)</f>
        <v>3779.16</v>
      </c>
      <c r="S81">
        <f t="shared" si="2"/>
        <v>0</v>
      </c>
      <c r="T81" t="str">
        <f t="shared" si="3"/>
        <v>，1357059</v>
      </c>
      <c r="U81" t="s">
        <v>365</v>
      </c>
    </row>
    <row r="82" spans="1:21">
      <c r="A82" s="6" t="s">
        <v>8</v>
      </c>
      <c r="B82" s="7">
        <v>1356630</v>
      </c>
      <c r="C82" s="6" t="s">
        <v>366</v>
      </c>
      <c r="D82" s="6" t="s">
        <v>105</v>
      </c>
      <c r="E82" s="6" t="s">
        <v>106</v>
      </c>
      <c r="F82" s="6">
        <v>1</v>
      </c>
      <c r="G82" s="6" t="s">
        <v>16</v>
      </c>
      <c r="H82" s="6" t="s">
        <v>62</v>
      </c>
      <c r="I82" s="6" t="s">
        <v>367</v>
      </c>
      <c r="J82" s="6">
        <v>1578.06</v>
      </c>
      <c r="K82" s="6">
        <v>1578.06</v>
      </c>
      <c r="L82" s="6">
        <v>0</v>
      </c>
      <c r="M82" s="6" t="s">
        <v>8</v>
      </c>
      <c r="N82" s="6" t="s">
        <v>364</v>
      </c>
      <c r="O82" s="6" t="s">
        <v>368</v>
      </c>
      <c r="P82" s="6" t="s">
        <v>230</v>
      </c>
      <c r="Q82" s="6" t="s">
        <v>231</v>
      </c>
      <c r="R82" s="6">
        <f>VLOOKUP(B82,[1]应付款管理!$A$1:$I$65536,9,0)</f>
        <v>1578.06</v>
      </c>
      <c r="S82">
        <f t="shared" si="2"/>
        <v>0</v>
      </c>
      <c r="T82" t="str">
        <f t="shared" si="3"/>
        <v>，1356630</v>
      </c>
      <c r="U82" t="s">
        <v>369</v>
      </c>
    </row>
    <row r="83" spans="1:21">
      <c r="A83" s="6" t="s">
        <v>8</v>
      </c>
      <c r="B83" s="7">
        <v>1354447</v>
      </c>
      <c r="C83" s="6" t="s">
        <v>370</v>
      </c>
      <c r="D83" s="6" t="s">
        <v>371</v>
      </c>
      <c r="E83" s="6" t="s">
        <v>92</v>
      </c>
      <c r="F83" s="6">
        <v>1</v>
      </c>
      <c r="G83" s="6" t="s">
        <v>52</v>
      </c>
      <c r="H83" s="6" t="s">
        <v>59</v>
      </c>
      <c r="I83" s="6" t="s">
        <v>372</v>
      </c>
      <c r="J83" s="6">
        <v>979.02</v>
      </c>
      <c r="K83" s="6">
        <v>979.02</v>
      </c>
      <c r="L83" s="6">
        <v>0</v>
      </c>
      <c r="M83" s="6" t="s">
        <v>8</v>
      </c>
      <c r="N83" s="6" t="s">
        <v>373</v>
      </c>
      <c r="O83" s="6" t="s">
        <v>374</v>
      </c>
      <c r="P83" s="6" t="s">
        <v>375</v>
      </c>
      <c r="Q83" s="6" t="s">
        <v>375</v>
      </c>
      <c r="R83" s="6">
        <f>VLOOKUP(B83,[1]应付款管理!$A$1:$I$65536,9,0)</f>
        <v>979</v>
      </c>
      <c r="S83">
        <f t="shared" si="2"/>
        <v>0.0199999999999818</v>
      </c>
      <c r="T83" t="str">
        <f t="shared" si="3"/>
        <v>，1354447</v>
      </c>
      <c r="U83" t="s">
        <v>376</v>
      </c>
    </row>
    <row r="84" spans="1:21">
      <c r="A84" s="6" t="s">
        <v>8</v>
      </c>
      <c r="B84" s="7">
        <v>1354449</v>
      </c>
      <c r="C84" s="6" t="s">
        <v>377</v>
      </c>
      <c r="D84" s="6" t="s">
        <v>378</v>
      </c>
      <c r="E84" s="6" t="s">
        <v>92</v>
      </c>
      <c r="F84" s="6">
        <v>1</v>
      </c>
      <c r="G84" s="6" t="s">
        <v>18</v>
      </c>
      <c r="H84" s="6" t="s">
        <v>24</v>
      </c>
      <c r="I84" s="6" t="s">
        <v>379</v>
      </c>
      <c r="J84" s="6">
        <v>446.63</v>
      </c>
      <c r="K84" s="6">
        <v>446.63</v>
      </c>
      <c r="L84" s="6">
        <v>0</v>
      </c>
      <c r="M84" s="6" t="s">
        <v>8</v>
      </c>
      <c r="N84" s="6" t="s">
        <v>373</v>
      </c>
      <c r="O84" s="6" t="s">
        <v>62</v>
      </c>
      <c r="P84" s="6" t="s">
        <v>196</v>
      </c>
      <c r="Q84" s="6" t="s">
        <v>197</v>
      </c>
      <c r="R84" s="6">
        <f>VLOOKUP(B84,[1]应付款管理!$A$1:$I$65536,9,0)</f>
        <v>446.63</v>
      </c>
      <c r="S84">
        <f t="shared" ref="S84:S115" si="4">K84-R84</f>
        <v>0</v>
      </c>
      <c r="T84" t="str">
        <f t="shared" si="3"/>
        <v>，1354449</v>
      </c>
      <c r="U84" t="s">
        <v>380</v>
      </c>
    </row>
    <row r="85" spans="1:21">
      <c r="A85" s="6" t="s">
        <v>8</v>
      </c>
      <c r="B85" s="7">
        <v>1353992</v>
      </c>
      <c r="C85" s="6" t="s">
        <v>381</v>
      </c>
      <c r="D85" s="6" t="s">
        <v>382</v>
      </c>
      <c r="E85" s="6" t="s">
        <v>340</v>
      </c>
      <c r="F85" s="6">
        <v>1</v>
      </c>
      <c r="G85" s="6" t="s">
        <v>62</v>
      </c>
      <c r="H85" s="6" t="s">
        <v>52</v>
      </c>
      <c r="I85" s="6" t="s">
        <v>383</v>
      </c>
      <c r="J85" s="6">
        <v>979.25</v>
      </c>
      <c r="K85" s="6">
        <v>979.25</v>
      </c>
      <c r="L85" s="6">
        <v>0</v>
      </c>
      <c r="M85" s="6" t="s">
        <v>8</v>
      </c>
      <c r="N85" s="6" t="s">
        <v>384</v>
      </c>
      <c r="O85" s="6" t="s">
        <v>384</v>
      </c>
      <c r="P85" s="6" t="s">
        <v>63</v>
      </c>
      <c r="Q85" s="6" t="s">
        <v>63</v>
      </c>
      <c r="R85" s="6">
        <f>VLOOKUP(B85,[1]应付款管理!$A$1:$I$65536,9,0)</f>
        <v>979.25</v>
      </c>
      <c r="S85">
        <f t="shared" si="4"/>
        <v>0</v>
      </c>
      <c r="T85" t="str">
        <f t="shared" ref="T85:T115" si="5">$T$19&amp;B85</f>
        <v>，1353992</v>
      </c>
      <c r="U85" t="s">
        <v>385</v>
      </c>
    </row>
    <row r="86" spans="1:21">
      <c r="A86" s="6" t="s">
        <v>8</v>
      </c>
      <c r="B86" s="7">
        <v>1353407</v>
      </c>
      <c r="C86" s="6" t="s">
        <v>386</v>
      </c>
      <c r="D86" s="6" t="s">
        <v>387</v>
      </c>
      <c r="E86" s="6" t="s">
        <v>388</v>
      </c>
      <c r="F86" s="6">
        <v>1</v>
      </c>
      <c r="G86" s="6" t="s">
        <v>62</v>
      </c>
      <c r="H86" s="6" t="s">
        <v>60</v>
      </c>
      <c r="I86" s="6" t="s">
        <v>389</v>
      </c>
      <c r="J86" s="6">
        <v>5264.28</v>
      </c>
      <c r="K86" s="6">
        <v>5264.28</v>
      </c>
      <c r="L86" s="6">
        <v>0</v>
      </c>
      <c r="M86" s="6" t="s">
        <v>8</v>
      </c>
      <c r="N86" s="6" t="s">
        <v>390</v>
      </c>
      <c r="O86" s="6" t="s">
        <v>108</v>
      </c>
      <c r="P86" s="6" t="s">
        <v>196</v>
      </c>
      <c r="Q86" s="6" t="s">
        <v>197</v>
      </c>
      <c r="R86" s="6">
        <f>VLOOKUP(B86,[1]应付款管理!$A$1:$I$65536,9,0)</f>
        <v>5264.28</v>
      </c>
      <c r="S86">
        <f t="shared" si="4"/>
        <v>0</v>
      </c>
      <c r="T86" t="str">
        <f t="shared" si="5"/>
        <v>，1353407</v>
      </c>
      <c r="U86" t="s">
        <v>391</v>
      </c>
    </row>
    <row r="87" spans="1:21">
      <c r="A87" s="6" t="s">
        <v>8</v>
      </c>
      <c r="B87" s="7">
        <v>1352479</v>
      </c>
      <c r="C87" s="6" t="s">
        <v>392</v>
      </c>
      <c r="D87" s="6" t="s">
        <v>91</v>
      </c>
      <c r="E87" s="6" t="s">
        <v>58</v>
      </c>
      <c r="F87" s="6">
        <v>2</v>
      </c>
      <c r="G87" s="6" t="s">
        <v>49</v>
      </c>
      <c r="H87" s="6" t="s">
        <v>59</v>
      </c>
      <c r="I87" s="6" t="s">
        <v>393</v>
      </c>
      <c r="J87" s="6">
        <v>1652.98</v>
      </c>
      <c r="K87" s="6">
        <v>1652.98</v>
      </c>
      <c r="L87" s="6">
        <v>0</v>
      </c>
      <c r="M87" s="6" t="s">
        <v>8</v>
      </c>
      <c r="N87" s="6" t="s">
        <v>394</v>
      </c>
      <c r="O87" s="6" t="s">
        <v>374</v>
      </c>
      <c r="P87" s="6"/>
      <c r="Q87" s="6" t="s">
        <v>118</v>
      </c>
      <c r="R87" s="6">
        <f>VLOOKUP(B87,[1]应付款管理!$A$1:$I$65536,9,0)</f>
        <v>1652.98</v>
      </c>
      <c r="S87">
        <f t="shared" si="4"/>
        <v>0</v>
      </c>
      <c r="T87" t="str">
        <f t="shared" si="5"/>
        <v>，1352479</v>
      </c>
      <c r="U87" t="s">
        <v>395</v>
      </c>
    </row>
    <row r="88" spans="1:21">
      <c r="A88" s="6" t="s">
        <v>8</v>
      </c>
      <c r="B88" s="7">
        <v>1352295</v>
      </c>
      <c r="C88" s="6" t="s">
        <v>396</v>
      </c>
      <c r="D88" s="6" t="s">
        <v>397</v>
      </c>
      <c r="E88" s="6" t="s">
        <v>398</v>
      </c>
      <c r="F88" s="6">
        <v>1</v>
      </c>
      <c r="G88" s="6" t="s">
        <v>49</v>
      </c>
      <c r="H88" s="6" t="s">
        <v>60</v>
      </c>
      <c r="I88" s="6" t="s">
        <v>399</v>
      </c>
      <c r="J88" s="6">
        <v>6768.42</v>
      </c>
      <c r="K88" s="6">
        <v>6768.42</v>
      </c>
      <c r="L88" s="6">
        <v>0</v>
      </c>
      <c r="M88" s="6" t="s">
        <v>8</v>
      </c>
      <c r="N88" s="6" t="s">
        <v>400</v>
      </c>
      <c r="O88" s="6" t="s">
        <v>52</v>
      </c>
      <c r="P88" s="6" t="s">
        <v>196</v>
      </c>
      <c r="Q88" s="6" t="s">
        <v>197</v>
      </c>
      <c r="R88" s="6">
        <f>VLOOKUP(B88,[1]应付款管理!$A$1:$I$65536,9,0)</f>
        <v>6768.42</v>
      </c>
      <c r="S88">
        <f t="shared" si="4"/>
        <v>0</v>
      </c>
      <c r="T88" t="str">
        <f t="shared" si="5"/>
        <v>，1352295</v>
      </c>
      <c r="U88" t="s">
        <v>401</v>
      </c>
    </row>
    <row r="89" spans="1:21">
      <c r="A89" s="6" t="s">
        <v>8</v>
      </c>
      <c r="B89" s="7">
        <v>1352068</v>
      </c>
      <c r="C89" s="6" t="s">
        <v>402</v>
      </c>
      <c r="D89" s="6" t="s">
        <v>403</v>
      </c>
      <c r="E89" s="6" t="s">
        <v>92</v>
      </c>
      <c r="F89" s="6">
        <v>1</v>
      </c>
      <c r="G89" s="6" t="s">
        <v>60</v>
      </c>
      <c r="H89" s="6" t="s">
        <v>24</v>
      </c>
      <c r="I89" s="6" t="s">
        <v>404</v>
      </c>
      <c r="J89" s="6">
        <v>5165.18</v>
      </c>
      <c r="K89" s="6">
        <v>5165.18</v>
      </c>
      <c r="L89" s="6">
        <v>0</v>
      </c>
      <c r="M89" s="6" t="s">
        <v>8</v>
      </c>
      <c r="N89" s="6" t="s">
        <v>400</v>
      </c>
      <c r="O89" s="6" t="s">
        <v>59</v>
      </c>
      <c r="P89" s="6" t="s">
        <v>196</v>
      </c>
      <c r="Q89" s="6" t="s">
        <v>197</v>
      </c>
      <c r="R89" s="6">
        <f>VLOOKUP(B89,[1]应付款管理!$A$1:$I$65536,9,0)</f>
        <v>5165.18</v>
      </c>
      <c r="S89">
        <f t="shared" si="4"/>
        <v>0</v>
      </c>
      <c r="T89" t="str">
        <f t="shared" si="5"/>
        <v>，1352068</v>
      </c>
      <c r="U89" t="s">
        <v>405</v>
      </c>
    </row>
    <row r="90" spans="1:21">
      <c r="A90" s="6" t="s">
        <v>8</v>
      </c>
      <c r="B90" s="7">
        <v>1351871</v>
      </c>
      <c r="C90" s="6" t="s">
        <v>406</v>
      </c>
      <c r="D90" s="6" t="s">
        <v>407</v>
      </c>
      <c r="E90" s="6" t="s">
        <v>75</v>
      </c>
      <c r="F90" s="6">
        <v>1</v>
      </c>
      <c r="G90" s="6" t="s">
        <v>49</v>
      </c>
      <c r="H90" s="6" t="s">
        <v>59</v>
      </c>
      <c r="I90" s="6" t="s">
        <v>408</v>
      </c>
      <c r="J90" s="6">
        <v>1291.32</v>
      </c>
      <c r="K90" s="6">
        <v>1291.32</v>
      </c>
      <c r="L90" s="6">
        <v>0</v>
      </c>
      <c r="M90" s="6" t="s">
        <v>8</v>
      </c>
      <c r="N90" s="6" t="s">
        <v>409</v>
      </c>
      <c r="O90" s="6" t="s">
        <v>100</v>
      </c>
      <c r="P90" s="6" t="s">
        <v>196</v>
      </c>
      <c r="Q90" s="6" t="s">
        <v>197</v>
      </c>
      <c r="R90" s="6">
        <f>VLOOKUP(B90,[1]应付款管理!$A$1:$I$65536,9,0)</f>
        <v>1291.32</v>
      </c>
      <c r="S90">
        <f t="shared" si="4"/>
        <v>0</v>
      </c>
      <c r="T90" t="str">
        <f t="shared" si="5"/>
        <v>，1351871</v>
      </c>
      <c r="U90" t="s">
        <v>410</v>
      </c>
    </row>
    <row r="91" spans="1:21">
      <c r="A91" s="6" t="s">
        <v>8</v>
      </c>
      <c r="B91" s="7">
        <v>1351867</v>
      </c>
      <c r="C91" s="6" t="s">
        <v>411</v>
      </c>
      <c r="D91" s="6" t="s">
        <v>407</v>
      </c>
      <c r="E91" s="6" t="s">
        <v>75</v>
      </c>
      <c r="F91" s="6">
        <v>1</v>
      </c>
      <c r="G91" s="6" t="s">
        <v>59</v>
      </c>
      <c r="H91" s="6" t="s">
        <v>60</v>
      </c>
      <c r="I91" s="6" t="s">
        <v>408</v>
      </c>
      <c r="J91" s="6">
        <v>1291.32</v>
      </c>
      <c r="K91" s="6">
        <v>1291.32</v>
      </c>
      <c r="L91" s="6">
        <v>0</v>
      </c>
      <c r="M91" s="6" t="s">
        <v>8</v>
      </c>
      <c r="N91" s="6" t="s">
        <v>409</v>
      </c>
      <c r="O91" s="6" t="s">
        <v>94</v>
      </c>
      <c r="P91" s="6" t="s">
        <v>196</v>
      </c>
      <c r="Q91" s="6" t="s">
        <v>197</v>
      </c>
      <c r="R91" s="6">
        <f>VLOOKUP(B91,[1]应付款管理!$A$1:$I$65536,9,0)</f>
        <v>1291.32</v>
      </c>
      <c r="S91">
        <f t="shared" si="4"/>
        <v>0</v>
      </c>
      <c r="T91" t="str">
        <f t="shared" si="5"/>
        <v>，1351867</v>
      </c>
      <c r="U91" t="s">
        <v>412</v>
      </c>
    </row>
    <row r="92" spans="1:21">
      <c r="A92" s="6" t="s">
        <v>8</v>
      </c>
      <c r="B92" s="7">
        <v>1350738</v>
      </c>
      <c r="C92" s="6" t="s">
        <v>413</v>
      </c>
      <c r="D92" s="6" t="s">
        <v>414</v>
      </c>
      <c r="E92" s="6" t="s">
        <v>154</v>
      </c>
      <c r="F92" s="6">
        <v>1</v>
      </c>
      <c r="G92" s="6" t="s">
        <v>59</v>
      </c>
      <c r="H92" s="6" t="s">
        <v>18</v>
      </c>
      <c r="I92" s="6" t="s">
        <v>415</v>
      </c>
      <c r="J92" s="6">
        <v>7199.94</v>
      </c>
      <c r="K92" s="6">
        <v>7199.94</v>
      </c>
      <c r="L92" s="6">
        <v>0</v>
      </c>
      <c r="M92" s="6" t="s">
        <v>8</v>
      </c>
      <c r="N92" s="6" t="s">
        <v>416</v>
      </c>
      <c r="O92" s="6" t="s">
        <v>59</v>
      </c>
      <c r="P92" s="6" t="s">
        <v>196</v>
      </c>
      <c r="Q92" s="6" t="s">
        <v>197</v>
      </c>
      <c r="R92" s="6">
        <f>VLOOKUP(B92,[1]应付款管理!$A$1:$I$65536,9,0)</f>
        <v>7199.94</v>
      </c>
      <c r="S92">
        <f t="shared" si="4"/>
        <v>0</v>
      </c>
      <c r="T92" t="str">
        <f t="shared" si="5"/>
        <v>，1350738</v>
      </c>
      <c r="U92" t="s">
        <v>417</v>
      </c>
    </row>
    <row r="93" spans="1:21">
      <c r="A93" s="6" t="s">
        <v>8</v>
      </c>
      <c r="B93" s="7">
        <v>1349978</v>
      </c>
      <c r="C93" s="6" t="s">
        <v>418</v>
      </c>
      <c r="D93" s="6" t="s">
        <v>419</v>
      </c>
      <c r="E93" s="6" t="s">
        <v>92</v>
      </c>
      <c r="F93" s="6">
        <v>1</v>
      </c>
      <c r="G93" s="6" t="s">
        <v>60</v>
      </c>
      <c r="H93" s="6" t="s">
        <v>18</v>
      </c>
      <c r="I93" s="6" t="s">
        <v>420</v>
      </c>
      <c r="J93" s="6">
        <v>882.4</v>
      </c>
      <c r="K93" s="6">
        <v>882.4</v>
      </c>
      <c r="L93" s="6">
        <v>0</v>
      </c>
      <c r="M93" s="6" t="s">
        <v>8</v>
      </c>
      <c r="N93" s="6" t="s">
        <v>421</v>
      </c>
      <c r="O93" s="6" t="s">
        <v>52</v>
      </c>
      <c r="P93" s="6" t="s">
        <v>196</v>
      </c>
      <c r="Q93" s="6" t="s">
        <v>197</v>
      </c>
      <c r="R93" s="6">
        <f>VLOOKUP(B93,[1]应付款管理!$A$1:$I$65536,9,0)</f>
        <v>882.4</v>
      </c>
      <c r="S93">
        <f t="shared" si="4"/>
        <v>0</v>
      </c>
      <c r="T93" t="str">
        <f t="shared" si="5"/>
        <v>，1349978</v>
      </c>
      <c r="U93" t="s">
        <v>422</v>
      </c>
    </row>
    <row r="94" spans="1:21">
      <c r="A94" s="6" t="s">
        <v>8</v>
      </c>
      <c r="B94" s="7">
        <v>1348154</v>
      </c>
      <c r="C94" s="6" t="s">
        <v>423</v>
      </c>
      <c r="D94" s="6" t="s">
        <v>424</v>
      </c>
      <c r="E94" s="6" t="s">
        <v>92</v>
      </c>
      <c r="F94" s="6">
        <v>1</v>
      </c>
      <c r="G94" s="6" t="s">
        <v>49</v>
      </c>
      <c r="H94" s="6" t="s">
        <v>59</v>
      </c>
      <c r="I94" s="6" t="s">
        <v>425</v>
      </c>
      <c r="J94" s="6">
        <v>619.32</v>
      </c>
      <c r="K94" s="6">
        <v>619.32</v>
      </c>
      <c r="L94" s="6">
        <v>0</v>
      </c>
      <c r="M94" s="6" t="s">
        <v>8</v>
      </c>
      <c r="N94" s="6" t="s">
        <v>426</v>
      </c>
      <c r="O94" s="6" t="s">
        <v>62</v>
      </c>
      <c r="P94" s="6" t="s">
        <v>196</v>
      </c>
      <c r="Q94" s="6" t="s">
        <v>197</v>
      </c>
      <c r="R94" s="6">
        <f>VLOOKUP(B94,[1]应付款管理!$A$1:$I$65536,9,0)</f>
        <v>619.32</v>
      </c>
      <c r="S94">
        <f t="shared" si="4"/>
        <v>0</v>
      </c>
      <c r="T94" t="str">
        <f t="shared" si="5"/>
        <v>，1348154</v>
      </c>
      <c r="U94" t="s">
        <v>427</v>
      </c>
    </row>
    <row r="95" spans="1:21">
      <c r="A95" s="6" t="s">
        <v>8</v>
      </c>
      <c r="B95" s="7">
        <v>1374733</v>
      </c>
      <c r="C95" s="6" t="s">
        <v>428</v>
      </c>
      <c r="D95" s="6" t="s">
        <v>429</v>
      </c>
      <c r="E95" s="6" t="s">
        <v>430</v>
      </c>
      <c r="F95" s="6">
        <v>1</v>
      </c>
      <c r="G95" s="6" t="s">
        <v>62</v>
      </c>
      <c r="H95" s="6" t="s">
        <v>60</v>
      </c>
      <c r="I95" s="6" t="s">
        <v>431</v>
      </c>
      <c r="J95" s="6">
        <v>7672.65</v>
      </c>
      <c r="K95" s="6">
        <v>7672.65</v>
      </c>
      <c r="L95" s="6">
        <v>0</v>
      </c>
      <c r="M95" s="6" t="s">
        <v>8</v>
      </c>
      <c r="N95" s="6" t="s">
        <v>432</v>
      </c>
      <c r="O95" s="6" t="s">
        <v>432</v>
      </c>
      <c r="P95" s="6" t="s">
        <v>162</v>
      </c>
      <c r="Q95" s="6" t="s">
        <v>163</v>
      </c>
      <c r="R95" s="6">
        <f>VLOOKUP(B95,[1]应付款管理!$A$1:$I$65536,9,0)</f>
        <v>7672.64</v>
      </c>
      <c r="S95">
        <f t="shared" si="4"/>
        <v>0.00999999999930878</v>
      </c>
      <c r="T95" t="str">
        <f t="shared" si="5"/>
        <v>，1374733</v>
      </c>
      <c r="U95" t="s">
        <v>433</v>
      </c>
    </row>
    <row r="96" spans="1:21">
      <c r="A96" s="6" t="s">
        <v>8</v>
      </c>
      <c r="B96" s="7">
        <v>1347374</v>
      </c>
      <c r="C96" s="6" t="s">
        <v>434</v>
      </c>
      <c r="D96" s="6" t="s">
        <v>435</v>
      </c>
      <c r="E96" s="6" t="s">
        <v>58</v>
      </c>
      <c r="F96" s="6">
        <v>1</v>
      </c>
      <c r="G96" s="6" t="s">
        <v>59</v>
      </c>
      <c r="H96" s="6" t="s">
        <v>60</v>
      </c>
      <c r="I96" s="6" t="s">
        <v>436</v>
      </c>
      <c r="J96" s="6">
        <v>292.14</v>
      </c>
      <c r="K96" s="6">
        <v>292.14</v>
      </c>
      <c r="L96" s="6">
        <v>0</v>
      </c>
      <c r="M96" s="6" t="s">
        <v>8</v>
      </c>
      <c r="N96" s="6" t="s">
        <v>432</v>
      </c>
      <c r="O96" s="6" t="s">
        <v>52</v>
      </c>
      <c r="P96" s="6" t="s">
        <v>196</v>
      </c>
      <c r="Q96" s="6" t="s">
        <v>197</v>
      </c>
      <c r="R96" s="6">
        <f>VLOOKUP(B96,[1]应付款管理!$A$1:$I$65536,9,0)</f>
        <v>292.14</v>
      </c>
      <c r="S96">
        <f t="shared" si="4"/>
        <v>0</v>
      </c>
      <c r="T96" t="str">
        <f t="shared" si="5"/>
        <v>，1347374</v>
      </c>
      <c r="U96" t="s">
        <v>437</v>
      </c>
    </row>
    <row r="97" spans="1:21">
      <c r="A97" s="6" t="s">
        <v>8</v>
      </c>
      <c r="B97" s="7">
        <v>1350022</v>
      </c>
      <c r="C97" s="6" t="s">
        <v>438</v>
      </c>
      <c r="D97" s="6" t="s">
        <v>439</v>
      </c>
      <c r="E97" s="6" t="s">
        <v>440</v>
      </c>
      <c r="F97" s="6">
        <v>1</v>
      </c>
      <c r="G97" s="6" t="s">
        <v>59</v>
      </c>
      <c r="H97" s="6" t="s">
        <v>24</v>
      </c>
      <c r="I97" s="6" t="s">
        <v>441</v>
      </c>
      <c r="J97" s="6">
        <v>2573.51</v>
      </c>
      <c r="K97" s="6">
        <v>2573.51</v>
      </c>
      <c r="L97" s="6">
        <v>0</v>
      </c>
      <c r="M97" s="6" t="s">
        <v>8</v>
      </c>
      <c r="N97" s="6" t="s">
        <v>442</v>
      </c>
      <c r="O97" s="6" t="s">
        <v>16</v>
      </c>
      <c r="P97" s="6" t="s">
        <v>162</v>
      </c>
      <c r="Q97" s="6" t="s">
        <v>163</v>
      </c>
      <c r="R97" s="6">
        <f>VLOOKUP(B97,[1]应付款管理!$A$1:$I$65536,9,0)</f>
        <v>2573.51</v>
      </c>
      <c r="S97">
        <f t="shared" si="4"/>
        <v>0</v>
      </c>
      <c r="T97" t="str">
        <f t="shared" si="5"/>
        <v>，1350022</v>
      </c>
      <c r="U97" t="s">
        <v>443</v>
      </c>
    </row>
    <row r="98" spans="1:21">
      <c r="A98" s="6" t="s">
        <v>8</v>
      </c>
      <c r="B98" s="7">
        <v>1345930</v>
      </c>
      <c r="C98" s="6" t="s">
        <v>444</v>
      </c>
      <c r="D98" s="6" t="s">
        <v>445</v>
      </c>
      <c r="E98" s="6" t="s">
        <v>92</v>
      </c>
      <c r="F98" s="6">
        <v>1</v>
      </c>
      <c r="G98" s="6" t="s">
        <v>60</v>
      </c>
      <c r="H98" s="6" t="s">
        <v>18</v>
      </c>
      <c r="I98" s="6" t="s">
        <v>446</v>
      </c>
      <c r="J98" s="6">
        <v>753.24</v>
      </c>
      <c r="K98" s="6">
        <v>753.24</v>
      </c>
      <c r="L98" s="6">
        <v>0</v>
      </c>
      <c r="M98" s="6" t="s">
        <v>8</v>
      </c>
      <c r="N98" s="6" t="s">
        <v>442</v>
      </c>
      <c r="O98" s="6" t="s">
        <v>100</v>
      </c>
      <c r="P98" s="6" t="s">
        <v>196</v>
      </c>
      <c r="Q98" s="6" t="s">
        <v>197</v>
      </c>
      <c r="R98" s="6">
        <f>VLOOKUP(B98,[1]应付款管理!$A$1:$I$65536,9,0)</f>
        <v>753.24</v>
      </c>
      <c r="S98">
        <f t="shared" si="4"/>
        <v>0</v>
      </c>
      <c r="T98" t="str">
        <f t="shared" si="5"/>
        <v>，1345930</v>
      </c>
      <c r="U98" t="s">
        <v>447</v>
      </c>
    </row>
    <row r="99" spans="1:21">
      <c r="A99" s="6" t="s">
        <v>8</v>
      </c>
      <c r="B99" s="7">
        <v>1344589</v>
      </c>
      <c r="C99" s="6" t="s">
        <v>448</v>
      </c>
      <c r="D99" s="6" t="s">
        <v>449</v>
      </c>
      <c r="E99" s="6" t="s">
        <v>450</v>
      </c>
      <c r="F99" s="6">
        <v>3</v>
      </c>
      <c r="G99" s="6" t="s">
        <v>52</v>
      </c>
      <c r="H99" s="6" t="s">
        <v>24</v>
      </c>
      <c r="I99" s="6" t="s">
        <v>451</v>
      </c>
      <c r="J99" s="6">
        <v>6772.26</v>
      </c>
      <c r="K99" s="6">
        <v>6772.26</v>
      </c>
      <c r="L99" s="6">
        <v>0</v>
      </c>
      <c r="M99" s="6" t="s">
        <v>8</v>
      </c>
      <c r="N99" s="6" t="s">
        <v>452</v>
      </c>
      <c r="O99" s="6" t="s">
        <v>94</v>
      </c>
      <c r="P99" s="6" t="s">
        <v>196</v>
      </c>
      <c r="Q99" s="6" t="s">
        <v>197</v>
      </c>
      <c r="R99" s="6">
        <f>VLOOKUP(B99,[1]应付款管理!$A$1:$I$65536,9,0)</f>
        <v>6772.2</v>
      </c>
      <c r="S99">
        <f t="shared" si="4"/>
        <v>0.0600000000004002</v>
      </c>
      <c r="T99" t="str">
        <f t="shared" si="5"/>
        <v>，1344589</v>
      </c>
      <c r="U99" t="s">
        <v>453</v>
      </c>
    </row>
    <row r="100" spans="1:21">
      <c r="A100" s="6" t="s">
        <v>8</v>
      </c>
      <c r="B100" s="7">
        <v>1343602</v>
      </c>
      <c r="C100" s="6" t="s">
        <v>454</v>
      </c>
      <c r="D100" s="6" t="s">
        <v>455</v>
      </c>
      <c r="E100" s="6" t="s">
        <v>456</v>
      </c>
      <c r="F100" s="6">
        <v>1</v>
      </c>
      <c r="G100" s="6" t="s">
        <v>62</v>
      </c>
      <c r="H100" s="6" t="s">
        <v>52</v>
      </c>
      <c r="I100" s="6" t="s">
        <v>457</v>
      </c>
      <c r="J100" s="6">
        <v>1494.15</v>
      </c>
      <c r="K100" s="6">
        <v>1494.15</v>
      </c>
      <c r="L100" s="6">
        <v>0</v>
      </c>
      <c r="M100" s="6" t="s">
        <v>8</v>
      </c>
      <c r="N100" s="6" t="s">
        <v>458</v>
      </c>
      <c r="O100" s="6" t="s">
        <v>100</v>
      </c>
      <c r="P100" s="6" t="s">
        <v>196</v>
      </c>
      <c r="Q100" s="6" t="s">
        <v>197</v>
      </c>
      <c r="R100" s="6">
        <f>VLOOKUP(B100,[1]应付款管理!$A$1:$I$65536,9,0)</f>
        <v>1494.15</v>
      </c>
      <c r="S100">
        <f t="shared" si="4"/>
        <v>0</v>
      </c>
      <c r="T100" t="str">
        <f t="shared" si="5"/>
        <v>，1343602</v>
      </c>
      <c r="U100" t="s">
        <v>459</v>
      </c>
    </row>
    <row r="101" spans="1:21">
      <c r="A101" s="6" t="s">
        <v>8</v>
      </c>
      <c r="B101" s="7">
        <v>1343239</v>
      </c>
      <c r="C101" s="6" t="s">
        <v>460</v>
      </c>
      <c r="D101" s="6" t="s">
        <v>461</v>
      </c>
      <c r="E101" s="6" t="s">
        <v>462</v>
      </c>
      <c r="F101" s="6">
        <v>1</v>
      </c>
      <c r="G101" s="6" t="s">
        <v>59</v>
      </c>
      <c r="H101" s="6" t="s">
        <v>18</v>
      </c>
      <c r="I101" s="6" t="s">
        <v>463</v>
      </c>
      <c r="J101" s="6">
        <v>2418.28</v>
      </c>
      <c r="K101" s="6">
        <v>2418.28</v>
      </c>
      <c r="L101" s="6">
        <v>0</v>
      </c>
      <c r="M101" s="6" t="s">
        <v>8</v>
      </c>
      <c r="N101" s="6" t="s">
        <v>464</v>
      </c>
      <c r="O101" s="6" t="s">
        <v>464</v>
      </c>
      <c r="P101" s="6" t="s">
        <v>196</v>
      </c>
      <c r="Q101" s="6" t="s">
        <v>197</v>
      </c>
      <c r="R101" s="6">
        <f>VLOOKUP(B101,[1]应付款管理!$A$1:$I$65536,9,0)</f>
        <v>2418.28</v>
      </c>
      <c r="S101">
        <f t="shared" si="4"/>
        <v>0</v>
      </c>
      <c r="T101" t="str">
        <f t="shared" si="5"/>
        <v>，1343239</v>
      </c>
      <c r="U101" t="s">
        <v>465</v>
      </c>
    </row>
    <row r="102" spans="1:21">
      <c r="A102" s="6" t="s">
        <v>8</v>
      </c>
      <c r="B102" s="7">
        <v>1340675</v>
      </c>
      <c r="C102" s="6" t="s">
        <v>466</v>
      </c>
      <c r="D102" s="6" t="s">
        <v>467</v>
      </c>
      <c r="E102" s="6" t="s">
        <v>468</v>
      </c>
      <c r="F102" s="6">
        <v>1</v>
      </c>
      <c r="G102" s="6" t="s">
        <v>16</v>
      </c>
      <c r="H102" s="6" t="s">
        <v>62</v>
      </c>
      <c r="I102" s="6" t="s">
        <v>469</v>
      </c>
      <c r="J102" s="6">
        <v>2063.69</v>
      </c>
      <c r="K102" s="6">
        <v>2063.69</v>
      </c>
      <c r="L102" s="6">
        <v>0</v>
      </c>
      <c r="M102" s="6" t="s">
        <v>8</v>
      </c>
      <c r="N102" s="6" t="s">
        <v>470</v>
      </c>
      <c r="O102" s="6" t="s">
        <v>470</v>
      </c>
      <c r="P102" s="6" t="s">
        <v>196</v>
      </c>
      <c r="Q102" s="6" t="s">
        <v>197</v>
      </c>
      <c r="R102" s="6">
        <f>VLOOKUP(B102,[1]应付款管理!$A$1:$I$65536,9,0)</f>
        <v>2063.69</v>
      </c>
      <c r="S102">
        <f t="shared" si="4"/>
        <v>0</v>
      </c>
      <c r="T102" t="str">
        <f t="shared" si="5"/>
        <v>，1340675</v>
      </c>
      <c r="U102" t="s">
        <v>471</v>
      </c>
    </row>
    <row r="103" spans="1:21">
      <c r="A103" s="6" t="s">
        <v>8</v>
      </c>
      <c r="B103" s="7">
        <v>1340601</v>
      </c>
      <c r="C103" s="6" t="s">
        <v>472</v>
      </c>
      <c r="D103" s="6" t="s">
        <v>473</v>
      </c>
      <c r="E103" s="6" t="s">
        <v>474</v>
      </c>
      <c r="F103" s="6">
        <v>1</v>
      </c>
      <c r="G103" s="6" t="s">
        <v>52</v>
      </c>
      <c r="H103" s="6" t="s">
        <v>59</v>
      </c>
      <c r="I103" s="6" t="s">
        <v>475</v>
      </c>
      <c r="J103" s="6">
        <v>1046.9</v>
      </c>
      <c r="K103" s="6">
        <v>1046.9</v>
      </c>
      <c r="L103" s="6">
        <v>0</v>
      </c>
      <c r="M103" s="6" t="s">
        <v>8</v>
      </c>
      <c r="N103" s="6" t="s">
        <v>470</v>
      </c>
      <c r="O103" s="6" t="s">
        <v>70</v>
      </c>
      <c r="P103" s="6" t="s">
        <v>196</v>
      </c>
      <c r="Q103" s="6" t="s">
        <v>197</v>
      </c>
      <c r="R103" s="6">
        <f>VLOOKUP(B103,[1]应付款管理!$A$1:$I$65536,9,0)</f>
        <v>1046.9</v>
      </c>
      <c r="S103">
        <f t="shared" si="4"/>
        <v>0</v>
      </c>
      <c r="T103" t="str">
        <f t="shared" si="5"/>
        <v>，1340601</v>
      </c>
      <c r="U103" t="s">
        <v>476</v>
      </c>
    </row>
    <row r="104" spans="1:21">
      <c r="A104" s="6" t="s">
        <v>8</v>
      </c>
      <c r="B104" s="7">
        <v>1340368</v>
      </c>
      <c r="C104" s="6" t="s">
        <v>477</v>
      </c>
      <c r="D104" s="6" t="s">
        <v>478</v>
      </c>
      <c r="E104" s="6" t="s">
        <v>479</v>
      </c>
      <c r="F104" s="6">
        <v>1</v>
      </c>
      <c r="G104" s="6" t="s">
        <v>62</v>
      </c>
      <c r="H104" s="6" t="s">
        <v>52</v>
      </c>
      <c r="I104" s="6" t="s">
        <v>480</v>
      </c>
      <c r="J104" s="6">
        <v>1967.33</v>
      </c>
      <c r="K104" s="6">
        <v>1967.33</v>
      </c>
      <c r="L104" s="6">
        <v>0</v>
      </c>
      <c r="M104" s="6" t="s">
        <v>8</v>
      </c>
      <c r="N104" s="6" t="s">
        <v>481</v>
      </c>
      <c r="O104" s="6" t="s">
        <v>70</v>
      </c>
      <c r="P104" s="6" t="s">
        <v>196</v>
      </c>
      <c r="Q104" s="6" t="s">
        <v>197</v>
      </c>
      <c r="R104" s="6">
        <f>VLOOKUP(B104,[1]应付款管理!$A$1:$I$65536,9,0)</f>
        <v>1967.33</v>
      </c>
      <c r="S104">
        <f t="shared" si="4"/>
        <v>0</v>
      </c>
      <c r="T104" t="str">
        <f t="shared" si="5"/>
        <v>，1340368</v>
      </c>
      <c r="U104" t="s">
        <v>482</v>
      </c>
    </row>
    <row r="105" spans="1:21">
      <c r="A105" s="6" t="s">
        <v>8</v>
      </c>
      <c r="B105" s="7">
        <v>1339934</v>
      </c>
      <c r="C105" s="6" t="s">
        <v>483</v>
      </c>
      <c r="D105" s="6" t="s">
        <v>484</v>
      </c>
      <c r="E105" s="6" t="s">
        <v>92</v>
      </c>
      <c r="F105" s="6">
        <v>1</v>
      </c>
      <c r="G105" s="6" t="s">
        <v>62</v>
      </c>
      <c r="H105" s="6" t="s">
        <v>49</v>
      </c>
      <c r="I105" s="6" t="s">
        <v>485</v>
      </c>
      <c r="J105" s="6">
        <v>3011.34</v>
      </c>
      <c r="K105" s="6">
        <v>3011.34</v>
      </c>
      <c r="L105" s="6">
        <v>0</v>
      </c>
      <c r="M105" s="6" t="s">
        <v>8</v>
      </c>
      <c r="N105" s="6" t="s">
        <v>486</v>
      </c>
      <c r="O105" s="6" t="s">
        <v>486</v>
      </c>
      <c r="P105" s="6" t="s">
        <v>196</v>
      </c>
      <c r="Q105" s="6" t="s">
        <v>197</v>
      </c>
      <c r="R105" s="6">
        <f>VLOOKUP(B105,[1]应付款管理!$A$1:$I$65536,9,0)</f>
        <v>3011.34</v>
      </c>
      <c r="S105">
        <f t="shared" si="4"/>
        <v>0</v>
      </c>
      <c r="T105" t="str">
        <f t="shared" si="5"/>
        <v>，1339934</v>
      </c>
      <c r="U105" t="s">
        <v>487</v>
      </c>
    </row>
    <row r="106" spans="1:21">
      <c r="A106" s="6" t="s">
        <v>8</v>
      </c>
      <c r="B106" s="7">
        <v>1339578</v>
      </c>
      <c r="C106" s="6" t="s">
        <v>488</v>
      </c>
      <c r="D106" s="6" t="s">
        <v>489</v>
      </c>
      <c r="E106" s="6" t="s">
        <v>490</v>
      </c>
      <c r="F106" s="6">
        <v>1</v>
      </c>
      <c r="G106" s="6" t="s">
        <v>62</v>
      </c>
      <c r="H106" s="6" t="s">
        <v>49</v>
      </c>
      <c r="I106" s="6" t="s">
        <v>491</v>
      </c>
      <c r="J106" s="6">
        <v>1999.82</v>
      </c>
      <c r="K106" s="6">
        <v>1999.82</v>
      </c>
      <c r="L106" s="6">
        <v>0</v>
      </c>
      <c r="M106" s="6" t="s">
        <v>8</v>
      </c>
      <c r="N106" s="6" t="s">
        <v>486</v>
      </c>
      <c r="O106" s="6" t="s">
        <v>70</v>
      </c>
      <c r="P106" s="6" t="s">
        <v>63</v>
      </c>
      <c r="Q106" s="6" t="s">
        <v>63</v>
      </c>
      <c r="R106" s="6">
        <f>VLOOKUP(B106,[1]应付款管理!$A$1:$I$65536,9,0)</f>
        <v>1999.82</v>
      </c>
      <c r="S106">
        <f t="shared" si="4"/>
        <v>0</v>
      </c>
      <c r="T106" t="str">
        <f t="shared" si="5"/>
        <v>，1339578</v>
      </c>
      <c r="U106" t="s">
        <v>492</v>
      </c>
    </row>
    <row r="107" spans="1:21">
      <c r="A107" s="6" t="s">
        <v>8</v>
      </c>
      <c r="B107" s="7">
        <v>1339454</v>
      </c>
      <c r="C107" s="6" t="s">
        <v>493</v>
      </c>
      <c r="D107" s="6" t="s">
        <v>494</v>
      </c>
      <c r="E107" s="6" t="s">
        <v>58</v>
      </c>
      <c r="F107" s="6">
        <v>1</v>
      </c>
      <c r="G107" s="6" t="s">
        <v>16</v>
      </c>
      <c r="H107" s="6" t="s">
        <v>52</v>
      </c>
      <c r="I107" s="6" t="s">
        <v>495</v>
      </c>
      <c r="J107" s="6">
        <v>1934.62</v>
      </c>
      <c r="K107" s="6">
        <v>1934.62</v>
      </c>
      <c r="L107" s="6">
        <v>0</v>
      </c>
      <c r="M107" s="6" t="s">
        <v>8</v>
      </c>
      <c r="N107" s="6" t="s">
        <v>496</v>
      </c>
      <c r="O107" s="6" t="s">
        <v>108</v>
      </c>
      <c r="P107" s="6" t="s">
        <v>196</v>
      </c>
      <c r="Q107" s="6" t="s">
        <v>197</v>
      </c>
      <c r="R107" s="6">
        <f>VLOOKUP(B107,[1]应付款管理!$A$1:$I$65536,9,0)</f>
        <v>1934.62</v>
      </c>
      <c r="S107">
        <f t="shared" si="4"/>
        <v>0</v>
      </c>
      <c r="T107" t="str">
        <f t="shared" si="5"/>
        <v>，1339454</v>
      </c>
      <c r="U107" t="s">
        <v>497</v>
      </c>
    </row>
    <row r="108" spans="1:21">
      <c r="A108" s="6" t="s">
        <v>8</v>
      </c>
      <c r="B108" s="7">
        <v>1337847</v>
      </c>
      <c r="C108" s="6" t="s">
        <v>498</v>
      </c>
      <c r="D108" s="6" t="s">
        <v>499</v>
      </c>
      <c r="E108" s="6" t="s">
        <v>430</v>
      </c>
      <c r="F108" s="6">
        <v>1</v>
      </c>
      <c r="G108" s="6" t="s">
        <v>52</v>
      </c>
      <c r="H108" s="6" t="s">
        <v>49</v>
      </c>
      <c r="I108" s="6" t="s">
        <v>500</v>
      </c>
      <c r="J108" s="6">
        <v>631.05</v>
      </c>
      <c r="K108" s="6">
        <v>631.05</v>
      </c>
      <c r="L108" s="6">
        <v>0</v>
      </c>
      <c r="M108" s="6" t="s">
        <v>8</v>
      </c>
      <c r="N108" s="6" t="s">
        <v>501</v>
      </c>
      <c r="O108" s="6" t="s">
        <v>94</v>
      </c>
      <c r="P108" s="6" t="s">
        <v>196</v>
      </c>
      <c r="Q108" s="6" t="s">
        <v>197</v>
      </c>
      <c r="R108" s="6">
        <f>VLOOKUP(B108,[1]应付款管理!$A$1:$I$65536,9,0)</f>
        <v>631.05</v>
      </c>
      <c r="S108">
        <f t="shared" si="4"/>
        <v>0</v>
      </c>
      <c r="T108" t="str">
        <f t="shared" si="5"/>
        <v>，1337847</v>
      </c>
      <c r="U108" t="s">
        <v>502</v>
      </c>
    </row>
    <row r="109" spans="1:21">
      <c r="A109" s="6" t="s">
        <v>8</v>
      </c>
      <c r="B109" s="7">
        <v>1337742</v>
      </c>
      <c r="C109" s="6" t="s">
        <v>503</v>
      </c>
      <c r="D109" s="6" t="s">
        <v>504</v>
      </c>
      <c r="E109" s="6" t="s">
        <v>505</v>
      </c>
      <c r="F109" s="6">
        <v>1</v>
      </c>
      <c r="G109" s="6" t="s">
        <v>59</v>
      </c>
      <c r="H109" s="6" t="s">
        <v>60</v>
      </c>
      <c r="I109" s="6" t="s">
        <v>506</v>
      </c>
      <c r="J109" s="6">
        <v>1371.84</v>
      </c>
      <c r="K109" s="6">
        <v>1371.84</v>
      </c>
      <c r="L109" s="6">
        <v>0</v>
      </c>
      <c r="M109" s="6" t="s">
        <v>8</v>
      </c>
      <c r="N109" s="6" t="s">
        <v>501</v>
      </c>
      <c r="O109" s="6" t="s">
        <v>70</v>
      </c>
      <c r="P109" s="6" t="s">
        <v>196</v>
      </c>
      <c r="Q109" s="6" t="s">
        <v>197</v>
      </c>
      <c r="R109" s="6">
        <f>VLOOKUP(B109,[1]应付款管理!$A$1:$I$65536,9,0)</f>
        <v>1371.84</v>
      </c>
      <c r="S109">
        <f t="shared" si="4"/>
        <v>0</v>
      </c>
      <c r="T109" t="str">
        <f t="shared" si="5"/>
        <v>，1337742</v>
      </c>
      <c r="U109" t="s">
        <v>507</v>
      </c>
    </row>
    <row r="110" spans="1:21">
      <c r="A110" s="6" t="s">
        <v>8</v>
      </c>
      <c r="B110" s="7">
        <v>1337656</v>
      </c>
      <c r="C110" s="6" t="s">
        <v>508</v>
      </c>
      <c r="D110" s="6" t="s">
        <v>509</v>
      </c>
      <c r="E110" s="6" t="s">
        <v>75</v>
      </c>
      <c r="F110" s="6">
        <v>1</v>
      </c>
      <c r="G110" s="6" t="s">
        <v>16</v>
      </c>
      <c r="H110" s="6" t="s">
        <v>52</v>
      </c>
      <c r="I110" s="6" t="s">
        <v>510</v>
      </c>
      <c r="J110" s="6">
        <v>2454.34</v>
      </c>
      <c r="K110" s="6">
        <v>2454.34</v>
      </c>
      <c r="L110" s="6">
        <v>0</v>
      </c>
      <c r="M110" s="6" t="s">
        <v>8</v>
      </c>
      <c r="N110" s="6" t="s">
        <v>501</v>
      </c>
      <c r="O110" s="6" t="s">
        <v>501</v>
      </c>
      <c r="P110" s="6" t="s">
        <v>196</v>
      </c>
      <c r="Q110" s="6" t="s">
        <v>197</v>
      </c>
      <c r="R110" s="6">
        <f>VLOOKUP(B110,[1]应付款管理!$A$1:$I$65536,9,0)</f>
        <v>2454.34</v>
      </c>
      <c r="S110">
        <f t="shared" si="4"/>
        <v>0</v>
      </c>
      <c r="T110" t="str">
        <f t="shared" si="5"/>
        <v>，1337656</v>
      </c>
      <c r="U110" t="s">
        <v>511</v>
      </c>
    </row>
    <row r="111" spans="1:21">
      <c r="A111" s="6" t="s">
        <v>8</v>
      </c>
      <c r="B111" s="7">
        <v>1336943</v>
      </c>
      <c r="C111" s="6" t="s">
        <v>512</v>
      </c>
      <c r="D111" s="6" t="s">
        <v>513</v>
      </c>
      <c r="E111" s="6" t="s">
        <v>514</v>
      </c>
      <c r="F111" s="6">
        <v>1</v>
      </c>
      <c r="G111" s="6" t="s">
        <v>60</v>
      </c>
      <c r="H111" s="6" t="s">
        <v>24</v>
      </c>
      <c r="I111" s="6" t="s">
        <v>515</v>
      </c>
      <c r="J111" s="6">
        <v>3722.79</v>
      </c>
      <c r="K111" s="6">
        <v>3722.79</v>
      </c>
      <c r="L111" s="6">
        <v>0</v>
      </c>
      <c r="M111" s="6" t="s">
        <v>8</v>
      </c>
      <c r="N111" s="6" t="s">
        <v>516</v>
      </c>
      <c r="O111" s="6" t="s">
        <v>62</v>
      </c>
      <c r="P111" s="6" t="s">
        <v>196</v>
      </c>
      <c r="Q111" s="6" t="s">
        <v>197</v>
      </c>
      <c r="R111" s="6">
        <f>VLOOKUP(B111,[1]应付款管理!$A$1:$I$65536,9,0)</f>
        <v>3722.76</v>
      </c>
      <c r="S111">
        <f t="shared" si="4"/>
        <v>0.0299999999997453</v>
      </c>
      <c r="T111" t="str">
        <f t="shared" si="5"/>
        <v>，1336943</v>
      </c>
      <c r="U111" t="s">
        <v>517</v>
      </c>
    </row>
    <row r="112" spans="1:21">
      <c r="A112" s="6" t="s">
        <v>8</v>
      </c>
      <c r="B112" s="7">
        <v>1335517</v>
      </c>
      <c r="C112" s="6" t="s">
        <v>518</v>
      </c>
      <c r="D112" s="6" t="s">
        <v>519</v>
      </c>
      <c r="E112" s="6" t="s">
        <v>92</v>
      </c>
      <c r="F112" s="6">
        <v>1</v>
      </c>
      <c r="G112" s="6" t="s">
        <v>52</v>
      </c>
      <c r="H112" s="6" t="s">
        <v>49</v>
      </c>
      <c r="I112" s="6" t="s">
        <v>520</v>
      </c>
      <c r="J112" s="6">
        <v>593.78</v>
      </c>
      <c r="K112" s="6">
        <v>593.78</v>
      </c>
      <c r="L112" s="6">
        <v>0</v>
      </c>
      <c r="M112" s="6" t="s">
        <v>8</v>
      </c>
      <c r="N112" s="6" t="s">
        <v>521</v>
      </c>
      <c r="O112" s="6" t="s">
        <v>134</v>
      </c>
      <c r="P112" s="6" t="s">
        <v>196</v>
      </c>
      <c r="Q112" s="6" t="s">
        <v>197</v>
      </c>
      <c r="R112" s="6">
        <f>VLOOKUP(B112,[1]应付款管理!$A$1:$I$65536,9,0)</f>
        <v>593.78</v>
      </c>
      <c r="S112">
        <f t="shared" si="4"/>
        <v>0</v>
      </c>
      <c r="T112" t="str">
        <f t="shared" si="5"/>
        <v>，1335517</v>
      </c>
      <c r="U112" t="s">
        <v>522</v>
      </c>
    </row>
    <row r="113" spans="1:21">
      <c r="A113" s="6" t="s">
        <v>8</v>
      </c>
      <c r="B113" s="7">
        <v>1333295</v>
      </c>
      <c r="C113" s="6" t="s">
        <v>523</v>
      </c>
      <c r="D113" s="6" t="s">
        <v>524</v>
      </c>
      <c r="E113" s="6" t="s">
        <v>525</v>
      </c>
      <c r="F113" s="6">
        <v>3</v>
      </c>
      <c r="G113" s="6" t="s">
        <v>49</v>
      </c>
      <c r="H113" s="6" t="s">
        <v>59</v>
      </c>
      <c r="I113" s="6" t="s">
        <v>526</v>
      </c>
      <c r="J113" s="6">
        <v>859.92</v>
      </c>
      <c r="K113" s="6">
        <v>859.92</v>
      </c>
      <c r="L113" s="6">
        <v>0</v>
      </c>
      <c r="M113" s="6" t="s">
        <v>8</v>
      </c>
      <c r="N113" s="6" t="s">
        <v>527</v>
      </c>
      <c r="O113" s="6" t="s">
        <v>108</v>
      </c>
      <c r="P113" s="6" t="s">
        <v>53</v>
      </c>
      <c r="Q113" s="6" t="s">
        <v>54</v>
      </c>
      <c r="R113" s="6">
        <f>VLOOKUP(B113,[1]应付款管理!$A$1:$I$65536,9,0)</f>
        <v>859.92</v>
      </c>
      <c r="S113">
        <f t="shared" si="4"/>
        <v>0</v>
      </c>
      <c r="T113" t="str">
        <f t="shared" si="5"/>
        <v>，1333295</v>
      </c>
      <c r="U113" t="s">
        <v>528</v>
      </c>
    </row>
    <row r="114" spans="1:21">
      <c r="A114" s="6" t="s">
        <v>8</v>
      </c>
      <c r="B114" s="7">
        <v>1360611</v>
      </c>
      <c r="C114" s="6" t="s">
        <v>529</v>
      </c>
      <c r="D114" s="6" t="s">
        <v>530</v>
      </c>
      <c r="E114" s="6" t="s">
        <v>531</v>
      </c>
      <c r="F114" s="6">
        <v>1</v>
      </c>
      <c r="G114" s="6" t="s">
        <v>16</v>
      </c>
      <c r="H114" s="6" t="s">
        <v>59</v>
      </c>
      <c r="I114" s="6" t="s">
        <v>532</v>
      </c>
      <c r="J114" s="6">
        <v>4143.52</v>
      </c>
      <c r="K114" s="6">
        <v>4143.52</v>
      </c>
      <c r="L114" s="6">
        <v>0</v>
      </c>
      <c r="M114" s="6" t="s">
        <v>8</v>
      </c>
      <c r="N114" s="6" t="s">
        <v>533</v>
      </c>
      <c r="O114" s="6" t="s">
        <v>533</v>
      </c>
      <c r="P114" s="6" t="s">
        <v>162</v>
      </c>
      <c r="Q114" s="6" t="s">
        <v>163</v>
      </c>
      <c r="R114" s="6">
        <f>VLOOKUP(B114,[1]应付款管理!$A$1:$I$65536,9,0)</f>
        <v>4143.52</v>
      </c>
      <c r="S114">
        <f t="shared" si="4"/>
        <v>0</v>
      </c>
      <c r="T114" t="str">
        <f t="shared" si="5"/>
        <v>，1360611</v>
      </c>
      <c r="U114" t="s">
        <v>534</v>
      </c>
    </row>
    <row r="115" spans="1:21">
      <c r="A115" s="6" t="s">
        <v>8</v>
      </c>
      <c r="B115" s="7">
        <v>1293855</v>
      </c>
      <c r="C115" s="6" t="s">
        <v>535</v>
      </c>
      <c r="D115" s="6" t="s">
        <v>536</v>
      </c>
      <c r="E115" s="6" t="s">
        <v>154</v>
      </c>
      <c r="F115" s="6">
        <v>1</v>
      </c>
      <c r="G115" s="6" t="s">
        <v>52</v>
      </c>
      <c r="H115" s="6" t="s">
        <v>18</v>
      </c>
      <c r="I115" s="6" t="s">
        <v>537</v>
      </c>
      <c r="J115" s="6">
        <v>3639.44</v>
      </c>
      <c r="K115" s="6">
        <v>3639.44</v>
      </c>
      <c r="L115" s="6">
        <v>0</v>
      </c>
      <c r="M115" s="6" t="s">
        <v>8</v>
      </c>
      <c r="N115" s="6" t="s">
        <v>538</v>
      </c>
      <c r="O115" s="6" t="s">
        <v>368</v>
      </c>
      <c r="P115" s="6" t="s">
        <v>375</v>
      </c>
      <c r="Q115" s="6" t="s">
        <v>375</v>
      </c>
      <c r="R115" s="6">
        <f>VLOOKUP(B115,[1]应付款管理!$A$1:$I$65536,9,0)</f>
        <v>3639</v>
      </c>
      <c r="S115">
        <f t="shared" si="4"/>
        <v>0.440000000000055</v>
      </c>
      <c r="T115" t="str">
        <f t="shared" si="5"/>
        <v>，1293855</v>
      </c>
      <c r="U115" t="s">
        <v>539</v>
      </c>
    </row>
    <row r="116" spans="1:19">
      <c r="A116" s="12" t="s">
        <v>540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>
        <f>SUM(K20:K115)</f>
        <v>278022.9</v>
      </c>
      <c r="L116" s="12"/>
      <c r="M116" s="12"/>
      <c r="N116" s="12"/>
      <c r="O116" s="12"/>
      <c r="P116" s="12"/>
      <c r="Q116" s="12"/>
      <c r="R116" s="12">
        <f>SUM(R20:R115)</f>
        <v>278021.82</v>
      </c>
      <c r="S116">
        <f>SUM(S20:S115)</f>
        <v>1.08000000000004</v>
      </c>
    </row>
    <row r="117" spans="9:21"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ht="18.75" spans="9:21">
      <c r="I118" s="1"/>
      <c r="J118" s="14" t="s">
        <v>541</v>
      </c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ht="18.75" spans="9:21">
      <c r="I119" s="1"/>
      <c r="J119" s="14" t="s">
        <v>542</v>
      </c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ht="18.75" spans="9:21">
      <c r="I120" s="1"/>
      <c r="J120" s="14" t="s">
        <v>543</v>
      </c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9:21"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5" spans="1:20">
      <c r="A125" s="8" t="s">
        <v>8</v>
      </c>
      <c r="B125" s="9">
        <v>1367922</v>
      </c>
      <c r="C125" s="16" t="s">
        <v>544</v>
      </c>
      <c r="D125" s="13" t="s">
        <v>252</v>
      </c>
      <c r="E125" s="8" t="s">
        <v>253</v>
      </c>
      <c r="F125" s="8">
        <v>1</v>
      </c>
      <c r="G125" s="8" t="s">
        <v>59</v>
      </c>
      <c r="H125" s="8" t="s">
        <v>18</v>
      </c>
      <c r="I125" s="8" t="s">
        <v>545</v>
      </c>
      <c r="J125" s="8">
        <v>973.1</v>
      </c>
      <c r="K125" s="8">
        <v>973.1</v>
      </c>
      <c r="L125" s="8">
        <v>0</v>
      </c>
      <c r="M125" s="8" t="s">
        <v>8</v>
      </c>
      <c r="N125" s="8" t="s">
        <v>62</v>
      </c>
      <c r="O125" s="8" t="s">
        <v>62</v>
      </c>
      <c r="P125" s="8" t="s">
        <v>63</v>
      </c>
      <c r="Q125" s="8" t="s">
        <v>63</v>
      </c>
      <c r="R125" s="8">
        <f>VLOOKUP(B125,[1]应付款管理!$A$1:$I$65536,9,0)</f>
        <v>1190</v>
      </c>
      <c r="S125" s="1">
        <f>K125-R125</f>
        <v>-216.9</v>
      </c>
      <c r="T125" s="15" t="s">
        <v>546</v>
      </c>
    </row>
  </sheetData>
  <sheetProtection formatCells="0" formatColumns="0" formatRows="0" insertRows="0" insertColumns="0" insertHyperlinks="0" deleteColumns="0" deleteRows="0" sort="0" autoFilter="0" pivotTables="0"/>
  <autoFilter ref="A19:S116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2018-10-08T10:23:00Z</dcterms:created>
  <dcterms:modified xsi:type="dcterms:W3CDTF">2018-10-08T06:33:29Z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