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<sst xmlns="http://schemas.openxmlformats.org/spreadsheetml/2006/main" count="392">
  <si>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</si>
  <si>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</si>
  <si>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</si>
  <si>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</si>
  <si>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</si>
  <si>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</si>
  <si>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</si>
  <si>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</si>
  <si>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</si>
  <si>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</si>
  <si>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</si>
  <si>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jasonngai_6_181001022247092_2018-10-01</t>
  </si>
  <si>
    <t>CNY</t>
  </si>
  <si>
    <t>111111.0000</t>
  </si>
  <si>
    <t>您的结算方式是预订每半月结算,账单中包括2018/09/16到2018/09/30的订单（含历史未结订单）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</si>
  <si>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</si>
  <si>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</si>
  <si>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</si>
  <si>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</si>
  <si>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</si>
  <si>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</si>
  <si>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</si>
  <si>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</si>
  <si>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</si>
  <si>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</si>
  <si>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</si>
  <si>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</si>
  <si>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</si>
  <si>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</si>
  <si>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入住人</t>
  </si>
  <si>
    <t>客户订单号</t>
  </si>
  <si>
    <t>联系人</t>
  </si>
  <si>
    <t>机构操作人</t>
  </si>
  <si>
    <t>系统金额</t>
  </si>
  <si>
    <t>差异</t>
  </si>
  <si>
    <t>列1</t>
  </si>
  <si>
    <t>，</t>
  </si>
  <si>
    <t>列2</t>
  </si>
  <si>
    <t>列3</t>
  </si>
  <si>
    <t>Osaka</t>
  </si>
  <si>
    <t>DHB180916090657839</t>
  </si>
  <si>
    <t>大阪本町地产客栈(Chisun Inn Osaka Hommachi)</t>
  </si>
  <si>
    <t>2018-09-20</t>
  </si>
  <si>
    <t>2018-09-24</t>
  </si>
  <si>
    <t>已确认</t>
  </si>
  <si>
    <t>CN</t>
  </si>
  <si>
    <t>2018/9/16 9:06:57</t>
  </si>
  <si>
    <t>1</t>
  </si>
  <si>
    <t>ZHOU JIE|</t>
  </si>
  <si>
    <t>LiZhengHua</t>
  </si>
  <si>
    <t>，1370660</t>
  </si>
  <si>
    <t>Tokyo</t>
  </si>
  <si>
    <t>DHB180917090154053</t>
  </si>
  <si>
    <t>银座首都酒店新馆(Ginza Capital Hotel Annex)</t>
  </si>
  <si>
    <t>2018-09-17</t>
  </si>
  <si>
    <t>2018-09-18</t>
  </si>
  <si>
    <t>2018/9/17 9:01:54</t>
  </si>
  <si>
    <t>XU GUIFENG|</t>
  </si>
  <si>
    <t>，1370834</t>
  </si>
  <si>
    <r>
      <t>，</t>
    </r>
    <r>
      <rPr>
        <sz val="11"/>
        <rFont val="Calibri"/>
        <charset val="134"/>
      </rPr>
      <t>1370660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1370834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1370976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1371130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1371107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1371176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1371199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1371211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1371231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1371299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1371431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1371444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1378386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1372065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1372340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1372412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1372401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1372848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1372952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1373041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1373036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1373131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1373268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1373524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1373762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1373913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1374136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1374082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1374048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1374354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1374400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1374578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1374647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1374740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1374746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1374764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1374855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1374860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1374862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1375051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1375119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1375258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1375378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1375416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1375425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1375484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1375496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1375704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1375823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1375832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1375842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1375946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1375998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1376010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1376014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1376019</t>
    </r>
  </si>
  <si>
    <t>Chiang Mai</t>
  </si>
  <si>
    <t>DHB180917130042201</t>
  </si>
  <si>
    <t>清迈谭易思廷酒店(Eastin Tan Hotel Chiang Mai)</t>
  </si>
  <si>
    <t>2018-09-28</t>
  </si>
  <si>
    <t>2018-10-01</t>
  </si>
  <si>
    <t>2018/9/17 13:00:42</t>
  </si>
  <si>
    <t>2</t>
  </si>
  <si>
    <t>QIAO SHAOHUI|ZHANG CHUNLAN|LI WEI|ZHANG QIUXIA|</t>
  </si>
  <si>
    <t>NgaiJason</t>
  </si>
  <si>
    <t>，1370976</t>
  </si>
  <si>
    <t>Ho Chi Minh City</t>
  </si>
  <si>
    <t>DHB180917143242669</t>
  </si>
  <si>
    <t>西贡宫殿酒店(Palace Hotel Saigon)</t>
  </si>
  <si>
    <t>2018-10-04</t>
  </si>
  <si>
    <t>2018-10-08</t>
  </si>
  <si>
    <t>2018/9/17 14:32:42</t>
  </si>
  <si>
    <t>LIU BING|</t>
  </si>
  <si>
    <t>陈奕晖</t>
  </si>
  <si>
    <t>，1371130</t>
  </si>
  <si>
    <t>Kuta</t>
  </si>
  <si>
    <t>DHB180917150713286</t>
  </si>
  <si>
    <t>库塔仙丹花度假大酒店(Grand Ixora Kuta Resort)</t>
  </si>
  <si>
    <t>2018-10-20</t>
  </si>
  <si>
    <t>2018-10-24</t>
  </si>
  <si>
    <t>2018/9/17 15:07:13</t>
  </si>
  <si>
    <t>3</t>
  </si>
  <si>
    <t>Zhang XuYang|Wang YuHang|Ma KeYu|Ma XiaoDong|Li Jing|Zhou XiaoShuang|</t>
  </si>
  <si>
    <t>邓伟龙</t>
  </si>
  <si>
    <t>，1371107</t>
  </si>
  <si>
    <t>DHB180917222512682</t>
  </si>
  <si>
    <t>维新酒店集团(the b ikebukuro)</t>
  </si>
  <si>
    <t>2018-09-19</t>
  </si>
  <si>
    <t>2018/9/17 22:25:12</t>
  </si>
  <si>
    <t>LIU CHEN|</t>
  </si>
  <si>
    <t>，1371176</t>
  </si>
  <si>
    <t>DHB180917234912232</t>
  </si>
  <si>
    <t>新宿格兰贝尔酒店(Shinjuku Granbell Hotel)</t>
  </si>
  <si>
    <t>2018-09-30</t>
  </si>
  <si>
    <t>2018-10-02</t>
  </si>
  <si>
    <t>2018/9/17 23:49:12</t>
  </si>
  <si>
    <t>LI LING|</t>
  </si>
  <si>
    <t>，1371199</t>
  </si>
  <si>
    <t>Nagoya</t>
  </si>
  <si>
    <t>DHB180918002506005</t>
  </si>
  <si>
    <t>名古屋国际大酒店(International Hotel Nagoya)</t>
  </si>
  <si>
    <t>2018-10-13</t>
  </si>
  <si>
    <t>2018-10-18</t>
  </si>
  <si>
    <t>2018/9/18 0:25:06</t>
  </si>
  <si>
    <t>WANG HUAN|</t>
  </si>
  <si>
    <t>，1371211</t>
  </si>
  <si>
    <t>DHB180918064457024</t>
  </si>
  <si>
    <t>龟户住宿酒店(Hotel MyStays Kameido)</t>
  </si>
  <si>
    <t>2018-09-21</t>
  </si>
  <si>
    <t>2018/9/18 6:44:57</t>
  </si>
  <si>
    <t>WANG XIANFENG|</t>
  </si>
  <si>
    <t>，1371231</t>
  </si>
  <si>
    <t>Nha Trang</t>
  </si>
  <si>
    <t>DHB180918112712466</t>
  </si>
  <si>
    <t>芽庄哈瓦那酒店(Havana Nha Trang Hotel(ex.Best Western Premier Havana Nha Trang))</t>
  </si>
  <si>
    <t>2018-09-29</t>
  </si>
  <si>
    <t>2018-10-03</t>
  </si>
  <si>
    <t>2018/9/18 11:27:12</t>
  </si>
  <si>
    <t>LIN CHUANJIN|ZHANG DONGYU|</t>
  </si>
  <si>
    <t>徐文程</t>
  </si>
  <si>
    <t>，1371299</t>
  </si>
  <si>
    <t>DHB180918165500557</t>
  </si>
  <si>
    <t>新宿格拉斯丽酒店(Hotel Gracery Shinjuku)</t>
  </si>
  <si>
    <t>2018-10-19</t>
  </si>
  <si>
    <t>2018/9/18 16:55:00</t>
  </si>
  <si>
    <t>ZHOU TING|</t>
  </si>
  <si>
    <t>，1371431</t>
  </si>
  <si>
    <t>Patong</t>
  </si>
  <si>
    <t>DHB180918174511132</t>
  </si>
  <si>
    <t>普吉岛葡萄酒园诺富特度假酒店(Novotel Phuket Vintage Park Resort)</t>
  </si>
  <si>
    <t>2018/9/18 17:45:11</t>
  </si>
  <si>
    <t>ZHANG YUSHENG|</t>
  </si>
  <si>
    <t>，1371444</t>
  </si>
  <si>
    <t>Kyoto</t>
  </si>
  <si>
    <t>DHB180920155901449</t>
  </si>
  <si>
    <r>
      <t>京都新町别邸三井花园酒店</t>
    </r>
    <r>
      <rPr>
        <sz val="11"/>
        <rFont val="Calibri"/>
        <charset val="134"/>
      </rPr>
      <t>(Mitsui Garden Hotel Kyoto Shinmachi Bettei)</t>
    </r>
  </si>
  <si>
    <t>2018-10-22</t>
  </si>
  <si>
    <t>2018/9/20 15:59:01</t>
  </si>
  <si>
    <t>wang jingfei|</t>
  </si>
  <si>
    <t>找不到订单</t>
  </si>
  <si>
    <t>，1378386</t>
  </si>
  <si>
    <t>DHB180920160517282</t>
  </si>
  <si>
    <t>大阪东急酒店(Osaka Tokyu REI Hotel(ex.Osaka Tokyu Inn))</t>
  </si>
  <si>
    <t>2018-09-27</t>
  </si>
  <si>
    <t>2018/9/20 16:05:17</t>
  </si>
  <si>
    <t>HUANG JIAWEI|</t>
  </si>
  <si>
    <t>，1372065</t>
  </si>
  <si>
    <t>Karon</t>
  </si>
  <si>
    <t>DHB180921110231940</t>
  </si>
  <si>
    <t>库塔SIS度假村(The SIS Kata Resort)</t>
  </si>
  <si>
    <t>2018/9/21 11:02:31</t>
  </si>
  <si>
    <t>KONG Deye|</t>
  </si>
  <si>
    <t>，1372340</t>
  </si>
  <si>
    <t>Koh Samui</t>
  </si>
  <si>
    <t>DHB180921120806128</t>
  </si>
  <si>
    <t>思拉瓦迪泳池温泉度假村(Silavadee Pool Spa Resort)</t>
  </si>
  <si>
    <t>2018-10-05</t>
  </si>
  <si>
    <t>2018/9/21 12:08:06</t>
  </si>
  <si>
    <t>FU MINGMING|CHEN KEXIN|</t>
  </si>
  <si>
    <t>陈绚怡</t>
  </si>
  <si>
    <t>，1372412</t>
  </si>
  <si>
    <t>DHB180921125459275</t>
  </si>
  <si>
    <t>普吉岛格雷斯兰度假村(Phuket Graceland Resort And Spa)</t>
  </si>
  <si>
    <t>2018-10-07</t>
  </si>
  <si>
    <t>2018/9/21 12:54:59</t>
  </si>
  <si>
    <t>QU YUNMEI|</t>
  </si>
  <si>
    <t>，1372401</t>
  </si>
  <si>
    <t>DHB180922131723421</t>
  </si>
  <si>
    <t>樱花露台画廊酒店(Sakura Terrace The Gallery)</t>
  </si>
  <si>
    <t>2018-09-26</t>
  </si>
  <si>
    <t>2018/9/22 13:17:23</t>
  </si>
  <si>
    <t>Li Wenjia|</t>
  </si>
  <si>
    <t>，1372848</t>
  </si>
  <si>
    <t>DHB180922174532986</t>
  </si>
  <si>
    <t>大阪蒙特利酒店(Hotel Monterey Osaka)</t>
  </si>
  <si>
    <t>2018-09-23</t>
  </si>
  <si>
    <t>2018/9/22 17:45:32</t>
  </si>
  <si>
    <t>LI Meng|</t>
  </si>
  <si>
    <t>，1372952</t>
  </si>
  <si>
    <t>DHB180922232841798</t>
  </si>
  <si>
    <t>2018/9/22 23:28:41</t>
  </si>
  <si>
    <t>LYU XIN|</t>
  </si>
  <si>
    <t>，1373041</t>
  </si>
  <si>
    <t>DHB180923103031247</t>
  </si>
  <si>
    <t>普吉塔旺棕榈海滩度假村(Thavorn Palm Beach Resort)</t>
  </si>
  <si>
    <t>2019-01-02</t>
  </si>
  <si>
    <t>2019-01-05</t>
  </si>
  <si>
    <t>2018/9/23 10:30:31</t>
  </si>
  <si>
    <t>Shi Shuao|Li Hua|</t>
  </si>
  <si>
    <t>未转正</t>
  </si>
  <si>
    <t>，1373036</t>
  </si>
  <si>
    <t>DHB180923105752686</t>
  </si>
  <si>
    <t>浅草住宿酒店(Hotel MyStays Asakusa)</t>
  </si>
  <si>
    <t>2018/9/23 10:57:52</t>
  </si>
  <si>
    <t>SU YU|</t>
  </si>
  <si>
    <t>，1373131</t>
  </si>
  <si>
    <t>Seoul</t>
  </si>
  <si>
    <t>DHB180923162641351</t>
  </si>
  <si>
    <t>首尔君悦酒店(Grand Hyatt Seoul)</t>
  </si>
  <si>
    <t>2018/9/23 16:26:41</t>
  </si>
  <si>
    <t>LUO JING|</t>
  </si>
  <si>
    <t>，1373268</t>
  </si>
  <si>
    <t>Hakone</t>
  </si>
  <si>
    <t>DHB180924133656610</t>
  </si>
  <si>
    <t>汤本富士屋酒店(Yumoto Fujiya Hotel)</t>
  </si>
  <si>
    <t>2018-09-25</t>
  </si>
  <si>
    <t>2018/9/24 13:36:56</t>
  </si>
  <si>
    <t>LYUSONGYUN CHENLINGYA|</t>
  </si>
  <si>
    <t>，1373524</t>
  </si>
  <si>
    <t>Kobe</t>
  </si>
  <si>
    <t>DHB180925103411357</t>
  </si>
  <si>
    <t>神户梅里肯公园东方酒店(Kobe Meriken Park Oriental Hotel)</t>
  </si>
  <si>
    <t>2018-10-12</t>
  </si>
  <si>
    <t>2018/9/25 10:34:12</t>
  </si>
  <si>
    <t>WU JIE|</t>
  </si>
  <si>
    <t>，1373762</t>
  </si>
  <si>
    <t>DHB180925170819679</t>
  </si>
  <si>
    <t>2018-10-27</t>
  </si>
  <si>
    <t>2018-10-31</t>
  </si>
  <si>
    <t>2018/9/25 17:08:19</t>
  </si>
  <si>
    <t>ZHENG LUOFEI|</t>
  </si>
  <si>
    <t>，1373913</t>
  </si>
  <si>
    <t>Mae Rim</t>
  </si>
  <si>
    <t>DHB180925204116916</t>
  </si>
  <si>
    <t>梵丽酒店清迈蘭悦度假酒店(Fanli Resort Chiang Mai)</t>
  </si>
  <si>
    <t>2018-11-10</t>
  </si>
  <si>
    <t>2018-11-14</t>
  </si>
  <si>
    <t>2018/9/25 20:41:16</t>
  </si>
  <si>
    <t>4</t>
  </si>
  <si>
    <t>XU YI|LIU RUXIN|WU YONG|CHEN XIAOJUN|GE YANWU|SU CHUNCHUN|XU QIUSHENG|XU LAN|</t>
  </si>
  <si>
    <t>，1374136</t>
  </si>
  <si>
    <t>DHB180926050233767</t>
  </si>
  <si>
    <t>2018-10-09</t>
  </si>
  <si>
    <t>2018-10-10</t>
  </si>
  <si>
    <t>2018/9/26 5:02:33</t>
  </si>
  <si>
    <t>TANG JUN|</t>
  </si>
  <si>
    <t>，1374082</t>
  </si>
  <si>
    <t>DHB180926101426697</t>
  </si>
  <si>
    <t>清迈艾美酒店(Le Meridien Chiang Mai)</t>
  </si>
  <si>
    <t>2018-10-11</t>
  </si>
  <si>
    <t>2018-10-16</t>
  </si>
  <si>
    <t>2018/9/26 10:14:26</t>
  </si>
  <si>
    <t>XU YUANSHENG|XU RENJIAN|QIAN WENHUI|</t>
  </si>
  <si>
    <t>谢琳琳</t>
  </si>
  <si>
    <t>，1374048</t>
  </si>
  <si>
    <t>DHB180926185616194</t>
  </si>
  <si>
    <t>Ueno Hotel(Ueno Hotel)</t>
  </si>
  <si>
    <t>2018/9/26 18:56:16</t>
  </si>
  <si>
    <t>chen tsengyeh|</t>
  </si>
  <si>
    <t>，1374354</t>
  </si>
  <si>
    <t>Bangkok</t>
  </si>
  <si>
    <t>DHB180926211940840</t>
  </si>
  <si>
    <t>曼谷文华东方酒店(Mandarin Oriental, Bangkok)</t>
  </si>
  <si>
    <t>2018/9/26 21:19:40</t>
  </si>
  <si>
    <t>MA SHAOFEN|MA CHENLIANG|MA ZELIN|MA AIER|</t>
  </si>
  <si>
    <t>，1374400</t>
  </si>
  <si>
    <t>Fukuoka</t>
  </si>
  <si>
    <t>DHB180927113104804</t>
  </si>
  <si>
    <t>博德东急雷伊酒店(Hakata Tokyu REI Hotel)</t>
  </si>
  <si>
    <t>2018-10-06</t>
  </si>
  <si>
    <t>2018/9/27 11:31:04</t>
  </si>
  <si>
    <t>WANG YE|</t>
  </si>
  <si>
    <t>，1374578</t>
  </si>
  <si>
    <t>DHB180927142741697</t>
  </si>
  <si>
    <t>2018/9/27 14:27:41</t>
  </si>
  <si>
    <t>ZHU ZHENHUI|</t>
  </si>
  <si>
    <t>，1374647</t>
  </si>
  <si>
    <t>DHB180927180330132</t>
  </si>
  <si>
    <t>京都阿尔蒙特酒店(Almont Hotel Kyoto)</t>
  </si>
  <si>
    <t>2018/9/27 18:03:30</t>
  </si>
  <si>
    <t>YANG MANLIN|</t>
  </si>
  <si>
    <t>，1374740</t>
  </si>
  <si>
    <t>DHB180927193725462</t>
  </si>
  <si>
    <t>曼谷苏坤逸大酒店（雅高集团旗下）(Grand Sukhumvit Hotel Bangkok Managed by Accor)</t>
  </si>
  <si>
    <t>2018/9/27 19:37:25</t>
  </si>
  <si>
    <t>ZHANG XIN|</t>
  </si>
  <si>
    <t>，1374746</t>
  </si>
  <si>
    <t>Hakodate</t>
  </si>
  <si>
    <t>DHB180927193904556</t>
  </si>
  <si>
    <t>函馆 330 菲特尼斯酒店(Hotel Resol Hakodate)</t>
  </si>
  <si>
    <t>2018/9/27 19:39:04</t>
  </si>
  <si>
    <t>YANG ZHENGUO|SHI JUNTAO|</t>
  </si>
  <si>
    <t>，1374764</t>
  </si>
  <si>
    <t>Izumisano</t>
  </si>
  <si>
    <t>DHB180927231214875</t>
  </si>
  <si>
    <t>大阪关西全日空酒店(Star Gate Hotel Kansai Airport)</t>
  </si>
  <si>
    <t>2018-10-30</t>
  </si>
  <si>
    <t>2018/9/27 23:12:14</t>
  </si>
  <si>
    <t>BAO SHICHAO|</t>
  </si>
  <si>
    <t>，1374855</t>
  </si>
  <si>
    <t>DHB180927231545122</t>
  </si>
  <si>
    <t>2018/9/27 23:15:45</t>
  </si>
  <si>
    <t>CHANG CHAO|</t>
  </si>
  <si>
    <t>，1374860</t>
  </si>
  <si>
    <t>DHB180927231730243</t>
  </si>
  <si>
    <t>大阪周租公寓大手前分店(Hotel MyStays Otemae)</t>
  </si>
  <si>
    <t>2018/9/27 23:17:30</t>
  </si>
  <si>
    <t>YANG JING|</t>
  </si>
  <si>
    <t>，1374862</t>
  </si>
  <si>
    <t>DHB180928132934250</t>
  </si>
  <si>
    <t>2018/9/28 13:29:34</t>
  </si>
  <si>
    <t>CHEN JIA|</t>
  </si>
  <si>
    <t>，1375051</t>
  </si>
  <si>
    <t>DHB180928162546845</t>
  </si>
  <si>
    <t>迪斯卡弗里卡蒂卡广场酒店(Discovery Kartika Plaza Hotel)</t>
  </si>
  <si>
    <t>2018/9/28 16:25:46</t>
  </si>
  <si>
    <t>LI XIONGJIE|</t>
  </si>
  <si>
    <t>，1375119</t>
  </si>
  <si>
    <t>DHB180928223950544</t>
  </si>
  <si>
    <t>2018/9/28 22:39:50</t>
  </si>
  <si>
    <t>CHEN DONGHUI|</t>
  </si>
  <si>
    <t>，1375258</t>
  </si>
  <si>
    <t>Singapore</t>
  </si>
  <si>
    <t>DHB180929112754592</t>
  </si>
  <si>
    <t>太平洋大酒店(Hotel Grand Pacific)</t>
  </si>
  <si>
    <t>2018/9/29 11:27:54</t>
  </si>
  <si>
    <t>CHEN SHAODONG|LIU WEIWEI|</t>
  </si>
  <si>
    <t>，1375378</t>
  </si>
  <si>
    <t>DHB180929130531271</t>
  </si>
  <si>
    <t>2018/9/29 13:05:31</t>
  </si>
  <si>
    <t>YAN HAOCHEN|</t>
  </si>
  <si>
    <t>，1375416</t>
  </si>
  <si>
    <t>Motobu</t>
  </si>
  <si>
    <t>DHB180929133705462</t>
  </si>
  <si>
    <t>尤佳福碧色酒店(Hotel Yugaf Inn Bise)</t>
  </si>
  <si>
    <t>2018/9/29 13:37:06</t>
  </si>
  <si>
    <t>HUANG ZIHAN|</t>
  </si>
  <si>
    <t>，1375425</t>
  </si>
  <si>
    <t>Lisbon</t>
  </si>
  <si>
    <t>DHB180929172948407</t>
  </si>
  <si>
    <t>里斯本服务式公寓 - 自由大道(Lisbon Serviced Apartments - Avenida da Liberdade)</t>
  </si>
  <si>
    <t>2018/9/29 17:29:48</t>
  </si>
  <si>
    <t>YAO CHUANQIAN|ZHOU YI|</t>
  </si>
  <si>
    <t>，1375484</t>
  </si>
  <si>
    <t>DHB180929185137833</t>
  </si>
  <si>
    <t>京都兰威特酒店(Aranvert Hotel Kyoto)</t>
  </si>
  <si>
    <t>2018/9/29 18:51:37</t>
  </si>
  <si>
    <t>LYU DONGSHI|</t>
  </si>
  <si>
    <t>，1375496</t>
  </si>
  <si>
    <t>DHB180930114246188</t>
  </si>
  <si>
    <t>新加坡南岸JW万豪酒店(JW Marriott Hotel Singapore South Beach(formerly The South Beach Singapore))</t>
  </si>
  <si>
    <t>2018/9/30 11:42:46</t>
  </si>
  <si>
    <t>YAN XIAYU|REN JUNBIN|</t>
  </si>
  <si>
    <t>，1375704</t>
  </si>
  <si>
    <t>DHB180930160034837</t>
  </si>
  <si>
    <t>清澄白河尚印旅店(Flexstay Inn Kiyosumi-Shirakawa)</t>
  </si>
  <si>
    <t>2018-11-05</t>
  </si>
  <si>
    <t>2018-11-07</t>
  </si>
  <si>
    <t>2018/9/30 16:00:34</t>
  </si>
  <si>
    <t>XIE MENG|</t>
  </si>
  <si>
    <t>，1375823</t>
  </si>
  <si>
    <t>DHB180930162308789</t>
  </si>
  <si>
    <t>2018/9/30 16:23:09</t>
  </si>
  <si>
    <t>ZHU WENAN|</t>
  </si>
  <si>
    <t>，1375832</t>
  </si>
  <si>
    <t>Narita</t>
  </si>
  <si>
    <t>DHB180930163031572</t>
  </si>
  <si>
    <t>成田马罗德国际酒店(Marroad International Hotel Narita)</t>
  </si>
  <si>
    <t>2018/9/30 16:30:31</t>
  </si>
  <si>
    <t>zhang Yuxia|</t>
  </si>
  <si>
    <t>，1375842</t>
  </si>
  <si>
    <t>DHB180930202827467</t>
  </si>
  <si>
    <t>2018/9/30 20:28:27</t>
  </si>
  <si>
    <t>liu jinxiang|</t>
  </si>
  <si>
    <t>，1375946</t>
  </si>
  <si>
    <t>DHB180930221600111</t>
  </si>
  <si>
    <t>2018/9/30 22:16:00</t>
  </si>
  <si>
    <t>Liu Lipeng|</t>
  </si>
  <si>
    <t>，1375998</t>
  </si>
  <si>
    <t>Naha</t>
  </si>
  <si>
    <t>DHB180930223545449</t>
  </si>
  <si>
    <t>那霸县厅前艾尔蒙特酒店(Almont Hotel Naha Kenchomae)</t>
  </si>
  <si>
    <t>2018/9/30 22:35:45</t>
  </si>
  <si>
    <t>SHEN Jim|</t>
  </si>
  <si>
    <t>，1376010</t>
  </si>
  <si>
    <t>DHB180930224910617</t>
  </si>
  <si>
    <t>羽田皇家花园酒店(Royal Park Hotel THE Haneda)</t>
  </si>
  <si>
    <t>2018/9/30 22:49:10</t>
  </si>
  <si>
    <t>MO QINSHENG|</t>
  </si>
  <si>
    <t>，1376014</t>
  </si>
  <si>
    <t>DHB180930230208577</t>
  </si>
  <si>
    <t>2018/9/30 23:02:08</t>
  </si>
  <si>
    <t>JIANG ZHENZHEN|</t>
  </si>
  <si>
    <t>，1376019</t>
  </si>
  <si>
    <r>
      <t>确定应付：</t>
    </r>
    <r>
      <rPr>
        <b/>
        <sz val="12"/>
        <rFont val="Calibri"/>
        <charset val="134"/>
      </rPr>
      <t>111111-8007=103104</t>
    </r>
  </si>
  <si>
    <r>
      <t>道旅直连：</t>
    </r>
    <r>
      <rPr>
        <b/>
        <sz val="12"/>
        <rFont val="Calibri"/>
        <charset val="134"/>
      </rPr>
      <t xml:space="preserve">41177-8007=33170  </t>
    </r>
    <r>
      <rPr>
        <b/>
        <sz val="12"/>
        <rFont val="宋体"/>
        <charset val="134"/>
      </rPr>
      <t>付款编号：P181008152324322</t>
    </r>
  </si>
  <si>
    <r>
      <t>预付款：</t>
    </r>
    <r>
      <rPr>
        <b/>
        <sz val="12"/>
        <rFont val="Calibri"/>
        <charset val="134"/>
      </rPr>
      <t>1349418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-1224</t>
    </r>
    <r>
      <rPr>
        <b/>
        <sz val="12"/>
        <rFont val="宋体"/>
        <charset val="134"/>
      </rPr>
      <t>）；</t>
    </r>
    <r>
      <rPr>
        <b/>
        <sz val="12"/>
        <rFont val="Calibri"/>
        <charset val="134"/>
      </rPr>
      <t>1364508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-690</t>
    </r>
    <r>
      <rPr>
        <b/>
        <sz val="12"/>
        <rFont val="宋体"/>
        <charset val="134"/>
      </rPr>
      <t>）；</t>
    </r>
    <r>
      <rPr>
        <b/>
        <sz val="12"/>
        <rFont val="Calibri"/>
        <charset val="134"/>
      </rPr>
      <t>1354523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-2486</t>
    </r>
    <r>
      <rPr>
        <b/>
        <sz val="12"/>
        <rFont val="宋体"/>
        <charset val="134"/>
      </rPr>
      <t>）；</t>
    </r>
    <r>
      <rPr>
        <b/>
        <sz val="12"/>
        <rFont val="Calibri"/>
        <charset val="134"/>
      </rPr>
      <t>1352983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-547</t>
    </r>
    <r>
      <rPr>
        <b/>
        <sz val="12"/>
        <rFont val="宋体"/>
        <charset val="134"/>
      </rPr>
      <t>）；</t>
    </r>
    <r>
      <rPr>
        <b/>
        <sz val="12"/>
        <rFont val="Calibri"/>
        <charset val="134"/>
      </rPr>
      <t>1345157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-1188</t>
    </r>
    <r>
      <rPr>
        <b/>
        <sz val="12"/>
        <rFont val="宋体"/>
        <charset val="134"/>
      </rPr>
      <t>）；</t>
    </r>
    <r>
      <rPr>
        <b/>
        <sz val="12"/>
        <rFont val="Calibri"/>
        <charset val="134"/>
      </rPr>
      <t>1347285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-1872</t>
    </r>
    <r>
      <rPr>
        <b/>
        <sz val="12"/>
        <rFont val="宋体"/>
        <charset val="134"/>
      </rPr>
      <t>）</t>
    </r>
  </si>
  <si>
    <r>
      <t>道旅：</t>
    </r>
    <r>
      <rPr>
        <b/>
        <sz val="12"/>
        <rFont val="Calibri"/>
        <charset val="134"/>
      </rPr>
      <t xml:space="preserve">69934   </t>
    </r>
    <r>
      <rPr>
        <b/>
        <sz val="12"/>
        <rFont val="宋体"/>
        <charset val="134"/>
      </rPr>
      <t>付款编号：P181008152423322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</si>
</sst>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name val="Calibri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Fill="0" applyBorder="0"/>
    <xf numFmtId="42" fontId="4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17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0" fillId="29" borderId="7" applyNumberFormat="0" applyAlignment="0" applyProtection="0">
      <alignment vertical="center"/>
    </xf>
    <xf numFmtId="0" fontId="21" fillId="29" borderId="1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/>
    <xf numFmtId="14" fontId="0" fillId="0" borderId="0" xfId="0" applyNumberFormat="1" applyFont="1"/>
    <xf numFmtId="0" fontId="0" fillId="0" borderId="0" xfId="0"/>
    <xf numFmtId="0" fontId="0" fillId="2" borderId="0" xfId="0" applyNumberFormat="1" applyFont="1" applyFill="1"/>
    <xf numFmtId="0" fontId="2" fillId="2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6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36947;&#26053;10.08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1374048</v>
          </cell>
          <cell r="B2" t="str">
            <v>清迈艾美酒店</v>
          </cell>
          <cell r="C2" t="str">
            <v>DHB180926101426697</v>
          </cell>
          <cell r="D2" t="str">
            <v>937127,937128</v>
          </cell>
          <cell r="E2" t="str">
            <v/>
          </cell>
          <cell r="F2" t="str">
            <v>9280</v>
          </cell>
          <cell r="G2" t="str">
            <v>RMB</v>
          </cell>
          <cell r="H2" t="str">
            <v>1</v>
          </cell>
          <cell r="I2">
            <v>9280</v>
          </cell>
        </row>
        <row r="3">
          <cell r="A3">
            <v>1376982</v>
          </cell>
          <cell r="B3" t="str">
            <v>曼谷拉差阿帕森购物区万丽酒店</v>
          </cell>
          <cell r="C3" t="str">
            <v>DHB181003194326902</v>
          </cell>
          <cell r="D3" t="str">
            <v/>
          </cell>
          <cell r="E3" t="str">
            <v/>
          </cell>
          <cell r="F3" t="str">
            <v>1006</v>
          </cell>
          <cell r="G3" t="str">
            <v>RMB</v>
          </cell>
          <cell r="H3" t="str">
            <v>1</v>
          </cell>
          <cell r="I3">
            <v>1006</v>
          </cell>
        </row>
        <row r="4">
          <cell r="A4">
            <v>1374400</v>
          </cell>
          <cell r="B4" t="str">
            <v>曼谷文华东方酒店</v>
          </cell>
          <cell r="C4" t="str">
            <v>DHB180926211940840</v>
          </cell>
          <cell r="D4" t="str">
            <v>DHB180926211940840</v>
          </cell>
          <cell r="E4" t="str">
            <v/>
          </cell>
          <cell r="F4" t="str">
            <v>5712</v>
          </cell>
          <cell r="G4" t="str">
            <v>RMB</v>
          </cell>
          <cell r="H4" t="str">
            <v>1</v>
          </cell>
          <cell r="I4">
            <v>5712</v>
          </cell>
        </row>
        <row r="5">
          <cell r="A5">
            <v>1371444</v>
          </cell>
          <cell r="B5" t="str">
            <v>普吉岛葡萄酒园诺富特度假酒店</v>
          </cell>
          <cell r="C5" t="str">
            <v>DHB180918174511132</v>
          </cell>
          <cell r="D5" t="str">
            <v>1371444</v>
          </cell>
          <cell r="E5" t="str">
            <v/>
          </cell>
          <cell r="F5" t="str">
            <v>1206</v>
          </cell>
          <cell r="G5" t="str">
            <v>RMB</v>
          </cell>
          <cell r="H5" t="str">
            <v>1</v>
          </cell>
          <cell r="I5">
            <v>1206</v>
          </cell>
        </row>
        <row r="6">
          <cell r="A6">
            <v>1372412</v>
          </cell>
          <cell r="B6" t="str">
            <v>思拉瓦迪泳池温泉度假村</v>
          </cell>
          <cell r="C6" t="str">
            <v>DHB180921120806128</v>
          </cell>
          <cell r="D6" t="str">
            <v/>
          </cell>
          <cell r="E6" t="str">
            <v/>
          </cell>
          <cell r="F6" t="str">
            <v>1806</v>
          </cell>
          <cell r="G6" t="str">
            <v>RMB</v>
          </cell>
          <cell r="H6" t="str">
            <v>1</v>
          </cell>
          <cell r="I6">
            <v>1806</v>
          </cell>
        </row>
        <row r="7">
          <cell r="A7">
            <v>1372401</v>
          </cell>
          <cell r="B7" t="str">
            <v>普吉岛格雷斯兰度假村</v>
          </cell>
          <cell r="C7" t="str">
            <v>DHB180921125459275</v>
          </cell>
          <cell r="D7" t="str">
            <v>315107</v>
          </cell>
          <cell r="E7" t="str">
            <v/>
          </cell>
          <cell r="F7" t="str">
            <v>2675</v>
          </cell>
          <cell r="G7" t="str">
            <v>RMB</v>
          </cell>
          <cell r="H7" t="str">
            <v>1</v>
          </cell>
          <cell r="I7">
            <v>2675</v>
          </cell>
        </row>
        <row r="8">
          <cell r="A8">
            <v>1370660</v>
          </cell>
          <cell r="B8" t="str">
            <v>大阪本町Chisun Inn酒店</v>
          </cell>
          <cell r="C8" t="str">
            <v>DHB180916090657839</v>
          </cell>
          <cell r="D8" t="str">
            <v>100258331</v>
          </cell>
          <cell r="E8" t="str">
            <v/>
          </cell>
          <cell r="F8" t="str">
            <v>1616</v>
          </cell>
          <cell r="G8" t="str">
            <v>RMB</v>
          </cell>
          <cell r="H8" t="str">
            <v>1</v>
          </cell>
          <cell r="I8">
            <v>1616</v>
          </cell>
        </row>
        <row r="9">
          <cell r="A9">
            <v>1376148</v>
          </cell>
          <cell r="B9" t="str">
            <v>大阪本町Chisun Inn酒店</v>
          </cell>
          <cell r="C9" t="str">
            <v>DHB181001111705795</v>
          </cell>
          <cell r="D9" t="str">
            <v>100259209</v>
          </cell>
          <cell r="E9" t="str">
            <v/>
          </cell>
          <cell r="F9" t="str">
            <v>319</v>
          </cell>
          <cell r="G9" t="str">
            <v>RMB</v>
          </cell>
          <cell r="H9" t="str">
            <v>1</v>
          </cell>
          <cell r="I9">
            <v>319</v>
          </cell>
        </row>
        <row r="10">
          <cell r="A10">
            <v>1374855</v>
          </cell>
          <cell r="B10" t="str">
            <v>大阪星际之门关西国际机场酒店</v>
          </cell>
          <cell r="C10" t="str">
            <v>DHB180927231214875</v>
          </cell>
          <cell r="D10" t="str">
            <v/>
          </cell>
          <cell r="E10" t="str">
            <v/>
          </cell>
          <cell r="F10" t="str">
            <v>1154</v>
          </cell>
          <cell r="G10" t="str">
            <v>RMB</v>
          </cell>
          <cell r="H10" t="str">
            <v>1</v>
          </cell>
          <cell r="I10">
            <v>1154</v>
          </cell>
        </row>
        <row r="11">
          <cell r="A11">
            <v>1374860</v>
          </cell>
          <cell r="B11" t="str">
            <v>大阪星际之门关西国际机场酒店</v>
          </cell>
          <cell r="C11" t="str">
            <v>DHB180927231545122</v>
          </cell>
          <cell r="D11" t="str">
            <v/>
          </cell>
          <cell r="E11" t="str">
            <v/>
          </cell>
          <cell r="F11" t="str">
            <v>1154</v>
          </cell>
          <cell r="G11" t="str">
            <v>RMB</v>
          </cell>
          <cell r="H11" t="str">
            <v>1</v>
          </cell>
          <cell r="I11">
            <v>1154</v>
          </cell>
        </row>
        <row r="12">
          <cell r="A12">
            <v>1375832</v>
          </cell>
          <cell r="B12" t="str">
            <v>大阪星际之门关西国际机场酒店</v>
          </cell>
          <cell r="C12" t="str">
            <v>DHB180930162308789</v>
          </cell>
          <cell r="D12" t="str">
            <v/>
          </cell>
          <cell r="E12" t="str">
            <v/>
          </cell>
          <cell r="F12" t="str">
            <v>857</v>
          </cell>
          <cell r="G12" t="str">
            <v>RMB</v>
          </cell>
          <cell r="H12" t="str">
            <v>1</v>
          </cell>
          <cell r="I12">
            <v>857</v>
          </cell>
        </row>
        <row r="13">
          <cell r="A13">
            <v>1376019</v>
          </cell>
          <cell r="B13" t="str">
            <v>大阪星际之门关西国际机场酒店</v>
          </cell>
          <cell r="C13" t="str">
            <v>DHB180930230208577</v>
          </cell>
          <cell r="D13" t="str">
            <v/>
          </cell>
          <cell r="E13" t="str">
            <v/>
          </cell>
          <cell r="F13" t="str">
            <v>857</v>
          </cell>
          <cell r="G13" t="str">
            <v>RMB</v>
          </cell>
          <cell r="H13" t="str">
            <v>1</v>
          </cell>
          <cell r="I13">
            <v>857</v>
          </cell>
        </row>
        <row r="14">
          <cell r="A14">
            <v>1377304</v>
          </cell>
          <cell r="B14" t="str">
            <v>泉佐野关西机场华盛顿酒店</v>
          </cell>
          <cell r="C14" t="str">
            <v>DHB181004182742387</v>
          </cell>
          <cell r="D14" t="str">
            <v>1125540138</v>
          </cell>
          <cell r="E14" t="str">
            <v/>
          </cell>
          <cell r="F14" t="str">
            <v>1068</v>
          </cell>
          <cell r="G14" t="str">
            <v>RMB</v>
          </cell>
          <cell r="H14" t="str">
            <v>1</v>
          </cell>
          <cell r="I14">
            <v>1068</v>
          </cell>
        </row>
        <row r="15">
          <cell r="A15">
            <v>1376369</v>
          </cell>
          <cell r="B15" t="str">
            <v>泉佐野关西机场华盛顿酒店</v>
          </cell>
          <cell r="C15" t="str">
            <v>DHB181001220526199</v>
          </cell>
          <cell r="D15" t="str">
            <v>350539033</v>
          </cell>
          <cell r="E15" t="str">
            <v/>
          </cell>
          <cell r="F15" t="str">
            <v>750</v>
          </cell>
          <cell r="G15" t="str">
            <v>RMB</v>
          </cell>
          <cell r="H15" t="str">
            <v>1</v>
          </cell>
          <cell r="I15">
            <v>750</v>
          </cell>
        </row>
        <row r="16">
          <cell r="A16">
            <v>1376347</v>
          </cell>
          <cell r="B16" t="str">
            <v>泉佐野关西机场华盛顿酒店</v>
          </cell>
          <cell r="C16" t="str">
            <v>DHB181001212426303</v>
          </cell>
          <cell r="D16" t="str">
            <v>350539021</v>
          </cell>
          <cell r="E16" t="str">
            <v/>
          </cell>
          <cell r="F16" t="str">
            <v>681</v>
          </cell>
          <cell r="G16" t="str">
            <v>RMB</v>
          </cell>
          <cell r="H16" t="str">
            <v>1</v>
          </cell>
          <cell r="I16">
            <v>681</v>
          </cell>
        </row>
        <row r="17">
          <cell r="A17">
            <v>1373368</v>
          </cell>
          <cell r="B17" t="str">
            <v>大阪心斋桥亚克酒店</v>
          </cell>
          <cell r="C17" t="str">
            <v>DHB180923224951531</v>
          </cell>
          <cell r="D17" t="str">
            <v>1119247085001</v>
          </cell>
          <cell r="E17" t="str">
            <v/>
          </cell>
          <cell r="F17" t="str">
            <v>748</v>
          </cell>
          <cell r="G17" t="str">
            <v>RMB</v>
          </cell>
          <cell r="H17" t="str">
            <v>1</v>
          </cell>
          <cell r="I17">
            <v>748</v>
          </cell>
        </row>
        <row r="18">
          <cell r="A18">
            <v>1377297</v>
          </cell>
          <cell r="B18" t="str">
            <v>希尔顿陶波湖酒店</v>
          </cell>
          <cell r="C18" t="str">
            <v>DHB181004182404141</v>
          </cell>
          <cell r="D18" t="str">
            <v>3489781933</v>
          </cell>
          <cell r="E18" t="str">
            <v/>
          </cell>
          <cell r="F18" t="str">
            <v>1285</v>
          </cell>
          <cell r="G18" t="str">
            <v>RMB</v>
          </cell>
          <cell r="H18" t="str">
            <v>1</v>
          </cell>
          <cell r="I18">
            <v>1285</v>
          </cell>
        </row>
        <row r="19">
          <cell r="A19">
            <v>1374746</v>
          </cell>
          <cell r="B19" t="str">
            <v>曼谷雅高素坤逸大酒店</v>
          </cell>
          <cell r="C19" t="str">
            <v>DHB180927193725462</v>
          </cell>
          <cell r="D19" t="str">
            <v>967652</v>
          </cell>
          <cell r="E19" t="str">
            <v/>
          </cell>
          <cell r="F19" t="str">
            <v>988</v>
          </cell>
          <cell r="G19" t="str">
            <v>RMB</v>
          </cell>
          <cell r="H19" t="str">
            <v>1</v>
          </cell>
          <cell r="I19">
            <v>988</v>
          </cell>
        </row>
        <row r="20">
          <cell r="A20">
            <v>1373762</v>
          </cell>
          <cell r="B20" t="str">
            <v>神户美利坚公园东方大酒店</v>
          </cell>
          <cell r="C20" t="str">
            <v>DHB180925103411357</v>
          </cell>
          <cell r="D20" t="str">
            <v>100299079</v>
          </cell>
          <cell r="E20" t="str">
            <v/>
          </cell>
          <cell r="F20" t="str">
            <v>1256</v>
          </cell>
          <cell r="G20" t="str">
            <v>RMB</v>
          </cell>
          <cell r="H20" t="str">
            <v>1</v>
          </cell>
          <cell r="I20">
            <v>1256</v>
          </cell>
        </row>
        <row r="21">
          <cell r="A21">
            <v>1363988</v>
          </cell>
          <cell r="B21" t="str">
            <v>京都站宜必思尚品酒店</v>
          </cell>
          <cell r="C21" t="str">
            <v>DHB180903190132715</v>
          </cell>
          <cell r="D21" t="str">
            <v/>
          </cell>
          <cell r="E21" t="str">
            <v/>
          </cell>
          <cell r="F21" t="str">
            <v>1407</v>
          </cell>
          <cell r="G21" t="str">
            <v>RMB</v>
          </cell>
          <cell r="H21" t="str">
            <v>1</v>
          </cell>
          <cell r="I21">
            <v>1407</v>
          </cell>
        </row>
        <row r="22">
          <cell r="A22">
            <v>1363990</v>
          </cell>
          <cell r="B22" t="str">
            <v>京都站宜必思尚品酒店</v>
          </cell>
          <cell r="C22" t="str">
            <v>DHB180903202900651</v>
          </cell>
          <cell r="D22" t="str">
            <v>597937</v>
          </cell>
          <cell r="E22" t="str">
            <v/>
          </cell>
          <cell r="F22" t="str">
            <v>980</v>
          </cell>
          <cell r="G22" t="str">
            <v>RMB</v>
          </cell>
          <cell r="H22" t="str">
            <v>1</v>
          </cell>
          <cell r="I22">
            <v>980</v>
          </cell>
        </row>
        <row r="23">
          <cell r="A23">
            <v>1377357</v>
          </cell>
          <cell r="B23" t="str">
            <v>东京成田MaRRoaD国际酒店</v>
          </cell>
          <cell r="C23" t="str">
            <v>DHB181004213847310</v>
          </cell>
          <cell r="D23" t="str">
            <v>880677</v>
          </cell>
          <cell r="E23" t="str">
            <v/>
          </cell>
          <cell r="F23" t="str">
            <v>468</v>
          </cell>
          <cell r="G23" t="str">
            <v>RMB</v>
          </cell>
          <cell r="H23" t="str">
            <v>1</v>
          </cell>
          <cell r="I23">
            <v>468</v>
          </cell>
        </row>
        <row r="24">
          <cell r="A24">
            <v>1376144</v>
          </cell>
          <cell r="B24" t="str">
            <v>东京成田MaRRoaD国际酒店</v>
          </cell>
          <cell r="C24" t="str">
            <v>DHB181001110717979</v>
          </cell>
          <cell r="D24" t="str">
            <v>1123476042</v>
          </cell>
          <cell r="E24" t="str">
            <v/>
          </cell>
          <cell r="F24" t="str">
            <v>465</v>
          </cell>
          <cell r="G24" t="str">
            <v>RMB</v>
          </cell>
          <cell r="H24" t="str">
            <v>1</v>
          </cell>
          <cell r="I24">
            <v>465</v>
          </cell>
        </row>
        <row r="25">
          <cell r="A25">
            <v>1376162</v>
          </cell>
          <cell r="B25" t="str">
            <v>东京成田MaRRoaD国际酒店</v>
          </cell>
          <cell r="C25" t="str">
            <v>DHB181001114314759</v>
          </cell>
          <cell r="D25" t="str">
            <v>879718</v>
          </cell>
          <cell r="E25" t="str">
            <v/>
          </cell>
          <cell r="F25" t="str">
            <v>465</v>
          </cell>
          <cell r="G25" t="str">
            <v>RMB</v>
          </cell>
          <cell r="H25" t="str">
            <v>1</v>
          </cell>
          <cell r="I25">
            <v>465</v>
          </cell>
        </row>
        <row r="26">
          <cell r="A26">
            <v>1375842</v>
          </cell>
          <cell r="B26" t="str">
            <v>东京成田MaRRoaD国际酒店</v>
          </cell>
          <cell r="C26" t="str">
            <v>DHB180930163031572</v>
          </cell>
          <cell r="D26" t="str">
            <v>1123078151</v>
          </cell>
          <cell r="E26" t="str">
            <v/>
          </cell>
          <cell r="F26" t="str">
            <v>423</v>
          </cell>
          <cell r="G26" t="str">
            <v>RMB</v>
          </cell>
          <cell r="H26" t="str">
            <v>1</v>
          </cell>
          <cell r="I26">
            <v>423</v>
          </cell>
        </row>
        <row r="27">
          <cell r="A27">
            <v>1376284</v>
          </cell>
          <cell r="B27" t="str">
            <v>大阪洲际酒店</v>
          </cell>
          <cell r="C27" t="str">
            <v>DHB181001165620371</v>
          </cell>
          <cell r="D27" t="str">
            <v>42322690</v>
          </cell>
          <cell r="E27" t="str">
            <v/>
          </cell>
          <cell r="F27" t="str">
            <v>2601</v>
          </cell>
          <cell r="G27" t="str">
            <v>RMB</v>
          </cell>
          <cell r="H27" t="str">
            <v>1</v>
          </cell>
          <cell r="I27">
            <v>2601</v>
          </cell>
        </row>
        <row r="28">
          <cell r="A28">
            <v>1377675</v>
          </cell>
          <cell r="B28" t="str">
            <v>大阪南船场哈顿酒店</v>
          </cell>
          <cell r="C28" t="str">
            <v>DHB181005224212533</v>
          </cell>
          <cell r="D28" t="str">
            <v/>
          </cell>
          <cell r="E28" t="str">
            <v/>
          </cell>
          <cell r="F28" t="str">
            <v>380</v>
          </cell>
          <cell r="G28" t="str">
            <v>RMB</v>
          </cell>
          <cell r="H28" t="str">
            <v>1</v>
          </cell>
          <cell r="I28">
            <v>380</v>
          </cell>
        </row>
        <row r="29">
          <cell r="A29">
            <v>1372952</v>
          </cell>
          <cell r="B29" t="str">
            <v>大阪蒙特利酒店</v>
          </cell>
          <cell r="C29" t="str">
            <v>DHB180922174532986</v>
          </cell>
          <cell r="D29" t="str">
            <v/>
          </cell>
          <cell r="E29" t="str">
            <v/>
          </cell>
          <cell r="F29" t="str">
            <v>624</v>
          </cell>
          <cell r="G29" t="str">
            <v>RMB</v>
          </cell>
          <cell r="H29" t="str">
            <v>1</v>
          </cell>
          <cell r="I29">
            <v>624</v>
          </cell>
        </row>
        <row r="30">
          <cell r="A30">
            <v>1376358</v>
          </cell>
          <cell r="B30" t="str">
            <v>大阪蒙特利酒店</v>
          </cell>
          <cell r="C30" t="str">
            <v>DHB181001214210472</v>
          </cell>
          <cell r="D30" t="str">
            <v/>
          </cell>
          <cell r="E30" t="str">
            <v/>
          </cell>
          <cell r="F30" t="str">
            <v>1332</v>
          </cell>
          <cell r="G30" t="str">
            <v>RMB</v>
          </cell>
          <cell r="H30" t="str">
            <v>1</v>
          </cell>
          <cell r="I30">
            <v>1332</v>
          </cell>
        </row>
        <row r="31">
          <cell r="A31">
            <v>1377884</v>
          </cell>
          <cell r="B31" t="str">
            <v>凯悦集团东京安达仕酒店</v>
          </cell>
          <cell r="C31" t="str">
            <v>DHB181006185712656</v>
          </cell>
          <cell r="D31" t="str">
            <v/>
          </cell>
          <cell r="E31" t="str">
            <v/>
          </cell>
          <cell r="F31" t="str">
            <v>10223</v>
          </cell>
          <cell r="G31" t="str">
            <v>RMB</v>
          </cell>
          <cell r="H31" t="str">
            <v>1</v>
          </cell>
          <cell r="I31">
            <v>10223</v>
          </cell>
        </row>
        <row r="32">
          <cell r="A32">
            <v>1374354</v>
          </cell>
          <cell r="B32" t="str">
            <v>东京上野酒店</v>
          </cell>
          <cell r="C32" t="str">
            <v>DHB180926185616194</v>
          </cell>
          <cell r="D32" t="str">
            <v>1120927858</v>
          </cell>
          <cell r="E32" t="str">
            <v/>
          </cell>
          <cell r="F32" t="str">
            <v>450</v>
          </cell>
          <cell r="G32" t="str">
            <v>RMB</v>
          </cell>
          <cell r="H32" t="str">
            <v>1</v>
          </cell>
          <cell r="I32">
            <v>450</v>
          </cell>
        </row>
        <row r="33">
          <cell r="A33">
            <v>1375416</v>
          </cell>
          <cell r="B33" t="str">
            <v>东京上野酒店</v>
          </cell>
          <cell r="C33" t="str">
            <v>DHB180929130531271</v>
          </cell>
          <cell r="D33" t="str">
            <v>1122595853</v>
          </cell>
          <cell r="E33" t="str">
            <v/>
          </cell>
          <cell r="F33" t="str">
            <v>1338</v>
          </cell>
          <cell r="G33" t="str">
            <v>RMB</v>
          </cell>
          <cell r="H33" t="str">
            <v>1</v>
          </cell>
          <cell r="I33">
            <v>1338</v>
          </cell>
        </row>
        <row r="34">
          <cell r="A34">
            <v>1375051</v>
          </cell>
          <cell r="B34" t="str">
            <v>东京上野酒店</v>
          </cell>
          <cell r="C34" t="str">
            <v>DHB180928132934250</v>
          </cell>
          <cell r="D34" t="str">
            <v>2880905</v>
          </cell>
          <cell r="E34" t="str">
            <v/>
          </cell>
          <cell r="F34" t="str">
            <v>505</v>
          </cell>
          <cell r="G34" t="str">
            <v>RMB</v>
          </cell>
          <cell r="H34" t="str">
            <v>1</v>
          </cell>
          <cell r="I34">
            <v>505</v>
          </cell>
        </row>
        <row r="35">
          <cell r="A35">
            <v>1377759</v>
          </cell>
          <cell r="B35" t="str">
            <v>东京上野酒店</v>
          </cell>
          <cell r="C35" t="str">
            <v>DHB181006111121994</v>
          </cell>
          <cell r="D35" t="str">
            <v/>
          </cell>
          <cell r="E35" t="str">
            <v/>
          </cell>
          <cell r="F35" t="str">
            <v>520</v>
          </cell>
          <cell r="G35" t="str">
            <v>RMB</v>
          </cell>
          <cell r="H35" t="str">
            <v>1</v>
          </cell>
          <cell r="I35">
            <v>520</v>
          </cell>
        </row>
        <row r="36">
          <cell r="A36">
            <v>1376174</v>
          </cell>
          <cell r="B36" t="str">
            <v>东京上野酒店</v>
          </cell>
          <cell r="C36" t="str">
            <v>DHB181001121350149</v>
          </cell>
          <cell r="D36" t="str">
            <v>2985655</v>
          </cell>
          <cell r="E36" t="str">
            <v/>
          </cell>
          <cell r="F36" t="str">
            <v>377</v>
          </cell>
          <cell r="G36" t="str">
            <v>RMB</v>
          </cell>
          <cell r="H36" t="str">
            <v>1</v>
          </cell>
          <cell r="I36">
            <v>377</v>
          </cell>
        </row>
        <row r="37">
          <cell r="A37">
            <v>1378261</v>
          </cell>
          <cell r="B37" t="str">
            <v>东京上野酒店</v>
          </cell>
          <cell r="C37" t="str">
            <v>DHB181008084838300</v>
          </cell>
          <cell r="D37" t="str">
            <v/>
          </cell>
          <cell r="E37" t="str">
            <v/>
          </cell>
          <cell r="F37" t="str">
            <v>1014</v>
          </cell>
          <cell r="G37" t="str">
            <v>RMB</v>
          </cell>
          <cell r="H37" t="str">
            <v>1</v>
          </cell>
          <cell r="I37">
            <v>1014</v>
          </cell>
        </row>
        <row r="38">
          <cell r="A38">
            <v>1370834</v>
          </cell>
          <cell r="B38" t="str">
            <v>东京银座首都酒店新馆</v>
          </cell>
          <cell r="C38" t="str">
            <v>DHB180917090154053</v>
          </cell>
          <cell r="D38" t="str">
            <v>1042753</v>
          </cell>
          <cell r="E38" t="str">
            <v/>
          </cell>
          <cell r="F38" t="str">
            <v>527</v>
          </cell>
          <cell r="G38" t="str">
            <v>RMB</v>
          </cell>
          <cell r="H38" t="str">
            <v>1</v>
          </cell>
          <cell r="I38">
            <v>527</v>
          </cell>
        </row>
        <row r="39">
          <cell r="A39">
            <v>1374082</v>
          </cell>
          <cell r="B39" t="str">
            <v>东京银座首都酒店新馆</v>
          </cell>
          <cell r="C39" t="str">
            <v>DHB180926050233767</v>
          </cell>
          <cell r="D39" t="str">
            <v>1047333</v>
          </cell>
          <cell r="E39" t="str">
            <v/>
          </cell>
          <cell r="F39" t="str">
            <v>603</v>
          </cell>
          <cell r="G39" t="str">
            <v>RMB</v>
          </cell>
          <cell r="H39" t="str">
            <v>1</v>
          </cell>
          <cell r="I39">
            <v>603</v>
          </cell>
        </row>
        <row r="40">
          <cell r="A40">
            <v>1373913</v>
          </cell>
          <cell r="B40" t="str">
            <v>东京银座首都酒店新馆</v>
          </cell>
          <cell r="C40" t="str">
            <v>DHB180925170819679</v>
          </cell>
          <cell r="D40" t="str">
            <v/>
          </cell>
          <cell r="E40" t="str">
            <v/>
          </cell>
          <cell r="F40" t="str">
            <v>4116</v>
          </cell>
          <cell r="G40" t="str">
            <v>RMB</v>
          </cell>
          <cell r="H40" t="str">
            <v>1</v>
          </cell>
          <cell r="I40">
            <v>4116</v>
          </cell>
        </row>
        <row r="41">
          <cell r="A41">
            <v>1377467</v>
          </cell>
          <cell r="B41" t="str">
            <v>东京新大谷饭店主楼</v>
          </cell>
          <cell r="C41" t="str">
            <v>DHB181005102723662</v>
          </cell>
          <cell r="D41" t="str">
            <v/>
          </cell>
          <cell r="E41" t="str">
            <v/>
          </cell>
          <cell r="F41" t="str">
            <v>2722</v>
          </cell>
          <cell r="G41" t="str">
            <v>RMB</v>
          </cell>
          <cell r="H41" t="str">
            <v>1</v>
          </cell>
          <cell r="I41">
            <v>2722</v>
          </cell>
        </row>
        <row r="42">
          <cell r="A42">
            <v>1375998</v>
          </cell>
          <cell r="B42" t="str">
            <v>the b 东京 池袋酒店</v>
          </cell>
          <cell r="C42" t="str">
            <v>DHB180930221600111</v>
          </cell>
          <cell r="D42" t="str">
            <v>1123164988</v>
          </cell>
          <cell r="E42" t="str">
            <v/>
          </cell>
          <cell r="F42" t="str">
            <v>690</v>
          </cell>
          <cell r="G42" t="str">
            <v>RMB</v>
          </cell>
          <cell r="H42" t="str">
            <v>1</v>
          </cell>
          <cell r="I42">
            <v>690</v>
          </cell>
        </row>
        <row r="43">
          <cell r="A43">
            <v>1374647</v>
          </cell>
          <cell r="B43" t="str">
            <v>the b 东京 池袋酒店</v>
          </cell>
          <cell r="C43" t="str">
            <v>DHB180927142741697</v>
          </cell>
          <cell r="D43" t="str">
            <v/>
          </cell>
          <cell r="E43" t="str">
            <v/>
          </cell>
          <cell r="F43" t="str">
            <v>3269</v>
          </cell>
          <cell r="G43" t="str">
            <v>RMB</v>
          </cell>
          <cell r="H43" t="str">
            <v>1</v>
          </cell>
          <cell r="I43">
            <v>3269</v>
          </cell>
        </row>
        <row r="44">
          <cell r="A44">
            <v>1375258</v>
          </cell>
          <cell r="B44" t="str">
            <v>the b 东京 池袋酒店</v>
          </cell>
          <cell r="C44" t="str">
            <v>DHB180928223950544</v>
          </cell>
          <cell r="D44" t="str">
            <v>1122223064</v>
          </cell>
          <cell r="E44" t="str">
            <v/>
          </cell>
          <cell r="F44" t="str">
            <v>295</v>
          </cell>
          <cell r="G44" t="str">
            <v>RMB</v>
          </cell>
          <cell r="H44" t="str">
            <v>1</v>
          </cell>
          <cell r="I44">
            <v>295</v>
          </cell>
        </row>
        <row r="45">
          <cell r="A45">
            <v>1373041</v>
          </cell>
          <cell r="B45" t="str">
            <v>the b 东京 池袋酒店</v>
          </cell>
          <cell r="C45" t="str">
            <v>DHB180922232841798</v>
          </cell>
          <cell r="D45" t="str">
            <v>1118828361</v>
          </cell>
          <cell r="E45" t="str">
            <v/>
          </cell>
          <cell r="F45" t="str">
            <v>1554</v>
          </cell>
          <cell r="G45" t="str">
            <v>RMB</v>
          </cell>
          <cell r="H45" t="str">
            <v>1</v>
          </cell>
          <cell r="I45">
            <v>1554</v>
          </cell>
        </row>
        <row r="46">
          <cell r="A46">
            <v>1375946</v>
          </cell>
          <cell r="B46" t="str">
            <v>the b 东京 池袋酒店</v>
          </cell>
          <cell r="C46" t="str">
            <v>DHB180930202827467</v>
          </cell>
          <cell r="D46" t="str">
            <v/>
          </cell>
          <cell r="E46" t="str">
            <v/>
          </cell>
          <cell r="F46" t="str">
            <v>521</v>
          </cell>
          <cell r="G46" t="str">
            <v>RMB</v>
          </cell>
          <cell r="H46" t="str">
            <v>1</v>
          </cell>
          <cell r="I46">
            <v>521</v>
          </cell>
        </row>
        <row r="47">
          <cell r="A47">
            <v>1371176</v>
          </cell>
          <cell r="B47" t="str">
            <v>the b 东京 池袋酒店</v>
          </cell>
          <cell r="C47" t="str">
            <v>DHB180917222512682</v>
          </cell>
          <cell r="D47" t="str">
            <v/>
          </cell>
          <cell r="E47" t="str">
            <v/>
          </cell>
          <cell r="F47" t="str">
            <v>385</v>
          </cell>
          <cell r="G47" t="str">
            <v>RMB</v>
          </cell>
          <cell r="H47" t="str">
            <v>1</v>
          </cell>
          <cell r="I47">
            <v>385</v>
          </cell>
        </row>
        <row r="48">
          <cell r="A48">
            <v>1376200</v>
          </cell>
          <cell r="B48" t="str">
            <v>两国东京第一酒店</v>
          </cell>
          <cell r="C48" t="str">
            <v>DHB181001131707922</v>
          </cell>
          <cell r="D48" t="str">
            <v>100272823</v>
          </cell>
          <cell r="E48" t="str">
            <v/>
          </cell>
          <cell r="F48" t="str">
            <v>1820</v>
          </cell>
          <cell r="G48" t="str">
            <v>RMB</v>
          </cell>
          <cell r="H48" t="str">
            <v>1</v>
          </cell>
          <cell r="I48">
            <v>1820</v>
          </cell>
        </row>
        <row r="49">
          <cell r="A49">
            <v>1377418</v>
          </cell>
          <cell r="B49" t="str">
            <v>东京大都会东京城饭店</v>
          </cell>
          <cell r="C49" t="str">
            <v>DHB181005034336864</v>
          </cell>
          <cell r="D49" t="str">
            <v/>
          </cell>
          <cell r="E49" t="str">
            <v/>
          </cell>
          <cell r="F49" t="str">
            <v>1501</v>
          </cell>
          <cell r="G49" t="str">
            <v>RMB</v>
          </cell>
          <cell r="H49" t="str">
            <v>1</v>
          </cell>
          <cell r="I49">
            <v>1501</v>
          </cell>
        </row>
        <row r="50">
          <cell r="A50">
            <v>1375823</v>
          </cell>
          <cell r="B50" t="str">
            <v>FLEXSTAY 清澄白河旅馆</v>
          </cell>
          <cell r="C50" t="str">
            <v>DHB180930160034837</v>
          </cell>
          <cell r="D50" t="str">
            <v/>
          </cell>
          <cell r="E50" t="str">
            <v/>
          </cell>
          <cell r="F50" t="str">
            <v>1026</v>
          </cell>
          <cell r="G50" t="str">
            <v>RMB</v>
          </cell>
          <cell r="H50" t="str">
            <v>1</v>
          </cell>
          <cell r="I50">
            <v>1026</v>
          </cell>
        </row>
        <row r="51">
          <cell r="A51">
            <v>1283113</v>
          </cell>
          <cell r="B51" t="str">
            <v>东京羽田日航都市酒店</v>
          </cell>
          <cell r="C51" t="str">
            <v>DHB180311160934551</v>
          </cell>
          <cell r="D51" t="str">
            <v/>
          </cell>
          <cell r="E51" t="str">
            <v/>
          </cell>
          <cell r="F51" t="str">
            <v>622</v>
          </cell>
          <cell r="G51" t="str">
            <v>RMB</v>
          </cell>
          <cell r="H51" t="str">
            <v>1</v>
          </cell>
          <cell r="I51">
            <v>622</v>
          </cell>
        </row>
        <row r="52">
          <cell r="A52">
            <v>1377590</v>
          </cell>
          <cell r="B52" t="str">
            <v>东京利时达新宿酒店</v>
          </cell>
          <cell r="C52" t="str">
            <v>DHB181005160602166</v>
          </cell>
          <cell r="D52" t="str">
            <v/>
          </cell>
          <cell r="E52" t="str">
            <v/>
          </cell>
          <cell r="F52" t="str">
            <v>365</v>
          </cell>
          <cell r="G52" t="str">
            <v>RMB</v>
          </cell>
          <cell r="H52" t="str">
            <v>1</v>
          </cell>
          <cell r="I52">
            <v>365</v>
          </cell>
        </row>
        <row r="53">
          <cell r="A53">
            <v>1376014</v>
          </cell>
          <cell r="B53" t="str">
            <v>皇家花园酒店羽田</v>
          </cell>
          <cell r="C53" t="str">
            <v>DHB180930224910617</v>
          </cell>
          <cell r="D53" t="str">
            <v/>
          </cell>
          <cell r="E53" t="str">
            <v/>
          </cell>
          <cell r="F53" t="str">
            <v>797</v>
          </cell>
          <cell r="G53" t="str">
            <v>RMB</v>
          </cell>
          <cell r="H53" t="str">
            <v>1</v>
          </cell>
          <cell r="I53">
            <v>797</v>
          </cell>
        </row>
        <row r="54">
          <cell r="A54">
            <v>1378163</v>
          </cell>
          <cell r="B54" t="str">
            <v>皇家花园酒店羽田</v>
          </cell>
          <cell r="C54" t="str">
            <v>DHB181007185541711</v>
          </cell>
          <cell r="D54" t="str">
            <v/>
          </cell>
          <cell r="E54" t="str">
            <v/>
          </cell>
          <cell r="F54" t="str">
            <v>845</v>
          </cell>
          <cell r="G54" t="str">
            <v>RMB</v>
          </cell>
          <cell r="H54" t="str">
            <v>1</v>
          </cell>
          <cell r="I54">
            <v>845</v>
          </cell>
        </row>
        <row r="55">
          <cell r="A55">
            <v>1377714</v>
          </cell>
          <cell r="B55" t="str">
            <v>the b 东京 六本木酒店</v>
          </cell>
          <cell r="C55" t="str">
            <v>DHB181006023041752</v>
          </cell>
          <cell r="D55" t="str">
            <v>1126368909</v>
          </cell>
          <cell r="E55" t="str">
            <v/>
          </cell>
          <cell r="F55" t="str">
            <v>593</v>
          </cell>
          <cell r="G55" t="str">
            <v>RMB</v>
          </cell>
          <cell r="H55" t="str">
            <v>1</v>
          </cell>
          <cell r="I55">
            <v>593</v>
          </cell>
        </row>
        <row r="56">
          <cell r="A56">
            <v>1377013</v>
          </cell>
          <cell r="B56" t="str">
            <v>东京奥查诺米酒店</v>
          </cell>
          <cell r="C56" t="str">
            <v>DHB181003203544141</v>
          </cell>
          <cell r="D56" t="str">
            <v>1124936049</v>
          </cell>
          <cell r="E56" t="str">
            <v/>
          </cell>
          <cell r="F56" t="str">
            <v>544</v>
          </cell>
          <cell r="G56" t="str">
            <v>RMB</v>
          </cell>
          <cell r="H56" t="str">
            <v>1</v>
          </cell>
          <cell r="I56">
            <v>544</v>
          </cell>
        </row>
        <row r="57">
          <cell r="A57">
            <v>1376506</v>
          </cell>
          <cell r="B57" t="str">
            <v>东京巨蛋酒店</v>
          </cell>
          <cell r="C57" t="str">
            <v>DHB181002105829570</v>
          </cell>
          <cell r="D57" t="str">
            <v>1124112531</v>
          </cell>
          <cell r="E57" t="str">
            <v/>
          </cell>
          <cell r="F57" t="str">
            <v>908</v>
          </cell>
          <cell r="G57" t="str">
            <v>RMB</v>
          </cell>
          <cell r="H57" t="str">
            <v>1</v>
          </cell>
          <cell r="I57">
            <v>908</v>
          </cell>
        </row>
        <row r="58">
          <cell r="A58">
            <v>1377019</v>
          </cell>
          <cell r="B58" t="str">
            <v>MYSTAYS 龟户酒店</v>
          </cell>
          <cell r="C58" t="str">
            <v>DHB181003205312326</v>
          </cell>
          <cell r="D58" t="str">
            <v>1124943818</v>
          </cell>
          <cell r="E58" t="str">
            <v/>
          </cell>
          <cell r="F58" t="str">
            <v>1376</v>
          </cell>
          <cell r="G58" t="str">
            <v>RMB</v>
          </cell>
          <cell r="H58" t="str">
            <v>1</v>
          </cell>
          <cell r="I58">
            <v>1376</v>
          </cell>
        </row>
        <row r="59">
          <cell r="A59">
            <v>1377676</v>
          </cell>
          <cell r="B59" t="str">
            <v>MYSTAYS 龟户酒店</v>
          </cell>
          <cell r="C59" t="str">
            <v>DHB181005224922890</v>
          </cell>
          <cell r="D59" t="str">
            <v>1126247315</v>
          </cell>
          <cell r="E59" t="str">
            <v/>
          </cell>
          <cell r="F59" t="str">
            <v>665</v>
          </cell>
          <cell r="G59" t="str">
            <v>RMB</v>
          </cell>
          <cell r="H59" t="str">
            <v>1</v>
          </cell>
          <cell r="I59">
            <v>665</v>
          </cell>
        </row>
        <row r="60">
          <cell r="A60">
            <v>1377353</v>
          </cell>
          <cell r="B60" t="str">
            <v>MYSTAYS 龟户酒店</v>
          </cell>
          <cell r="C60" t="str">
            <v>DHB181004212737646</v>
          </cell>
          <cell r="D60" t="str">
            <v/>
          </cell>
          <cell r="E60" t="str">
            <v/>
          </cell>
          <cell r="F60" t="str">
            <v>423</v>
          </cell>
          <cell r="G60" t="str">
            <v>RMB</v>
          </cell>
          <cell r="H60" t="str">
            <v>1</v>
          </cell>
          <cell r="I60">
            <v>423</v>
          </cell>
        </row>
        <row r="61">
          <cell r="A61">
            <v>1376389</v>
          </cell>
          <cell r="B61" t="str">
            <v>MYSTAYS 龟户酒店</v>
          </cell>
          <cell r="C61" t="str">
            <v>DHB181001230351814</v>
          </cell>
          <cell r="D61" t="str">
            <v>1123736040</v>
          </cell>
          <cell r="E61" t="str">
            <v/>
          </cell>
          <cell r="F61" t="str">
            <v>2360</v>
          </cell>
          <cell r="G61" t="str">
            <v>RMB</v>
          </cell>
          <cell r="H61" t="str">
            <v>1</v>
          </cell>
          <cell r="I61">
            <v>2360</v>
          </cell>
        </row>
        <row r="62">
          <cell r="A62">
            <v>1378223</v>
          </cell>
          <cell r="B62" t="str">
            <v>MYSTAYS 龟户酒店</v>
          </cell>
          <cell r="C62" t="str">
            <v>DHB181008001743707</v>
          </cell>
          <cell r="D62" t="str">
            <v/>
          </cell>
          <cell r="E62" t="str">
            <v/>
          </cell>
          <cell r="F62" t="str">
            <v>980</v>
          </cell>
          <cell r="G62" t="str">
            <v>RMB</v>
          </cell>
          <cell r="H62" t="str">
            <v>1</v>
          </cell>
          <cell r="I62">
            <v>980</v>
          </cell>
        </row>
        <row r="63">
          <cell r="A63">
            <v>1371231</v>
          </cell>
          <cell r="B63" t="str">
            <v>MYSTAYS 龟户酒店</v>
          </cell>
          <cell r="C63" t="str">
            <v>DHB180918064457024</v>
          </cell>
          <cell r="D63" t="str">
            <v>1116053099</v>
          </cell>
          <cell r="E63" t="str">
            <v/>
          </cell>
          <cell r="F63" t="str">
            <v>788</v>
          </cell>
          <cell r="G63" t="str">
            <v>RMB</v>
          </cell>
          <cell r="H63" t="str">
            <v>1</v>
          </cell>
          <cell r="I63">
            <v>788</v>
          </cell>
        </row>
        <row r="64">
          <cell r="A64">
            <v>1377914</v>
          </cell>
          <cell r="B64" t="str">
            <v>MYSTAYS 龟户酒店</v>
          </cell>
          <cell r="C64" t="str">
            <v>DHB181006205359296</v>
          </cell>
          <cell r="D64" t="str">
            <v>1126726972</v>
          </cell>
          <cell r="E64" t="str">
            <v/>
          </cell>
          <cell r="F64" t="str">
            <v>365</v>
          </cell>
          <cell r="G64" t="str">
            <v>RMB</v>
          </cell>
          <cell r="H64" t="str">
            <v>1</v>
          </cell>
          <cell r="I64">
            <v>365</v>
          </cell>
        </row>
        <row r="65">
          <cell r="A65">
            <v>1377915</v>
          </cell>
          <cell r="B65" t="str">
            <v>MYSTAYS 龟户酒店</v>
          </cell>
          <cell r="C65" t="str">
            <v>DHB181006205815413</v>
          </cell>
          <cell r="D65" t="str">
            <v>1126728235</v>
          </cell>
          <cell r="E65" t="str">
            <v/>
          </cell>
          <cell r="F65" t="str">
            <v>365</v>
          </cell>
          <cell r="G65" t="str">
            <v>RMB</v>
          </cell>
          <cell r="H65" t="str">
            <v>1</v>
          </cell>
          <cell r="I65">
            <v>365</v>
          </cell>
        </row>
        <row r="66">
          <cell r="A66">
            <v>1377287</v>
          </cell>
          <cell r="B66" t="str">
            <v>MYSTAYS 神田酒店</v>
          </cell>
          <cell r="C66" t="str">
            <v>DHB181004173550935</v>
          </cell>
          <cell r="D66" t="str">
            <v>011099934</v>
          </cell>
          <cell r="E66" t="str">
            <v/>
          </cell>
          <cell r="F66" t="str">
            <v>509</v>
          </cell>
          <cell r="G66" t="str">
            <v>RMB</v>
          </cell>
          <cell r="H66" t="str">
            <v>1</v>
          </cell>
          <cell r="I66">
            <v>509</v>
          </cell>
        </row>
        <row r="67">
          <cell r="A67">
            <v>1373131</v>
          </cell>
          <cell r="B67" t="str">
            <v>MYSTAYS 浅草酒店</v>
          </cell>
          <cell r="C67" t="str">
            <v>DHB180923105752686</v>
          </cell>
          <cell r="D67" t="str">
            <v/>
          </cell>
          <cell r="E67" t="str">
            <v/>
          </cell>
          <cell r="F67" t="str">
            <v>556</v>
          </cell>
          <cell r="G67" t="str">
            <v>RMB</v>
          </cell>
          <cell r="H67" t="str">
            <v>1</v>
          </cell>
          <cell r="I67">
            <v>556</v>
          </cell>
        </row>
        <row r="68">
          <cell r="A68">
            <v>1371431</v>
          </cell>
          <cell r="B68" t="str">
            <v>东京新宿格拉斯丽酒店</v>
          </cell>
          <cell r="C68" t="str">
            <v>DHB180918165500557</v>
          </cell>
          <cell r="D68" t="str">
            <v/>
          </cell>
          <cell r="E68" t="str">
            <v/>
          </cell>
          <cell r="F68" t="str">
            <v>971</v>
          </cell>
          <cell r="G68" t="str">
            <v>RMB</v>
          </cell>
          <cell r="H68" t="str">
            <v>1</v>
          </cell>
          <cell r="I68">
            <v>971</v>
          </cell>
        </row>
        <row r="69">
          <cell r="A69">
            <v>1375119</v>
          </cell>
          <cell r="B69" t="str">
            <v>巴厘岛发现卡地亚酒店</v>
          </cell>
          <cell r="C69" t="str">
            <v>DHB180928162546845</v>
          </cell>
          <cell r="D69" t="str">
            <v>1375119</v>
          </cell>
          <cell r="E69" t="str">
            <v/>
          </cell>
          <cell r="F69" t="str">
            <v>1514</v>
          </cell>
          <cell r="G69" t="str">
            <v>RMB</v>
          </cell>
          <cell r="H69" t="str">
            <v>1</v>
          </cell>
          <cell r="I69">
            <v>1514</v>
          </cell>
        </row>
        <row r="70">
          <cell r="A70">
            <v>1371107</v>
          </cell>
          <cell r="B70" t="str">
            <v>库塔仙丹花度假大酒店</v>
          </cell>
          <cell r="C70" t="str">
            <v>DHB180917150713286</v>
          </cell>
          <cell r="D70" t="str">
            <v>00127149/00127148/00127147</v>
          </cell>
          <cell r="E70" t="str">
            <v/>
          </cell>
          <cell r="F70" t="str">
            <v>2889</v>
          </cell>
          <cell r="G70" t="str">
            <v>RMB</v>
          </cell>
          <cell r="H70" t="str">
            <v>1</v>
          </cell>
          <cell r="I70">
            <v>2889</v>
          </cell>
        </row>
        <row r="71">
          <cell r="A71">
            <v>1376194</v>
          </cell>
          <cell r="B71" t="str">
            <v>Nord小樽 酒店</v>
          </cell>
          <cell r="C71" t="str">
            <v>DHB181001125634240</v>
          </cell>
          <cell r="D71" t="str">
            <v>052105707</v>
          </cell>
          <cell r="E71" t="str">
            <v/>
          </cell>
          <cell r="F71" t="str">
            <v>579</v>
          </cell>
          <cell r="G71" t="str">
            <v>RMB</v>
          </cell>
          <cell r="H71" t="str">
            <v>1</v>
          </cell>
          <cell r="I71">
            <v>579</v>
          </cell>
        </row>
        <row r="72">
          <cell r="A72">
            <v>1377305</v>
          </cell>
          <cell r="B72" t="str">
            <v>福冈博多站前阳光酒店</v>
          </cell>
          <cell r="C72" t="str">
            <v>DHB181004184306398</v>
          </cell>
          <cell r="D72" t="str">
            <v/>
          </cell>
          <cell r="E72" t="str">
            <v/>
          </cell>
          <cell r="F72" t="str">
            <v>333</v>
          </cell>
          <cell r="G72" t="str">
            <v>RMB</v>
          </cell>
          <cell r="H72" t="str">
            <v>1</v>
          </cell>
          <cell r="I72">
            <v>333</v>
          </cell>
        </row>
        <row r="73">
          <cell r="A73">
            <v>1377457</v>
          </cell>
          <cell r="B73" t="str">
            <v>阳光福冈大濠酒店</v>
          </cell>
          <cell r="C73" t="str">
            <v>DHB181005093408380</v>
          </cell>
          <cell r="D73" t="str">
            <v/>
          </cell>
          <cell r="E73" t="str">
            <v/>
          </cell>
          <cell r="F73" t="str">
            <v>281</v>
          </cell>
          <cell r="G73" t="str">
            <v>RMB</v>
          </cell>
          <cell r="H73" t="str">
            <v>1</v>
          </cell>
          <cell r="I73">
            <v>281</v>
          </cell>
        </row>
        <row r="74">
          <cell r="A74">
            <v>1377301</v>
          </cell>
          <cell r="B74" t="str">
            <v>阳光福冈大濠酒店</v>
          </cell>
          <cell r="C74" t="str">
            <v>DHB181004181151493</v>
          </cell>
          <cell r="D74" t="str">
            <v>20181004078479676</v>
          </cell>
          <cell r="E74" t="str">
            <v/>
          </cell>
          <cell r="F74" t="str">
            <v>1229</v>
          </cell>
          <cell r="G74" t="str">
            <v>RMB</v>
          </cell>
          <cell r="H74" t="str">
            <v>1</v>
          </cell>
          <cell r="I74">
            <v>1229</v>
          </cell>
        </row>
        <row r="75">
          <cell r="A75">
            <v>1378276</v>
          </cell>
          <cell r="B75" t="str">
            <v>博多东急REI酒店</v>
          </cell>
          <cell r="C75" t="str">
            <v>DHB181008100952122</v>
          </cell>
          <cell r="D75" t="str">
            <v/>
          </cell>
          <cell r="E75" t="str">
            <v/>
          </cell>
          <cell r="F75" t="str">
            <v>1822</v>
          </cell>
          <cell r="G75" t="str">
            <v>RMB</v>
          </cell>
          <cell r="H75" t="str">
            <v>1</v>
          </cell>
          <cell r="I75">
            <v>1822</v>
          </cell>
        </row>
        <row r="76">
          <cell r="A76">
            <v>1374578</v>
          </cell>
          <cell r="B76" t="str">
            <v>博多东急REI酒店</v>
          </cell>
          <cell r="C76" t="str">
            <v>DHB180927113104804</v>
          </cell>
          <cell r="D76" t="str">
            <v/>
          </cell>
          <cell r="E76" t="str">
            <v/>
          </cell>
          <cell r="F76" t="str">
            <v>579</v>
          </cell>
          <cell r="G76" t="str">
            <v>RMB</v>
          </cell>
          <cell r="H76" t="str">
            <v>1</v>
          </cell>
          <cell r="I76">
            <v>579</v>
          </cell>
        </row>
        <row r="77">
          <cell r="A77">
            <v>1373268</v>
          </cell>
          <cell r="B77" t="str">
            <v>首尔君悦酒店</v>
          </cell>
          <cell r="C77" t="str">
            <v>DHB180923162641351</v>
          </cell>
          <cell r="D77" t="str">
            <v>13534515</v>
          </cell>
          <cell r="E77" t="str">
            <v/>
          </cell>
          <cell r="F77" t="str">
            <v>12436</v>
          </cell>
          <cell r="G77" t="str">
            <v>RMB</v>
          </cell>
          <cell r="H77" t="str">
            <v>1</v>
          </cell>
          <cell r="I77">
            <v>12436</v>
          </cell>
        </row>
        <row r="78">
          <cell r="A78">
            <v>1374740</v>
          </cell>
          <cell r="B78" t="str">
            <v>京都阿尔蒙特旅馆</v>
          </cell>
          <cell r="C78" t="str">
            <v>DHB180927180330132</v>
          </cell>
          <cell r="D78" t="str">
            <v>100368539</v>
          </cell>
          <cell r="E78" t="str">
            <v/>
          </cell>
          <cell r="F78" t="str">
            <v>539</v>
          </cell>
          <cell r="G78" t="str">
            <v>RMB</v>
          </cell>
          <cell r="H78" t="str">
            <v>1</v>
          </cell>
          <cell r="I78">
            <v>539</v>
          </cell>
        </row>
        <row r="79">
          <cell r="A79">
            <v>1375496</v>
          </cell>
          <cell r="B79" t="str">
            <v>Aranvert-阿兰福特酒店</v>
          </cell>
          <cell r="C79" t="str">
            <v>DHB180929185137833</v>
          </cell>
          <cell r="D79" t="str">
            <v/>
          </cell>
          <cell r="E79" t="str">
            <v/>
          </cell>
          <cell r="F79" t="str">
            <v>1128</v>
          </cell>
          <cell r="G79" t="str">
            <v>RMB</v>
          </cell>
          <cell r="H79" t="str">
            <v>1</v>
          </cell>
          <cell r="I79">
            <v>1128</v>
          </cell>
        </row>
        <row r="80">
          <cell r="A80">
            <v>1376474</v>
          </cell>
          <cell r="B80" t="str">
            <v>Aranvert-阿兰福特酒店</v>
          </cell>
          <cell r="C80" t="str">
            <v>DHB181002093305451</v>
          </cell>
          <cell r="D80" t="str">
            <v>1124071005</v>
          </cell>
          <cell r="E80" t="str">
            <v/>
          </cell>
          <cell r="F80" t="str">
            <v>473</v>
          </cell>
          <cell r="G80" t="str">
            <v>RMB</v>
          </cell>
          <cell r="H80" t="str">
            <v>1</v>
          </cell>
          <cell r="I80">
            <v>473</v>
          </cell>
        </row>
        <row r="81">
          <cell r="A81">
            <v>1376196</v>
          </cell>
          <cell r="B81" t="str">
            <v>三井花园饭店京都三条</v>
          </cell>
          <cell r="C81" t="str">
            <v>DHB181001130340787</v>
          </cell>
          <cell r="D81" t="str">
            <v>100572595</v>
          </cell>
          <cell r="E81" t="str">
            <v/>
          </cell>
          <cell r="F81" t="str">
            <v>3600</v>
          </cell>
          <cell r="G81" t="str">
            <v>RMB</v>
          </cell>
          <cell r="H81" t="str">
            <v>1</v>
          </cell>
          <cell r="I81">
            <v>3600</v>
          </cell>
        </row>
        <row r="82">
          <cell r="A82">
            <v>1377132</v>
          </cell>
          <cell r="B82" t="str">
            <v>三井花园饭店京都新町别邸</v>
          </cell>
          <cell r="C82" t="str">
            <v>DHB181004091932600</v>
          </cell>
          <cell r="D82" t="str">
            <v/>
          </cell>
          <cell r="E82" t="str">
            <v/>
          </cell>
          <cell r="F82" t="str">
            <v>6450</v>
          </cell>
          <cell r="G82" t="str">
            <v>RMB</v>
          </cell>
          <cell r="H82" t="str">
            <v>1</v>
          </cell>
          <cell r="I82">
            <v>6450</v>
          </cell>
        </row>
        <row r="83">
          <cell r="A83">
            <v>1376168</v>
          </cell>
          <cell r="B83" t="str">
            <v>三井花园饭店京都新町别邸</v>
          </cell>
          <cell r="C83" t="str">
            <v>DHB181001120418505</v>
          </cell>
          <cell r="D83" t="str">
            <v>100326138</v>
          </cell>
          <cell r="E83" t="str">
            <v/>
          </cell>
          <cell r="F83" t="str">
            <v>4748.01</v>
          </cell>
          <cell r="G83" t="str">
            <v>RMB</v>
          </cell>
          <cell r="H83" t="str">
            <v>1</v>
          </cell>
          <cell r="I83">
            <v>4748.01</v>
          </cell>
        </row>
        <row r="84">
          <cell r="A84">
            <v>1376592</v>
          </cell>
          <cell r="B84" t="str">
            <v>京都四季酒店</v>
          </cell>
          <cell r="C84" t="str">
            <v>DHB181002144009463</v>
          </cell>
          <cell r="D84" t="str">
            <v>924195</v>
          </cell>
          <cell r="E84" t="str">
            <v/>
          </cell>
          <cell r="F84" t="str">
            <v>8191</v>
          </cell>
          <cell r="G84" t="str">
            <v>RMB</v>
          </cell>
          <cell r="H84" t="str">
            <v>1</v>
          </cell>
          <cell r="I84">
            <v>8191</v>
          </cell>
        </row>
        <row r="85">
          <cell r="A85">
            <v>1377558</v>
          </cell>
          <cell r="B85" t="str">
            <v>MYSTAYS 名古屋榮酒店</v>
          </cell>
          <cell r="C85" t="str">
            <v>DHB181005140810627</v>
          </cell>
          <cell r="D85" t="str">
            <v/>
          </cell>
          <cell r="E85" t="str">
            <v/>
          </cell>
          <cell r="F85" t="str">
            <v>2040</v>
          </cell>
          <cell r="G85" t="str">
            <v>RMB</v>
          </cell>
          <cell r="H85" t="str">
            <v>1</v>
          </cell>
          <cell r="I85">
            <v>2040</v>
          </cell>
        </row>
        <row r="86">
          <cell r="A86">
            <v>1376700</v>
          </cell>
          <cell r="B86" t="str">
            <v>大阪富士屋饭店</v>
          </cell>
          <cell r="C86" t="str">
            <v>DHB181002203241941</v>
          </cell>
          <cell r="D86" t="str">
            <v/>
          </cell>
          <cell r="E86" t="str">
            <v/>
          </cell>
          <cell r="F86" t="str">
            <v>296</v>
          </cell>
          <cell r="G86" t="str">
            <v>RMB</v>
          </cell>
          <cell r="H86" t="str">
            <v>1</v>
          </cell>
          <cell r="I86">
            <v>296</v>
          </cell>
        </row>
        <row r="87">
          <cell r="A87">
            <v>1372065</v>
          </cell>
          <cell r="B87" t="str">
            <v>大阪东急REI酒店</v>
          </cell>
          <cell r="C87" t="str">
            <v>DHB180920160517282</v>
          </cell>
          <cell r="D87" t="str">
            <v>1117526273</v>
          </cell>
          <cell r="E87" t="str">
            <v/>
          </cell>
          <cell r="F87" t="str">
            <v>1010</v>
          </cell>
          <cell r="G87" t="str">
            <v>RMB</v>
          </cell>
          <cell r="H87" t="str">
            <v>1</v>
          </cell>
          <cell r="I87">
            <v>1010</v>
          </cell>
        </row>
        <row r="88">
          <cell r="A88">
            <v>1374862</v>
          </cell>
          <cell r="B88" t="str">
            <v>MYSTAYS 大手前酒店</v>
          </cell>
          <cell r="C88" t="str">
            <v>DHB180927231730243</v>
          </cell>
          <cell r="D88" t="str">
            <v>1121656930</v>
          </cell>
          <cell r="E88" t="str">
            <v/>
          </cell>
          <cell r="F88" t="str">
            <v>326</v>
          </cell>
          <cell r="G88" t="str">
            <v>RMB</v>
          </cell>
          <cell r="H88" t="str">
            <v>1</v>
          </cell>
          <cell r="I88">
            <v>326</v>
          </cell>
        </row>
        <row r="89">
          <cell r="A89">
            <v>1371299</v>
          </cell>
          <cell r="B89" t="str">
            <v>芽庄哈瓦那酒店</v>
          </cell>
          <cell r="C89" t="str">
            <v>DHB180918112712466</v>
          </cell>
          <cell r="D89" t="str">
            <v>1127470</v>
          </cell>
          <cell r="E89" t="str">
            <v/>
          </cell>
          <cell r="F89" t="str">
            <v>4040</v>
          </cell>
          <cell r="G89" t="str">
            <v>RMB</v>
          </cell>
          <cell r="H89" t="str">
            <v>1</v>
          </cell>
          <cell r="I89">
            <v>4040</v>
          </cell>
        </row>
        <row r="90">
          <cell r="A90">
            <v>1375704</v>
          </cell>
          <cell r="B90" t="str">
            <v>新加坡南岸JW万豪酒店</v>
          </cell>
          <cell r="C90" t="str">
            <v>DHB180930114246188</v>
          </cell>
          <cell r="D90" t="str">
            <v>89254168</v>
          </cell>
          <cell r="E90" t="str">
            <v/>
          </cell>
          <cell r="F90" t="str">
            <v>4527</v>
          </cell>
          <cell r="G90" t="str">
            <v>RMB</v>
          </cell>
          <cell r="H90" t="str">
            <v>1</v>
          </cell>
          <cell r="I90">
            <v>4527</v>
          </cell>
        </row>
        <row r="91">
          <cell r="A91">
            <v>1371130</v>
          </cell>
          <cell r="B91" t="str">
            <v>西贡宫殿酒店</v>
          </cell>
          <cell r="C91" t="str">
            <v>DHB180917143242669</v>
          </cell>
          <cell r="D91" t="str">
            <v>1371130</v>
          </cell>
          <cell r="E91" t="str">
            <v/>
          </cell>
          <cell r="F91" t="str">
            <v>1624</v>
          </cell>
          <cell r="G91" t="str">
            <v>RMB</v>
          </cell>
          <cell r="H91" t="str">
            <v>1</v>
          </cell>
          <cell r="I91">
            <v>1624</v>
          </cell>
        </row>
        <row r="92">
          <cell r="A92">
            <v>1375378</v>
          </cell>
          <cell r="B92" t="str">
            <v>新加坡大太平洋酒店</v>
          </cell>
          <cell r="C92" t="str">
            <v>DHB180929112754592</v>
          </cell>
          <cell r="D92" t="str">
            <v>56688084</v>
          </cell>
          <cell r="E92" t="str">
            <v/>
          </cell>
          <cell r="F92" t="str">
            <v>2505</v>
          </cell>
          <cell r="G92" t="str">
            <v>RMB</v>
          </cell>
          <cell r="H92" t="str">
            <v>1</v>
          </cell>
          <cell r="I92">
            <v>2505</v>
          </cell>
        </row>
        <row r="93">
          <cell r="A93">
            <v>1372340</v>
          </cell>
          <cell r="B93" t="str">
            <v>普吉岛SIS卡塔度假村</v>
          </cell>
          <cell r="C93" t="str">
            <v>DHB180921110231940</v>
          </cell>
          <cell r="D93" t="str">
            <v>16441</v>
          </cell>
          <cell r="E93" t="str">
            <v/>
          </cell>
          <cell r="F93" t="str">
            <v>581</v>
          </cell>
          <cell r="G93" t="str">
            <v>RMB</v>
          </cell>
          <cell r="H93" t="str">
            <v>1</v>
          </cell>
          <cell r="I93">
            <v>581</v>
          </cell>
        </row>
        <row r="94">
          <cell r="A94">
            <v>1371211</v>
          </cell>
          <cell r="B94" t="str">
            <v>名古屋国际大酒店</v>
          </cell>
          <cell r="C94" t="str">
            <v>DHB180918002506005</v>
          </cell>
          <cell r="D94" t="str">
            <v>90326</v>
          </cell>
          <cell r="E94" t="str">
            <v/>
          </cell>
          <cell r="F94" t="str">
            <v>3460</v>
          </cell>
          <cell r="G94" t="str">
            <v>RMB</v>
          </cell>
          <cell r="H94" t="str">
            <v>1</v>
          </cell>
          <cell r="I94">
            <v>3460</v>
          </cell>
        </row>
        <row r="95">
          <cell r="A95">
            <v>1372848</v>
          </cell>
          <cell r="B95" t="str">
            <v>樱花台画廊酒店</v>
          </cell>
          <cell r="C95" t="str">
            <v>DHB180922131723421</v>
          </cell>
          <cell r="D95" t="str">
            <v>1118672673</v>
          </cell>
          <cell r="E95" t="str">
            <v/>
          </cell>
          <cell r="F95" t="str">
            <v>1576</v>
          </cell>
          <cell r="G95" t="str">
            <v>RMB</v>
          </cell>
          <cell r="H95" t="str">
            <v>1</v>
          </cell>
          <cell r="I95">
            <v>1576</v>
          </cell>
        </row>
        <row r="96">
          <cell r="A96">
            <v>1377537</v>
          </cell>
          <cell r="B96" t="str">
            <v>冲绳那霸海滩酒店</v>
          </cell>
          <cell r="C96" t="str">
            <v>DHB181005124422016</v>
          </cell>
          <cell r="D96" t="str">
            <v>1126050337</v>
          </cell>
          <cell r="E96" t="str">
            <v/>
          </cell>
          <cell r="F96" t="str">
            <v>378</v>
          </cell>
          <cell r="G96" t="str">
            <v>RMB</v>
          </cell>
          <cell r="H96" t="str">
            <v>1</v>
          </cell>
          <cell r="I96">
            <v>378</v>
          </cell>
        </row>
        <row r="97">
          <cell r="A97">
            <v>1374136</v>
          </cell>
          <cell r="B97" t="str">
            <v>梵丽酒店清迈兰悦度假村</v>
          </cell>
          <cell r="C97" t="str">
            <v>DHB180925204116916</v>
          </cell>
          <cell r="D97" t="str">
            <v>F181110DL-A</v>
          </cell>
          <cell r="E97" t="str">
            <v/>
          </cell>
          <cell r="F97" t="str">
            <v>6208</v>
          </cell>
          <cell r="G97" t="str">
            <v>RMB</v>
          </cell>
          <cell r="H97" t="str">
            <v>1</v>
          </cell>
          <cell r="I97">
            <v>6208</v>
          </cell>
        </row>
        <row r="98">
          <cell r="A98">
            <v>1377276</v>
          </cell>
          <cell r="B98" t="str">
            <v>东京新宿格兰贝尔酒店</v>
          </cell>
          <cell r="C98" t="str">
            <v>DHB181004171711745</v>
          </cell>
          <cell r="D98" t="str">
            <v/>
          </cell>
          <cell r="E98" t="str">
            <v/>
          </cell>
          <cell r="F98" t="str">
            <v>1429</v>
          </cell>
          <cell r="G98" t="str">
            <v>RMB</v>
          </cell>
          <cell r="H98" t="str">
            <v>1</v>
          </cell>
          <cell r="I98">
            <v>1429</v>
          </cell>
        </row>
        <row r="99">
          <cell r="A99">
            <v>1377682</v>
          </cell>
          <cell r="B99" t="str">
            <v>东京新宿格兰贝尔酒店</v>
          </cell>
          <cell r="C99" t="str">
            <v>DHB181005232443858</v>
          </cell>
          <cell r="D99" t="str">
            <v/>
          </cell>
          <cell r="E99" t="str">
            <v/>
          </cell>
          <cell r="F99" t="str">
            <v>479</v>
          </cell>
          <cell r="G99" t="str">
            <v>RMB</v>
          </cell>
          <cell r="H99" t="str">
            <v>1</v>
          </cell>
          <cell r="I99">
            <v>479</v>
          </cell>
        </row>
        <row r="100">
          <cell r="A100">
            <v>1371199</v>
          </cell>
          <cell r="B100" t="str">
            <v>东京新宿格兰贝尔酒店</v>
          </cell>
          <cell r="C100" t="str">
            <v>DHB180917234912232</v>
          </cell>
          <cell r="D100" t="str">
            <v>1115821562</v>
          </cell>
          <cell r="E100" t="str">
            <v/>
          </cell>
          <cell r="F100" t="str">
            <v>1290</v>
          </cell>
          <cell r="G100" t="str">
            <v>RMB</v>
          </cell>
          <cell r="H100" t="str">
            <v>1</v>
          </cell>
          <cell r="I100">
            <v>1290</v>
          </cell>
        </row>
        <row r="101">
          <cell r="A101">
            <v>1377661</v>
          </cell>
          <cell r="B101" t="str">
            <v>成田机场旅馆</v>
          </cell>
          <cell r="C101" t="str">
            <v>DHB181005213424890</v>
          </cell>
          <cell r="D101" t="str">
            <v/>
          </cell>
          <cell r="E101" t="str">
            <v/>
          </cell>
          <cell r="F101" t="str">
            <v>533</v>
          </cell>
          <cell r="G101" t="str">
            <v>RMB</v>
          </cell>
          <cell r="H101" t="str">
            <v>1</v>
          </cell>
          <cell r="I101">
            <v>533</v>
          </cell>
        </row>
        <row r="102">
          <cell r="A102">
            <v>1376107</v>
          </cell>
          <cell r="B102" t="str">
            <v>蓼科酒店</v>
          </cell>
          <cell r="C102" t="str">
            <v>DHB181001092628519</v>
          </cell>
          <cell r="D102" t="str">
            <v/>
          </cell>
          <cell r="E102" t="str">
            <v/>
          </cell>
          <cell r="F102" t="str">
            <v>558</v>
          </cell>
          <cell r="G102" t="str">
            <v>RMB</v>
          </cell>
          <cell r="H102" t="str">
            <v>1</v>
          </cell>
          <cell r="I102">
            <v>558</v>
          </cell>
        </row>
        <row r="103">
          <cell r="A103">
            <v>1375425</v>
          </cell>
          <cell r="B103" t="str">
            <v>尤佳福碧色酒店 </v>
          </cell>
          <cell r="C103" t="str">
            <v>DHB180929133705462</v>
          </cell>
          <cell r="D103" t="str">
            <v/>
          </cell>
          <cell r="E103" t="str">
            <v/>
          </cell>
          <cell r="F103" t="str">
            <v>450</v>
          </cell>
          <cell r="G103" t="str">
            <v>RMB</v>
          </cell>
          <cell r="H103" t="str">
            <v>1</v>
          </cell>
          <cell r="I103">
            <v>450</v>
          </cell>
        </row>
        <row r="104">
          <cell r="A104">
            <v>1374764</v>
          </cell>
          <cell r="B104" t="str">
            <v>瑞索尔函馆酒店 </v>
          </cell>
          <cell r="C104" t="str">
            <v>DHB180927193904556</v>
          </cell>
          <cell r="D104" t="str">
            <v>18092700046</v>
          </cell>
          <cell r="E104" t="str">
            <v/>
          </cell>
          <cell r="F104" t="str">
            <v>1972</v>
          </cell>
          <cell r="G104" t="str">
            <v>RMB</v>
          </cell>
          <cell r="H104" t="str">
            <v>1</v>
          </cell>
          <cell r="I104">
            <v>1972</v>
          </cell>
        </row>
        <row r="105">
          <cell r="A105">
            <v>1376589</v>
          </cell>
          <cell r="B105" t="str">
            <v>那霸阿尔蒙特酒店</v>
          </cell>
          <cell r="C105" t="str">
            <v>DHB181002143104640</v>
          </cell>
          <cell r="D105" t="str">
            <v/>
          </cell>
          <cell r="E105" t="str">
            <v/>
          </cell>
          <cell r="F105" t="str">
            <v>795</v>
          </cell>
          <cell r="G105" t="str">
            <v>RMB</v>
          </cell>
          <cell r="H105" t="str">
            <v>1</v>
          </cell>
          <cell r="I105">
            <v>795</v>
          </cell>
        </row>
        <row r="106">
          <cell r="A106">
            <v>1376010</v>
          </cell>
          <cell r="B106" t="str">
            <v>那霸阿尔蒙特酒店</v>
          </cell>
          <cell r="C106" t="str">
            <v>DHB180930223545449</v>
          </cell>
          <cell r="D106" t="str">
            <v>20180930077234260</v>
          </cell>
          <cell r="E106" t="str">
            <v/>
          </cell>
          <cell r="F106" t="str">
            <v>1382</v>
          </cell>
          <cell r="G106" t="str">
            <v>RMB</v>
          </cell>
          <cell r="H106" t="str">
            <v>1</v>
          </cell>
          <cell r="I106">
            <v>1382</v>
          </cell>
        </row>
        <row r="107">
          <cell r="A107">
            <v>1376383</v>
          </cell>
          <cell r="B107" t="str">
            <v>那霸阿尔蒙特酒店</v>
          </cell>
          <cell r="C107" t="str">
            <v>DHB181001225309299</v>
          </cell>
          <cell r="D107" t="str">
            <v>1123729219</v>
          </cell>
          <cell r="E107" t="str">
            <v/>
          </cell>
          <cell r="F107" t="str">
            <v>1550</v>
          </cell>
          <cell r="G107" t="str">
            <v>RMB</v>
          </cell>
          <cell r="H107" t="str">
            <v>1</v>
          </cell>
          <cell r="I107">
            <v>1550</v>
          </cell>
        </row>
        <row r="108">
          <cell r="A108">
            <v>1377658</v>
          </cell>
          <cell r="B108" t="str">
            <v>神户岐山酒店 </v>
          </cell>
          <cell r="C108" t="str">
            <v>DHB181005212259159</v>
          </cell>
          <cell r="D108" t="str">
            <v>20181005078881656</v>
          </cell>
          <cell r="E108" t="str">
            <v/>
          </cell>
          <cell r="F108" t="str">
            <v>516</v>
          </cell>
          <cell r="G108" t="str">
            <v>RMB</v>
          </cell>
          <cell r="H108" t="str">
            <v>1</v>
          </cell>
          <cell r="I108">
            <v>516</v>
          </cell>
        </row>
        <row r="109">
          <cell r="A109">
            <v>1376668</v>
          </cell>
          <cell r="B109" t="str">
            <v>北海道东横鄂霍次克网走站前旅馆</v>
          </cell>
          <cell r="C109" t="str">
            <v>DHB181002184803337</v>
          </cell>
          <cell r="D109" t="str">
            <v>1124265153</v>
          </cell>
          <cell r="E109" t="str">
            <v/>
          </cell>
          <cell r="F109" t="str">
            <v>487</v>
          </cell>
          <cell r="G109" t="str">
            <v>RMB</v>
          </cell>
          <cell r="H109" t="str">
            <v>1</v>
          </cell>
          <cell r="I109">
            <v>487</v>
          </cell>
        </row>
        <row r="110">
          <cell r="A110">
            <v>1376203</v>
          </cell>
          <cell r="B110" t="str">
            <v>箱根汤本富士屋酒店</v>
          </cell>
          <cell r="C110" t="str">
            <v>DHB181001132509616</v>
          </cell>
          <cell r="D110" t="str">
            <v>236473</v>
          </cell>
          <cell r="E110" t="str">
            <v/>
          </cell>
          <cell r="F110" t="str">
            <v>1150</v>
          </cell>
          <cell r="G110" t="str">
            <v>RMB</v>
          </cell>
          <cell r="H110" t="str">
            <v>1</v>
          </cell>
          <cell r="I110">
            <v>1150</v>
          </cell>
        </row>
        <row r="111">
          <cell r="A111">
            <v>1373524</v>
          </cell>
          <cell r="B111" t="str">
            <v>箱根汤本富士屋酒店</v>
          </cell>
          <cell r="C111" t="str">
            <v>DHB180924133656610</v>
          </cell>
          <cell r="D111" t="str">
            <v>235511</v>
          </cell>
          <cell r="E111" t="str">
            <v/>
          </cell>
          <cell r="F111" t="str">
            <v>1133</v>
          </cell>
          <cell r="G111" t="str">
            <v>RMB</v>
          </cell>
          <cell r="H111" t="str">
            <v>1</v>
          </cell>
          <cell r="I111">
            <v>1133</v>
          </cell>
        </row>
        <row r="112">
          <cell r="A112">
            <v>1370976</v>
          </cell>
          <cell r="B112" t="str">
            <v>清迈谭易思廷酒店</v>
          </cell>
          <cell r="C112" t="str">
            <v>DHB180917130042201</v>
          </cell>
          <cell r="D112" t="str">
            <v>33786</v>
          </cell>
          <cell r="E112" t="str">
            <v/>
          </cell>
          <cell r="F112" t="str">
            <v>2220</v>
          </cell>
          <cell r="G112" t="str">
            <v>RMB</v>
          </cell>
          <cell r="H112" t="str">
            <v>1</v>
          </cell>
          <cell r="I112">
            <v>2220</v>
          </cell>
        </row>
        <row r="113">
          <cell r="A113">
            <v>1375484</v>
          </cell>
          <cell r="B113" t="str">
            <v>里斯本服务公寓 - 里博瑞戴德</v>
          </cell>
          <cell r="C113" t="str">
            <v>DHB180929172948407</v>
          </cell>
          <cell r="D113" t="str">
            <v>DHB180929172948407</v>
          </cell>
          <cell r="E113" t="str">
            <v/>
          </cell>
          <cell r="F113" t="str">
            <v>2148</v>
          </cell>
          <cell r="G113" t="str">
            <v>RMB</v>
          </cell>
          <cell r="H113" t="str">
            <v>1</v>
          </cell>
          <cell r="I113">
            <v>2148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W58">
  <autoFilter ref="A1:W58"/>
  <tableColumns count="23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入住人" dataDxfId="22"/>
    <tableColumn id="15" name="客户订单号" dataDxfId="23"/>
    <tableColumn id="16" name="联系人" dataDxfId="24"/>
    <tableColumn id="17" name="机构操作人" dataDxfId="25"/>
    <tableColumn id="18" name="系统金额"/>
    <tableColumn id="19" name="差异"/>
    <tableColumn id="20" name="列1"/>
    <tableColumn id="21" name="，"/>
    <tableColumn id="22" name="列2"/>
    <tableColumn id="23" name="列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11805555555556" footer="0.511805555555556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6"/>
  <sheetViews>
    <sheetView tabSelected="1" topLeftCell="A34" workbookViewId="0">
      <selection activeCell="L72" sqref="L72"/>
    </sheetView>
  </sheetViews>
  <sheetFormatPr defaultColWidth="9" defaultRowHeight="15"/>
  <cols>
    <col min="6" max="6" width="11.4285714285714"/>
  </cols>
  <sheetData>
    <row r="1" spans="1:23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s="1" t="s">
        <v>33</v>
      </c>
      <c r="S1" s="1" t="s">
        <v>34</v>
      </c>
      <c r="T1" t="s">
        <v>35</v>
      </c>
      <c r="U1" s="1" t="s">
        <v>36</v>
      </c>
      <c r="V1" t="s">
        <v>37</v>
      </c>
      <c r="W1" t="s">
        <v>38</v>
      </c>
    </row>
    <row r="2" spans="1:23">
      <c r="A2" t="s">
        <v>39</v>
      </c>
      <c r="B2" t="s">
        <v>40</v>
      </c>
      <c r="C2" t="s">
        <v>10</v>
      </c>
      <c r="D2" t="s">
        <v>9</v>
      </c>
      <c r="E2" t="s">
        <v>41</v>
      </c>
      <c r="F2" t="s">
        <v>42</v>
      </c>
      <c r="G2" t="s">
        <v>43</v>
      </c>
      <c r="H2" t="s">
        <v>44</v>
      </c>
      <c r="I2" t="s">
        <v>12</v>
      </c>
      <c r="J2">
        <v>1616</v>
      </c>
      <c r="K2" t="s">
        <v>45</v>
      </c>
      <c r="L2" t="s">
        <v>46</v>
      </c>
      <c r="M2" t="s">
        <v>47</v>
      </c>
      <c r="N2" t="s">
        <v>48</v>
      </c>
      <c r="O2">
        <v>1370660</v>
      </c>
      <c r="P2" t="s">
        <v>49</v>
      </c>
      <c r="R2">
        <f>VLOOKUP(O2,[1]应付款管理!$A$1:$I$65536,9,0)</f>
        <v>1616</v>
      </c>
      <c r="S2">
        <f>J2-R2</f>
        <v>0</v>
      </c>
      <c r="U2" t="str">
        <f>$U$1&amp;O2</f>
        <v>，1370660</v>
      </c>
      <c r="V2" t="s">
        <v>50</v>
      </c>
      <c r="W2" t="str">
        <f ca="1">PHONETIC(V2:V57)</f>
        <v>，1370660，1370834，1370976，1371130，1371107，1371176，1371199，1371211，1371231，1371299，1371431，1371444，1378386，1372065，1372340，1372412，1372401，1372848，1372952，1373041，1373036，1373131，1373268，1373524，1373762，1373913，1374136，1374082，1374048，1374354，1374400，1374578，1374647，1374740，1374746，1374764，1374855，1374860，1374862，1375051，1375119，1375258，1375378，1375416，1375425，1375484，1375496，1375704，1375823，1375832，1375842，1375946，1375998，1376010，1376014，1376019</v>
      </c>
    </row>
    <row r="3" spans="1:23">
      <c r="A3" t="s">
        <v>51</v>
      </c>
      <c r="B3" t="s">
        <v>52</v>
      </c>
      <c r="C3" t="s">
        <v>10</v>
      </c>
      <c r="D3" t="s">
        <v>9</v>
      </c>
      <c r="E3" t="s">
        <v>53</v>
      </c>
      <c r="F3" t="s">
        <v>54</v>
      </c>
      <c r="G3" t="s">
        <v>55</v>
      </c>
      <c r="H3" t="s">
        <v>44</v>
      </c>
      <c r="I3" t="s">
        <v>12</v>
      </c>
      <c r="J3">
        <v>527</v>
      </c>
      <c r="K3" t="s">
        <v>45</v>
      </c>
      <c r="L3" t="s">
        <v>56</v>
      </c>
      <c r="M3" t="s">
        <v>47</v>
      </c>
      <c r="N3" t="s">
        <v>57</v>
      </c>
      <c r="O3">
        <v>1370834</v>
      </c>
      <c r="P3" t="s">
        <v>49</v>
      </c>
      <c r="R3">
        <f>VLOOKUP(O3,[1]应付款管理!$A$1:$I$65536,9,0)</f>
        <v>527</v>
      </c>
      <c r="S3">
        <f t="shared" ref="S3:S34" si="0">J3-R3</f>
        <v>0</v>
      </c>
      <c r="U3" t="str">
        <f t="shared" ref="U3:U34" si="1">$U$1&amp;O3</f>
        <v>，1370834</v>
      </c>
      <c r="V3" t="s">
        <v>58</v>
      </c>
      <c r="W3" s="1" t="s">
        <v>59</v>
      </c>
    </row>
    <row r="4" spans="1:22">
      <c r="A4" t="s">
        <v>60</v>
      </c>
      <c r="B4" t="s">
        <v>61</v>
      </c>
      <c r="C4" t="s">
        <v>10</v>
      </c>
      <c r="D4" t="s">
        <v>9</v>
      </c>
      <c r="E4" t="s">
        <v>62</v>
      </c>
      <c r="F4" t="s">
        <v>63</v>
      </c>
      <c r="G4" t="s">
        <v>64</v>
      </c>
      <c r="H4" t="s">
        <v>44</v>
      </c>
      <c r="I4" t="s">
        <v>12</v>
      </c>
      <c r="J4">
        <v>2220</v>
      </c>
      <c r="K4" t="s">
        <v>45</v>
      </c>
      <c r="L4" t="s">
        <v>65</v>
      </c>
      <c r="M4" t="s">
        <v>66</v>
      </c>
      <c r="N4" t="s">
        <v>67</v>
      </c>
      <c r="O4">
        <v>1370976</v>
      </c>
      <c r="P4" t="s">
        <v>68</v>
      </c>
      <c r="Q4" t="s">
        <v>68</v>
      </c>
      <c r="R4">
        <f>VLOOKUP(O4,[1]应付款管理!$A$1:$I$65536,9,0)</f>
        <v>2220</v>
      </c>
      <c r="S4">
        <f t="shared" si="0"/>
        <v>0</v>
      </c>
      <c r="U4" t="str">
        <f t="shared" si="1"/>
        <v>，1370976</v>
      </c>
      <c r="V4" t="s">
        <v>69</v>
      </c>
    </row>
    <row r="5" spans="1:22">
      <c r="A5" t="s">
        <v>70</v>
      </c>
      <c r="B5" t="s">
        <v>71</v>
      </c>
      <c r="C5" t="s">
        <v>10</v>
      </c>
      <c r="D5" t="s">
        <v>9</v>
      </c>
      <c r="E5" t="s">
        <v>72</v>
      </c>
      <c r="F5" t="s">
        <v>73</v>
      </c>
      <c r="G5" t="s">
        <v>74</v>
      </c>
      <c r="H5" t="s">
        <v>44</v>
      </c>
      <c r="I5" t="s">
        <v>12</v>
      </c>
      <c r="J5">
        <v>1624</v>
      </c>
      <c r="K5" t="s">
        <v>45</v>
      </c>
      <c r="L5" t="s">
        <v>75</v>
      </c>
      <c r="M5" t="s">
        <v>47</v>
      </c>
      <c r="N5" t="s">
        <v>76</v>
      </c>
      <c r="O5">
        <v>1371130</v>
      </c>
      <c r="P5" t="s">
        <v>77</v>
      </c>
      <c r="Q5" t="s">
        <v>77</v>
      </c>
      <c r="R5">
        <f>VLOOKUP(O5,[1]应付款管理!$A$1:$I$65536,9,0)</f>
        <v>1624</v>
      </c>
      <c r="S5">
        <f t="shared" si="0"/>
        <v>0</v>
      </c>
      <c r="U5" t="str">
        <f t="shared" si="1"/>
        <v>，1371130</v>
      </c>
      <c r="V5" t="s">
        <v>78</v>
      </c>
    </row>
    <row r="6" spans="1:22">
      <c r="A6" t="s">
        <v>79</v>
      </c>
      <c r="B6" t="s">
        <v>80</v>
      </c>
      <c r="C6" t="s">
        <v>10</v>
      </c>
      <c r="D6" t="s">
        <v>9</v>
      </c>
      <c r="E6" t="s">
        <v>81</v>
      </c>
      <c r="F6" t="s">
        <v>82</v>
      </c>
      <c r="G6" t="s">
        <v>83</v>
      </c>
      <c r="H6" t="s">
        <v>44</v>
      </c>
      <c r="I6" t="s">
        <v>12</v>
      </c>
      <c r="J6">
        <v>2889</v>
      </c>
      <c r="K6" t="s">
        <v>45</v>
      </c>
      <c r="L6" t="s">
        <v>84</v>
      </c>
      <c r="M6" t="s">
        <v>85</v>
      </c>
      <c r="N6" t="s">
        <v>86</v>
      </c>
      <c r="O6">
        <v>1371107</v>
      </c>
      <c r="P6" t="s">
        <v>87</v>
      </c>
      <c r="Q6" t="s">
        <v>87</v>
      </c>
      <c r="R6">
        <f>VLOOKUP(O6,[1]应付款管理!$A$1:$I$65536,9,0)</f>
        <v>2889</v>
      </c>
      <c r="S6">
        <f t="shared" si="0"/>
        <v>0</v>
      </c>
      <c r="U6" t="str">
        <f t="shared" si="1"/>
        <v>，1371107</v>
      </c>
      <c r="V6" t="s">
        <v>88</v>
      </c>
    </row>
    <row r="7" spans="1:22">
      <c r="A7" t="s">
        <v>51</v>
      </c>
      <c r="B7" t="s">
        <v>89</v>
      </c>
      <c r="C7" t="s">
        <v>10</v>
      </c>
      <c r="D7" t="s">
        <v>9</v>
      </c>
      <c r="E7" t="s">
        <v>90</v>
      </c>
      <c r="F7" t="s">
        <v>55</v>
      </c>
      <c r="G7" t="s">
        <v>91</v>
      </c>
      <c r="H7" t="s">
        <v>44</v>
      </c>
      <c r="I7" t="s">
        <v>12</v>
      </c>
      <c r="J7">
        <v>385</v>
      </c>
      <c r="K7" t="s">
        <v>45</v>
      </c>
      <c r="L7" t="s">
        <v>92</v>
      </c>
      <c r="M7" t="s">
        <v>47</v>
      </c>
      <c r="N7" t="s">
        <v>93</v>
      </c>
      <c r="O7">
        <v>1371176</v>
      </c>
      <c r="P7" t="s">
        <v>49</v>
      </c>
      <c r="R7">
        <f>VLOOKUP(O7,[1]应付款管理!$A$1:$I$65536,9,0)</f>
        <v>385</v>
      </c>
      <c r="S7">
        <f t="shared" si="0"/>
        <v>0</v>
      </c>
      <c r="U7" t="str">
        <f t="shared" si="1"/>
        <v>，1371176</v>
      </c>
      <c r="V7" t="s">
        <v>94</v>
      </c>
    </row>
    <row r="8" spans="1:22">
      <c r="A8" t="s">
        <v>51</v>
      </c>
      <c r="B8" t="s">
        <v>95</v>
      </c>
      <c r="C8" t="s">
        <v>10</v>
      </c>
      <c r="D8" t="s">
        <v>9</v>
      </c>
      <c r="E8" t="s">
        <v>96</v>
      </c>
      <c r="F8" t="s">
        <v>97</v>
      </c>
      <c r="G8" t="s">
        <v>98</v>
      </c>
      <c r="H8" t="s">
        <v>44</v>
      </c>
      <c r="I8" t="s">
        <v>12</v>
      </c>
      <c r="J8">
        <v>1290</v>
      </c>
      <c r="K8" t="s">
        <v>45</v>
      </c>
      <c r="L8" t="s">
        <v>99</v>
      </c>
      <c r="M8" t="s">
        <v>47</v>
      </c>
      <c r="N8" t="s">
        <v>100</v>
      </c>
      <c r="O8">
        <v>1371199</v>
      </c>
      <c r="P8" t="s">
        <v>49</v>
      </c>
      <c r="R8">
        <f>VLOOKUP(O8,[1]应付款管理!$A$1:$I$65536,9,0)</f>
        <v>1290</v>
      </c>
      <c r="S8">
        <f t="shared" si="0"/>
        <v>0</v>
      </c>
      <c r="U8" t="str">
        <f t="shared" si="1"/>
        <v>，1371199</v>
      </c>
      <c r="V8" t="s">
        <v>101</v>
      </c>
    </row>
    <row r="9" spans="1:22">
      <c r="A9" t="s">
        <v>102</v>
      </c>
      <c r="B9" t="s">
        <v>103</v>
      </c>
      <c r="C9" t="s">
        <v>10</v>
      </c>
      <c r="D9" t="s">
        <v>9</v>
      </c>
      <c r="E9" t="s">
        <v>104</v>
      </c>
      <c r="F9" t="s">
        <v>105</v>
      </c>
      <c r="G9" t="s">
        <v>106</v>
      </c>
      <c r="H9" t="s">
        <v>44</v>
      </c>
      <c r="I9" t="s">
        <v>12</v>
      </c>
      <c r="J9">
        <v>3460</v>
      </c>
      <c r="K9" t="s">
        <v>45</v>
      </c>
      <c r="L9" t="s">
        <v>107</v>
      </c>
      <c r="M9" t="s">
        <v>47</v>
      </c>
      <c r="N9" t="s">
        <v>108</v>
      </c>
      <c r="O9">
        <v>1371211</v>
      </c>
      <c r="P9" t="s">
        <v>49</v>
      </c>
      <c r="R9">
        <f>VLOOKUP(O9,[1]应付款管理!$A$1:$I$65536,9,0)</f>
        <v>3460</v>
      </c>
      <c r="S9">
        <f t="shared" si="0"/>
        <v>0</v>
      </c>
      <c r="U9" t="str">
        <f t="shared" si="1"/>
        <v>，1371211</v>
      </c>
      <c r="V9" t="s">
        <v>109</v>
      </c>
    </row>
    <row r="10" spans="1:22">
      <c r="A10" t="s">
        <v>51</v>
      </c>
      <c r="B10" t="s">
        <v>110</v>
      </c>
      <c r="C10" t="s">
        <v>10</v>
      </c>
      <c r="D10" t="s">
        <v>9</v>
      </c>
      <c r="E10" t="s">
        <v>111</v>
      </c>
      <c r="F10" t="s">
        <v>91</v>
      </c>
      <c r="G10" t="s">
        <v>112</v>
      </c>
      <c r="H10" t="s">
        <v>44</v>
      </c>
      <c r="I10" t="s">
        <v>12</v>
      </c>
      <c r="J10">
        <v>788</v>
      </c>
      <c r="K10" t="s">
        <v>45</v>
      </c>
      <c r="L10" t="s">
        <v>113</v>
      </c>
      <c r="M10" t="s">
        <v>47</v>
      </c>
      <c r="N10" t="s">
        <v>114</v>
      </c>
      <c r="O10">
        <v>1371231</v>
      </c>
      <c r="P10" t="s">
        <v>49</v>
      </c>
      <c r="R10">
        <f>VLOOKUP(O10,[1]应付款管理!$A$1:$I$65536,9,0)</f>
        <v>788</v>
      </c>
      <c r="S10">
        <f t="shared" si="0"/>
        <v>0</v>
      </c>
      <c r="U10" t="str">
        <f t="shared" si="1"/>
        <v>，1371231</v>
      </c>
      <c r="V10" t="s">
        <v>115</v>
      </c>
    </row>
    <row r="11" spans="1:22">
      <c r="A11" t="s">
        <v>116</v>
      </c>
      <c r="B11" t="s">
        <v>117</v>
      </c>
      <c r="C11" t="s">
        <v>10</v>
      </c>
      <c r="D11" t="s">
        <v>9</v>
      </c>
      <c r="E11" t="s">
        <v>118</v>
      </c>
      <c r="F11" t="s">
        <v>119</v>
      </c>
      <c r="G11" t="s">
        <v>120</v>
      </c>
      <c r="H11" t="s">
        <v>44</v>
      </c>
      <c r="I11" t="s">
        <v>12</v>
      </c>
      <c r="J11">
        <v>4040</v>
      </c>
      <c r="K11" t="s">
        <v>45</v>
      </c>
      <c r="L11" t="s">
        <v>121</v>
      </c>
      <c r="M11" t="s">
        <v>47</v>
      </c>
      <c r="N11" t="s">
        <v>122</v>
      </c>
      <c r="O11">
        <v>1371299</v>
      </c>
      <c r="P11" t="s">
        <v>123</v>
      </c>
      <c r="Q11" t="s">
        <v>123</v>
      </c>
      <c r="R11">
        <f>VLOOKUP(O11,[1]应付款管理!$A$1:$I$65536,9,0)</f>
        <v>4040</v>
      </c>
      <c r="S11">
        <f t="shared" si="0"/>
        <v>0</v>
      </c>
      <c r="U11" t="str">
        <f t="shared" si="1"/>
        <v>，1371299</v>
      </c>
      <c r="V11" t="s">
        <v>124</v>
      </c>
    </row>
    <row r="12" spans="1:22">
      <c r="A12" t="s">
        <v>51</v>
      </c>
      <c r="B12" t="s">
        <v>125</v>
      </c>
      <c r="C12" t="s">
        <v>10</v>
      </c>
      <c r="D12" t="s">
        <v>9</v>
      </c>
      <c r="E12" t="s">
        <v>126</v>
      </c>
      <c r="F12" t="s">
        <v>127</v>
      </c>
      <c r="G12" t="s">
        <v>82</v>
      </c>
      <c r="H12" t="s">
        <v>44</v>
      </c>
      <c r="I12" t="s">
        <v>12</v>
      </c>
      <c r="J12">
        <v>971</v>
      </c>
      <c r="K12" t="s">
        <v>45</v>
      </c>
      <c r="L12" t="s">
        <v>128</v>
      </c>
      <c r="M12" t="s">
        <v>47</v>
      </c>
      <c r="N12" t="s">
        <v>129</v>
      </c>
      <c r="O12">
        <v>1371431</v>
      </c>
      <c r="P12" t="s">
        <v>49</v>
      </c>
      <c r="R12">
        <f>VLOOKUP(O12,[1]应付款管理!$A$1:$I$65536,9,0)</f>
        <v>971</v>
      </c>
      <c r="S12">
        <f t="shared" si="0"/>
        <v>0</v>
      </c>
      <c r="U12" t="str">
        <f t="shared" si="1"/>
        <v>，1371431</v>
      </c>
      <c r="V12" t="s">
        <v>130</v>
      </c>
    </row>
    <row r="13" spans="1:22">
      <c r="A13" t="s">
        <v>131</v>
      </c>
      <c r="B13" t="s">
        <v>132</v>
      </c>
      <c r="C13" t="s">
        <v>10</v>
      </c>
      <c r="D13" t="s">
        <v>9</v>
      </c>
      <c r="E13" t="s">
        <v>133</v>
      </c>
      <c r="F13" t="s">
        <v>55</v>
      </c>
      <c r="G13" t="s">
        <v>42</v>
      </c>
      <c r="H13" t="s">
        <v>44</v>
      </c>
      <c r="I13" t="s">
        <v>12</v>
      </c>
      <c r="J13">
        <v>1206</v>
      </c>
      <c r="K13" t="s">
        <v>45</v>
      </c>
      <c r="L13" t="s">
        <v>134</v>
      </c>
      <c r="M13" t="s">
        <v>47</v>
      </c>
      <c r="N13" t="s">
        <v>135</v>
      </c>
      <c r="O13">
        <v>1371444</v>
      </c>
      <c r="P13" t="s">
        <v>87</v>
      </c>
      <c r="Q13" t="s">
        <v>87</v>
      </c>
      <c r="R13">
        <f>VLOOKUP(O13,[1]应付款管理!$A$1:$I$65536,9,0)</f>
        <v>1206</v>
      </c>
      <c r="S13">
        <f t="shared" si="0"/>
        <v>0</v>
      </c>
      <c r="U13" t="str">
        <f t="shared" si="1"/>
        <v>，1371444</v>
      </c>
      <c r="V13" t="s">
        <v>136</v>
      </c>
    </row>
    <row r="14" spans="1:22">
      <c r="A14" t="s">
        <v>137</v>
      </c>
      <c r="B14" t="s">
        <v>138</v>
      </c>
      <c r="C14" t="s">
        <v>10</v>
      </c>
      <c r="D14" t="s">
        <v>9</v>
      </c>
      <c r="E14" s="1" t="s">
        <v>139</v>
      </c>
      <c r="F14" s="2">
        <v>43393</v>
      </c>
      <c r="G14" t="s">
        <v>140</v>
      </c>
      <c r="H14" t="s">
        <v>44</v>
      </c>
      <c r="I14" t="s">
        <v>12</v>
      </c>
      <c r="J14">
        <v>3006</v>
      </c>
      <c r="K14" t="s">
        <v>45</v>
      </c>
      <c r="L14" t="s">
        <v>141</v>
      </c>
      <c r="M14" t="s">
        <v>47</v>
      </c>
      <c r="N14" t="s">
        <v>142</v>
      </c>
      <c r="O14" s="3">
        <v>1378386</v>
      </c>
      <c r="P14" t="s">
        <v>77</v>
      </c>
      <c r="Q14" t="s">
        <v>77</v>
      </c>
      <c r="R14">
        <v>3006</v>
      </c>
      <c r="S14">
        <f t="shared" si="0"/>
        <v>0</v>
      </c>
      <c r="T14" s="1" t="s">
        <v>143</v>
      </c>
      <c r="U14" t="str">
        <f t="shared" si="1"/>
        <v>，1378386</v>
      </c>
      <c r="V14" t="s">
        <v>144</v>
      </c>
    </row>
    <row r="15" spans="1:22">
      <c r="A15" t="s">
        <v>39</v>
      </c>
      <c r="B15" t="s">
        <v>145</v>
      </c>
      <c r="C15" t="s">
        <v>10</v>
      </c>
      <c r="D15" t="s">
        <v>9</v>
      </c>
      <c r="E15" t="s">
        <v>146</v>
      </c>
      <c r="F15" t="s">
        <v>147</v>
      </c>
      <c r="G15" t="s">
        <v>97</v>
      </c>
      <c r="H15" t="s">
        <v>44</v>
      </c>
      <c r="I15" t="s">
        <v>12</v>
      </c>
      <c r="J15">
        <v>1010</v>
      </c>
      <c r="K15" t="s">
        <v>45</v>
      </c>
      <c r="L15" t="s">
        <v>148</v>
      </c>
      <c r="M15" t="s">
        <v>47</v>
      </c>
      <c r="N15" t="s">
        <v>149</v>
      </c>
      <c r="O15">
        <v>1372065</v>
      </c>
      <c r="P15" t="s">
        <v>49</v>
      </c>
      <c r="R15">
        <f>VLOOKUP(O15,[1]应付款管理!$A$1:$I$65536,9,0)</f>
        <v>1010</v>
      </c>
      <c r="S15">
        <f t="shared" si="0"/>
        <v>0</v>
      </c>
      <c r="U15" t="str">
        <f t="shared" si="1"/>
        <v>，1372065</v>
      </c>
      <c r="V15" t="s">
        <v>150</v>
      </c>
    </row>
    <row r="16" spans="1:22">
      <c r="A16" t="s">
        <v>151</v>
      </c>
      <c r="B16" t="s">
        <v>152</v>
      </c>
      <c r="C16" t="s">
        <v>10</v>
      </c>
      <c r="D16" t="s">
        <v>9</v>
      </c>
      <c r="E16" t="s">
        <v>153</v>
      </c>
      <c r="F16" t="s">
        <v>106</v>
      </c>
      <c r="G16" t="s">
        <v>127</v>
      </c>
      <c r="H16" t="s">
        <v>44</v>
      </c>
      <c r="I16" t="s">
        <v>12</v>
      </c>
      <c r="J16">
        <v>581</v>
      </c>
      <c r="K16" t="s">
        <v>45</v>
      </c>
      <c r="L16" t="s">
        <v>154</v>
      </c>
      <c r="M16" t="s">
        <v>47</v>
      </c>
      <c r="N16" t="s">
        <v>155</v>
      </c>
      <c r="O16">
        <v>1372340</v>
      </c>
      <c r="P16" t="s">
        <v>123</v>
      </c>
      <c r="Q16" t="s">
        <v>123</v>
      </c>
      <c r="R16">
        <f>VLOOKUP(O16,[1]应付款管理!$A$1:$I$65536,9,0)</f>
        <v>581</v>
      </c>
      <c r="S16">
        <f t="shared" si="0"/>
        <v>0</v>
      </c>
      <c r="U16" t="str">
        <f t="shared" si="1"/>
        <v>，1372340</v>
      </c>
      <c r="V16" t="s">
        <v>156</v>
      </c>
    </row>
    <row r="17" spans="1:22">
      <c r="A17" t="s">
        <v>157</v>
      </c>
      <c r="B17" t="s">
        <v>158</v>
      </c>
      <c r="C17" t="s">
        <v>10</v>
      </c>
      <c r="D17" t="s">
        <v>9</v>
      </c>
      <c r="E17" t="s">
        <v>159</v>
      </c>
      <c r="F17" t="s">
        <v>73</v>
      </c>
      <c r="G17" t="s">
        <v>160</v>
      </c>
      <c r="H17" t="s">
        <v>44</v>
      </c>
      <c r="I17" t="s">
        <v>12</v>
      </c>
      <c r="J17">
        <v>1806</v>
      </c>
      <c r="K17" t="s">
        <v>45</v>
      </c>
      <c r="L17" t="s">
        <v>161</v>
      </c>
      <c r="M17" t="s">
        <v>47</v>
      </c>
      <c r="N17" t="s">
        <v>162</v>
      </c>
      <c r="O17">
        <v>1372412</v>
      </c>
      <c r="P17" t="s">
        <v>163</v>
      </c>
      <c r="Q17" t="s">
        <v>163</v>
      </c>
      <c r="R17">
        <f>VLOOKUP(O17,[1]应付款管理!$A$1:$I$65536,9,0)</f>
        <v>1806</v>
      </c>
      <c r="S17">
        <f t="shared" si="0"/>
        <v>0</v>
      </c>
      <c r="U17" t="str">
        <f t="shared" si="1"/>
        <v>，1372412</v>
      </c>
      <c r="V17" t="s">
        <v>164</v>
      </c>
    </row>
    <row r="18" spans="1:22">
      <c r="A18" t="s">
        <v>131</v>
      </c>
      <c r="B18" t="s">
        <v>165</v>
      </c>
      <c r="C18" t="s">
        <v>10</v>
      </c>
      <c r="D18" t="s">
        <v>9</v>
      </c>
      <c r="E18" t="s">
        <v>166</v>
      </c>
      <c r="F18" t="s">
        <v>98</v>
      </c>
      <c r="G18" t="s">
        <v>167</v>
      </c>
      <c r="H18" t="s">
        <v>44</v>
      </c>
      <c r="I18" t="s">
        <v>12</v>
      </c>
      <c r="J18">
        <v>2675</v>
      </c>
      <c r="K18" t="s">
        <v>45</v>
      </c>
      <c r="L18" t="s">
        <v>168</v>
      </c>
      <c r="M18" t="s">
        <v>47</v>
      </c>
      <c r="N18" t="s">
        <v>169</v>
      </c>
      <c r="O18">
        <v>1372401</v>
      </c>
      <c r="P18" t="s">
        <v>123</v>
      </c>
      <c r="Q18" t="s">
        <v>123</v>
      </c>
      <c r="R18">
        <f>VLOOKUP(O18,[1]应付款管理!$A$1:$I$65536,9,0)</f>
        <v>2675</v>
      </c>
      <c r="S18">
        <f t="shared" si="0"/>
        <v>0</v>
      </c>
      <c r="U18" t="str">
        <f t="shared" si="1"/>
        <v>，1372401</v>
      </c>
      <c r="V18" t="s">
        <v>170</v>
      </c>
    </row>
    <row r="19" spans="1:22">
      <c r="A19" t="s">
        <v>137</v>
      </c>
      <c r="B19" t="s">
        <v>171</v>
      </c>
      <c r="C19" t="s">
        <v>10</v>
      </c>
      <c r="D19" t="s">
        <v>9</v>
      </c>
      <c r="E19" t="s">
        <v>172</v>
      </c>
      <c r="F19" t="s">
        <v>43</v>
      </c>
      <c r="G19" t="s">
        <v>173</v>
      </c>
      <c r="H19" t="s">
        <v>44</v>
      </c>
      <c r="I19" t="s">
        <v>12</v>
      </c>
      <c r="J19">
        <v>1576</v>
      </c>
      <c r="K19" t="s">
        <v>45</v>
      </c>
      <c r="L19" t="s">
        <v>174</v>
      </c>
      <c r="M19" t="s">
        <v>47</v>
      </c>
      <c r="N19" t="s">
        <v>175</v>
      </c>
      <c r="O19">
        <v>1372848</v>
      </c>
      <c r="P19" t="s">
        <v>49</v>
      </c>
      <c r="R19">
        <f>VLOOKUP(O19,[1]应付款管理!$A$1:$I$65536,9,0)</f>
        <v>1576</v>
      </c>
      <c r="S19">
        <f t="shared" si="0"/>
        <v>0</v>
      </c>
      <c r="U19" t="str">
        <f t="shared" si="1"/>
        <v>，1372848</v>
      </c>
      <c r="V19" t="s">
        <v>176</v>
      </c>
    </row>
    <row r="20" spans="1:22">
      <c r="A20" t="s">
        <v>39</v>
      </c>
      <c r="B20" t="s">
        <v>177</v>
      </c>
      <c r="C20" t="s">
        <v>10</v>
      </c>
      <c r="D20" t="s">
        <v>9</v>
      </c>
      <c r="E20" t="s">
        <v>178</v>
      </c>
      <c r="F20" t="s">
        <v>179</v>
      </c>
      <c r="G20" t="s">
        <v>43</v>
      </c>
      <c r="H20" t="s">
        <v>44</v>
      </c>
      <c r="I20" t="s">
        <v>12</v>
      </c>
      <c r="J20">
        <v>624</v>
      </c>
      <c r="K20" t="s">
        <v>45</v>
      </c>
      <c r="L20" t="s">
        <v>180</v>
      </c>
      <c r="M20" t="s">
        <v>47</v>
      </c>
      <c r="N20" t="s">
        <v>181</v>
      </c>
      <c r="O20">
        <v>1372952</v>
      </c>
      <c r="P20" t="s">
        <v>49</v>
      </c>
      <c r="R20">
        <f>VLOOKUP(O20,[1]应付款管理!$A$1:$I$65536,9,0)</f>
        <v>624</v>
      </c>
      <c r="S20">
        <f t="shared" si="0"/>
        <v>0</v>
      </c>
      <c r="U20" t="str">
        <f t="shared" si="1"/>
        <v>，1372952</v>
      </c>
      <c r="V20" t="s">
        <v>182</v>
      </c>
    </row>
    <row r="21" spans="1:22">
      <c r="A21" t="s">
        <v>51</v>
      </c>
      <c r="B21" t="s">
        <v>183</v>
      </c>
      <c r="C21" t="s">
        <v>10</v>
      </c>
      <c r="D21" t="s">
        <v>9</v>
      </c>
      <c r="E21" t="s">
        <v>90</v>
      </c>
      <c r="F21" t="s">
        <v>63</v>
      </c>
      <c r="G21" t="s">
        <v>64</v>
      </c>
      <c r="H21" t="s">
        <v>44</v>
      </c>
      <c r="I21" t="s">
        <v>12</v>
      </c>
      <c r="J21">
        <v>1554</v>
      </c>
      <c r="K21" t="s">
        <v>45</v>
      </c>
      <c r="L21" t="s">
        <v>184</v>
      </c>
      <c r="M21" t="s">
        <v>47</v>
      </c>
      <c r="N21" t="s">
        <v>185</v>
      </c>
      <c r="O21">
        <v>1373041</v>
      </c>
      <c r="P21" t="s">
        <v>49</v>
      </c>
      <c r="R21">
        <f>VLOOKUP(O21,[1]应付款管理!$A$1:$I$65536,9,0)</f>
        <v>1554</v>
      </c>
      <c r="S21">
        <f t="shared" si="0"/>
        <v>0</v>
      </c>
      <c r="U21" t="str">
        <f t="shared" si="1"/>
        <v>，1373041</v>
      </c>
      <c r="V21" t="s">
        <v>186</v>
      </c>
    </row>
    <row r="22" spans="1:22">
      <c r="A22" t="s">
        <v>151</v>
      </c>
      <c r="B22" t="s">
        <v>187</v>
      </c>
      <c r="C22" t="s">
        <v>10</v>
      </c>
      <c r="D22" t="s">
        <v>9</v>
      </c>
      <c r="E22" t="s">
        <v>188</v>
      </c>
      <c r="F22" t="s">
        <v>189</v>
      </c>
      <c r="G22" t="s">
        <v>190</v>
      </c>
      <c r="H22" t="s">
        <v>44</v>
      </c>
      <c r="I22" t="s">
        <v>12</v>
      </c>
      <c r="J22">
        <v>4569</v>
      </c>
      <c r="K22" t="s">
        <v>45</v>
      </c>
      <c r="L22" t="s">
        <v>191</v>
      </c>
      <c r="M22" t="s">
        <v>47</v>
      </c>
      <c r="N22" t="s">
        <v>192</v>
      </c>
      <c r="O22">
        <v>1373036</v>
      </c>
      <c r="P22" t="s">
        <v>68</v>
      </c>
      <c r="Q22" t="s">
        <v>68</v>
      </c>
      <c r="R22">
        <v>4569</v>
      </c>
      <c r="S22">
        <f t="shared" si="0"/>
        <v>0</v>
      </c>
      <c r="T22" s="1" t="s">
        <v>193</v>
      </c>
      <c r="U22" t="str">
        <f t="shared" si="1"/>
        <v>，1373036</v>
      </c>
      <c r="V22" t="s">
        <v>194</v>
      </c>
    </row>
    <row r="23" spans="1:22">
      <c r="A23" t="s">
        <v>51</v>
      </c>
      <c r="B23" t="s">
        <v>195</v>
      </c>
      <c r="C23" t="s">
        <v>10</v>
      </c>
      <c r="D23" t="s">
        <v>9</v>
      </c>
      <c r="E23" t="s">
        <v>196</v>
      </c>
      <c r="F23" t="s">
        <v>43</v>
      </c>
      <c r="G23" t="s">
        <v>173</v>
      </c>
      <c r="H23" t="s">
        <v>44</v>
      </c>
      <c r="I23" t="s">
        <v>12</v>
      </c>
      <c r="J23">
        <v>556</v>
      </c>
      <c r="K23" t="s">
        <v>45</v>
      </c>
      <c r="L23" t="s">
        <v>197</v>
      </c>
      <c r="M23" t="s">
        <v>47</v>
      </c>
      <c r="N23" t="s">
        <v>198</v>
      </c>
      <c r="O23">
        <v>1373131</v>
      </c>
      <c r="P23" t="s">
        <v>49</v>
      </c>
      <c r="R23">
        <f>VLOOKUP(O23,[1]应付款管理!$A$1:$I$65536,9,0)</f>
        <v>556</v>
      </c>
      <c r="S23">
        <f t="shared" si="0"/>
        <v>0</v>
      </c>
      <c r="U23" t="str">
        <f t="shared" si="1"/>
        <v>，1373131</v>
      </c>
      <c r="V23" t="s">
        <v>199</v>
      </c>
    </row>
    <row r="24" spans="1:22">
      <c r="A24" t="s">
        <v>200</v>
      </c>
      <c r="B24" t="s">
        <v>201</v>
      </c>
      <c r="C24" t="s">
        <v>10</v>
      </c>
      <c r="D24" t="s">
        <v>9</v>
      </c>
      <c r="E24" t="s">
        <v>202</v>
      </c>
      <c r="F24" t="s">
        <v>120</v>
      </c>
      <c r="G24" t="s">
        <v>167</v>
      </c>
      <c r="H24" t="s">
        <v>44</v>
      </c>
      <c r="I24" t="s">
        <v>12</v>
      </c>
      <c r="J24">
        <v>12436</v>
      </c>
      <c r="K24" t="s">
        <v>45</v>
      </c>
      <c r="L24" t="s">
        <v>203</v>
      </c>
      <c r="M24" t="s">
        <v>47</v>
      </c>
      <c r="N24" t="s">
        <v>204</v>
      </c>
      <c r="O24">
        <v>1373268</v>
      </c>
      <c r="P24" t="s">
        <v>87</v>
      </c>
      <c r="Q24" t="s">
        <v>87</v>
      </c>
      <c r="R24">
        <f>VLOOKUP(O24,[1]应付款管理!$A$1:$I$65536,9,0)</f>
        <v>12436</v>
      </c>
      <c r="S24">
        <f t="shared" si="0"/>
        <v>0</v>
      </c>
      <c r="U24" t="str">
        <f t="shared" si="1"/>
        <v>，1373268</v>
      </c>
      <c r="V24" t="s">
        <v>205</v>
      </c>
    </row>
    <row r="25" spans="1:22">
      <c r="A25" t="s">
        <v>206</v>
      </c>
      <c r="B25" t="s">
        <v>207</v>
      </c>
      <c r="C25" t="s">
        <v>10</v>
      </c>
      <c r="D25" t="s">
        <v>9</v>
      </c>
      <c r="E25" t="s">
        <v>208</v>
      </c>
      <c r="F25" t="s">
        <v>209</v>
      </c>
      <c r="G25" t="s">
        <v>173</v>
      </c>
      <c r="H25" t="s">
        <v>44</v>
      </c>
      <c r="I25" t="s">
        <v>12</v>
      </c>
      <c r="J25">
        <v>1133</v>
      </c>
      <c r="K25" t="s">
        <v>45</v>
      </c>
      <c r="L25" t="s">
        <v>210</v>
      </c>
      <c r="M25" t="s">
        <v>47</v>
      </c>
      <c r="N25" t="s">
        <v>211</v>
      </c>
      <c r="O25">
        <v>1373524</v>
      </c>
      <c r="P25" t="s">
        <v>49</v>
      </c>
      <c r="R25">
        <f>VLOOKUP(O25,[1]应付款管理!$A$1:$I$65536,9,0)</f>
        <v>1133</v>
      </c>
      <c r="S25">
        <f t="shared" si="0"/>
        <v>0</v>
      </c>
      <c r="U25" t="str">
        <f t="shared" si="1"/>
        <v>，1373524</v>
      </c>
      <c r="V25" t="s">
        <v>212</v>
      </c>
    </row>
    <row r="26" spans="1:22">
      <c r="A26" t="s">
        <v>213</v>
      </c>
      <c r="B26" t="s">
        <v>214</v>
      </c>
      <c r="C26" t="s">
        <v>10</v>
      </c>
      <c r="D26" t="s">
        <v>9</v>
      </c>
      <c r="E26" t="s">
        <v>215</v>
      </c>
      <c r="F26" t="s">
        <v>216</v>
      </c>
      <c r="G26" t="s">
        <v>105</v>
      </c>
      <c r="H26" t="s">
        <v>44</v>
      </c>
      <c r="I26" t="s">
        <v>12</v>
      </c>
      <c r="J26">
        <v>1256</v>
      </c>
      <c r="K26" t="s">
        <v>45</v>
      </c>
      <c r="L26" t="s">
        <v>217</v>
      </c>
      <c r="M26" t="s">
        <v>47</v>
      </c>
      <c r="N26" t="s">
        <v>218</v>
      </c>
      <c r="O26">
        <v>1373762</v>
      </c>
      <c r="P26" t="s">
        <v>49</v>
      </c>
      <c r="R26">
        <f>VLOOKUP(O26,[1]应付款管理!$A$1:$I$65536,9,0)</f>
        <v>1256</v>
      </c>
      <c r="S26">
        <f t="shared" si="0"/>
        <v>0</v>
      </c>
      <c r="U26" t="str">
        <f t="shared" si="1"/>
        <v>，1373762</v>
      </c>
      <c r="V26" t="s">
        <v>219</v>
      </c>
    </row>
    <row r="27" spans="1:22">
      <c r="A27" t="s">
        <v>51</v>
      </c>
      <c r="B27" t="s">
        <v>220</v>
      </c>
      <c r="C27" t="s">
        <v>10</v>
      </c>
      <c r="D27" t="s">
        <v>9</v>
      </c>
      <c r="E27" t="s">
        <v>53</v>
      </c>
      <c r="F27" t="s">
        <v>221</v>
      </c>
      <c r="G27" t="s">
        <v>222</v>
      </c>
      <c r="H27" t="s">
        <v>44</v>
      </c>
      <c r="I27" t="s">
        <v>12</v>
      </c>
      <c r="J27">
        <v>4116</v>
      </c>
      <c r="K27" t="s">
        <v>45</v>
      </c>
      <c r="L27" t="s">
        <v>223</v>
      </c>
      <c r="M27" t="s">
        <v>47</v>
      </c>
      <c r="N27" t="s">
        <v>224</v>
      </c>
      <c r="O27">
        <v>1373913</v>
      </c>
      <c r="P27" t="s">
        <v>49</v>
      </c>
      <c r="R27">
        <f>VLOOKUP(O27,[1]应付款管理!$A$1:$I$65536,9,0)</f>
        <v>4116</v>
      </c>
      <c r="S27">
        <f t="shared" si="0"/>
        <v>0</v>
      </c>
      <c r="U27" t="str">
        <f t="shared" si="1"/>
        <v>，1373913</v>
      </c>
      <c r="V27" t="s">
        <v>225</v>
      </c>
    </row>
    <row r="28" spans="1:22">
      <c r="A28" t="s">
        <v>226</v>
      </c>
      <c r="B28" t="s">
        <v>227</v>
      </c>
      <c r="C28" t="s">
        <v>10</v>
      </c>
      <c r="D28" t="s">
        <v>9</v>
      </c>
      <c r="E28" t="s">
        <v>228</v>
      </c>
      <c r="F28" t="s">
        <v>229</v>
      </c>
      <c r="G28" t="s">
        <v>230</v>
      </c>
      <c r="H28" t="s">
        <v>44</v>
      </c>
      <c r="I28" t="s">
        <v>12</v>
      </c>
      <c r="J28">
        <v>6208</v>
      </c>
      <c r="K28" t="s">
        <v>45</v>
      </c>
      <c r="L28" t="s">
        <v>231</v>
      </c>
      <c r="M28" t="s">
        <v>232</v>
      </c>
      <c r="N28" t="s">
        <v>233</v>
      </c>
      <c r="O28">
        <v>1374136</v>
      </c>
      <c r="P28" t="s">
        <v>68</v>
      </c>
      <c r="Q28" t="s">
        <v>68</v>
      </c>
      <c r="R28">
        <f>VLOOKUP(O28,[1]应付款管理!$A$1:$I$65536,9,0)</f>
        <v>6208</v>
      </c>
      <c r="S28">
        <f t="shared" si="0"/>
        <v>0</v>
      </c>
      <c r="U28" t="str">
        <f t="shared" si="1"/>
        <v>，1374136</v>
      </c>
      <c r="V28" t="s">
        <v>234</v>
      </c>
    </row>
    <row r="29" spans="1:22">
      <c r="A29" t="s">
        <v>51</v>
      </c>
      <c r="B29" t="s">
        <v>235</v>
      </c>
      <c r="C29" t="s">
        <v>10</v>
      </c>
      <c r="D29" t="s">
        <v>9</v>
      </c>
      <c r="E29" t="s">
        <v>53</v>
      </c>
      <c r="F29" t="s">
        <v>236</v>
      </c>
      <c r="G29" t="s">
        <v>237</v>
      </c>
      <c r="H29" t="s">
        <v>44</v>
      </c>
      <c r="I29" t="s">
        <v>12</v>
      </c>
      <c r="J29">
        <v>603</v>
      </c>
      <c r="K29" t="s">
        <v>45</v>
      </c>
      <c r="L29" t="s">
        <v>238</v>
      </c>
      <c r="M29" t="s">
        <v>47</v>
      </c>
      <c r="N29" t="s">
        <v>239</v>
      </c>
      <c r="O29">
        <v>1374082</v>
      </c>
      <c r="P29" t="s">
        <v>49</v>
      </c>
      <c r="R29">
        <f>VLOOKUP(O29,[1]应付款管理!$A$1:$I$65536,9,0)</f>
        <v>603</v>
      </c>
      <c r="S29">
        <f t="shared" si="0"/>
        <v>0</v>
      </c>
      <c r="U29" t="str">
        <f t="shared" si="1"/>
        <v>，1374082</v>
      </c>
      <c r="V29" t="s">
        <v>240</v>
      </c>
    </row>
    <row r="30" spans="1:22">
      <c r="A30" t="s">
        <v>60</v>
      </c>
      <c r="B30" t="s">
        <v>241</v>
      </c>
      <c r="C30" t="s">
        <v>10</v>
      </c>
      <c r="D30" t="s">
        <v>9</v>
      </c>
      <c r="E30" t="s">
        <v>242</v>
      </c>
      <c r="F30" t="s">
        <v>243</v>
      </c>
      <c r="G30" t="s">
        <v>244</v>
      </c>
      <c r="H30" t="s">
        <v>44</v>
      </c>
      <c r="I30" t="s">
        <v>12</v>
      </c>
      <c r="J30">
        <v>9280</v>
      </c>
      <c r="K30" t="s">
        <v>45</v>
      </c>
      <c r="L30" t="s">
        <v>245</v>
      </c>
      <c r="M30" t="s">
        <v>66</v>
      </c>
      <c r="N30" t="s">
        <v>246</v>
      </c>
      <c r="O30">
        <v>1374048</v>
      </c>
      <c r="P30" t="s">
        <v>247</v>
      </c>
      <c r="Q30" t="s">
        <v>247</v>
      </c>
      <c r="R30">
        <f>VLOOKUP(O30,[1]应付款管理!$A$1:$I$65536,9,0)</f>
        <v>9280</v>
      </c>
      <c r="S30">
        <f t="shared" si="0"/>
        <v>0</v>
      </c>
      <c r="U30" t="str">
        <f t="shared" si="1"/>
        <v>，1374048</v>
      </c>
      <c r="V30" t="s">
        <v>248</v>
      </c>
    </row>
    <row r="31" spans="1:22">
      <c r="A31" t="s">
        <v>51</v>
      </c>
      <c r="B31" t="s">
        <v>249</v>
      </c>
      <c r="C31" t="s">
        <v>10</v>
      </c>
      <c r="D31" t="s">
        <v>9</v>
      </c>
      <c r="E31" t="s">
        <v>250</v>
      </c>
      <c r="F31" t="s">
        <v>63</v>
      </c>
      <c r="G31" t="s">
        <v>119</v>
      </c>
      <c r="H31" t="s">
        <v>44</v>
      </c>
      <c r="I31" t="s">
        <v>12</v>
      </c>
      <c r="J31">
        <v>450</v>
      </c>
      <c r="K31" t="s">
        <v>45</v>
      </c>
      <c r="L31" t="s">
        <v>251</v>
      </c>
      <c r="M31" t="s">
        <v>47</v>
      </c>
      <c r="N31" t="s">
        <v>252</v>
      </c>
      <c r="O31">
        <v>1374354</v>
      </c>
      <c r="P31" t="s">
        <v>49</v>
      </c>
      <c r="R31">
        <f>VLOOKUP(O31,[1]应付款管理!$A$1:$I$65536,9,0)</f>
        <v>450</v>
      </c>
      <c r="S31">
        <f t="shared" si="0"/>
        <v>0</v>
      </c>
      <c r="U31" t="str">
        <f t="shared" si="1"/>
        <v>，1374354</v>
      </c>
      <c r="V31" t="s">
        <v>253</v>
      </c>
    </row>
    <row r="32" spans="1:22">
      <c r="A32" t="s">
        <v>254</v>
      </c>
      <c r="B32" t="s">
        <v>255</v>
      </c>
      <c r="C32" t="s">
        <v>10</v>
      </c>
      <c r="D32" t="s">
        <v>9</v>
      </c>
      <c r="E32" t="s">
        <v>256</v>
      </c>
      <c r="F32" t="s">
        <v>98</v>
      </c>
      <c r="G32" t="s">
        <v>120</v>
      </c>
      <c r="H32" t="s">
        <v>44</v>
      </c>
      <c r="I32" t="s">
        <v>12</v>
      </c>
      <c r="J32">
        <v>5712</v>
      </c>
      <c r="K32" t="s">
        <v>45</v>
      </c>
      <c r="L32" t="s">
        <v>257</v>
      </c>
      <c r="M32" t="s">
        <v>66</v>
      </c>
      <c r="N32" t="s">
        <v>258</v>
      </c>
      <c r="O32">
        <v>1374400</v>
      </c>
      <c r="P32" t="s">
        <v>68</v>
      </c>
      <c r="Q32" t="s">
        <v>68</v>
      </c>
      <c r="R32">
        <f>VLOOKUP(O32,[1]应付款管理!$A$1:$I$65536,9,0)</f>
        <v>5712</v>
      </c>
      <c r="S32">
        <f t="shared" si="0"/>
        <v>0</v>
      </c>
      <c r="U32" t="str">
        <f t="shared" si="1"/>
        <v>，1374400</v>
      </c>
      <c r="V32" t="s">
        <v>259</v>
      </c>
    </row>
    <row r="33" spans="1:22">
      <c r="A33" t="s">
        <v>260</v>
      </c>
      <c r="B33" t="s">
        <v>261</v>
      </c>
      <c r="C33" t="s">
        <v>10</v>
      </c>
      <c r="D33" t="s">
        <v>9</v>
      </c>
      <c r="E33" t="s">
        <v>262</v>
      </c>
      <c r="F33" t="s">
        <v>160</v>
      </c>
      <c r="G33" t="s">
        <v>263</v>
      </c>
      <c r="H33" t="s">
        <v>44</v>
      </c>
      <c r="I33" t="s">
        <v>12</v>
      </c>
      <c r="J33">
        <v>579</v>
      </c>
      <c r="K33" t="s">
        <v>45</v>
      </c>
      <c r="L33" t="s">
        <v>264</v>
      </c>
      <c r="M33" t="s">
        <v>47</v>
      </c>
      <c r="N33" t="s">
        <v>265</v>
      </c>
      <c r="O33">
        <v>1374578</v>
      </c>
      <c r="P33" t="s">
        <v>49</v>
      </c>
      <c r="R33">
        <f>VLOOKUP(O33,[1]应付款管理!$A$1:$I$65536,9,0)</f>
        <v>579</v>
      </c>
      <c r="S33">
        <f t="shared" si="0"/>
        <v>0</v>
      </c>
      <c r="U33" t="str">
        <f t="shared" si="1"/>
        <v>，1374578</v>
      </c>
      <c r="V33" t="s">
        <v>266</v>
      </c>
    </row>
    <row r="34" spans="1:22">
      <c r="A34" t="s">
        <v>51</v>
      </c>
      <c r="B34" t="s">
        <v>267</v>
      </c>
      <c r="C34" t="s">
        <v>10</v>
      </c>
      <c r="D34" t="s">
        <v>9</v>
      </c>
      <c r="E34" t="s">
        <v>90</v>
      </c>
      <c r="F34" t="s">
        <v>127</v>
      </c>
      <c r="G34" t="s">
        <v>83</v>
      </c>
      <c r="H34" t="s">
        <v>44</v>
      </c>
      <c r="I34" t="s">
        <v>12</v>
      </c>
      <c r="J34">
        <v>3269</v>
      </c>
      <c r="K34" t="s">
        <v>45</v>
      </c>
      <c r="L34" t="s">
        <v>268</v>
      </c>
      <c r="M34" t="s">
        <v>47</v>
      </c>
      <c r="N34" t="s">
        <v>269</v>
      </c>
      <c r="O34">
        <v>1374647</v>
      </c>
      <c r="P34" t="s">
        <v>49</v>
      </c>
      <c r="R34">
        <f>VLOOKUP(O34,[1]应付款管理!$A$1:$I$65536,9,0)</f>
        <v>3269</v>
      </c>
      <c r="S34">
        <f t="shared" si="0"/>
        <v>0</v>
      </c>
      <c r="U34" t="str">
        <f t="shared" si="1"/>
        <v>，1374647</v>
      </c>
      <c r="V34" t="s">
        <v>270</v>
      </c>
    </row>
    <row r="35" spans="1:22">
      <c r="A35" t="s">
        <v>137</v>
      </c>
      <c r="B35" t="s">
        <v>271</v>
      </c>
      <c r="C35" t="s">
        <v>10</v>
      </c>
      <c r="D35" t="s">
        <v>9</v>
      </c>
      <c r="E35" t="s">
        <v>272</v>
      </c>
      <c r="F35" t="s">
        <v>236</v>
      </c>
      <c r="G35" t="s">
        <v>237</v>
      </c>
      <c r="H35" t="s">
        <v>44</v>
      </c>
      <c r="I35" t="s">
        <v>12</v>
      </c>
      <c r="J35">
        <v>539</v>
      </c>
      <c r="K35" t="s">
        <v>45</v>
      </c>
      <c r="L35" t="s">
        <v>273</v>
      </c>
      <c r="M35" t="s">
        <v>47</v>
      </c>
      <c r="N35" t="s">
        <v>274</v>
      </c>
      <c r="O35">
        <v>1374740</v>
      </c>
      <c r="P35" t="s">
        <v>49</v>
      </c>
      <c r="R35">
        <f>VLOOKUP(O35,[1]应付款管理!$A$1:$I$65536,9,0)</f>
        <v>539</v>
      </c>
      <c r="S35">
        <f t="shared" ref="S35:S57" si="2">J35-R35</f>
        <v>0</v>
      </c>
      <c r="U35" t="str">
        <f t="shared" ref="U35:U57" si="3">$U$1&amp;O35</f>
        <v>，1374740</v>
      </c>
      <c r="V35" t="s">
        <v>275</v>
      </c>
    </row>
    <row r="36" spans="1:22">
      <c r="A36" t="s">
        <v>254</v>
      </c>
      <c r="B36" t="s">
        <v>276</v>
      </c>
      <c r="C36" t="s">
        <v>10</v>
      </c>
      <c r="D36" t="s">
        <v>9</v>
      </c>
      <c r="E36" t="s">
        <v>277</v>
      </c>
      <c r="F36" t="s">
        <v>120</v>
      </c>
      <c r="G36" t="s">
        <v>160</v>
      </c>
      <c r="H36" t="s">
        <v>44</v>
      </c>
      <c r="I36" t="s">
        <v>12</v>
      </c>
      <c r="J36">
        <v>988</v>
      </c>
      <c r="K36" t="s">
        <v>45</v>
      </c>
      <c r="L36" t="s">
        <v>278</v>
      </c>
      <c r="M36" t="s">
        <v>47</v>
      </c>
      <c r="N36" t="s">
        <v>279</v>
      </c>
      <c r="O36">
        <v>1374746</v>
      </c>
      <c r="P36" t="s">
        <v>123</v>
      </c>
      <c r="Q36" t="s">
        <v>123</v>
      </c>
      <c r="R36">
        <f>VLOOKUP(O36,[1]应付款管理!$A$1:$I$65536,9,0)</f>
        <v>988</v>
      </c>
      <c r="S36">
        <f t="shared" si="2"/>
        <v>0</v>
      </c>
      <c r="U36" t="str">
        <f t="shared" si="3"/>
        <v>，1374746</v>
      </c>
      <c r="V36" t="s">
        <v>280</v>
      </c>
    </row>
    <row r="37" spans="1:22">
      <c r="A37" t="s">
        <v>281</v>
      </c>
      <c r="B37" t="s">
        <v>282</v>
      </c>
      <c r="C37" t="s">
        <v>10</v>
      </c>
      <c r="D37" t="s">
        <v>9</v>
      </c>
      <c r="E37" t="s">
        <v>283</v>
      </c>
      <c r="F37" t="s">
        <v>73</v>
      </c>
      <c r="G37" t="s">
        <v>160</v>
      </c>
      <c r="H37" t="s">
        <v>44</v>
      </c>
      <c r="I37" t="s">
        <v>12</v>
      </c>
      <c r="J37">
        <v>1972</v>
      </c>
      <c r="K37" t="s">
        <v>45</v>
      </c>
      <c r="L37" t="s">
        <v>284</v>
      </c>
      <c r="M37" t="s">
        <v>66</v>
      </c>
      <c r="N37" t="s">
        <v>285</v>
      </c>
      <c r="O37">
        <v>1374764</v>
      </c>
      <c r="P37" t="s">
        <v>49</v>
      </c>
      <c r="R37">
        <f>VLOOKUP(O37,[1]应付款管理!$A$1:$I$65536,9,0)</f>
        <v>1972</v>
      </c>
      <c r="S37">
        <f t="shared" si="2"/>
        <v>0</v>
      </c>
      <c r="U37" t="str">
        <f t="shared" si="3"/>
        <v>，1374764</v>
      </c>
      <c r="V37" t="s">
        <v>286</v>
      </c>
    </row>
    <row r="38" spans="1:22">
      <c r="A38" t="s">
        <v>287</v>
      </c>
      <c r="B38" t="s">
        <v>288</v>
      </c>
      <c r="C38" t="s">
        <v>10</v>
      </c>
      <c r="D38" t="s">
        <v>9</v>
      </c>
      <c r="E38" t="s">
        <v>289</v>
      </c>
      <c r="F38" t="s">
        <v>290</v>
      </c>
      <c r="G38" t="s">
        <v>222</v>
      </c>
      <c r="H38" t="s">
        <v>44</v>
      </c>
      <c r="I38" t="s">
        <v>12</v>
      </c>
      <c r="J38">
        <v>1154</v>
      </c>
      <c r="K38" t="s">
        <v>45</v>
      </c>
      <c r="L38" t="s">
        <v>291</v>
      </c>
      <c r="M38" t="s">
        <v>47</v>
      </c>
      <c r="N38" t="s">
        <v>292</v>
      </c>
      <c r="O38">
        <v>1374855</v>
      </c>
      <c r="P38" t="s">
        <v>49</v>
      </c>
      <c r="R38">
        <f>VLOOKUP(O38,[1]应付款管理!$A$1:$I$65536,9,0)</f>
        <v>1154</v>
      </c>
      <c r="S38">
        <f t="shared" si="2"/>
        <v>0</v>
      </c>
      <c r="U38" t="str">
        <f t="shared" si="3"/>
        <v>，1374855</v>
      </c>
      <c r="V38" t="s">
        <v>293</v>
      </c>
    </row>
    <row r="39" spans="1:22">
      <c r="A39" t="s">
        <v>287</v>
      </c>
      <c r="B39" t="s">
        <v>294</v>
      </c>
      <c r="C39" t="s">
        <v>10</v>
      </c>
      <c r="D39" t="s">
        <v>9</v>
      </c>
      <c r="E39" t="s">
        <v>289</v>
      </c>
      <c r="F39" t="s">
        <v>290</v>
      </c>
      <c r="G39" t="s">
        <v>222</v>
      </c>
      <c r="H39" t="s">
        <v>44</v>
      </c>
      <c r="I39" t="s">
        <v>12</v>
      </c>
      <c r="J39">
        <v>1154</v>
      </c>
      <c r="K39" t="s">
        <v>45</v>
      </c>
      <c r="L39" t="s">
        <v>295</v>
      </c>
      <c r="M39" t="s">
        <v>47</v>
      </c>
      <c r="N39" t="s">
        <v>296</v>
      </c>
      <c r="O39">
        <v>1374860</v>
      </c>
      <c r="P39" t="s">
        <v>49</v>
      </c>
      <c r="R39">
        <f>VLOOKUP(O39,[1]应付款管理!$A$1:$I$65536,9,0)</f>
        <v>1154</v>
      </c>
      <c r="S39">
        <f t="shared" si="2"/>
        <v>0</v>
      </c>
      <c r="U39" t="str">
        <f t="shared" si="3"/>
        <v>，1374860</v>
      </c>
      <c r="V39" t="s">
        <v>297</v>
      </c>
    </row>
    <row r="40" spans="1:22">
      <c r="A40" t="s">
        <v>39</v>
      </c>
      <c r="B40" t="s">
        <v>298</v>
      </c>
      <c r="C40" t="s">
        <v>10</v>
      </c>
      <c r="D40" t="s">
        <v>9</v>
      </c>
      <c r="E40" t="s">
        <v>299</v>
      </c>
      <c r="F40" t="s">
        <v>63</v>
      </c>
      <c r="G40" t="s">
        <v>119</v>
      </c>
      <c r="H40" t="s">
        <v>44</v>
      </c>
      <c r="I40" t="s">
        <v>12</v>
      </c>
      <c r="J40">
        <v>326</v>
      </c>
      <c r="K40" t="s">
        <v>45</v>
      </c>
      <c r="L40" t="s">
        <v>300</v>
      </c>
      <c r="M40" t="s">
        <v>47</v>
      </c>
      <c r="N40" t="s">
        <v>301</v>
      </c>
      <c r="O40">
        <v>1374862</v>
      </c>
      <c r="P40" t="s">
        <v>49</v>
      </c>
      <c r="R40">
        <f>VLOOKUP(O40,[1]应付款管理!$A$1:$I$65536,9,0)</f>
        <v>326</v>
      </c>
      <c r="S40">
        <f t="shared" si="2"/>
        <v>0</v>
      </c>
      <c r="U40" t="str">
        <f t="shared" si="3"/>
        <v>，1374862</v>
      </c>
      <c r="V40" t="s">
        <v>302</v>
      </c>
    </row>
    <row r="41" spans="1:22">
      <c r="A41" t="s">
        <v>51</v>
      </c>
      <c r="B41" t="s">
        <v>303</v>
      </c>
      <c r="C41" t="s">
        <v>10</v>
      </c>
      <c r="D41" t="s">
        <v>9</v>
      </c>
      <c r="E41" t="s">
        <v>250</v>
      </c>
      <c r="F41" t="s">
        <v>160</v>
      </c>
      <c r="G41" t="s">
        <v>263</v>
      </c>
      <c r="H41" t="s">
        <v>44</v>
      </c>
      <c r="I41" t="s">
        <v>12</v>
      </c>
      <c r="J41">
        <v>505</v>
      </c>
      <c r="K41" t="s">
        <v>45</v>
      </c>
      <c r="L41" t="s">
        <v>304</v>
      </c>
      <c r="M41" t="s">
        <v>47</v>
      </c>
      <c r="N41" t="s">
        <v>305</v>
      </c>
      <c r="O41">
        <v>1375051</v>
      </c>
      <c r="P41" t="s">
        <v>49</v>
      </c>
      <c r="R41">
        <f>VLOOKUP(O41,[1]应付款管理!$A$1:$I$65536,9,0)</f>
        <v>505</v>
      </c>
      <c r="S41">
        <f t="shared" si="2"/>
        <v>0</v>
      </c>
      <c r="U41" t="str">
        <f t="shared" si="3"/>
        <v>，1375051</v>
      </c>
      <c r="V41" t="s">
        <v>306</v>
      </c>
    </row>
    <row r="42" spans="1:22">
      <c r="A42" t="s">
        <v>79</v>
      </c>
      <c r="B42" t="s">
        <v>307</v>
      </c>
      <c r="C42" t="s">
        <v>10</v>
      </c>
      <c r="D42" t="s">
        <v>9</v>
      </c>
      <c r="E42" t="s">
        <v>308</v>
      </c>
      <c r="F42" t="s">
        <v>74</v>
      </c>
      <c r="G42" t="s">
        <v>237</v>
      </c>
      <c r="H42" t="s">
        <v>44</v>
      </c>
      <c r="I42" t="s">
        <v>12</v>
      </c>
      <c r="J42">
        <v>1514</v>
      </c>
      <c r="K42" t="s">
        <v>45</v>
      </c>
      <c r="L42" t="s">
        <v>309</v>
      </c>
      <c r="M42" t="s">
        <v>47</v>
      </c>
      <c r="N42" t="s">
        <v>310</v>
      </c>
      <c r="O42">
        <v>1375119</v>
      </c>
      <c r="P42" t="s">
        <v>123</v>
      </c>
      <c r="Q42" t="s">
        <v>123</v>
      </c>
      <c r="R42">
        <f>VLOOKUP(O42,[1]应付款管理!$A$1:$I$65536,9,0)</f>
        <v>1514</v>
      </c>
      <c r="S42">
        <f t="shared" si="2"/>
        <v>0</v>
      </c>
      <c r="U42" t="str">
        <f t="shared" si="3"/>
        <v>，1375119</v>
      </c>
      <c r="V42" t="s">
        <v>311</v>
      </c>
    </row>
    <row r="43" spans="1:22">
      <c r="A43" t="s">
        <v>51</v>
      </c>
      <c r="B43" t="s">
        <v>312</v>
      </c>
      <c r="C43" t="s">
        <v>10</v>
      </c>
      <c r="D43" t="s">
        <v>9</v>
      </c>
      <c r="E43" t="s">
        <v>90</v>
      </c>
      <c r="F43" t="s">
        <v>97</v>
      </c>
      <c r="G43" t="s">
        <v>64</v>
      </c>
      <c r="H43" t="s">
        <v>44</v>
      </c>
      <c r="I43" t="s">
        <v>12</v>
      </c>
      <c r="J43">
        <v>295</v>
      </c>
      <c r="K43" t="s">
        <v>45</v>
      </c>
      <c r="L43" t="s">
        <v>313</v>
      </c>
      <c r="M43" t="s">
        <v>47</v>
      </c>
      <c r="N43" t="s">
        <v>314</v>
      </c>
      <c r="O43">
        <v>1375258</v>
      </c>
      <c r="P43" t="s">
        <v>49</v>
      </c>
      <c r="R43">
        <f>VLOOKUP(O43,[1]应付款管理!$A$1:$I$65536,9,0)</f>
        <v>295</v>
      </c>
      <c r="S43">
        <f t="shared" si="2"/>
        <v>0</v>
      </c>
      <c r="U43" t="str">
        <f t="shared" si="3"/>
        <v>，1375258</v>
      </c>
      <c r="V43" t="s">
        <v>315</v>
      </c>
    </row>
    <row r="44" spans="1:22">
      <c r="A44" t="s">
        <v>316</v>
      </c>
      <c r="B44" t="s">
        <v>317</v>
      </c>
      <c r="C44" t="s">
        <v>10</v>
      </c>
      <c r="D44" t="s">
        <v>9</v>
      </c>
      <c r="E44" t="s">
        <v>318</v>
      </c>
      <c r="F44" t="s">
        <v>97</v>
      </c>
      <c r="G44" t="s">
        <v>120</v>
      </c>
      <c r="H44" t="s">
        <v>44</v>
      </c>
      <c r="I44" t="s">
        <v>12</v>
      </c>
      <c r="J44">
        <v>2505</v>
      </c>
      <c r="K44" t="s">
        <v>45</v>
      </c>
      <c r="L44" t="s">
        <v>319</v>
      </c>
      <c r="M44" t="s">
        <v>47</v>
      </c>
      <c r="N44" t="s">
        <v>320</v>
      </c>
      <c r="O44">
        <v>1375378</v>
      </c>
      <c r="P44" t="s">
        <v>163</v>
      </c>
      <c r="Q44" t="s">
        <v>163</v>
      </c>
      <c r="R44">
        <f>VLOOKUP(O44,[1]应付款管理!$A$1:$I$65536,9,0)</f>
        <v>2505</v>
      </c>
      <c r="S44">
        <f t="shared" si="2"/>
        <v>0</v>
      </c>
      <c r="U44" t="str">
        <f t="shared" si="3"/>
        <v>，1375378</v>
      </c>
      <c r="V44" t="s">
        <v>321</v>
      </c>
    </row>
    <row r="45" spans="1:22">
      <c r="A45" t="s">
        <v>51</v>
      </c>
      <c r="B45" t="s">
        <v>322</v>
      </c>
      <c r="C45" t="s">
        <v>10</v>
      </c>
      <c r="D45" t="s">
        <v>9</v>
      </c>
      <c r="E45" t="s">
        <v>250</v>
      </c>
      <c r="F45" t="s">
        <v>97</v>
      </c>
      <c r="G45" t="s">
        <v>120</v>
      </c>
      <c r="H45" t="s">
        <v>44</v>
      </c>
      <c r="I45" t="s">
        <v>12</v>
      </c>
      <c r="J45">
        <v>1338</v>
      </c>
      <c r="K45" t="s">
        <v>45</v>
      </c>
      <c r="L45" t="s">
        <v>323</v>
      </c>
      <c r="M45" t="s">
        <v>47</v>
      </c>
      <c r="N45" t="s">
        <v>324</v>
      </c>
      <c r="O45">
        <v>1375416</v>
      </c>
      <c r="P45" t="s">
        <v>49</v>
      </c>
      <c r="R45">
        <f>VLOOKUP(O45,[1]应付款管理!$A$1:$I$65536,9,0)</f>
        <v>1338</v>
      </c>
      <c r="S45">
        <f t="shared" si="2"/>
        <v>0</v>
      </c>
      <c r="U45" t="str">
        <f t="shared" si="3"/>
        <v>，1375416</v>
      </c>
      <c r="V45" t="s">
        <v>325</v>
      </c>
    </row>
    <row r="46" spans="1:22">
      <c r="A46" t="s">
        <v>326</v>
      </c>
      <c r="B46" t="s">
        <v>327</v>
      </c>
      <c r="C46" t="s">
        <v>10</v>
      </c>
      <c r="D46" t="s">
        <v>9</v>
      </c>
      <c r="E46" t="s">
        <v>328</v>
      </c>
      <c r="F46" t="s">
        <v>74</v>
      </c>
      <c r="G46" t="s">
        <v>236</v>
      </c>
      <c r="H46" t="s">
        <v>44</v>
      </c>
      <c r="I46" t="s">
        <v>12</v>
      </c>
      <c r="J46">
        <v>450</v>
      </c>
      <c r="K46" t="s">
        <v>45</v>
      </c>
      <c r="L46" t="s">
        <v>329</v>
      </c>
      <c r="M46" t="s">
        <v>47</v>
      </c>
      <c r="N46" t="s">
        <v>330</v>
      </c>
      <c r="O46">
        <v>1375425</v>
      </c>
      <c r="P46" t="s">
        <v>49</v>
      </c>
      <c r="R46">
        <f>VLOOKUP(O46,[1]应付款管理!$A$1:$I$65536,9,0)</f>
        <v>450</v>
      </c>
      <c r="S46">
        <f t="shared" si="2"/>
        <v>0</v>
      </c>
      <c r="U46" t="str">
        <f t="shared" si="3"/>
        <v>，1375425</v>
      </c>
      <c r="V46" t="s">
        <v>331</v>
      </c>
    </row>
    <row r="47" spans="1:22">
      <c r="A47" t="s">
        <v>332</v>
      </c>
      <c r="B47" t="s">
        <v>333</v>
      </c>
      <c r="C47" t="s">
        <v>10</v>
      </c>
      <c r="D47" t="s">
        <v>9</v>
      </c>
      <c r="E47" t="s">
        <v>334</v>
      </c>
      <c r="F47" t="s">
        <v>73</v>
      </c>
      <c r="G47" t="s">
        <v>167</v>
      </c>
      <c r="H47" t="s">
        <v>44</v>
      </c>
      <c r="I47" t="s">
        <v>12</v>
      </c>
      <c r="J47">
        <v>2148</v>
      </c>
      <c r="K47" t="s">
        <v>45</v>
      </c>
      <c r="L47" t="s">
        <v>335</v>
      </c>
      <c r="M47" t="s">
        <v>47</v>
      </c>
      <c r="N47" t="s">
        <v>336</v>
      </c>
      <c r="O47">
        <v>1375484</v>
      </c>
      <c r="P47" t="s">
        <v>123</v>
      </c>
      <c r="Q47" t="s">
        <v>123</v>
      </c>
      <c r="R47">
        <f>VLOOKUP(O47,[1]应付款管理!$A$1:$I$65536,9,0)</f>
        <v>2148</v>
      </c>
      <c r="S47">
        <f t="shared" si="2"/>
        <v>0</v>
      </c>
      <c r="U47" t="str">
        <f t="shared" si="3"/>
        <v>，1375484</v>
      </c>
      <c r="V47" t="s">
        <v>337</v>
      </c>
    </row>
    <row r="48" spans="1:22">
      <c r="A48" t="s">
        <v>137</v>
      </c>
      <c r="B48" t="s">
        <v>338</v>
      </c>
      <c r="C48" t="s">
        <v>10</v>
      </c>
      <c r="D48" t="s">
        <v>9</v>
      </c>
      <c r="E48" t="s">
        <v>339</v>
      </c>
      <c r="F48" t="s">
        <v>237</v>
      </c>
      <c r="G48" t="s">
        <v>216</v>
      </c>
      <c r="H48" t="s">
        <v>44</v>
      </c>
      <c r="I48" t="s">
        <v>12</v>
      </c>
      <c r="J48">
        <v>1128</v>
      </c>
      <c r="K48" t="s">
        <v>45</v>
      </c>
      <c r="L48" t="s">
        <v>340</v>
      </c>
      <c r="M48" t="s">
        <v>47</v>
      </c>
      <c r="N48" t="s">
        <v>341</v>
      </c>
      <c r="O48">
        <v>1375496</v>
      </c>
      <c r="P48" t="s">
        <v>49</v>
      </c>
      <c r="R48">
        <f>VLOOKUP(O48,[1]应付款管理!$A$1:$I$65536,9,0)</f>
        <v>1128</v>
      </c>
      <c r="S48">
        <f t="shared" si="2"/>
        <v>0</v>
      </c>
      <c r="U48" t="str">
        <f t="shared" si="3"/>
        <v>，1375496</v>
      </c>
      <c r="V48" t="s">
        <v>342</v>
      </c>
    </row>
    <row r="49" spans="1:22">
      <c r="A49" t="s">
        <v>316</v>
      </c>
      <c r="B49" t="s">
        <v>343</v>
      </c>
      <c r="C49" t="s">
        <v>10</v>
      </c>
      <c r="D49" t="s">
        <v>9</v>
      </c>
      <c r="E49" t="s">
        <v>344</v>
      </c>
      <c r="F49" t="s">
        <v>160</v>
      </c>
      <c r="G49" t="s">
        <v>74</v>
      </c>
      <c r="H49" t="s">
        <v>44</v>
      </c>
      <c r="I49" t="s">
        <v>12</v>
      </c>
      <c r="J49">
        <v>4527</v>
      </c>
      <c r="K49" t="s">
        <v>45</v>
      </c>
      <c r="L49" t="s">
        <v>345</v>
      </c>
      <c r="M49" t="s">
        <v>47</v>
      </c>
      <c r="N49" t="s">
        <v>346</v>
      </c>
      <c r="O49">
        <v>1375704</v>
      </c>
      <c r="P49" t="s">
        <v>68</v>
      </c>
      <c r="Q49" t="s">
        <v>68</v>
      </c>
      <c r="R49">
        <f>VLOOKUP(O49,[1]应付款管理!$A$1:$I$65536,9,0)</f>
        <v>4527</v>
      </c>
      <c r="S49">
        <f t="shared" si="2"/>
        <v>0</v>
      </c>
      <c r="U49" t="str">
        <f t="shared" si="3"/>
        <v>，1375704</v>
      </c>
      <c r="V49" t="s">
        <v>347</v>
      </c>
    </row>
    <row r="50" spans="1:22">
      <c r="A50" t="s">
        <v>51</v>
      </c>
      <c r="B50" t="s">
        <v>348</v>
      </c>
      <c r="C50" t="s">
        <v>10</v>
      </c>
      <c r="D50" t="s">
        <v>9</v>
      </c>
      <c r="E50" t="s">
        <v>349</v>
      </c>
      <c r="F50" t="s">
        <v>350</v>
      </c>
      <c r="G50" t="s">
        <v>351</v>
      </c>
      <c r="H50" t="s">
        <v>44</v>
      </c>
      <c r="I50" t="s">
        <v>12</v>
      </c>
      <c r="J50">
        <v>1026</v>
      </c>
      <c r="K50" t="s">
        <v>45</v>
      </c>
      <c r="L50" t="s">
        <v>352</v>
      </c>
      <c r="M50" t="s">
        <v>47</v>
      </c>
      <c r="N50" t="s">
        <v>353</v>
      </c>
      <c r="O50">
        <v>1375823</v>
      </c>
      <c r="P50" t="s">
        <v>49</v>
      </c>
      <c r="R50">
        <f>VLOOKUP(O50,[1]应付款管理!$A$1:$I$65536,9,0)</f>
        <v>1026</v>
      </c>
      <c r="S50">
        <f t="shared" si="2"/>
        <v>0</v>
      </c>
      <c r="U50" t="str">
        <f t="shared" si="3"/>
        <v>，1375823</v>
      </c>
      <c r="V50" t="s">
        <v>354</v>
      </c>
    </row>
    <row r="51" spans="1:22">
      <c r="A51" t="s">
        <v>287</v>
      </c>
      <c r="B51" t="s">
        <v>355</v>
      </c>
      <c r="C51" t="s">
        <v>10</v>
      </c>
      <c r="D51" t="s">
        <v>9</v>
      </c>
      <c r="E51" t="s">
        <v>289</v>
      </c>
      <c r="F51" t="s">
        <v>216</v>
      </c>
      <c r="G51" t="s">
        <v>105</v>
      </c>
      <c r="H51" t="s">
        <v>44</v>
      </c>
      <c r="I51" t="s">
        <v>12</v>
      </c>
      <c r="J51">
        <v>857</v>
      </c>
      <c r="K51" t="s">
        <v>45</v>
      </c>
      <c r="L51" t="s">
        <v>356</v>
      </c>
      <c r="M51" t="s">
        <v>47</v>
      </c>
      <c r="N51" t="s">
        <v>357</v>
      </c>
      <c r="O51">
        <v>1375832</v>
      </c>
      <c r="P51" t="s">
        <v>49</v>
      </c>
      <c r="R51">
        <f>VLOOKUP(O51,[1]应付款管理!$A$1:$I$65536,9,0)</f>
        <v>857</v>
      </c>
      <c r="S51">
        <f t="shared" si="2"/>
        <v>0</v>
      </c>
      <c r="U51" t="str">
        <f t="shared" si="3"/>
        <v>，1375832</v>
      </c>
      <c r="V51" t="s">
        <v>358</v>
      </c>
    </row>
    <row r="52" spans="1:22">
      <c r="A52" t="s">
        <v>359</v>
      </c>
      <c r="B52" t="s">
        <v>360</v>
      </c>
      <c r="C52" t="s">
        <v>10</v>
      </c>
      <c r="D52" t="s">
        <v>9</v>
      </c>
      <c r="E52" t="s">
        <v>361</v>
      </c>
      <c r="F52" t="s">
        <v>98</v>
      </c>
      <c r="G52" t="s">
        <v>120</v>
      </c>
      <c r="H52" t="s">
        <v>44</v>
      </c>
      <c r="I52" t="s">
        <v>12</v>
      </c>
      <c r="J52">
        <v>423</v>
      </c>
      <c r="K52" t="s">
        <v>45</v>
      </c>
      <c r="L52" t="s">
        <v>362</v>
      </c>
      <c r="M52" t="s">
        <v>47</v>
      </c>
      <c r="N52" t="s">
        <v>363</v>
      </c>
      <c r="O52">
        <v>1375842</v>
      </c>
      <c r="P52" t="s">
        <v>49</v>
      </c>
      <c r="R52">
        <f>VLOOKUP(O52,[1]应付款管理!$A$1:$I$65536,9,0)</f>
        <v>423</v>
      </c>
      <c r="S52">
        <f t="shared" si="2"/>
        <v>0</v>
      </c>
      <c r="U52" t="str">
        <f t="shared" si="3"/>
        <v>，1375842</v>
      </c>
      <c r="V52" t="s">
        <v>364</v>
      </c>
    </row>
    <row r="53" spans="1:22">
      <c r="A53" t="s">
        <v>51</v>
      </c>
      <c r="B53" t="s">
        <v>365</v>
      </c>
      <c r="C53" t="s">
        <v>10</v>
      </c>
      <c r="D53" t="s">
        <v>9</v>
      </c>
      <c r="E53" t="s">
        <v>90</v>
      </c>
      <c r="F53" t="s">
        <v>243</v>
      </c>
      <c r="G53" t="s">
        <v>216</v>
      </c>
      <c r="H53" t="s">
        <v>44</v>
      </c>
      <c r="I53" t="s">
        <v>12</v>
      </c>
      <c r="J53">
        <v>521</v>
      </c>
      <c r="K53" t="s">
        <v>45</v>
      </c>
      <c r="L53" t="s">
        <v>366</v>
      </c>
      <c r="M53" t="s">
        <v>47</v>
      </c>
      <c r="N53" t="s">
        <v>367</v>
      </c>
      <c r="O53">
        <v>1375946</v>
      </c>
      <c r="P53" t="s">
        <v>49</v>
      </c>
      <c r="R53">
        <f>VLOOKUP(O53,[1]应付款管理!$A$1:$I$65536,9,0)</f>
        <v>521</v>
      </c>
      <c r="S53">
        <f t="shared" si="2"/>
        <v>0</v>
      </c>
      <c r="U53" t="str">
        <f t="shared" si="3"/>
        <v>，1375946</v>
      </c>
      <c r="V53" t="s">
        <v>368</v>
      </c>
    </row>
    <row r="54" spans="1:22">
      <c r="A54" t="s">
        <v>51</v>
      </c>
      <c r="B54" t="s">
        <v>369</v>
      </c>
      <c r="C54" t="s">
        <v>10</v>
      </c>
      <c r="D54" t="s">
        <v>9</v>
      </c>
      <c r="E54" t="s">
        <v>90</v>
      </c>
      <c r="F54" t="s">
        <v>64</v>
      </c>
      <c r="G54" t="s">
        <v>120</v>
      </c>
      <c r="H54" t="s">
        <v>44</v>
      </c>
      <c r="I54" t="s">
        <v>12</v>
      </c>
      <c r="J54">
        <v>690</v>
      </c>
      <c r="K54" t="s">
        <v>45</v>
      </c>
      <c r="L54" t="s">
        <v>370</v>
      </c>
      <c r="M54" t="s">
        <v>47</v>
      </c>
      <c r="N54" t="s">
        <v>371</v>
      </c>
      <c r="O54">
        <v>1375998</v>
      </c>
      <c r="P54" t="s">
        <v>49</v>
      </c>
      <c r="R54">
        <f>VLOOKUP(O54,[1]应付款管理!$A$1:$I$65536,9,0)</f>
        <v>690</v>
      </c>
      <c r="S54">
        <f t="shared" si="2"/>
        <v>0</v>
      </c>
      <c r="U54" t="str">
        <f t="shared" si="3"/>
        <v>，1375998</v>
      </c>
      <c r="V54" t="s">
        <v>372</v>
      </c>
    </row>
    <row r="55" spans="1:22">
      <c r="A55" t="s">
        <v>373</v>
      </c>
      <c r="B55" t="s">
        <v>374</v>
      </c>
      <c r="C55" t="s">
        <v>10</v>
      </c>
      <c r="D55" t="s">
        <v>9</v>
      </c>
      <c r="E55" t="s">
        <v>375</v>
      </c>
      <c r="F55" t="s">
        <v>64</v>
      </c>
      <c r="G55" t="s">
        <v>120</v>
      </c>
      <c r="H55" t="s">
        <v>44</v>
      </c>
      <c r="I55" t="s">
        <v>12</v>
      </c>
      <c r="J55">
        <v>1382</v>
      </c>
      <c r="K55" t="s">
        <v>45</v>
      </c>
      <c r="L55" t="s">
        <v>376</v>
      </c>
      <c r="M55" t="s">
        <v>47</v>
      </c>
      <c r="N55" t="s">
        <v>377</v>
      </c>
      <c r="O55">
        <v>1376010</v>
      </c>
      <c r="P55" t="s">
        <v>49</v>
      </c>
      <c r="R55">
        <f>VLOOKUP(O55,[1]应付款管理!$A$1:$I$65536,9,0)</f>
        <v>1382</v>
      </c>
      <c r="S55">
        <f t="shared" si="2"/>
        <v>0</v>
      </c>
      <c r="U55" t="str">
        <f t="shared" si="3"/>
        <v>，1376010</v>
      </c>
      <c r="V55" t="s">
        <v>378</v>
      </c>
    </row>
    <row r="56" spans="1:22">
      <c r="A56" t="s">
        <v>51</v>
      </c>
      <c r="B56" t="s">
        <v>379</v>
      </c>
      <c r="C56" t="s">
        <v>10</v>
      </c>
      <c r="D56" t="s">
        <v>9</v>
      </c>
      <c r="E56" t="s">
        <v>380</v>
      </c>
      <c r="F56" t="s">
        <v>236</v>
      </c>
      <c r="G56" t="s">
        <v>237</v>
      </c>
      <c r="H56" t="s">
        <v>44</v>
      </c>
      <c r="I56" t="s">
        <v>12</v>
      </c>
      <c r="J56">
        <v>797</v>
      </c>
      <c r="K56" t="s">
        <v>45</v>
      </c>
      <c r="L56" t="s">
        <v>381</v>
      </c>
      <c r="M56" t="s">
        <v>47</v>
      </c>
      <c r="N56" t="s">
        <v>382</v>
      </c>
      <c r="O56">
        <v>1376014</v>
      </c>
      <c r="P56" t="s">
        <v>49</v>
      </c>
      <c r="R56">
        <f>VLOOKUP(O56,[1]应付款管理!$A$1:$I$65536,9,0)</f>
        <v>797</v>
      </c>
      <c r="S56">
        <f t="shared" si="2"/>
        <v>0</v>
      </c>
      <c r="U56" t="str">
        <f t="shared" si="3"/>
        <v>，1376014</v>
      </c>
      <c r="V56" t="s">
        <v>383</v>
      </c>
    </row>
    <row r="57" spans="1:22">
      <c r="A57" t="s">
        <v>287</v>
      </c>
      <c r="B57" t="s">
        <v>384</v>
      </c>
      <c r="C57" t="s">
        <v>10</v>
      </c>
      <c r="D57" t="s">
        <v>9</v>
      </c>
      <c r="E57" t="s">
        <v>289</v>
      </c>
      <c r="F57" t="s">
        <v>216</v>
      </c>
      <c r="G57" t="s">
        <v>105</v>
      </c>
      <c r="H57" t="s">
        <v>44</v>
      </c>
      <c r="I57" t="s">
        <v>12</v>
      </c>
      <c r="J57">
        <v>857</v>
      </c>
      <c r="K57" t="s">
        <v>45</v>
      </c>
      <c r="L57" t="s">
        <v>385</v>
      </c>
      <c r="M57" t="s">
        <v>47</v>
      </c>
      <c r="N57" t="s">
        <v>386</v>
      </c>
      <c r="O57">
        <v>1376019</v>
      </c>
      <c r="P57" t="s">
        <v>49</v>
      </c>
      <c r="R57">
        <f>VLOOKUP(O57,[1]应付款管理!$A$1:$I$65536,9,0)</f>
        <v>857</v>
      </c>
      <c r="S57">
        <f t="shared" si="2"/>
        <v>0</v>
      </c>
      <c r="U57" t="str">
        <f t="shared" si="3"/>
        <v>，1376019</v>
      </c>
      <c r="V57" t="s">
        <v>387</v>
      </c>
    </row>
    <row r="58" spans="10:18">
      <c r="J58">
        <f>SUM(J2:J57)</f>
        <v>111111</v>
      </c>
      <c r="R58">
        <f>SUM(R2:R57)</f>
        <v>111111</v>
      </c>
    </row>
    <row r="61" spans="9:24"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ht="15.75" spans="9:24">
      <c r="I62" s="4"/>
      <c r="J62" s="5" t="s">
        <v>388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ht="15.75" spans="9:24">
      <c r="I63" s="4"/>
      <c r="J63" s="5" t="s">
        <v>389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ht="15.75" spans="9:24">
      <c r="I64" s="4"/>
      <c r="J64" s="5" t="s">
        <v>390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ht="15.75" spans="9:24">
      <c r="I65" s="4"/>
      <c r="J65" s="5" t="s">
        <v>391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9:24"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</sheetData>
  <pageMargins left="0.75" right="0.75" top="1" bottom="1" header="0.511805555555556" footer="0.511805555555556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2018-10-08T03:09:28Z</dcterms:created>
  <dcterms:modified xsi:type="dcterms:W3CDTF">2018-10-08T07:38:24Z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