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订单导出表" sheetId="1" r:id="rId1"/>
  </sheets>
  <externalReferences>
    <externalReference r:id="rId2"/>
  </externalReferences>
  <definedNames>
    <definedName name="_xlnm._FilterDatabase" localSheetId="0" hidden="1">订单导出表!$A$19:$W$212</definedName>
  </definedNames>
  <calcPr calcId="144525"/>
</workbook>
</file>

<file path=xl/sharedStrings.xml><?xml version="1.0" encoding="utf-8"?>
<sst xmlns="http://schemas.openxmlformats.org/spreadsheetml/2006/main" count="1036">
  <si>
    <t>发送方</t>
  </si>
  <si>
    <t>北京纯粹旅行有限公司</t>
  </si>
  <si>
    <t>Email</t>
  </si>
  <si>
    <t>ydjsa@yundijie.com</t>
  </si>
  <si>
    <t>对账联系人</t>
  </si>
  <si>
    <t>云柔 18501201949、云瑶 18501202969、云龙 18501202159</t>
  </si>
  <si>
    <t>账单说明</t>
  </si>
  <si>
    <t>账单生成日期</t>
  </si>
  <si>
    <t>2018-10-01</t>
  </si>
  <si>
    <t>结算说明</t>
  </si>
  <si>
    <t>账单编号</t>
  </si>
  <si>
    <t>Y16163-201810-0001</t>
  </si>
  <si>
    <t/>
  </si>
  <si>
    <t>账单最晚还款日期</t>
  </si>
  <si>
    <t>2018-10-19</t>
  </si>
  <si>
    <t>对公付款方式
开户名：北京纯粹旅行有限公司
开户行：招商银行股份有限公司北京北苑路支行
银行账号：110910312210201001189</t>
  </si>
  <si>
    <t>账单金额</t>
  </si>
  <si>
    <t>CNY667224.40</t>
  </si>
  <si>
    <t>当月已回款</t>
  </si>
  <si>
    <t>0.0</t>
  </si>
  <si>
    <t>，1357417，1362266，1370984，1371193，1375519，1375955，1335677，1336337，1336428，1337427，1337430，1339808，1339848，1340104，1340318，1340584，1341377，1342245，1343036，1343683，1343684，1343687，1345279，1359064，1346088，1346263，1347417，1348190，1348209，1348650，1348694，1348758，1350811，1350837，1350962，1351061，1351559，1351853，1353580，1353629，1353678，1353718，1353744，1353824，1353904，1353934，1354119，1354120，1354183，1354341，1354675，1355193，1355430，1355521，1355547，1356023，1356452，1356489，1356500，1356655，1357245，1357708，1358209，1358317，1358360，1358805，1358889，1358930，1359119，1360259，1360427，1360795，1360850，1360869，1361174，1361254，1361483，1361642，1361696，1361704，1361755，1361779，1361886，1362029，1362111，1362201，1362273，1362337，1362401，1362523，1362963，1363043，1363284，1363471，1363595，1363663，1364049，1364322，1364364，1364495，1364775，1364801，1364897，1364912，1364931，1365078，1365110，1365347，1365389，1365416，1365498，1365598，1365614，1365657，1365675，1365982，1366037，1366160，1366321，1366340，1366363，1366744，1366747，1366829，1366905，1367035，1367045，1367277，1367451，1367483，1367540，1367671，1367717，1367882，1368078，1368746，1368872，1368914，1368938，1369159，1369166，1369239，1369277，1369357，1369511，1369533，1369719，1369773，1369793，1369957，1370504，1370663，1370786，1370830，1370861，1370876，1370928，1370934，1370978，1370999，1371035，1371068，1371111，1371172，1371249，1371303，1371550，1371855，1372121，1372462，1372493，1372829，1372853，1372935，1372987，1373175，1373854，1374337，1374377，1374532，1374677，1374766，1374840，1374917，1374918，1374968，1374969，1375043，1375415，1375439，1375779，1375885，1375924</t>
  </si>
  <si>
    <t>应付金额</t>
  </si>
  <si>
    <t>667224.4</t>
  </si>
  <si>
    <t>结算方式</t>
  </si>
  <si>
    <t>免费取消日</t>
  </si>
  <si>
    <t>账单类型</t>
  </si>
  <si>
    <t>双周结</t>
  </si>
  <si>
    <t>系统订单号</t>
  </si>
  <si>
    <t>操作员</t>
  </si>
  <si>
    <t>团号</t>
  </si>
  <si>
    <t>国家</t>
  </si>
  <si>
    <t>城市</t>
  </si>
  <si>
    <t>预订酒店</t>
  </si>
  <si>
    <t>预订日期</t>
  </si>
  <si>
    <t>免费取消日期</t>
  </si>
  <si>
    <t>入住日期</t>
  </si>
  <si>
    <t>离店日期</t>
  </si>
  <si>
    <t>房间数</t>
  </si>
  <si>
    <t>晚数</t>
  </si>
  <si>
    <t>客人姓名</t>
  </si>
  <si>
    <t>订单状态</t>
  </si>
  <si>
    <t>币种</t>
  </si>
  <si>
    <t>订单金额</t>
  </si>
  <si>
    <t>取消费用</t>
  </si>
  <si>
    <t>订单赔付</t>
  </si>
  <si>
    <t>活动减免</t>
  </si>
  <si>
    <t>额外支付</t>
  </si>
  <si>
    <t>结算费用</t>
  </si>
  <si>
    <t>系统金额</t>
  </si>
  <si>
    <t>差异</t>
  </si>
  <si>
    <t>，</t>
  </si>
  <si>
    <t>180821091130273963</t>
  </si>
  <si>
    <t>dengweilong</t>
  </si>
  <si>
    <t>印度尼西亚</t>
  </si>
  <si>
    <t>库塔</t>
  </si>
  <si>
    <t>The Kuta Beach Heritage Hotel/库塔海滩文化遗址酒店</t>
  </si>
  <si>
    <t>2018-08-21</t>
  </si>
  <si>
    <t>2018-09-30</t>
  </si>
  <si>
    <t>2018-10-08</t>
  </si>
  <si>
    <t>2018-10-13</t>
  </si>
  <si>
    <t>1</t>
  </si>
  <si>
    <t>5</t>
  </si>
  <si>
    <t>CHEN XINYU</t>
  </si>
  <si>
    <t>已确认</t>
  </si>
  <si>
    <t>CNY</t>
  </si>
  <si>
    <t>，1357417</t>
  </si>
  <si>
    <t>180830195003243963</t>
  </si>
  <si>
    <t>越南</t>
  </si>
  <si>
    <t>岘港</t>
  </si>
  <si>
    <t>Royal Lotus Hotel Danang - managed by H&amp;K Hospitality/岘港皇家莲花酒店 - H&amp;K好客酒店集团管理</t>
  </si>
  <si>
    <t>2018-08-30</t>
  </si>
  <si>
    <t>2018-09-23</t>
  </si>
  <si>
    <t>2018-09-28</t>
  </si>
  <si>
    <t>2</t>
  </si>
  <si>
    <t>CHEN WENLE</t>
  </si>
  <si>
    <t>，1362266</t>
  </si>
  <si>
    <t>180917133436473963</t>
  </si>
  <si>
    <t>13431816755</t>
  </si>
  <si>
    <t>法国</t>
  </si>
  <si>
    <t>巴黎市区</t>
  </si>
  <si>
    <t>Hotel Astoria - Astotel/阿斯托亚阿斯托特尔酒店</t>
  </si>
  <si>
    <t>2018-09-17</t>
  </si>
  <si>
    <t>2018-09-24</t>
  </si>
  <si>
    <t>2018-09-26</t>
  </si>
  <si>
    <t>SUN TINGTING</t>
  </si>
  <si>
    <t>，1370984</t>
  </si>
  <si>
    <t>180918081220673963</t>
  </si>
  <si>
    <t>日本</t>
  </si>
  <si>
    <t>东京市区</t>
  </si>
  <si>
    <t>the b Ikebukuro/The b 池袋酒店</t>
  </si>
  <si>
    <t>2018-09-18</t>
  </si>
  <si>
    <t>2018-09-22</t>
  </si>
  <si>
    <t>4</t>
  </si>
  <si>
    <t>XU YUEMEI</t>
  </si>
  <si>
    <t>，1371193</t>
  </si>
  <si>
    <t>180929210126673963</t>
  </si>
  <si>
    <t>泰国</t>
  </si>
  <si>
    <t>拉迈海滩</t>
  </si>
  <si>
    <t>Ammatara Pura Pool Villa/安玛塔拉普拉泳池别墅酒店</t>
  </si>
  <si>
    <t>2018-09-29</t>
  </si>
  <si>
    <t>2018-10-04</t>
  </si>
  <si>
    <t>2018-10-07</t>
  </si>
  <si>
    <t>3</t>
  </si>
  <si>
    <t>HUANG YISHENG</t>
  </si>
  <si>
    <t>，1375519</t>
  </si>
  <si>
    <t>180930210548183963</t>
  </si>
  <si>
    <t>匈牙利</t>
  </si>
  <si>
    <t>布达佩斯市区</t>
  </si>
  <si>
    <t>Courtyard by Marriott Budapest City Center/布达佩斯市中心万豪庭院酒店</t>
  </si>
  <si>
    <t>2018-10-02</t>
  </si>
  <si>
    <t>XIONG HUI</t>
  </si>
  <si>
    <t>，1375955</t>
  </si>
  <si>
    <t>180713180157533963</t>
  </si>
  <si>
    <t>斯洛伐克</t>
  </si>
  <si>
    <t>布拉迪斯拉发</t>
  </si>
  <si>
    <t>Mercure Bratislava Centrum/布拉迪斯拉发中心美居酒店</t>
  </si>
  <si>
    <t>2018-07-13</t>
  </si>
  <si>
    <t>2018-09-27</t>
  </si>
  <si>
    <t>SUN BO</t>
  </si>
  <si>
    <t>，1335677</t>
  </si>
  <si>
    <t>180715131329673963</t>
  </si>
  <si>
    <t>liudan</t>
  </si>
  <si>
    <t>美国</t>
  </si>
  <si>
    <t>芝加哥市区</t>
  </si>
  <si>
    <t>Central Loop Hotel/中央鲁普酒店</t>
  </si>
  <si>
    <t>2018-07-15</t>
  </si>
  <si>
    <t>2018-10-03</t>
  </si>
  <si>
    <t>CHEN PING</t>
  </si>
  <si>
    <t>，1336337</t>
  </si>
  <si>
    <t>180715165851983963</t>
  </si>
  <si>
    <t>E Hotel Higashi Shinjuku/东新宿E酒店</t>
  </si>
  <si>
    <t>2018-09-16</t>
  </si>
  <si>
    <t>2018-09-19</t>
  </si>
  <si>
    <t>2018-09-20</t>
  </si>
  <si>
    <t>WANG XI</t>
  </si>
  <si>
    <t>，1336428</t>
  </si>
  <si>
    <t>180717205709253963</t>
  </si>
  <si>
    <t>曼谷市区</t>
  </si>
  <si>
    <t>Praya Palazzo/普拉亚帕拉佐酒店</t>
  </si>
  <si>
    <t>2018-07-17</t>
  </si>
  <si>
    <t>2018-10-05</t>
  </si>
  <si>
    <t>CHANG GENG</t>
  </si>
  <si>
    <t>，1337427</t>
  </si>
  <si>
    <t>180717205911653963</t>
  </si>
  <si>
    <t>YU JINGWEI</t>
  </si>
  <si>
    <t>，1337430</t>
  </si>
  <si>
    <t>180722155539543963</t>
  </si>
  <si>
    <t>qiuxian</t>
  </si>
  <si>
    <t>查伦顿·勒·彭特</t>
  </si>
  <si>
    <t>Aparthotel Adagio Access Paris Porte De Charenton/巴黎波特德查荣同爱达格公寓式酒店</t>
  </si>
  <si>
    <t>2018-07-22</t>
  </si>
  <si>
    <t>ZHANG SONG</t>
  </si>
  <si>
    <t>，1339808</t>
  </si>
  <si>
    <t>180722174024753963</t>
  </si>
  <si>
    <t>英国</t>
  </si>
  <si>
    <t>穆塞尔堡</t>
  </si>
  <si>
    <t>Carberry Tower Mansion House and Estate/卡贝里塔宅邸及庄园乡村民宿</t>
  </si>
  <si>
    <t>WANG YUEXIN</t>
  </si>
  <si>
    <t>，1339848</t>
  </si>
  <si>
    <t>180723114659653963</t>
  </si>
  <si>
    <t>丹麦</t>
  </si>
  <si>
    <t>哥本哈根</t>
  </si>
  <si>
    <t>Clarion Hotel Copenhagen Airport/哥本哈根机场克拉里昂酒店</t>
  </si>
  <si>
    <t>2018-07-23</t>
  </si>
  <si>
    <t>QIN LINGJIONG</t>
  </si>
  <si>
    <t>，1340104</t>
  </si>
  <si>
    <t>180723175235743963</t>
  </si>
  <si>
    <t>InterContinental Bali Resort/巴厘岛洲际度假酒店</t>
  </si>
  <si>
    <t>JIAN YING</t>
  </si>
  <si>
    <t>，1340318</t>
  </si>
  <si>
    <t>180724090452223963</t>
  </si>
  <si>
    <t>韩国</t>
  </si>
  <si>
    <t>首尔市区</t>
  </si>
  <si>
    <t>Ramada Encore Seoul Dongdaemun/首尔东大门华美达安可酒店</t>
  </si>
  <si>
    <t>2018-07-24</t>
  </si>
  <si>
    <t>2018-10-06</t>
  </si>
  <si>
    <t>2018-10-10</t>
  </si>
  <si>
    <t>CHANG CHIMING</t>
  </si>
  <si>
    <t>，1340584</t>
  </si>
  <si>
    <t>180725175926653963</t>
  </si>
  <si>
    <t>捷克</t>
  </si>
  <si>
    <t>布拉格</t>
  </si>
  <si>
    <t>MeetMe23/</t>
  </si>
  <si>
    <t>2018-07-25</t>
  </si>
  <si>
    <t>HUANG YANHUA</t>
  </si>
  <si>
    <t>，1341377</t>
  </si>
  <si>
    <t>180726203214893963</t>
  </si>
  <si>
    <t>Abi Bali Villa Resort &amp; Spa/巴厘岛阿比度假别墅酒店</t>
  </si>
  <si>
    <t>2018-07-26</t>
  </si>
  <si>
    <t>MA JINFENG</t>
  </si>
  <si>
    <t>，1342245</t>
  </si>
  <si>
    <t>180728092709853963</t>
  </si>
  <si>
    <t>意大利</t>
  </si>
  <si>
    <t>2015年米兰世博会</t>
  </si>
  <si>
    <t>Starhotels Anderson/星际安德森酒店</t>
  </si>
  <si>
    <t>2018-07-28</t>
  </si>
  <si>
    <t>LIANG TIANTONG</t>
  </si>
  <si>
    <t>，1343036</t>
  </si>
  <si>
    <t>180729175042623963</t>
  </si>
  <si>
    <t>西班牙</t>
  </si>
  <si>
    <t>马德里市区</t>
  </si>
  <si>
    <t>Ibis Madrid Centro las Ventas/马德里拉斯本塔斯宜必思酒店</t>
  </si>
  <si>
    <t>2018-07-29</t>
  </si>
  <si>
    <t>CHE XUAN</t>
  </si>
  <si>
    <t>，1343683</t>
  </si>
  <si>
    <t>180729175600503963</t>
  </si>
  <si>
    <t>pentahotel Prague/布拉格派塔酒店</t>
  </si>
  <si>
    <t>2018-09-25</t>
  </si>
  <si>
    <t>6</t>
  </si>
  <si>
    <t>LIU XIMAN</t>
  </si>
  <si>
    <t>，1343684</t>
  </si>
  <si>
    <t>180729180608073963</t>
  </si>
  <si>
    <t>新西兰</t>
  </si>
  <si>
    <t>惠灵顿</t>
  </si>
  <si>
    <t>ibis Wellington/惠灵顿宜必思酒店</t>
  </si>
  <si>
    <t>2018-09-21</t>
  </si>
  <si>
    <t>JIANG YIKUN</t>
  </si>
  <si>
    <t>，1343687</t>
  </si>
  <si>
    <t>180801143302823963</t>
  </si>
  <si>
    <t>博洛尼亚</t>
  </si>
  <si>
    <t>Royal Hotel Carlton/皇家卡尔顿酒店</t>
  </si>
  <si>
    <t>2018-08-01</t>
  </si>
  <si>
    <t>LIU YINGHAO</t>
  </si>
  <si>
    <t>，1345279</t>
  </si>
  <si>
    <t>180823145731893963</t>
  </si>
  <si>
    <t>大阪市区</t>
  </si>
  <si>
    <t>Hotel Monterey Osaka/大阪蒙特利酒店</t>
  </si>
  <si>
    <t>2018-08-23</t>
  </si>
  <si>
    <t>YANG KAIFEI</t>
  </si>
  <si>
    <t>，1359064</t>
  </si>
  <si>
    <t>180823091214583963</t>
  </si>
  <si>
    <t>罗马市区</t>
  </si>
  <si>
    <t>Hotel Piemonte/皮埃蒙特酒店</t>
  </si>
  <si>
    <t>SHEN YAJUN</t>
  </si>
  <si>
    <t>，1346088</t>
  </si>
  <si>
    <t>180803092355033963</t>
  </si>
  <si>
    <t>FuramaXclusive Sathorn, Bangkok/西隆富丽萨通酒店</t>
  </si>
  <si>
    <t>2018-08-03</t>
  </si>
  <si>
    <t>WEN YUE</t>
  </si>
  <si>
    <t>，1346263</t>
  </si>
  <si>
    <t>180805144200733963</t>
  </si>
  <si>
    <t>棕榈泉市区</t>
  </si>
  <si>
    <t>Hyatt Palm Springs/凯悦棕榈泉酒店</t>
  </si>
  <si>
    <t>2018-08-05</t>
  </si>
  <si>
    <t>LU SHUANGQING</t>
  </si>
  <si>
    <t>，1347417</t>
  </si>
  <si>
    <t>180806210837133963</t>
  </si>
  <si>
    <t>Hotel Sunlite Shinjuku/日晖新宿酒店</t>
  </si>
  <si>
    <t>2018-08-06</t>
  </si>
  <si>
    <t>LIU QINQIN</t>
  </si>
  <si>
    <t>，1348190</t>
  </si>
  <si>
    <t>180806212242113963</t>
  </si>
  <si>
    <t>檀香山</t>
  </si>
  <si>
    <t>Aqua Ohia Waikiki/奥雅威基基水叮当酒店</t>
  </si>
  <si>
    <t>MA JINCHAO</t>
  </si>
  <si>
    <t>，1348209</t>
  </si>
  <si>
    <t>180807145120123963</t>
  </si>
  <si>
    <t>City House Hotel Florida Norte By Faranda/法兰达北佛罗里达城市之家酒店</t>
  </si>
  <si>
    <t>2018-08-07</t>
  </si>
  <si>
    <t>SU TING</t>
  </si>
  <si>
    <t>，1348650</t>
  </si>
  <si>
    <t>180807154204163963</t>
  </si>
  <si>
    <t>Best Western Hôtel Folkestone Opéra/福克斯通歌剧院贝斯特韦斯特酒店</t>
  </si>
  <si>
    <t>MAENO YUJI</t>
  </si>
  <si>
    <t>，1348694</t>
  </si>
  <si>
    <t>180807165400435963</t>
  </si>
  <si>
    <t>新加坡</t>
  </si>
  <si>
    <t>Resorts World Sentosa - Beach Villas/圣淘沙名胜世界海滨别墅</t>
  </si>
  <si>
    <t>2018-10-09</t>
  </si>
  <si>
    <t>WU YADONG</t>
  </si>
  <si>
    <t>，1348758</t>
  </si>
  <si>
    <t>180810121918243963</t>
  </si>
  <si>
    <t>冰岛</t>
  </si>
  <si>
    <t>雷克雅未克</t>
  </si>
  <si>
    <t>Skuggi Hotel Reykjavík by Keahotels/凯亚司古琪雷克雅未克酒店</t>
  </si>
  <si>
    <t>2018-08-10</t>
  </si>
  <si>
    <t>CHENG YIMING</t>
  </si>
  <si>
    <t>，1350811</t>
  </si>
  <si>
    <t>180810130754103963</t>
  </si>
  <si>
    <t>华盛顿市区</t>
  </si>
  <si>
    <t>Hampton Inn Washington DC - Convention Center/汉普顿酒店华盛顿DC - 会展中心</t>
  </si>
  <si>
    <t>ZENG CHENHUI</t>
  </si>
  <si>
    <t>，1350837</t>
  </si>
  <si>
    <t>180821150222113963</t>
  </si>
  <si>
    <t>瑞士</t>
  </si>
  <si>
    <t>因特拉肯</t>
  </si>
  <si>
    <t>City Oberland Swiss Quality Hotel/瑞士高地城市优质酒店</t>
  </si>
  <si>
    <t>QI MEIRONG</t>
  </si>
  <si>
    <t>，1350962</t>
  </si>
  <si>
    <t>180810174005933963</t>
  </si>
  <si>
    <t>瑞典</t>
  </si>
  <si>
    <t>阿兰达</t>
  </si>
  <si>
    <t>Clarion Hotel Arlanda Airport/阿兰达机场克拉丽奥酒店</t>
  </si>
  <si>
    <t>JIN LIPING</t>
  </si>
  <si>
    <t>，1351061</t>
  </si>
  <si>
    <t>180811133107303963</t>
  </si>
  <si>
    <t>洛杉矶市区</t>
  </si>
  <si>
    <t>The Westin Bonaventure Hotel &amp; Suites/威斯汀博纳旺蒂尔套房酒店</t>
  </si>
  <si>
    <t>2018-08-11</t>
  </si>
  <si>
    <t>CHEN YIPEI</t>
  </si>
  <si>
    <t>，1351559</t>
  </si>
  <si>
    <t>180811204227603963</t>
  </si>
  <si>
    <t>Javana Royal Villas Bali/巴厘岛加瓦纳皇家别墅酒店</t>
  </si>
  <si>
    <t>2018-10-12</t>
  </si>
  <si>
    <t>SHAO JINGRONG</t>
  </si>
  <si>
    <t>，1351853</t>
  </si>
  <si>
    <t>180823202609403963</t>
  </si>
  <si>
    <t>The Ritz-Carlton, Tokyo/东京丽思卡尔顿酒店</t>
  </si>
  <si>
    <t>XU ENLIN</t>
  </si>
  <si>
    <t>，1353580</t>
  </si>
  <si>
    <t>180815092910463963</t>
  </si>
  <si>
    <t>印度</t>
  </si>
  <si>
    <t>新德里</t>
  </si>
  <si>
    <t>The LaLiT New Delhi/新德里拉利特酒店</t>
  </si>
  <si>
    <t>2018-08-15</t>
  </si>
  <si>
    <t>WU MINGRONG</t>
  </si>
  <si>
    <t>，1353629</t>
  </si>
  <si>
    <t>180815110056463963</t>
  </si>
  <si>
    <t>Ibis Praha Old Town/宜必思布拉格老城酒店</t>
  </si>
  <si>
    <t>JIA XIAOLONG</t>
  </si>
  <si>
    <t>，1353678</t>
  </si>
  <si>
    <t>180815143644393963</t>
  </si>
  <si>
    <t>圣吉吉</t>
  </si>
  <si>
    <t>Holiday Resort Lombok/洛姆布克假日酒店</t>
  </si>
  <si>
    <t>XIONG XUFENG</t>
  </si>
  <si>
    <t>，1353718</t>
  </si>
  <si>
    <t>180815130456973963</t>
  </si>
  <si>
    <t>Hotel Okura Tokyo/东京大仓饭店</t>
  </si>
  <si>
    <t>HUANG QIONG</t>
  </si>
  <si>
    <t>，1353744</t>
  </si>
  <si>
    <t>180815150343023963</t>
  </si>
  <si>
    <t>CHERN Hostel/今晨旅馆</t>
  </si>
  <si>
    <t>HUANG QIUYANG</t>
  </si>
  <si>
    <t>，1353824</t>
  </si>
  <si>
    <t>180815163333193963</t>
  </si>
  <si>
    <t>阿联酋</t>
  </si>
  <si>
    <t>迪拜</t>
  </si>
  <si>
    <t>Ascott Park Place Dubai/迪拜雅诗阁公园酒店</t>
  </si>
  <si>
    <t>ZHANG QIAN</t>
  </si>
  <si>
    <t>，1353904</t>
  </si>
  <si>
    <t>180815164856103963</t>
  </si>
  <si>
    <t>圣巴巴拉</t>
  </si>
  <si>
    <t>Hotel Milo Santa Barbara/米洛圣巴巴拉酒店</t>
  </si>
  <si>
    <t>LU LE</t>
  </si>
  <si>
    <t>，1353934</t>
  </si>
  <si>
    <t>180815213201713963</t>
  </si>
  <si>
    <t>InterContinental Hotel Osaka/大阪洲际酒店</t>
  </si>
  <si>
    <t>XIA YOUYANG</t>
  </si>
  <si>
    <t>，1354119</t>
  </si>
  <si>
    <t>180815214653983963</t>
  </si>
  <si>
    <t>，1354120</t>
  </si>
  <si>
    <t>180818153115193963</t>
  </si>
  <si>
    <t>2018-08-18</t>
  </si>
  <si>
    <t>WU NINGNING</t>
  </si>
  <si>
    <t>，1354183</t>
  </si>
  <si>
    <t>180823201845253963</t>
  </si>
  <si>
    <t>Osaka Joytel Hotel/大阪JOYTEL酒店</t>
  </si>
  <si>
    <t>7</t>
  </si>
  <si>
    <t>ZHANG ZHIGANG</t>
  </si>
  <si>
    <t>，1354341</t>
  </si>
  <si>
    <t>180816154022633963</t>
  </si>
  <si>
    <t>Victoria Jungfrau Grand Hotel &amp; Spa/维多利亚少女峰温泉大酒店</t>
  </si>
  <si>
    <t>2018-08-16</t>
  </si>
  <si>
    <t>WANG NING</t>
  </si>
  <si>
    <t>，1354675</t>
  </si>
  <si>
    <t>180817103448993963</t>
  </si>
  <si>
    <t>Hearton Hotel Higashi-Shinagawa/东品川哈顿酒店</t>
  </si>
  <si>
    <t>2018-08-17</t>
  </si>
  <si>
    <t>YANG MEI</t>
  </si>
  <si>
    <t>，1355193</t>
  </si>
  <si>
    <t>180817165024463963</t>
  </si>
  <si>
    <t>卢塞恩</t>
  </si>
  <si>
    <t>Garni Hotel Drei Könige/三王酒店</t>
  </si>
  <si>
    <t>YU HONG</t>
  </si>
  <si>
    <t>，1355430</t>
  </si>
  <si>
    <t>180817192355413963</t>
  </si>
  <si>
    <t>澳大利亚</t>
  </si>
  <si>
    <t>布里斯班市区</t>
  </si>
  <si>
    <t>ibis Brisbane Airport/布里斯班机场宜必思酒店</t>
  </si>
  <si>
    <t>XU KE</t>
  </si>
  <si>
    <t>，1355521</t>
  </si>
  <si>
    <t>180817201314153963</t>
  </si>
  <si>
    <t>巴塞罗那市区</t>
  </si>
  <si>
    <t>SM Hotel Teatre Auditori/SM剧院礼堂酒店</t>
  </si>
  <si>
    <t>YAO YUAN</t>
  </si>
  <si>
    <t>，1355547</t>
  </si>
  <si>
    <t>180818180958723963</t>
  </si>
  <si>
    <t>基督城</t>
  </si>
  <si>
    <t>Chateau On The Park - Christchurch, A Doubletree By Hilton/公园酒庄基督城希尔顿逸林酒店</t>
  </si>
  <si>
    <t>LIU JIAHUI</t>
  </si>
  <si>
    <t>，1356023</t>
  </si>
  <si>
    <t>180819170444523963</t>
  </si>
  <si>
    <t>皇后镇</t>
  </si>
  <si>
    <t>Hilton Queenstown Resort &amp; Spa/皇后镇希尔顿酒店</t>
  </si>
  <si>
    <t>2018-08-19</t>
  </si>
  <si>
    <t>SUN JINGJING</t>
  </si>
  <si>
    <t>，1356452</t>
  </si>
  <si>
    <t>180819181507943963</t>
  </si>
  <si>
    <t>ibis Styles Bangkok Khaosan Viengtai/曼谷考山路韦恩泰宜必思尚品酒店</t>
  </si>
  <si>
    <t>LI JIAER</t>
  </si>
  <si>
    <t>，1356489</t>
  </si>
  <si>
    <t>180819184218793963</t>
  </si>
  <si>
    <t>德国</t>
  </si>
  <si>
    <t>福森</t>
  </si>
  <si>
    <t>Europarkhotel International/欧洲公园国际酒店</t>
  </si>
  <si>
    <t>LU KAI</t>
  </si>
  <si>
    <t>，1356500</t>
  </si>
  <si>
    <t>180919115525453963</t>
  </si>
  <si>
    <t>泉佐野</t>
  </si>
  <si>
    <t>Bellevue Garden Hotel Kansai Airport/贝尔维尤关西机场花园酒店</t>
  </si>
  <si>
    <t>YU YANPING</t>
  </si>
  <si>
    <t>，1356655</t>
  </si>
  <si>
    <t>180821084942903963</t>
  </si>
  <si>
    <t>La Clef Tour Eiffel/埃菲尔铁塔拉克莱芙图尔酒店</t>
  </si>
  <si>
    <t>SHI YUHAO</t>
  </si>
  <si>
    <t>，1357245</t>
  </si>
  <si>
    <t>180821203154073963</t>
  </si>
  <si>
    <t>yejinling</t>
  </si>
  <si>
    <t>Hotel Meninas - Boutique Opera/梅尼纳斯精品歌剧酒店</t>
  </si>
  <si>
    <t>ZHU PING</t>
  </si>
  <si>
    <t>，1357708</t>
  </si>
  <si>
    <t>180822164826103963</t>
  </si>
  <si>
    <t>杰克逊</t>
  </si>
  <si>
    <t>Virginian Lodge/弗吉尼亚洛奇饭店</t>
  </si>
  <si>
    <t>2018-08-22</t>
  </si>
  <si>
    <t>LIU JIAN</t>
  </si>
  <si>
    <t>，1358209</t>
  </si>
  <si>
    <t>180822201615693963</t>
  </si>
  <si>
    <t>圣安格塔苏德格尔夫</t>
  </si>
  <si>
    <t>Grand Hotel Hermitage/文化遗产大酒店</t>
  </si>
  <si>
    <t>TONG WEINAN</t>
  </si>
  <si>
    <t>，1358317</t>
  </si>
  <si>
    <t>180822213247313963</t>
  </si>
  <si>
    <t>挪威</t>
  </si>
  <si>
    <t>卑尔根</t>
  </si>
  <si>
    <t>Thon Hotel Bristol, Bergen/松恩城市酒店</t>
  </si>
  <si>
    <t>ZHAO CENYANG</t>
  </si>
  <si>
    <t>，1358360</t>
  </si>
  <si>
    <t>180823175831803963</t>
  </si>
  <si>
    <t>金泽</t>
  </si>
  <si>
    <t>HOTEL MYSTAYS PREMIER Kanazawa/金泽麦思特帕米尔酒店</t>
  </si>
  <si>
    <t>LIN YIYUN</t>
  </si>
  <si>
    <t>，1358805</t>
  </si>
  <si>
    <t>180823205941713963</t>
  </si>
  <si>
    <t>奥地利</t>
  </si>
  <si>
    <t>维也纳市区</t>
  </si>
  <si>
    <t>Hotel Prinz Eugen/欧根亲王酒店</t>
  </si>
  <si>
    <t>YANG JIAJING</t>
  </si>
  <si>
    <t>，1358889</t>
  </si>
  <si>
    <t>180824111454593963</t>
  </si>
  <si>
    <t>Park Hyatt Tokyo/东京柏悦酒店</t>
  </si>
  <si>
    <t>2018-08-24</t>
  </si>
  <si>
    <t>ZHOU YI</t>
  </si>
  <si>
    <t>，1358930</t>
  </si>
  <si>
    <t>180824113457393963</t>
  </si>
  <si>
    <t>Ohla Barcelona/巴塞罗那奥拉酒店</t>
  </si>
  <si>
    <t>LIN LANXUN</t>
  </si>
  <si>
    <t>，1359119</t>
  </si>
  <si>
    <t>180826203621983963</t>
  </si>
  <si>
    <t>奥克赫斯特</t>
  </si>
  <si>
    <t>Best Western Plus Yosemite Gateway Inn/贝斯特韦斯特优胜美地威酒店</t>
  </si>
  <si>
    <t>2018-08-26</t>
  </si>
  <si>
    <t>CHEN KAICHUANG</t>
  </si>
  <si>
    <t>，1360259</t>
  </si>
  <si>
    <t>180827103331303963</t>
  </si>
  <si>
    <t>马来西亚</t>
  </si>
  <si>
    <t>吉隆坡市区</t>
  </si>
  <si>
    <t>Impiana KLCC Hotel/吉隆坡城中城迎碧安娜酒店</t>
  </si>
  <si>
    <t>2018-08-27</t>
  </si>
  <si>
    <t>XIA DANSHENG</t>
  </si>
  <si>
    <t>，1360427</t>
  </si>
  <si>
    <t>180827212619843963</t>
  </si>
  <si>
    <t>凯夫拉维克</t>
  </si>
  <si>
    <t>Airport Hotel Aurora Star/奥罗拉之星机场酒店</t>
  </si>
  <si>
    <t>ZHU HONG</t>
  </si>
  <si>
    <t>，1360795</t>
  </si>
  <si>
    <t>180828085819073963</t>
  </si>
  <si>
    <t>荷兰</t>
  </si>
  <si>
    <t>阿姆斯特丹市区</t>
  </si>
  <si>
    <t>Golden Tulip Amsterdam West/金郁金香西阿姆斯特丹酒店</t>
  </si>
  <si>
    <t>2018-08-28</t>
  </si>
  <si>
    <t>XU CHENSHUO</t>
  </si>
  <si>
    <t>，1360850</t>
  </si>
  <si>
    <t>180828085046233963</t>
  </si>
  <si>
    <t>凯恩斯</t>
  </si>
  <si>
    <t>DoubleTree by Hilton Cairns/凯恩斯希尔顿逸林酒店</t>
  </si>
  <si>
    <t>ZHAO YANG</t>
  </si>
  <si>
    <t>，1360869</t>
  </si>
  <si>
    <t>180828154726773963</t>
  </si>
  <si>
    <t>芬兰</t>
  </si>
  <si>
    <t>赫尔辛基市区</t>
  </si>
  <si>
    <t>Cumulus City Kaisaniemi Helsinki/赫尔辛基凯撒涅米积云城市酒店</t>
  </si>
  <si>
    <t>QU ZHI</t>
  </si>
  <si>
    <t>，1361174</t>
  </si>
  <si>
    <t>180828184050453963</t>
  </si>
  <si>
    <t>朗塞斯顿</t>
  </si>
  <si>
    <t>Country Club Villas/乡村俱乐部别墅酒店</t>
  </si>
  <si>
    <t>FENG GUOQUAN</t>
  </si>
  <si>
    <t>，1361254</t>
  </si>
  <si>
    <t>180829100855243963</t>
  </si>
  <si>
    <t>The Residence Rajtaevee Hotel/拉吉塔维住所酒店</t>
  </si>
  <si>
    <t>2018-08-29</t>
  </si>
  <si>
    <t>TONG YAN</t>
  </si>
  <si>
    <t>，1361483</t>
  </si>
  <si>
    <t>180829162625643963</t>
  </si>
  <si>
    <t>Park Hotel Dei Massimi/戴玛希米公园酒店</t>
  </si>
  <si>
    <t>LIU RONG</t>
  </si>
  <si>
    <t>，1361642</t>
  </si>
  <si>
    <t>180829175325063963</t>
  </si>
  <si>
    <t>奥南海滩</t>
  </si>
  <si>
    <t>Poonsiri Resort Aonang/潘斯里奥男度假村</t>
  </si>
  <si>
    <t>GU SONG</t>
  </si>
  <si>
    <t>，1361696</t>
  </si>
  <si>
    <t>180829182107583963</t>
  </si>
  <si>
    <t>Atlantis The Palm, Dubai/棕榈岛亚特兰蒂斯度假酒店</t>
  </si>
  <si>
    <t>HE LU</t>
  </si>
  <si>
    <t>，1361704</t>
  </si>
  <si>
    <t>180829202650643963</t>
  </si>
  <si>
    <t>俄罗斯</t>
  </si>
  <si>
    <t>莫斯科市区</t>
  </si>
  <si>
    <t>Metropol/大都会</t>
  </si>
  <si>
    <t>ZHU TING</t>
  </si>
  <si>
    <t>，1361755</t>
  </si>
  <si>
    <t>180829213437663963</t>
  </si>
  <si>
    <t>HE JIE</t>
  </si>
  <si>
    <t>，1361779</t>
  </si>
  <si>
    <t>180830082529223963</t>
  </si>
  <si>
    <t>Ibis Ambassador Seoul Dongdaemun/宜必思首尔大使东大门酒店</t>
  </si>
  <si>
    <t>YAN YINA</t>
  </si>
  <si>
    <t>，1361886</t>
  </si>
  <si>
    <t>180830123820003963</t>
  </si>
  <si>
    <t>Hilton Tokyo Hotel/东京希尔顿酒店</t>
  </si>
  <si>
    <t>CAI LIBIN</t>
  </si>
  <si>
    <t>，1362029</t>
  </si>
  <si>
    <t>180830142523743963</t>
  </si>
  <si>
    <t>乔治敦</t>
  </si>
  <si>
    <t>Noordin Mews/人力车房酒店</t>
  </si>
  <si>
    <t>LI LIAN</t>
  </si>
  <si>
    <t>，1362111</t>
  </si>
  <si>
    <t>180830190855213963</t>
  </si>
  <si>
    <t>京都</t>
  </si>
  <si>
    <t>Four Seasons Hotel Kyoto/京都四季酒店</t>
  </si>
  <si>
    <t>LI LING</t>
  </si>
  <si>
    <t>，1362201</t>
  </si>
  <si>
    <t>180830194014123963</t>
  </si>
  <si>
    <t>Hotel Europa/欧罗巴酒店</t>
  </si>
  <si>
    <t>ZHANG WEI</t>
  </si>
  <si>
    <t>，1362273</t>
  </si>
  <si>
    <t>180831081140923963</t>
  </si>
  <si>
    <t>Noku Kyoto/京都诺库酒店</t>
  </si>
  <si>
    <t>2018-08-31</t>
  </si>
  <si>
    <t>LI JIACONG</t>
  </si>
  <si>
    <t>，1362337</t>
  </si>
  <si>
    <t>180831090028463963</t>
  </si>
  <si>
    <t>SUN LICHEN</t>
  </si>
  <si>
    <t>，1362401</t>
  </si>
  <si>
    <t>180831125533563963</t>
  </si>
  <si>
    <t>希思罗</t>
  </si>
  <si>
    <t>ibis Styles London Heathrow Airport/宜必思尚品酒店，伦敦希思罗机场</t>
  </si>
  <si>
    <t>PAN SUO</t>
  </si>
  <si>
    <t>，1362523</t>
  </si>
  <si>
    <t>180902135540263963</t>
  </si>
  <si>
    <t>胡志明市</t>
  </si>
  <si>
    <t>Liberty Hotel Saigon South/南西贡自由酒店</t>
  </si>
  <si>
    <t>2018-09-02</t>
  </si>
  <si>
    <t>LAO MEIYI</t>
  </si>
  <si>
    <t>，1362963</t>
  </si>
  <si>
    <t>180906174441073963</t>
  </si>
  <si>
    <t>2018-09-06</t>
  </si>
  <si>
    <t>FAN YITING</t>
  </si>
  <si>
    <t>，1363043</t>
  </si>
  <si>
    <t>180902131914033963</t>
  </si>
  <si>
    <t>DoubleTree Suites by Hilton Santa Monica/圣莫尼卡希尔顿逸林套房酒店</t>
  </si>
  <si>
    <t>QI YUANYUAN</t>
  </si>
  <si>
    <t>，1363284</t>
  </si>
  <si>
    <t>180902212045833963</t>
  </si>
  <si>
    <t>柬埔寨</t>
  </si>
  <si>
    <t>金边</t>
  </si>
  <si>
    <t>Himawari Hotel Apartments/向日葵公寓式酒店</t>
  </si>
  <si>
    <t>SHI ZHENNING</t>
  </si>
  <si>
    <t>，1363471</t>
  </si>
  <si>
    <t>180903072744283963</t>
  </si>
  <si>
    <t>Le Meridien Jimbaran Bali/巴厘岛金巴兰艾美酒店</t>
  </si>
  <si>
    <t>2018-09-03</t>
  </si>
  <si>
    <t>SUN FEI</t>
  </si>
  <si>
    <t>，1363595</t>
  </si>
  <si>
    <t>180903115936303963</t>
  </si>
  <si>
    <t>Hilton Singapore/新加坡希尔顿酒店</t>
  </si>
  <si>
    <t>SONG YI</t>
  </si>
  <si>
    <t>，1363663</t>
  </si>
  <si>
    <t>180903212147933963</t>
  </si>
  <si>
    <t>The James Chicago/芝加哥詹姆斯酒店</t>
  </si>
  <si>
    <t>LI HUIYU</t>
  </si>
  <si>
    <t>，1364049</t>
  </si>
  <si>
    <t>180904125731373963</t>
  </si>
  <si>
    <t>Grand Hyatt Dubai/迪拜君悦酒店</t>
  </si>
  <si>
    <t>2018-09-04</t>
  </si>
  <si>
    <t>ZENG LEI</t>
  </si>
  <si>
    <t>，1364322</t>
  </si>
  <si>
    <t>180904144100893963</t>
  </si>
  <si>
    <t>WU GUOQIN</t>
  </si>
  <si>
    <t>，1364364</t>
  </si>
  <si>
    <t>180904180243803963</t>
  </si>
  <si>
    <t>珀斯市区</t>
  </si>
  <si>
    <t>Crown Towers Perth/</t>
  </si>
  <si>
    <t>LUO BEISHENG</t>
  </si>
  <si>
    <t>，1364495</t>
  </si>
  <si>
    <t>180905104427613963</t>
  </si>
  <si>
    <t>The Park New Delhi/新德里公园酒店</t>
  </si>
  <si>
    <t>2018-09-05</t>
  </si>
  <si>
    <t>JIANG AIMIN</t>
  </si>
  <si>
    <t>，1364775</t>
  </si>
  <si>
    <t>180905112446913963</t>
  </si>
  <si>
    <t>土耳其</t>
  </si>
  <si>
    <t>伊斯坦布尔</t>
  </si>
  <si>
    <t>Mr Cas Hotels/卡斯先生酒店</t>
  </si>
  <si>
    <t>CHEN JIAYU</t>
  </si>
  <si>
    <t>，1364801</t>
  </si>
  <si>
    <t>180905143956973963</t>
  </si>
  <si>
    <t>拜县</t>
  </si>
  <si>
    <t>Phu Pai Art Resort/普拜艺术度假村</t>
  </si>
  <si>
    <t>WANG YING</t>
  </si>
  <si>
    <t>，1364897</t>
  </si>
  <si>
    <t>180905152711883963</t>
  </si>
  <si>
    <t>佛罗伦萨</t>
  </si>
  <si>
    <t>Hotel Mulino Di Firenze/佛罗伦萨穆利诺酒店</t>
  </si>
  <si>
    <t>ZHAO HONGKAI</t>
  </si>
  <si>
    <t>，1364912</t>
  </si>
  <si>
    <t>180905154600613963</t>
  </si>
  <si>
    <t>圣地亚哥市区</t>
  </si>
  <si>
    <t>Best Western Plus Island Palms Hotel &amp; Marina/贝斯特韦斯特升级棕榈岛滨海度假酒店</t>
  </si>
  <si>
    <t>ZHOU XIANGTAO</t>
  </si>
  <si>
    <t>，1364931</t>
  </si>
  <si>
    <t>180905202747213963</t>
  </si>
  <si>
    <t>DING HAIXIA</t>
  </si>
  <si>
    <t>，1365078</t>
  </si>
  <si>
    <t>180905212415273963</t>
  </si>
  <si>
    <t>伦敦市区</t>
  </si>
  <si>
    <t>Best Western The Cromwell/贝斯特韦斯特克伦威尔酒店</t>
  </si>
  <si>
    <t>CONG XIN</t>
  </si>
  <si>
    <t>，1365110</t>
  </si>
  <si>
    <t>180906132143283963</t>
  </si>
  <si>
    <t>Residence Bologna/博洛尼亚公寓</t>
  </si>
  <si>
    <t>ZHOU TINGTING</t>
  </si>
  <si>
    <t>，1365347</t>
  </si>
  <si>
    <t>180906141712473963</t>
  </si>
  <si>
    <t>Grand Hotel Wien/维也纳大酒店</t>
  </si>
  <si>
    <t>XU JIANGUO</t>
  </si>
  <si>
    <t>，1365389</t>
  </si>
  <si>
    <t>180906145454623963</t>
  </si>
  <si>
    <t>希腊</t>
  </si>
  <si>
    <t>雅典市区</t>
  </si>
  <si>
    <t>Royal Olympic Hotel/皇家奥林匹克酒店</t>
  </si>
  <si>
    <t>NING DAN</t>
  </si>
  <si>
    <t>，1365416</t>
  </si>
  <si>
    <t>180906164545143963</t>
  </si>
  <si>
    <t>Hotel Du Nord/多诺德酒店</t>
  </si>
  <si>
    <t>JIANG SHAOYI</t>
  </si>
  <si>
    <t>，1365498</t>
  </si>
  <si>
    <t>180906193301703963</t>
  </si>
  <si>
    <t>塞斯托－菲奥伦蒂诺</t>
  </si>
  <si>
    <t>Hotel Ibis Firenze Nord Aeroporto/宜必思佛罗伦萨机场北酒店</t>
  </si>
  <si>
    <t>YE JIAHUAN</t>
  </si>
  <si>
    <t>，1365598</t>
  </si>
  <si>
    <t>180906201736383963</t>
  </si>
  <si>
    <t>广岛</t>
  </si>
  <si>
    <t>Rihga Royal Hotel Hiroshima/广岛丽嘉皇家酒店</t>
  </si>
  <si>
    <t>ZHOU JING</t>
  </si>
  <si>
    <t>，1365614</t>
  </si>
  <si>
    <t>180906211135613963</t>
  </si>
  <si>
    <t>Tokyo Bay Ariake Washington Hotel/东京湾有明华盛顿酒店</t>
  </si>
  <si>
    <t>WU SHAOYU</t>
  </si>
  <si>
    <t>，1365657</t>
  </si>
  <si>
    <t>180906214109083963</t>
  </si>
  <si>
    <t>Citadines Tour Eiffel Paris/馨乐庭巴黎埃菲尔铁塔酒店</t>
  </si>
  <si>
    <t>SHI JIAZHEN</t>
  </si>
  <si>
    <t>，1365675</t>
  </si>
  <si>
    <t>180907120700853963</t>
  </si>
  <si>
    <t>2018-09-07</t>
  </si>
  <si>
    <t>GU XIANHAO</t>
  </si>
  <si>
    <t>，1365982</t>
  </si>
  <si>
    <t>180907134005163963</t>
  </si>
  <si>
    <t>雅加达市区</t>
  </si>
  <si>
    <t>Holiday Inn Express Jakarta International Expo/快捷假日酒店雅加达国际博览会店</t>
  </si>
  <si>
    <t>SHEN WEIJIAN</t>
  </si>
  <si>
    <t>，1366037</t>
  </si>
  <si>
    <t>180907155753203963</t>
  </si>
  <si>
    <t>Mercure London Hyde Park/伦敦海德公园美居酒店</t>
  </si>
  <si>
    <t>SU PENG</t>
  </si>
  <si>
    <t>，1366160</t>
  </si>
  <si>
    <t>180907195116123963</t>
  </si>
  <si>
    <t>Ibis Moscow Centre Bakhrushina/莫斯科中心巴克如斯纳酒店</t>
  </si>
  <si>
    <t>CAO FUZENG</t>
  </si>
  <si>
    <t>，1366321</t>
  </si>
  <si>
    <t>180907202246723963</t>
  </si>
  <si>
    <t>查汶海滩</t>
  </si>
  <si>
    <t>Baan Talay Resort/斑塔莱度假酒店</t>
  </si>
  <si>
    <t>ZHANG WEN</t>
  </si>
  <si>
    <t>，1366340</t>
  </si>
  <si>
    <t>180907204001863963</t>
  </si>
  <si>
    <t>Grand Hotel Plaza/广场大酒店</t>
  </si>
  <si>
    <t>FANG YUN</t>
  </si>
  <si>
    <t>，1366363</t>
  </si>
  <si>
    <t>180908141703183963</t>
  </si>
  <si>
    <t>塞维利亚</t>
  </si>
  <si>
    <t>Hotel América Sevilla/塞维利亚美洲酒店</t>
  </si>
  <si>
    <t>2018-09-08</t>
  </si>
  <si>
    <t>HU XIAOZHOU</t>
  </si>
  <si>
    <t>，1366744</t>
  </si>
  <si>
    <t>180908142054163963</t>
  </si>
  <si>
    <t>WANG SHUANGQUAN</t>
  </si>
  <si>
    <t>，1366747</t>
  </si>
  <si>
    <t>180908161839133963</t>
  </si>
  <si>
    <t>那霸</t>
  </si>
  <si>
    <t>Hotel Gracery Naha/那霸格雷塞里酒店</t>
  </si>
  <si>
    <t>TONG WENYING</t>
  </si>
  <si>
    <t>，1366829</t>
  </si>
  <si>
    <t>180908182131373963</t>
  </si>
  <si>
    <t>海牙</t>
  </si>
  <si>
    <t>Hilton The Hague/海牙希尔顿酒店</t>
  </si>
  <si>
    <t>XU GUOLIANG</t>
  </si>
  <si>
    <t>，1366905</t>
  </si>
  <si>
    <t>180929082711393963</t>
  </si>
  <si>
    <t>Hotel Rossini/罗西尼酒店</t>
  </si>
  <si>
    <t>2018-10-11</t>
  </si>
  <si>
    <t>FENG RUHUI</t>
  </si>
  <si>
    <t>，1367035</t>
  </si>
  <si>
    <t>180909082111813963</t>
  </si>
  <si>
    <t>Fraser Place Namdaemun/南大门辉盛坊酒店</t>
  </si>
  <si>
    <t>2018-09-09</t>
  </si>
  <si>
    <t>JIN XIN</t>
  </si>
  <si>
    <t>，1367045</t>
  </si>
  <si>
    <t>180909141028473963</t>
  </si>
  <si>
    <t>Tokyo Dome Hotel/东京巨蛋酒店</t>
  </si>
  <si>
    <t>HUANG MINHUA</t>
  </si>
  <si>
    <t>，1367277</t>
  </si>
  <si>
    <t>180909202652113963</t>
  </si>
  <si>
    <t>纽约市区</t>
  </si>
  <si>
    <t>Michelangelo Hotel/米开朗基罗酒店</t>
  </si>
  <si>
    <t>JIN ZHONG</t>
  </si>
  <si>
    <t>，1367451</t>
  </si>
  <si>
    <t>180910081137593963</t>
  </si>
  <si>
    <t>攀瓦海滩</t>
  </si>
  <si>
    <t>Amatara Wellness Resort/阿玛塔拉康体度假村</t>
  </si>
  <si>
    <t>2018-09-10</t>
  </si>
  <si>
    <t>NING XIE</t>
  </si>
  <si>
    <t>，1367483</t>
  </si>
  <si>
    <t>180910083043313963</t>
  </si>
  <si>
    <t>SHAO LEI</t>
  </si>
  <si>
    <t>，1367540</t>
  </si>
  <si>
    <t>180910110014623963</t>
  </si>
  <si>
    <t>LIU WEI</t>
  </si>
  <si>
    <t>，1367671</t>
  </si>
  <si>
    <t>180910115314863963</t>
  </si>
  <si>
    <t>墨尔本市区</t>
  </si>
  <si>
    <t>City Tempo Melbourne CBD/城市节奏酒店</t>
  </si>
  <si>
    <t>LIU CHAOLUN</t>
  </si>
  <si>
    <t>，1367717</t>
  </si>
  <si>
    <t>180910160751453963</t>
  </si>
  <si>
    <t>ANA InterContinental Tokyo/东京ANA洲际酒店</t>
  </si>
  <si>
    <t>LI WENGUANG</t>
  </si>
  <si>
    <t>，1367882</t>
  </si>
  <si>
    <t>180910214832673963</t>
  </si>
  <si>
    <t>斯图加特</t>
  </si>
  <si>
    <t>ACHAT Comfort Stuttgart/斯图加特康福特阿莎特酒店</t>
  </si>
  <si>
    <t>ZHANG TENG</t>
  </si>
  <si>
    <t>，1368078</t>
  </si>
  <si>
    <t>180912073942313963</t>
  </si>
  <si>
    <t>达尔文</t>
  </si>
  <si>
    <t>Mantra on The Esplanade/曼特拉伊斯莆兰德度假村</t>
  </si>
  <si>
    <t>2018-09-12</t>
  </si>
  <si>
    <t>QIAN YUNKAI</t>
  </si>
  <si>
    <t>，1368746</t>
  </si>
  <si>
    <t>180912111154003963</t>
  </si>
  <si>
    <t>SUN ZHUOREN</t>
  </si>
  <si>
    <t>，1368872</t>
  </si>
  <si>
    <t>180912111000083963</t>
  </si>
  <si>
    <t>立陶宛</t>
  </si>
  <si>
    <t>维尔纽斯</t>
  </si>
  <si>
    <t>Ecotel Vilnius/维林思环保酒店</t>
  </si>
  <si>
    <t>GENG WENHAO</t>
  </si>
  <si>
    <t>，1368914</t>
  </si>
  <si>
    <t>180912113737603963</t>
  </si>
  <si>
    <t>日惹</t>
  </si>
  <si>
    <t>The Phoenix Hotel Yogyakarta - MGallery by Sofitel/日惹凤凰酒店-美憬阁</t>
  </si>
  <si>
    <t>ZHANG FUXIN</t>
  </si>
  <si>
    <t>，1368938</t>
  </si>
  <si>
    <t>180912172908223963</t>
  </si>
  <si>
    <t>翁根</t>
  </si>
  <si>
    <t>Hotel Wengener Hof/温勒霍夫酒店</t>
  </si>
  <si>
    <t>YE SHENGGAO</t>
  </si>
  <si>
    <t>，1369159</t>
  </si>
  <si>
    <t>180918193344573963</t>
  </si>
  <si>
    <t>孟买</t>
  </si>
  <si>
    <t>Residency Sarovar Portico/萨诺瓦波蒂科酒店</t>
  </si>
  <si>
    <t>ZHANG DONGYANG</t>
  </si>
  <si>
    <t>，1369166</t>
  </si>
  <si>
    <t>180912201451383963</t>
  </si>
  <si>
    <t>波士顿市区</t>
  </si>
  <si>
    <t>Taj Boston/波士顿泰姬陵酒店</t>
  </si>
  <si>
    <t>ZHAO XINJIE</t>
  </si>
  <si>
    <t>，1369239</t>
  </si>
  <si>
    <t>180912213802643963</t>
  </si>
  <si>
    <t>LIN SHAN</t>
  </si>
  <si>
    <t>，1369277</t>
  </si>
  <si>
    <t>180921191555733963</t>
  </si>
  <si>
    <t>HOTEL MYSTAYS Gotanda Station/五反田站Mystays酒店</t>
  </si>
  <si>
    <t>LIU JIE</t>
  </si>
  <si>
    <t>，1369357</t>
  </si>
  <si>
    <t>180913091258723963</t>
  </si>
  <si>
    <t>The Westin Jakarta/雅加达威斯汀酒店</t>
  </si>
  <si>
    <t>2018-09-13</t>
  </si>
  <si>
    <t>WANG TAO</t>
  </si>
  <si>
    <t>，1369511</t>
  </si>
  <si>
    <t>180913100321743963</t>
  </si>
  <si>
    <t>莱卡邦</t>
  </si>
  <si>
    <t>Novotel Bangkok Suvarnabhumi Airport/曼谷素万那普机场诺富特酒店</t>
  </si>
  <si>
    <t>WANG KAIDI</t>
  </si>
  <si>
    <t>，1369533</t>
  </si>
  <si>
    <t>180913162840443963</t>
  </si>
  <si>
    <t>卡塔海滩</t>
  </si>
  <si>
    <t>The Palmery Resort and Spa/白茉莉SPA度假酒店</t>
  </si>
  <si>
    <t>ZHONG RUIFEN</t>
  </si>
  <si>
    <t>，1369719</t>
  </si>
  <si>
    <t>180913181341623963</t>
  </si>
  <si>
    <t>LIU XIAOFANG</t>
  </si>
  <si>
    <t>，1369773</t>
  </si>
  <si>
    <t>180913191217023963</t>
  </si>
  <si>
    <t>Genting Hotel Jurong/裕廊云顶酒店</t>
  </si>
  <si>
    <t>LU LIHUA</t>
  </si>
  <si>
    <t>，1369793</t>
  </si>
  <si>
    <t>180914090823533963</t>
  </si>
  <si>
    <t>塞浦路斯</t>
  </si>
  <si>
    <t>尼科西亚</t>
  </si>
  <si>
    <t>Hilton Cyprus/塞浦路斯希尔顿酒店</t>
  </si>
  <si>
    <t>2018-09-14</t>
  </si>
  <si>
    <t>BIAN GUIZI</t>
  </si>
  <si>
    <t>，1369957</t>
  </si>
  <si>
    <t>180915141620693963</t>
  </si>
  <si>
    <t>2018-09-15</t>
  </si>
  <si>
    <t>MENG SHUMIN</t>
  </si>
  <si>
    <t>，1370504</t>
  </si>
  <si>
    <t>180916091518123963</t>
  </si>
  <si>
    <t>YAN XING</t>
  </si>
  <si>
    <t>，1370663</t>
  </si>
  <si>
    <t>180916175836153963</t>
  </si>
  <si>
    <t>D Varee Xpress Pula Silom, Bangkok/曼谷德瓦里快速普拉西罗姆酒店</t>
  </si>
  <si>
    <t>WU SHUANGLI</t>
  </si>
  <si>
    <t>，1370786</t>
  </si>
  <si>
    <t>180917082119893963</t>
  </si>
  <si>
    <t>福冈</t>
  </si>
  <si>
    <t>Hotel Sunline Fukuoka Ohori/福冈大濠阳光酒店</t>
  </si>
  <si>
    <t>ZENG JUN</t>
  </si>
  <si>
    <t>，1370830</t>
  </si>
  <si>
    <t>180917082706983963</t>
  </si>
  <si>
    <t>Palazzo Lombardo/隆巴尔多住宿加早餐旅馆</t>
  </si>
  <si>
    <t>LI QIN</t>
  </si>
  <si>
    <t>，1370861</t>
  </si>
  <si>
    <t>180917084843073963</t>
  </si>
  <si>
    <t>Ginza Capital Hotel Annex/银座首都酒店附楼</t>
  </si>
  <si>
    <t>XIAO WANHUI</t>
  </si>
  <si>
    <t>，1370876</t>
  </si>
  <si>
    <t>180917112030353963</t>
  </si>
  <si>
    <t>芽庄</t>
  </si>
  <si>
    <t>Liberty Central Nha Trang Hotel/芽庄中心自由酒店</t>
  </si>
  <si>
    <t>YU QITING</t>
  </si>
  <si>
    <t>，1370928</t>
  </si>
  <si>
    <t>180917111958533963</t>
  </si>
  <si>
    <t>成田机场</t>
  </si>
  <si>
    <t>Narita Airport Rest House/成田机场招待所</t>
  </si>
  <si>
    <t>CAO TAO</t>
  </si>
  <si>
    <t>，1370934</t>
  </si>
  <si>
    <t>180917132554973963</t>
  </si>
  <si>
    <t>北芭堤雅</t>
  </si>
  <si>
    <t>Dusit Thani Pattaya/芭堤雅都喜天丽酒店</t>
  </si>
  <si>
    <t>2018-11-17</t>
  </si>
  <si>
    <t>2018-11-19</t>
  </si>
  <si>
    <t>CHEN SIYUAN</t>
  </si>
  <si>
    <t>，1370978</t>
  </si>
  <si>
    <t>180918082506623963</t>
  </si>
  <si>
    <t>釜山市区</t>
  </si>
  <si>
    <t>Park Hyatt Busan/釜山柏悦酒店</t>
  </si>
  <si>
    <t>YU SHICHAO</t>
  </si>
  <si>
    <t>，1370999</t>
  </si>
  <si>
    <t>180917170751843963</t>
  </si>
  <si>
    <t>Novotel Phuket Kata Avista Resort and Spa/普吉岛卡塔阿维斯塔诺富特酒店度假村</t>
  </si>
  <si>
    <t>ZHOU CONGJIAN</t>
  </si>
  <si>
    <t>，1371035</t>
  </si>
  <si>
    <t>180917173141213963</t>
  </si>
  <si>
    <t>Salil Hotel Sukhumvit Soi 8/素坤逸8号萨利酒店</t>
  </si>
  <si>
    <t>CUI SHANSHAN</t>
  </si>
  <si>
    <t>，1371068</t>
  </si>
  <si>
    <t>180917194046863963</t>
  </si>
  <si>
    <t>SALA Samui Chaweng Beach Resort/</t>
  </si>
  <si>
    <t>ZHU XIAONAN</t>
  </si>
  <si>
    <t>，1371111</t>
  </si>
  <si>
    <t>180918082030363963</t>
  </si>
  <si>
    <t>XU XIYI</t>
  </si>
  <si>
    <t>，1371172</t>
  </si>
  <si>
    <t>180918084454033963</t>
  </si>
  <si>
    <t>Ibis Styles Brisbane Elizabeth Street/布里斯班伊丽莎白街宜必思尚品酒店</t>
  </si>
  <si>
    <t>ZHANG XILIN</t>
  </si>
  <si>
    <t>，1371249</t>
  </si>
  <si>
    <t>180918110605633963</t>
  </si>
  <si>
    <t>Hilton Los Angeles Airport/洛杉矶机场希尔顿酒店</t>
  </si>
  <si>
    <t>FENG FENG</t>
  </si>
  <si>
    <t>，1371303</t>
  </si>
  <si>
    <t>180919081324793963</t>
  </si>
  <si>
    <t>Hilton Tokyo Odaiba/东京台场希尔顿酒店</t>
  </si>
  <si>
    <t>SONG LINNA</t>
  </si>
  <si>
    <t>，1371550</t>
  </si>
  <si>
    <t>180920081924953963</t>
  </si>
  <si>
    <t>图萨扬</t>
  </si>
  <si>
    <t>Best Western Premier Grand Canyon Squire/贝斯特韦斯特峡谷大地主普瑞米尔大酒店</t>
  </si>
  <si>
    <t>LIU JING</t>
  </si>
  <si>
    <t>，1371855</t>
  </si>
  <si>
    <t>180920180650413963</t>
  </si>
  <si>
    <t>Grand 5 Hotel &amp; Plaza Sukhumvit Bangkok/曼谷素坤逸5号格兰德酒店</t>
  </si>
  <si>
    <t>2018-10-20</t>
  </si>
  <si>
    <t>2018-10-23</t>
  </si>
  <si>
    <t>YAO ZHENG</t>
  </si>
  <si>
    <t>，1372121</t>
  </si>
  <si>
    <t>180921152526183963</t>
  </si>
  <si>
    <t>Ueno Hotel/上野酒店</t>
  </si>
  <si>
    <t>WANG HENG</t>
  </si>
  <si>
    <t>，1372462</t>
  </si>
  <si>
    <t>180921151129603963</t>
  </si>
  <si>
    <t>Ibis Styles Ambassador Seoul Gangnam/首尔江南大使宜必思尚品酒店</t>
  </si>
  <si>
    <t>AN WENCHENG</t>
  </si>
  <si>
    <t>，1372493</t>
  </si>
  <si>
    <t>180922123202263963</t>
  </si>
  <si>
    <t>哥打京那巴鲁</t>
  </si>
  <si>
    <t>Le Meridien Kota Kinabalu/艾美度假酒店</t>
  </si>
  <si>
    <t>HAO YUNFEI</t>
  </si>
  <si>
    <t>，1372829</t>
  </si>
  <si>
    <t>180922132630333963</t>
  </si>
  <si>
    <t>Pullman Bangkok Hotel G/曼谷铂尔曼G酒店（原曼谷索菲特是隆酒店）</t>
  </si>
  <si>
    <t>CHEN YANCHENG</t>
  </si>
  <si>
    <t>，1372853</t>
  </si>
  <si>
    <t>180922165101353963</t>
  </si>
  <si>
    <t>Venue Hotel the Lily/新加坡八方酒店—百合</t>
  </si>
  <si>
    <t>YANG GUIQING</t>
  </si>
  <si>
    <t>，1372935</t>
  </si>
  <si>
    <t>180922193459283963</t>
  </si>
  <si>
    <t>Ramada Suites Christchurch City/克赖斯特彻奇市华美达套房酒店</t>
  </si>
  <si>
    <t>HE ZIYU</t>
  </si>
  <si>
    <t>，1372987</t>
  </si>
  <si>
    <t>180923124110233963</t>
  </si>
  <si>
    <t>YU LIJUN</t>
  </si>
  <si>
    <t>，1373175</t>
  </si>
  <si>
    <t>180925152156603963</t>
  </si>
  <si>
    <t>清迈市区</t>
  </si>
  <si>
    <t>BP Chiangmai City Hotel/清迈城市BP酒店</t>
  </si>
  <si>
    <t>HU SIMIN</t>
  </si>
  <si>
    <t>，1373854</t>
  </si>
  <si>
    <t>180926181346303963</t>
  </si>
  <si>
    <t>Vincci Capitol/温斯城堡酒店</t>
  </si>
  <si>
    <t>MUTHANNA MOHAMED</t>
  </si>
  <si>
    <t>，1374337</t>
  </si>
  <si>
    <t>180926201500643963</t>
  </si>
  <si>
    <t>河内市区</t>
  </si>
  <si>
    <t>Hotel Nikko Hanoi/河内日兴酒店</t>
  </si>
  <si>
    <t>2018-10-15</t>
  </si>
  <si>
    <t>2018-10-17</t>
  </si>
  <si>
    <t>CHEN SHUNSUNG</t>
  </si>
  <si>
    <t>，1374377</t>
  </si>
  <si>
    <t>180927102437873963</t>
  </si>
  <si>
    <t>HOTEL MYSTAYS Kanda/神田我的住宿住宿酒店</t>
  </si>
  <si>
    <t>CHEN YAN</t>
  </si>
  <si>
    <t>，1374532</t>
  </si>
  <si>
    <t>180927152406843963</t>
  </si>
  <si>
    <t>芭堤雅市中心</t>
  </si>
  <si>
    <t>Bett Pattaya/贝特芭堤雅酒店</t>
  </si>
  <si>
    <t>12</t>
  </si>
  <si>
    <t>XIANG JINGBAO</t>
  </si>
  <si>
    <t>，1374677</t>
  </si>
  <si>
    <t>180927194100723963</t>
  </si>
  <si>
    <t>Hilton Kuala Lumpur/吉隆坡希尔顿酒店</t>
  </si>
  <si>
    <t>ZHANG WANQING</t>
  </si>
  <si>
    <t>，1374766</t>
  </si>
  <si>
    <t>180928075930613963</t>
  </si>
  <si>
    <t>WANG WENBIN</t>
  </si>
  <si>
    <t>，1374840</t>
  </si>
  <si>
    <t>180928105122813963</t>
  </si>
  <si>
    <t>奈通海滩</t>
  </si>
  <si>
    <t>Pullman Phuket Arcadia Naithon Beach/普吉阿卡迪亚奈松海滩铂尔曼度假酒店</t>
  </si>
  <si>
    <t>2018-11-01</t>
  </si>
  <si>
    <t>2018-11-03</t>
  </si>
  <si>
    <t>JIANG LU</t>
  </si>
  <si>
    <t>，1374917</t>
  </si>
  <si>
    <t>180928105324273963</t>
  </si>
  <si>
    <t>2018-11-02</t>
  </si>
  <si>
    <t>JIANG HAIJUN</t>
  </si>
  <si>
    <t>，1374918</t>
  </si>
  <si>
    <t>180928110528993963</t>
  </si>
  <si>
    <t>2018-11-20</t>
  </si>
  <si>
    <t>2018-11-22</t>
  </si>
  <si>
    <t>XU YAN</t>
  </si>
  <si>
    <t>，1374968</t>
  </si>
  <si>
    <t>180928110848393963</t>
  </si>
  <si>
    <t>WEI JINZHI</t>
  </si>
  <si>
    <t>，1374969</t>
  </si>
  <si>
    <t>180928124652033963</t>
  </si>
  <si>
    <t>菲律宾</t>
  </si>
  <si>
    <t>马尼拉</t>
  </si>
  <si>
    <t>Red Planet Makati, Manila/红色星球马卡蒂马尼拉酒店</t>
  </si>
  <si>
    <t>HUA YINGXI</t>
  </si>
  <si>
    <t>，1375043</t>
  </si>
  <si>
    <t>180929130352653963</t>
  </si>
  <si>
    <t>Sofitel Philippine Plaza Manila/索菲特</t>
  </si>
  <si>
    <t>ZHOU FULING</t>
  </si>
  <si>
    <t>，1375415</t>
  </si>
  <si>
    <t>180929145005053963</t>
  </si>
  <si>
    <t>Padma Resort Legian Bali/巴厘岛帕德玛雷吉安酒店</t>
  </si>
  <si>
    <t>LI XIONGJIE</t>
  </si>
  <si>
    <t>，1375439</t>
  </si>
  <si>
    <t>180930144449273963</t>
  </si>
  <si>
    <t>The Anvaya Beach Resorts Bali/巴厘安瓦亚海滩度假酒店</t>
  </si>
  <si>
    <t>LI LEI</t>
  </si>
  <si>
    <t>，1375779</t>
  </si>
  <si>
    <t>180930175941913963</t>
  </si>
  <si>
    <t>Grand Hotel Bohemia/波西米亚大酒店</t>
  </si>
  <si>
    <t>2018-10-14</t>
  </si>
  <si>
    <t>WANG HONGZHANG</t>
  </si>
  <si>
    <t>，1375885</t>
  </si>
  <si>
    <t>180930192702123963</t>
  </si>
  <si>
    <t>Punthill South Yarra Grand/庞特山南雅拉豪华大酒店</t>
  </si>
  <si>
    <t>ZHAO SHAOMIN</t>
  </si>
  <si>
    <t>，1375924</t>
  </si>
  <si>
    <t>确定应付：664707.4   付款编号：P181010161119322</t>
  </si>
  <si>
    <t>罗秋娴 2018/9/26 星期三 16:27:00 1366340  这个订单客人更换房型入住了 之前金额是4083 现在入住的房型金额是2786元，云地接退房给我们1700差价</t>
  </si>
  <si>
    <t>180927201242633963</t>
  </si>
  <si>
    <t>毕尔巴鄂</t>
  </si>
  <si>
    <t>NH Collection Villa de Bilbao/毕尔巴鄂别墅NH系列酒店</t>
  </si>
  <si>
    <t>HOU XIAOMENG</t>
  </si>
  <si>
    <t>已取消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</si>
</sst>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16"/>
      <name val="黑体"/>
      <charset val="134"/>
    </font>
    <font>
      <b/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11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23" borderId="5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11" fillId="16" borderId="2" applyNumberFormat="0" applyAlignment="0" applyProtection="0">
      <alignment vertical="center"/>
    </xf>
    <xf numFmtId="0" fontId="5" fillId="6" borderId="1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NumberFormat="1" applyFont="1">
      <alignment vertical="center"/>
    </xf>
    <xf numFmtId="0" fontId="0" fillId="2" borderId="0" xfId="0" applyNumberFormat="1" applyFont="1" applyFill="1">
      <alignment vertical="center"/>
    </xf>
    <xf numFmtId="0" fontId="2" fillId="2" borderId="0" xfId="0" applyFont="1" applyFill="1">
      <alignment vertical="center"/>
    </xf>
    <xf numFmtId="0" fontId="0" fillId="0" borderId="0" xfId="0" applyFont="1" quotePrefix="1">
      <alignment vertical="center"/>
    </xf>
    <xf numFmtId="0" fontId="0" fillId="2" borderId="0" xfId="0" applyFont="1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0113;&#22320;&#25509;10.09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1375548</v>
          </cell>
          <cell r="B2" t="str">
            <v>曼谷拉差阿帕森购物区万丽酒店</v>
          </cell>
          <cell r="C2" t="str">
            <v>180930082619143963</v>
          </cell>
          <cell r="D2" t="str">
            <v>88701720</v>
          </cell>
          <cell r="E2" t="str">
            <v/>
          </cell>
          <cell r="F2" t="str">
            <v>838</v>
          </cell>
          <cell r="G2" t="str">
            <v>RMB</v>
          </cell>
          <cell r="H2" t="str">
            <v>1</v>
          </cell>
          <cell r="I2">
            <v>838</v>
          </cell>
        </row>
        <row r="3">
          <cell r="A3">
            <v>1375552</v>
          </cell>
          <cell r="B3" t="str">
            <v>曼谷拉差阿帕森购物区万丽酒店</v>
          </cell>
          <cell r="C3" t="str">
            <v>180930082903933963</v>
          </cell>
          <cell r="D3" t="str">
            <v>88702617</v>
          </cell>
          <cell r="E3" t="str">
            <v/>
          </cell>
          <cell r="F3" t="str">
            <v>1123</v>
          </cell>
          <cell r="G3" t="str">
            <v>RMB</v>
          </cell>
          <cell r="H3" t="str">
            <v>1</v>
          </cell>
          <cell r="I3">
            <v>1123</v>
          </cell>
        </row>
        <row r="4">
          <cell r="A4">
            <v>1365982</v>
          </cell>
          <cell r="B4" t="str">
            <v>巴厘岛洲际度假酒店</v>
          </cell>
          <cell r="C4" t="str">
            <v>180907120700853963</v>
          </cell>
          <cell r="D4" t="str">
            <v>1265863</v>
          </cell>
          <cell r="E4" t="str">
            <v/>
          </cell>
          <cell r="F4" t="str">
            <v>2246</v>
          </cell>
          <cell r="G4" t="str">
            <v>RMB</v>
          </cell>
          <cell r="H4" t="str">
            <v>1</v>
          </cell>
          <cell r="I4">
            <v>2246</v>
          </cell>
        </row>
        <row r="5">
          <cell r="A5">
            <v>1373175</v>
          </cell>
          <cell r="B5" t="str">
            <v>巴厘岛洲际度假酒店</v>
          </cell>
          <cell r="C5" t="str">
            <v>180923124110233963</v>
          </cell>
          <cell r="D5" t="str">
            <v>1268363/4</v>
          </cell>
          <cell r="E5" t="str">
            <v/>
          </cell>
          <cell r="F5" t="str">
            <v>6895.02</v>
          </cell>
          <cell r="G5" t="str">
            <v>RMB</v>
          </cell>
          <cell r="H5" t="str">
            <v>1</v>
          </cell>
          <cell r="I5">
            <v>6895.02</v>
          </cell>
        </row>
        <row r="6">
          <cell r="A6">
            <v>1340318</v>
          </cell>
          <cell r="B6" t="str">
            <v>巴厘岛洲际度假酒店</v>
          </cell>
          <cell r="C6" t="str">
            <v>180723175235743963</v>
          </cell>
          <cell r="D6" t="str">
            <v>2281495</v>
          </cell>
          <cell r="E6" t="str">
            <v/>
          </cell>
          <cell r="F6" t="str">
            <v>4821</v>
          </cell>
          <cell r="G6" t="str">
            <v>RMB</v>
          </cell>
          <cell r="H6" t="str">
            <v>1</v>
          </cell>
          <cell r="I6">
            <v>4821</v>
          </cell>
        </row>
        <row r="7">
          <cell r="A7">
            <v>1374918</v>
          </cell>
          <cell r="B7" t="str">
            <v>普吉岛阿卡迪亚奈松海滩铂尔曼度假酒店</v>
          </cell>
          <cell r="C7" t="str">
            <v>180928105324273963</v>
          </cell>
          <cell r="D7" t="str">
            <v>reconfirm</v>
          </cell>
          <cell r="E7" t="str">
            <v/>
          </cell>
          <cell r="F7" t="str">
            <v>1110</v>
          </cell>
          <cell r="G7" t="str">
            <v>RMB</v>
          </cell>
          <cell r="H7" t="str">
            <v>1</v>
          </cell>
          <cell r="I7">
            <v>1110</v>
          </cell>
        </row>
        <row r="8">
          <cell r="A8">
            <v>1374917</v>
          </cell>
          <cell r="B8" t="str">
            <v>普吉岛阿卡迪亚奈松海滩铂尔曼度假酒店</v>
          </cell>
          <cell r="C8" t="str">
            <v>180928105122813963</v>
          </cell>
          <cell r="D8" t="str">
            <v>reconfirm</v>
          </cell>
          <cell r="E8" t="str">
            <v/>
          </cell>
          <cell r="F8" t="str">
            <v>2220</v>
          </cell>
          <cell r="G8" t="str">
            <v>RMB</v>
          </cell>
          <cell r="H8" t="str">
            <v>1</v>
          </cell>
          <cell r="I8">
            <v>2220</v>
          </cell>
        </row>
        <row r="9">
          <cell r="A9">
            <v>1374377</v>
          </cell>
          <cell r="B9" t="str">
            <v>河内日兴酒店</v>
          </cell>
          <cell r="C9" t="str">
            <v>180926201500643963</v>
          </cell>
          <cell r="D9" t="str">
            <v/>
          </cell>
          <cell r="E9" t="str">
            <v/>
          </cell>
          <cell r="F9" t="str">
            <v>1507</v>
          </cell>
          <cell r="G9" t="str">
            <v>RMB</v>
          </cell>
          <cell r="H9" t="str">
            <v>1</v>
          </cell>
          <cell r="I9">
            <v>1507</v>
          </cell>
        </row>
        <row r="10">
          <cell r="A10">
            <v>1371035</v>
          </cell>
          <cell r="B10" t="str">
            <v>普吉岛诺富特卡塔爱维斯塔度假村</v>
          </cell>
          <cell r="C10" t="str">
            <v>180917170751843963</v>
          </cell>
          <cell r="D10" t="str">
            <v>87617</v>
          </cell>
          <cell r="E10" t="str">
            <v/>
          </cell>
          <cell r="F10" t="str">
            <v>1124</v>
          </cell>
          <cell r="G10" t="str">
            <v>RMB</v>
          </cell>
          <cell r="H10" t="str">
            <v>1</v>
          </cell>
          <cell r="I10">
            <v>1124</v>
          </cell>
        </row>
        <row r="11">
          <cell r="A11">
            <v>1367348</v>
          </cell>
          <cell r="B11" t="str">
            <v>吉隆坡宴宾雅酒店</v>
          </cell>
          <cell r="C11" t="str">
            <v>180909165143253963</v>
          </cell>
          <cell r="D11" t="str">
            <v>4186412</v>
          </cell>
          <cell r="E11" t="str">
            <v/>
          </cell>
          <cell r="F11" t="str">
            <v>748</v>
          </cell>
          <cell r="G11" t="str">
            <v>RMB</v>
          </cell>
          <cell r="H11" t="str">
            <v>1</v>
          </cell>
          <cell r="I11">
            <v>748</v>
          </cell>
        </row>
        <row r="12">
          <cell r="A12">
            <v>1360427</v>
          </cell>
          <cell r="B12" t="str">
            <v>吉隆坡宴宾雅酒店</v>
          </cell>
          <cell r="C12" t="str">
            <v>180827103331303963</v>
          </cell>
          <cell r="D12" t="str">
            <v>2370347</v>
          </cell>
          <cell r="E12" t="str">
            <v/>
          </cell>
          <cell r="F12" t="str">
            <v>1079</v>
          </cell>
          <cell r="G12" t="str">
            <v>RMB</v>
          </cell>
          <cell r="H12" t="str">
            <v>1</v>
          </cell>
          <cell r="I12">
            <v>1079</v>
          </cell>
        </row>
        <row r="13">
          <cell r="A13">
            <v>1372829</v>
          </cell>
          <cell r="B13" t="str">
            <v>哥打京那巴鲁艾美酒店</v>
          </cell>
          <cell r="C13" t="str">
            <v>180922123202263963</v>
          </cell>
          <cell r="D13" t="str">
            <v>656668</v>
          </cell>
          <cell r="E13" t="str">
            <v/>
          </cell>
          <cell r="F13" t="str">
            <v>610</v>
          </cell>
          <cell r="G13" t="str">
            <v>RMB</v>
          </cell>
          <cell r="H13" t="str">
            <v>1</v>
          </cell>
          <cell r="I13">
            <v>610</v>
          </cell>
        </row>
        <row r="14">
          <cell r="A14">
            <v>1366363</v>
          </cell>
          <cell r="B14" t="str">
            <v>广场大酒店</v>
          </cell>
          <cell r="C14" t="str">
            <v>180907204001863963</v>
          </cell>
          <cell r="D14" t="str">
            <v>210358</v>
          </cell>
          <cell r="E14" t="str">
            <v/>
          </cell>
          <cell r="F14" t="str">
            <v>8127</v>
          </cell>
          <cell r="G14" t="str">
            <v>RMB</v>
          </cell>
          <cell r="H14" t="str">
            <v>1</v>
          </cell>
          <cell r="I14">
            <v>8127</v>
          </cell>
        </row>
        <row r="15">
          <cell r="A15">
            <v>1375779</v>
          </cell>
          <cell r="B15" t="str">
            <v>巴厘安瓦亚海滩度假酒店</v>
          </cell>
          <cell r="C15" t="str">
            <v>180930144449273963</v>
          </cell>
          <cell r="D15" t="str">
            <v>1123056400</v>
          </cell>
          <cell r="E15" t="str">
            <v/>
          </cell>
          <cell r="F15" t="str">
            <v>1434</v>
          </cell>
          <cell r="G15" t="str">
            <v>RMB</v>
          </cell>
          <cell r="H15" t="str">
            <v>1</v>
          </cell>
          <cell r="I15">
            <v>1434</v>
          </cell>
        </row>
        <row r="16">
          <cell r="A16">
            <v>1350962</v>
          </cell>
          <cell r="B16" t="str">
            <v>因特拉肯瑞士高地城市品质酒店</v>
          </cell>
          <cell r="C16" t="str">
            <v>180821150222113963</v>
          </cell>
          <cell r="D16" t="str">
            <v>262269</v>
          </cell>
          <cell r="E16" t="str">
            <v/>
          </cell>
          <cell r="F16" t="str">
            <v>3772</v>
          </cell>
          <cell r="G16" t="str">
            <v>RMB</v>
          </cell>
          <cell r="H16" t="str">
            <v>1</v>
          </cell>
          <cell r="I16">
            <v>3772</v>
          </cell>
        </row>
        <row r="17">
          <cell r="A17">
            <v>1365498</v>
          </cell>
          <cell r="B17" t="str">
            <v>因特拉肯多诺德酒店</v>
          </cell>
          <cell r="C17" t="str">
            <v>180906164545143963</v>
          </cell>
          <cell r="D17" t="str">
            <v>2399473</v>
          </cell>
          <cell r="E17" t="str">
            <v/>
          </cell>
          <cell r="F17" t="str">
            <v>2236</v>
          </cell>
          <cell r="G17" t="str">
            <v>RMB</v>
          </cell>
          <cell r="H17" t="str">
            <v>1</v>
          </cell>
          <cell r="I17">
            <v>2236</v>
          </cell>
        </row>
        <row r="18">
          <cell r="A18">
            <v>1367621</v>
          </cell>
          <cell r="B18" t="str">
            <v>因特拉肯酒店</v>
          </cell>
          <cell r="C18" t="str">
            <v>180910085036673963</v>
          </cell>
          <cell r="D18" t="str">
            <v>010/26740719</v>
          </cell>
          <cell r="E18" t="str">
            <v/>
          </cell>
          <cell r="F18" t="str">
            <v>1618</v>
          </cell>
          <cell r="G18" t="str">
            <v>RMB</v>
          </cell>
          <cell r="H18" t="str">
            <v>1</v>
          </cell>
          <cell r="I18">
            <v>1618</v>
          </cell>
        </row>
        <row r="19">
          <cell r="A19">
            <v>1355430</v>
          </cell>
          <cell r="B19" t="str">
            <v>卢塞恩三王酒店</v>
          </cell>
          <cell r="C19" t="str">
            <v>180817165024463963</v>
          </cell>
          <cell r="D19" t="str">
            <v/>
          </cell>
          <cell r="E19" t="str">
            <v/>
          </cell>
          <cell r="F19" t="str">
            <v>2124</v>
          </cell>
          <cell r="G19" t="str">
            <v>RMB</v>
          </cell>
          <cell r="H19" t="str">
            <v>1</v>
          </cell>
          <cell r="I19">
            <v>2124</v>
          </cell>
        </row>
        <row r="20">
          <cell r="A20">
            <v>1354675</v>
          </cell>
          <cell r="B20" t="str">
            <v>维多利亚少女峰温泉大酒店</v>
          </cell>
          <cell r="C20" t="str">
            <v>180816154022633963</v>
          </cell>
          <cell r="D20" t="str">
            <v>2663755</v>
          </cell>
          <cell r="E20" t="str">
            <v/>
          </cell>
          <cell r="F20" t="str">
            <v>5805</v>
          </cell>
          <cell r="G20" t="str">
            <v>RMB</v>
          </cell>
          <cell r="H20" t="str">
            <v>1</v>
          </cell>
          <cell r="I20">
            <v>5805</v>
          </cell>
        </row>
        <row r="21">
          <cell r="A21">
            <v>1364921</v>
          </cell>
          <cell r="B21" t="str">
            <v>维多利亚少女峰温泉大酒店</v>
          </cell>
          <cell r="C21" t="str">
            <v>180906105947323963</v>
          </cell>
          <cell r="D21" t="str">
            <v/>
          </cell>
          <cell r="E21" t="str">
            <v/>
          </cell>
          <cell r="F21" t="str">
            <v>15560</v>
          </cell>
          <cell r="G21" t="str">
            <v>RMB</v>
          </cell>
          <cell r="H21" t="str">
            <v>1</v>
          </cell>
          <cell r="I21">
            <v>15560</v>
          </cell>
        </row>
        <row r="22">
          <cell r="A22">
            <v>1364790</v>
          </cell>
          <cell r="B22" t="str">
            <v>中央广场酒店</v>
          </cell>
          <cell r="C22" t="str">
            <v>180905111349553963</v>
          </cell>
          <cell r="D22" t="str">
            <v/>
          </cell>
          <cell r="E22" t="str">
            <v/>
          </cell>
          <cell r="F22" t="str">
            <v>5360</v>
          </cell>
          <cell r="G22" t="str">
            <v>RMB</v>
          </cell>
          <cell r="H22" t="str">
            <v>1</v>
          </cell>
          <cell r="I22">
            <v>5360</v>
          </cell>
        </row>
        <row r="23">
          <cell r="A23">
            <v>1367391</v>
          </cell>
          <cell r="B23" t="str">
            <v>希尔顿多伦多酒店</v>
          </cell>
          <cell r="C23" t="str">
            <v>180909182823423963</v>
          </cell>
          <cell r="D23" t="str">
            <v>3490534618</v>
          </cell>
          <cell r="E23" t="str">
            <v/>
          </cell>
          <cell r="F23" t="str">
            <v>1109</v>
          </cell>
          <cell r="G23" t="str">
            <v>RMB</v>
          </cell>
          <cell r="H23" t="str">
            <v>1</v>
          </cell>
          <cell r="I23">
            <v>1109</v>
          </cell>
        </row>
        <row r="24">
          <cell r="A24">
            <v>1369957</v>
          </cell>
          <cell r="B24" t="str">
            <v>塞浦路斯希尔顿酒店</v>
          </cell>
          <cell r="C24" t="str">
            <v>180914090823533963</v>
          </cell>
          <cell r="D24" t="str">
            <v>3482550747</v>
          </cell>
          <cell r="E24" t="str">
            <v/>
          </cell>
          <cell r="F24" t="str">
            <v>1619</v>
          </cell>
          <cell r="G24" t="str">
            <v>RMB</v>
          </cell>
          <cell r="H24" t="str">
            <v>1</v>
          </cell>
          <cell r="I24">
            <v>1619</v>
          </cell>
        </row>
        <row r="25">
          <cell r="A25">
            <v>1378498</v>
          </cell>
          <cell r="B25" t="str">
            <v>鲁斯饭店</v>
          </cell>
          <cell r="C25" t="str">
            <v>181008203822973963</v>
          </cell>
          <cell r="D25" t="str">
            <v/>
          </cell>
          <cell r="E25" t="str">
            <v/>
          </cell>
          <cell r="F25" t="str">
            <v>626</v>
          </cell>
          <cell r="G25" t="str">
            <v>RMB</v>
          </cell>
          <cell r="H25" t="str">
            <v>1</v>
          </cell>
          <cell r="I25">
            <v>626</v>
          </cell>
        </row>
        <row r="26">
          <cell r="A26">
            <v>1343725</v>
          </cell>
          <cell r="B26" t="str">
            <v>维也纳德沃夏克卡罗维发利酒店 </v>
          </cell>
          <cell r="C26" t="str">
            <v>180926173157003963</v>
          </cell>
          <cell r="D26" t="str">
            <v>729428</v>
          </cell>
          <cell r="E26" t="str">
            <v/>
          </cell>
          <cell r="F26" t="str">
            <v>779</v>
          </cell>
          <cell r="G26" t="str">
            <v>RMB</v>
          </cell>
          <cell r="H26" t="str">
            <v>1</v>
          </cell>
          <cell r="I26">
            <v>779</v>
          </cell>
        </row>
        <row r="27">
          <cell r="A27">
            <v>1370663</v>
          </cell>
          <cell r="B27" t="str">
            <v>哥本哈根克拉丽奥机场酒店</v>
          </cell>
          <cell r="C27" t="str">
            <v>180916091518123963</v>
          </cell>
          <cell r="D27" t="str">
            <v/>
          </cell>
          <cell r="E27" t="str">
            <v/>
          </cell>
          <cell r="F27" t="str">
            <v>10363.04</v>
          </cell>
          <cell r="G27" t="str">
            <v>RMB</v>
          </cell>
          <cell r="H27" t="str">
            <v>1</v>
          </cell>
          <cell r="I27">
            <v>10363.04</v>
          </cell>
        </row>
        <row r="28">
          <cell r="A28">
            <v>1340104</v>
          </cell>
          <cell r="B28" t="str">
            <v>哥本哈根克拉丽奥机场酒店</v>
          </cell>
          <cell r="C28" t="str">
            <v>180723114659653963</v>
          </cell>
          <cell r="D28" t="str">
            <v>3034R164296</v>
          </cell>
          <cell r="E28" t="str">
            <v/>
          </cell>
          <cell r="F28" t="str">
            <v>1207</v>
          </cell>
          <cell r="G28" t="str">
            <v>RMB</v>
          </cell>
          <cell r="H28" t="str">
            <v>1</v>
          </cell>
          <cell r="I28">
            <v>1207</v>
          </cell>
        </row>
        <row r="29">
          <cell r="A29">
            <v>1356500</v>
          </cell>
          <cell r="B29" t="str">
            <v>欧洲公园国际酒店</v>
          </cell>
          <cell r="C29" t="str">
            <v>180819184218793963</v>
          </cell>
          <cell r="D29" t="str">
            <v>633776</v>
          </cell>
          <cell r="E29" t="str">
            <v/>
          </cell>
          <cell r="F29" t="str">
            <v>1852</v>
          </cell>
          <cell r="G29" t="str">
            <v>RMB</v>
          </cell>
          <cell r="H29" t="str">
            <v>1</v>
          </cell>
          <cell r="I29">
            <v>1852</v>
          </cell>
        </row>
        <row r="30">
          <cell r="A30">
            <v>1377721</v>
          </cell>
          <cell r="B30" t="str">
            <v>赫马尼亚酒店</v>
          </cell>
          <cell r="C30" t="str">
            <v>181006090126193963</v>
          </cell>
          <cell r="D30" t="str">
            <v>264274</v>
          </cell>
          <cell r="E30" t="str">
            <v/>
          </cell>
          <cell r="F30" t="str">
            <v>2341</v>
          </cell>
          <cell r="G30" t="str">
            <v>RMB</v>
          </cell>
          <cell r="H30" t="str">
            <v>1</v>
          </cell>
          <cell r="I30">
            <v>2341</v>
          </cell>
        </row>
        <row r="31">
          <cell r="A31">
            <v>1355547</v>
          </cell>
          <cell r="B31" t="str">
            <v>蒂特奥迪托里酒店</v>
          </cell>
          <cell r="C31" t="str">
            <v>180817201314153963</v>
          </cell>
          <cell r="D31" t="str">
            <v>97213</v>
          </cell>
          <cell r="E31" t="str">
            <v/>
          </cell>
          <cell r="F31" t="str">
            <v>736</v>
          </cell>
          <cell r="G31" t="str">
            <v>RMB</v>
          </cell>
          <cell r="H31" t="str">
            <v>1</v>
          </cell>
          <cell r="I31">
            <v>736</v>
          </cell>
        </row>
        <row r="32">
          <cell r="A32">
            <v>1368078</v>
          </cell>
          <cell r="B32" t="str">
            <v>斯图加特康福特阿莎特酒店</v>
          </cell>
          <cell r="C32" t="str">
            <v>180910214832673963</v>
          </cell>
          <cell r="D32" t="str">
            <v/>
          </cell>
          <cell r="E32" t="str">
            <v/>
          </cell>
          <cell r="F32" t="str">
            <v>983</v>
          </cell>
          <cell r="G32" t="str">
            <v>RMB</v>
          </cell>
          <cell r="H32" t="str">
            <v>1</v>
          </cell>
          <cell r="I32">
            <v>983</v>
          </cell>
        </row>
        <row r="33">
          <cell r="A33">
            <v>1361174</v>
          </cell>
          <cell r="B33" t="str">
            <v>赫尔辛基库姆鲁斯凯撒涅米酒店</v>
          </cell>
          <cell r="C33" t="str">
            <v>180828154726773963</v>
          </cell>
          <cell r="D33" t="str">
            <v>2374092</v>
          </cell>
          <cell r="E33" t="str">
            <v/>
          </cell>
          <cell r="F33" t="str">
            <v>3055</v>
          </cell>
          <cell r="G33" t="str">
            <v>RMB</v>
          </cell>
          <cell r="H33" t="str">
            <v>1</v>
          </cell>
          <cell r="I33">
            <v>3055</v>
          </cell>
        </row>
        <row r="34">
          <cell r="A34">
            <v>1348650</v>
          </cell>
          <cell r="B34" t="str">
            <v>法兰达北佛罗里达城市之家酒店</v>
          </cell>
          <cell r="C34" t="str">
            <v>180807145120123963</v>
          </cell>
          <cell r="D34" t="str">
            <v/>
          </cell>
          <cell r="E34" t="str">
            <v/>
          </cell>
          <cell r="F34" t="str">
            <v>4989.99</v>
          </cell>
          <cell r="G34" t="str">
            <v>RMB</v>
          </cell>
          <cell r="H34" t="str">
            <v>1</v>
          </cell>
          <cell r="I34">
            <v>4989.99</v>
          </cell>
        </row>
        <row r="35">
          <cell r="A35">
            <v>1370833</v>
          </cell>
          <cell r="B35" t="str">
            <v>塞维利亚美洲酒店</v>
          </cell>
          <cell r="C35" t="str">
            <v>180917083202763963</v>
          </cell>
          <cell r="D35" t="str">
            <v>55339</v>
          </cell>
          <cell r="E35" t="str">
            <v/>
          </cell>
          <cell r="F35" t="str">
            <v>823</v>
          </cell>
          <cell r="G35" t="str">
            <v>RMB</v>
          </cell>
          <cell r="H35" t="str">
            <v>1</v>
          </cell>
          <cell r="I35">
            <v>823</v>
          </cell>
        </row>
        <row r="36">
          <cell r="A36">
            <v>1353257</v>
          </cell>
          <cell r="B36" t="str">
            <v>塞维利亚美洲酒店</v>
          </cell>
          <cell r="C36" t="str">
            <v>180814165454713963</v>
          </cell>
          <cell r="D36" t="str">
            <v>2335603</v>
          </cell>
          <cell r="E36" t="str">
            <v/>
          </cell>
          <cell r="F36" t="str">
            <v>2396</v>
          </cell>
          <cell r="G36" t="str">
            <v>RMB</v>
          </cell>
          <cell r="H36" t="str">
            <v>1</v>
          </cell>
          <cell r="I36">
            <v>2396</v>
          </cell>
        </row>
        <row r="37">
          <cell r="A37">
            <v>1366744</v>
          </cell>
          <cell r="B37" t="str">
            <v>塞维利亚美洲酒店</v>
          </cell>
          <cell r="C37" t="str">
            <v>180908141703183963</v>
          </cell>
          <cell r="D37" t="str">
            <v/>
          </cell>
          <cell r="E37" t="str">
            <v/>
          </cell>
          <cell r="F37" t="str">
            <v>1598</v>
          </cell>
          <cell r="G37" t="str">
            <v>RMB</v>
          </cell>
          <cell r="H37" t="str">
            <v>1</v>
          </cell>
          <cell r="I37">
            <v>1598</v>
          </cell>
        </row>
        <row r="38">
          <cell r="A38">
            <v>1362523</v>
          </cell>
          <cell r="B38" t="str">
            <v>宜必思尚品酒店,伦敦希思罗机场</v>
          </cell>
          <cell r="C38" t="str">
            <v>180831125533563963</v>
          </cell>
          <cell r="D38" t="str">
            <v>slfsjg</v>
          </cell>
          <cell r="E38" t="str">
            <v/>
          </cell>
          <cell r="F38" t="str">
            <v>484</v>
          </cell>
          <cell r="G38" t="str">
            <v>RMB</v>
          </cell>
          <cell r="H38" t="str">
            <v>1</v>
          </cell>
          <cell r="I38">
            <v>484</v>
          </cell>
        </row>
        <row r="39">
          <cell r="A39">
            <v>1370984</v>
          </cell>
          <cell r="B39" t="str">
            <v>巴黎阿斯托利亚酒店</v>
          </cell>
          <cell r="C39" t="str">
            <v>180917133436473963</v>
          </cell>
          <cell r="D39" t="str">
            <v>27796117</v>
          </cell>
          <cell r="E39" t="str">
            <v/>
          </cell>
          <cell r="F39" t="str">
            <v>2632</v>
          </cell>
          <cell r="G39" t="str">
            <v>RMB</v>
          </cell>
          <cell r="H39" t="str">
            <v>1</v>
          </cell>
          <cell r="I39">
            <v>2632</v>
          </cell>
        </row>
        <row r="40">
          <cell r="A40">
            <v>1342245</v>
          </cell>
          <cell r="B40" t="str">
            <v>巴厘岛阿比度假别墅酒店</v>
          </cell>
          <cell r="C40" t="str">
            <v>180726203214893963</v>
          </cell>
          <cell r="D40" t="str">
            <v>172756835</v>
          </cell>
          <cell r="E40" t="str">
            <v/>
          </cell>
          <cell r="F40" t="str">
            <v>969</v>
          </cell>
          <cell r="G40" t="str">
            <v>RMB</v>
          </cell>
          <cell r="H40" t="str">
            <v>1</v>
          </cell>
          <cell r="I40">
            <v>969</v>
          </cell>
        </row>
        <row r="41">
          <cell r="A41">
            <v>1363595</v>
          </cell>
          <cell r="B41" t="str">
            <v>巴厘岛金巴兰艾美酒店</v>
          </cell>
          <cell r="C41" t="str">
            <v>180903072744283963</v>
          </cell>
          <cell r="D41" t="str">
            <v>168661</v>
          </cell>
          <cell r="E41" t="str">
            <v/>
          </cell>
          <cell r="F41" t="str">
            <v>7158</v>
          </cell>
          <cell r="G41" t="str">
            <v>RMB</v>
          </cell>
          <cell r="H41" t="str">
            <v>1</v>
          </cell>
          <cell r="I41">
            <v>7158</v>
          </cell>
        </row>
        <row r="42">
          <cell r="A42">
            <v>1375439</v>
          </cell>
          <cell r="B42" t="str">
            <v>巴厘岛帕德玛雷吉安酒店</v>
          </cell>
          <cell r="C42" t="str">
            <v>180929145005053963</v>
          </cell>
          <cell r="D42" t="str">
            <v>35865619-1</v>
          </cell>
          <cell r="E42" t="str">
            <v/>
          </cell>
          <cell r="F42" t="str">
            <v>3425</v>
          </cell>
          <cell r="G42" t="str">
            <v>RMB</v>
          </cell>
          <cell r="H42" t="str">
            <v>1</v>
          </cell>
          <cell r="I42">
            <v>3425</v>
          </cell>
        </row>
        <row r="43">
          <cell r="A43">
            <v>1376368</v>
          </cell>
          <cell r="B43" t="str">
            <v>巴厘岛宜必思酒店风格</v>
          </cell>
          <cell r="C43" t="str">
            <v>181002091144163963</v>
          </cell>
          <cell r="D43" t="str">
            <v/>
          </cell>
          <cell r="E43" t="str">
            <v/>
          </cell>
          <cell r="F43" t="str">
            <v>565</v>
          </cell>
          <cell r="G43" t="str">
            <v>RMB</v>
          </cell>
          <cell r="H43" t="str">
            <v>1</v>
          </cell>
          <cell r="I43">
            <v>565</v>
          </cell>
        </row>
        <row r="44">
          <cell r="A44">
            <v>1353718</v>
          </cell>
          <cell r="B44" t="str">
            <v>龙目岛假日酒店</v>
          </cell>
          <cell r="C44" t="str">
            <v>180815143644393963</v>
          </cell>
          <cell r="D44" t="str">
            <v>EXP-1096328133</v>
          </cell>
          <cell r="E44" t="str">
            <v/>
          </cell>
          <cell r="F44" t="str">
            <v>904</v>
          </cell>
          <cell r="G44" t="str">
            <v>RMB</v>
          </cell>
          <cell r="H44" t="str">
            <v>1</v>
          </cell>
          <cell r="I44">
            <v>904</v>
          </cell>
        </row>
        <row r="45">
          <cell r="A45">
            <v>1376252</v>
          </cell>
          <cell r="B45" t="str">
            <v>巴厘岛沙努尔塔克苏酒店</v>
          </cell>
          <cell r="C45" t="str">
            <v>181001154316053963</v>
          </cell>
          <cell r="D45" t="str">
            <v>25531</v>
          </cell>
          <cell r="E45" t="str">
            <v/>
          </cell>
          <cell r="F45" t="str">
            <v>338</v>
          </cell>
          <cell r="G45" t="str">
            <v>RMB</v>
          </cell>
          <cell r="H45" t="str">
            <v>1</v>
          </cell>
          <cell r="I45">
            <v>338</v>
          </cell>
        </row>
        <row r="46">
          <cell r="A46">
            <v>1368938</v>
          </cell>
          <cell r="B46" t="str">
            <v>日惹菲尼克斯美憬阁酒店</v>
          </cell>
          <cell r="C46" t="str">
            <v>180912113737603963</v>
          </cell>
          <cell r="D46" t="str">
            <v>386624</v>
          </cell>
          <cell r="E46" t="str">
            <v/>
          </cell>
          <cell r="F46" t="str">
            <v>1768</v>
          </cell>
          <cell r="G46" t="str">
            <v>RMB</v>
          </cell>
          <cell r="H46" t="str">
            <v>1</v>
          </cell>
          <cell r="I46">
            <v>1768</v>
          </cell>
        </row>
        <row r="47">
          <cell r="A47">
            <v>1369166</v>
          </cell>
          <cell r="B47" t="str">
            <v>萨诺瓦波蒂科酒店</v>
          </cell>
          <cell r="C47" t="str">
            <v>180918193344573963</v>
          </cell>
          <cell r="D47" t="str">
            <v/>
          </cell>
          <cell r="E47" t="str">
            <v/>
          </cell>
          <cell r="F47" t="str">
            <v>6255</v>
          </cell>
          <cell r="G47" t="str">
            <v>RMB</v>
          </cell>
          <cell r="H47" t="str">
            <v>1</v>
          </cell>
          <cell r="I47">
            <v>6255</v>
          </cell>
        </row>
        <row r="48">
          <cell r="A48">
            <v>1357774</v>
          </cell>
          <cell r="B48" t="str">
            <v>雷克雅未克佐贺丽笙酒店</v>
          </cell>
          <cell r="C48" t="str">
            <v>180821215011653963</v>
          </cell>
          <cell r="D48" t="str">
            <v/>
          </cell>
          <cell r="E48" t="str">
            <v/>
          </cell>
          <cell r="F48" t="str">
            <v>3108.99</v>
          </cell>
          <cell r="G48" t="str">
            <v>RMB</v>
          </cell>
          <cell r="H48" t="str">
            <v>1</v>
          </cell>
          <cell r="I48">
            <v>3108.99</v>
          </cell>
        </row>
        <row r="49">
          <cell r="A49">
            <v>1348326</v>
          </cell>
          <cell r="B49" t="str">
            <v>MYSTAYS 富士山温泉酒店</v>
          </cell>
          <cell r="C49" t="str">
            <v>180823151030993963</v>
          </cell>
          <cell r="D49" t="str">
            <v>1101199561</v>
          </cell>
          <cell r="E49" t="str">
            <v/>
          </cell>
          <cell r="F49" t="str">
            <v>1029</v>
          </cell>
          <cell r="G49" t="str">
            <v>RMB</v>
          </cell>
          <cell r="H49" t="str">
            <v>1</v>
          </cell>
          <cell r="I49">
            <v>1029</v>
          </cell>
        </row>
        <row r="50">
          <cell r="A50">
            <v>1345279</v>
          </cell>
          <cell r="B50" t="str">
            <v>皇家卡尔顿酒店</v>
          </cell>
          <cell r="C50" t="str">
            <v>180801143302823963</v>
          </cell>
          <cell r="D50" t="str">
            <v>W20180801304-1</v>
          </cell>
          <cell r="E50" t="str">
            <v/>
          </cell>
          <cell r="F50" t="str">
            <v>1068</v>
          </cell>
          <cell r="G50" t="str">
            <v>RMB</v>
          </cell>
          <cell r="H50" t="str">
            <v>1</v>
          </cell>
          <cell r="I50">
            <v>1068</v>
          </cell>
        </row>
        <row r="51">
          <cell r="A51">
            <v>1363471</v>
          </cell>
          <cell r="B51" t="str">
            <v>金边向日葵公寓酒店</v>
          </cell>
          <cell r="C51" t="str">
            <v>180902212045833963</v>
          </cell>
          <cell r="D51" t="str">
            <v>32250900,32251150</v>
          </cell>
          <cell r="E51" t="str">
            <v/>
          </cell>
          <cell r="F51" t="str">
            <v>4045</v>
          </cell>
          <cell r="G51" t="str">
            <v>RMB</v>
          </cell>
          <cell r="H51" t="str">
            <v>1</v>
          </cell>
          <cell r="I51">
            <v>4045</v>
          </cell>
        </row>
        <row r="52">
          <cell r="A52">
            <v>1374840</v>
          </cell>
          <cell r="B52" t="str">
            <v>金边向日葵公寓酒店</v>
          </cell>
          <cell r="C52" t="str">
            <v>180928075930613963</v>
          </cell>
          <cell r="D52" t="str">
            <v>32628652</v>
          </cell>
          <cell r="E52" t="str">
            <v/>
          </cell>
          <cell r="F52" t="str">
            <v>3408</v>
          </cell>
          <cell r="G52" t="str">
            <v>RMB</v>
          </cell>
          <cell r="H52" t="str">
            <v>1</v>
          </cell>
          <cell r="I52">
            <v>3408</v>
          </cell>
        </row>
        <row r="53">
          <cell r="A53">
            <v>1356655</v>
          </cell>
          <cell r="B53" t="str">
            <v>大阪美景花园大酒店</v>
          </cell>
          <cell r="C53" t="str">
            <v>180919115525453963</v>
          </cell>
          <cell r="D53" t="str">
            <v>249477</v>
          </cell>
          <cell r="E53" t="str">
            <v/>
          </cell>
          <cell r="F53" t="str">
            <v>672</v>
          </cell>
          <cell r="G53" t="str">
            <v>RMB</v>
          </cell>
          <cell r="H53" t="str">
            <v>1</v>
          </cell>
          <cell r="I53">
            <v>672</v>
          </cell>
        </row>
        <row r="54">
          <cell r="A54">
            <v>1378299</v>
          </cell>
          <cell r="B54" t="str">
            <v>暹粒吴哥皇家温泉度假酒店</v>
          </cell>
          <cell r="C54" t="str">
            <v>181008111143643963</v>
          </cell>
          <cell r="D54" t="str">
            <v/>
          </cell>
          <cell r="E54" t="str">
            <v/>
          </cell>
          <cell r="F54" t="str">
            <v>1834</v>
          </cell>
          <cell r="G54" t="str">
            <v>RMB</v>
          </cell>
          <cell r="H54" t="str">
            <v>1</v>
          </cell>
          <cell r="I54">
            <v>1834</v>
          </cell>
        </row>
        <row r="55">
          <cell r="A55">
            <v>1357925</v>
          </cell>
          <cell r="B55" t="str">
            <v>暹粒吴哥御苑酒店</v>
          </cell>
          <cell r="C55" t="str">
            <v>180926173623083963</v>
          </cell>
          <cell r="D55" t="str">
            <v>4186412</v>
          </cell>
          <cell r="E55" t="str">
            <v/>
          </cell>
          <cell r="F55" t="str">
            <v>906</v>
          </cell>
          <cell r="G55" t="str">
            <v>RMB</v>
          </cell>
          <cell r="H55" t="str">
            <v>1</v>
          </cell>
          <cell r="I55">
            <v>906</v>
          </cell>
        </row>
        <row r="56">
          <cell r="A56">
            <v>1354341</v>
          </cell>
          <cell r="B56" t="str">
            <v>阪神住之江酒店</v>
          </cell>
          <cell r="C56" t="str">
            <v>180823201845253963</v>
          </cell>
          <cell r="D56" t="str">
            <v>307025332</v>
          </cell>
          <cell r="E56" t="str">
            <v/>
          </cell>
          <cell r="F56" t="str">
            <v>3715</v>
          </cell>
          <cell r="G56" t="str">
            <v>RMB</v>
          </cell>
          <cell r="H56" t="str">
            <v>1</v>
          </cell>
          <cell r="I56">
            <v>3715</v>
          </cell>
        </row>
        <row r="57">
          <cell r="A57">
            <v>1348965</v>
          </cell>
          <cell r="B57" t="str">
            <v>东京湾喜来登大酒店</v>
          </cell>
          <cell r="C57" t="str">
            <v>11808244716941</v>
          </cell>
          <cell r="D57" t="str">
            <v>409103279</v>
          </cell>
          <cell r="E57" t="str">
            <v/>
          </cell>
          <cell r="F57" t="str">
            <v>3508.88</v>
          </cell>
          <cell r="G57" t="str">
            <v>RMB</v>
          </cell>
          <cell r="H57" t="str">
            <v>1</v>
          </cell>
          <cell r="I57">
            <v>3508.88</v>
          </cell>
        </row>
        <row r="58">
          <cell r="A58">
            <v>1378260</v>
          </cell>
          <cell r="B58" t="str">
            <v>米兰马尔彭萨宜必思酒店</v>
          </cell>
          <cell r="C58" t="str">
            <v>181008084302053963</v>
          </cell>
          <cell r="D58" t="str">
            <v/>
          </cell>
          <cell r="E58" t="str">
            <v/>
          </cell>
          <cell r="F58" t="str">
            <v>400</v>
          </cell>
          <cell r="G58" t="str">
            <v>RMB</v>
          </cell>
          <cell r="H58" t="str">
            <v>1</v>
          </cell>
          <cell r="I58">
            <v>400</v>
          </cell>
        </row>
        <row r="59">
          <cell r="A59">
            <v>1368914</v>
          </cell>
          <cell r="B59" t="str">
            <v>维尔纽斯环保酒店 </v>
          </cell>
          <cell r="C59" t="str">
            <v>180912111000083963</v>
          </cell>
          <cell r="D59" t="str">
            <v>4198128</v>
          </cell>
          <cell r="E59" t="str">
            <v/>
          </cell>
          <cell r="F59" t="str">
            <v>636</v>
          </cell>
          <cell r="G59" t="str">
            <v>RMB</v>
          </cell>
          <cell r="H59" t="str">
            <v>1</v>
          </cell>
          <cell r="I59">
            <v>636</v>
          </cell>
        </row>
        <row r="60">
          <cell r="A60">
            <v>1374559</v>
          </cell>
          <cell r="B60" t="str">
            <v>诺富特米兰诺德卡格兰达酒店</v>
          </cell>
          <cell r="C60" t="str">
            <v>180927110153893963</v>
          </cell>
          <cell r="D60" t="str">
            <v/>
          </cell>
          <cell r="E60" t="str">
            <v/>
          </cell>
          <cell r="F60" t="str">
            <v>537</v>
          </cell>
          <cell r="G60" t="str">
            <v>RMB</v>
          </cell>
          <cell r="H60" t="str">
            <v>1</v>
          </cell>
          <cell r="I60">
            <v>537</v>
          </cell>
        </row>
        <row r="61">
          <cell r="A61">
            <v>1343036</v>
          </cell>
          <cell r="B61" t="str">
            <v>Starhotel Anderson</v>
          </cell>
          <cell r="C61" t="str">
            <v>180728092709853963</v>
          </cell>
          <cell r="D61" t="str">
            <v>103202870</v>
          </cell>
          <cell r="E61" t="str">
            <v/>
          </cell>
          <cell r="F61" t="str">
            <v>1242</v>
          </cell>
          <cell r="G61" t="str">
            <v>RMB</v>
          </cell>
          <cell r="H61" t="str">
            <v>1</v>
          </cell>
          <cell r="I61">
            <v>1242</v>
          </cell>
        </row>
        <row r="62">
          <cell r="A62">
            <v>1358317</v>
          </cell>
          <cell r="B62" t="str">
            <v>文化遗产大酒店</v>
          </cell>
          <cell r="C62" t="str">
            <v>180822201615693963</v>
          </cell>
          <cell r="D62" t="str">
            <v/>
          </cell>
          <cell r="E62" t="str">
            <v/>
          </cell>
          <cell r="F62" t="str">
            <v>1701</v>
          </cell>
          <cell r="G62" t="str">
            <v>RMB</v>
          </cell>
          <cell r="H62" t="str">
            <v>1</v>
          </cell>
          <cell r="I62">
            <v>1701</v>
          </cell>
        </row>
        <row r="63">
          <cell r="A63">
            <v>1366905</v>
          </cell>
          <cell r="B63" t="str">
            <v>海牙希尔顿酒店</v>
          </cell>
          <cell r="C63" t="str">
            <v>180908182131373963</v>
          </cell>
          <cell r="D63" t="str">
            <v>3491322742</v>
          </cell>
          <cell r="E63" t="str">
            <v/>
          </cell>
          <cell r="F63" t="str">
            <v>1653</v>
          </cell>
          <cell r="G63" t="str">
            <v>RMB</v>
          </cell>
          <cell r="H63" t="str">
            <v>1</v>
          </cell>
          <cell r="I63">
            <v>1653</v>
          </cell>
        </row>
        <row r="64">
          <cell r="A64">
            <v>1358360</v>
          </cell>
          <cell r="B64" t="str">
            <v>卑尔根松恩城市酒店</v>
          </cell>
          <cell r="C64" t="str">
            <v>180822213247313963</v>
          </cell>
          <cell r="D64" t="str">
            <v>336053166</v>
          </cell>
          <cell r="E64" t="str">
            <v/>
          </cell>
          <cell r="F64" t="str">
            <v>1872</v>
          </cell>
          <cell r="G64" t="str">
            <v>RMB</v>
          </cell>
          <cell r="H64" t="str">
            <v>1</v>
          </cell>
          <cell r="I64">
            <v>1872</v>
          </cell>
        </row>
        <row r="65">
          <cell r="A65">
            <v>1356023</v>
          </cell>
          <cell r="B65" t="str">
            <v>公园酒庄基督城希尔顿逸林酒店</v>
          </cell>
          <cell r="C65" t="str">
            <v>180818180958723963</v>
          </cell>
          <cell r="D65" t="str">
            <v>2347191</v>
          </cell>
          <cell r="E65" t="str">
            <v/>
          </cell>
          <cell r="F65" t="str">
            <v>1422</v>
          </cell>
          <cell r="G65" t="str">
            <v>RMB</v>
          </cell>
          <cell r="H65" t="str">
            <v>1</v>
          </cell>
          <cell r="I65">
            <v>1422</v>
          </cell>
        </row>
        <row r="66">
          <cell r="A66">
            <v>1374964</v>
          </cell>
          <cell r="B66" t="str">
            <v>公园酒庄基督城希尔顿逸林酒店</v>
          </cell>
          <cell r="C66" t="str">
            <v>180928100417353963</v>
          </cell>
          <cell r="D66" t="str">
            <v/>
          </cell>
          <cell r="E66" t="str">
            <v/>
          </cell>
          <cell r="F66" t="str">
            <v>1311</v>
          </cell>
          <cell r="G66" t="str">
            <v>RMB</v>
          </cell>
          <cell r="H66" t="str">
            <v>1</v>
          </cell>
          <cell r="I66">
            <v>1311</v>
          </cell>
        </row>
        <row r="67">
          <cell r="A67">
            <v>1363154</v>
          </cell>
          <cell r="B67" t="str">
            <v>基督城布雷克福瑞卡瑟尔酒店</v>
          </cell>
          <cell r="C67" t="str">
            <v>180926174605553963</v>
          </cell>
          <cell r="D67" t="str">
            <v/>
          </cell>
          <cell r="E67" t="str">
            <v/>
          </cell>
          <cell r="F67" t="str">
            <v>289</v>
          </cell>
          <cell r="G67" t="str">
            <v>RMB</v>
          </cell>
          <cell r="H67" t="str">
            <v>1</v>
          </cell>
          <cell r="I67">
            <v>289</v>
          </cell>
        </row>
        <row r="68">
          <cell r="A68">
            <v>1372987</v>
          </cell>
          <cell r="B68" t="str">
            <v>基督城华美达套房酒店</v>
          </cell>
          <cell r="C68" t="str">
            <v>180922193459283963</v>
          </cell>
          <cell r="D68" t="str">
            <v>180922193459283963</v>
          </cell>
          <cell r="E68" t="str">
            <v/>
          </cell>
          <cell r="F68" t="str">
            <v>2026</v>
          </cell>
          <cell r="G68" t="str">
            <v>RMB</v>
          </cell>
          <cell r="H68" t="str">
            <v>1</v>
          </cell>
          <cell r="I68">
            <v>2026</v>
          </cell>
        </row>
        <row r="69">
          <cell r="A69">
            <v>1343687</v>
          </cell>
          <cell r="B69" t="str">
            <v>惠灵顿宜必思酒店 </v>
          </cell>
          <cell r="C69" t="str">
            <v>180729180608073963</v>
          </cell>
          <cell r="D69" t="str">
            <v>GNNSFXFQ</v>
          </cell>
          <cell r="E69" t="str">
            <v/>
          </cell>
          <cell r="F69" t="str">
            <v>1604</v>
          </cell>
          <cell r="G69" t="str">
            <v>RMB</v>
          </cell>
          <cell r="H69" t="str">
            <v>1</v>
          </cell>
          <cell r="I69">
            <v>1604</v>
          </cell>
        </row>
        <row r="70">
          <cell r="A70">
            <v>1356452</v>
          </cell>
          <cell r="B70" t="str">
            <v>皇后镇希尔顿酒店</v>
          </cell>
          <cell r="C70" t="str">
            <v>180819170444523963</v>
          </cell>
          <cell r="D70" t="str">
            <v/>
          </cell>
          <cell r="E70" t="str">
            <v/>
          </cell>
          <cell r="F70" t="str">
            <v>6653.01</v>
          </cell>
          <cell r="G70" t="str">
            <v>RMB</v>
          </cell>
          <cell r="H70" t="str">
            <v>1</v>
          </cell>
          <cell r="I70">
            <v>6653.01</v>
          </cell>
        </row>
        <row r="71">
          <cell r="A71">
            <v>1337445</v>
          </cell>
          <cell r="B71" t="str">
            <v>里斯酒店&amp;豪华公寓</v>
          </cell>
          <cell r="C71" t="str">
            <v>180717212707353963</v>
          </cell>
          <cell r="D71" t="str">
            <v/>
          </cell>
          <cell r="E71" t="str">
            <v/>
          </cell>
          <cell r="F71" t="str">
            <v>7171.98</v>
          </cell>
          <cell r="G71" t="str">
            <v>RMB</v>
          </cell>
          <cell r="H71" t="str">
            <v>1</v>
          </cell>
          <cell r="I71">
            <v>7171.98</v>
          </cell>
        </row>
        <row r="72">
          <cell r="A72">
            <v>1345335</v>
          </cell>
          <cell r="B72" t="str">
            <v>斯塔利酒店</v>
          </cell>
          <cell r="C72" t="str">
            <v>180801155621033963</v>
          </cell>
          <cell r="D72" t="str">
            <v>124268</v>
          </cell>
          <cell r="E72" t="str">
            <v/>
          </cell>
          <cell r="F72" t="str">
            <v>2114</v>
          </cell>
          <cell r="G72" t="str">
            <v>RMB</v>
          </cell>
          <cell r="H72" t="str">
            <v>1</v>
          </cell>
          <cell r="I72">
            <v>2114</v>
          </cell>
        </row>
        <row r="73">
          <cell r="A73">
            <v>1367671</v>
          </cell>
          <cell r="B73" t="str">
            <v>斯德哥尔摩阿兰达克拉丽奥机场酒店</v>
          </cell>
          <cell r="C73" t="str">
            <v>180910110014623963</v>
          </cell>
          <cell r="D73" t="str">
            <v>2104R607883</v>
          </cell>
          <cell r="E73" t="str">
            <v/>
          </cell>
          <cell r="F73" t="str">
            <v>2071</v>
          </cell>
          <cell r="G73" t="str">
            <v>RMB</v>
          </cell>
          <cell r="H73" t="str">
            <v>1</v>
          </cell>
          <cell r="I73">
            <v>2071</v>
          </cell>
        </row>
        <row r="74">
          <cell r="A74">
            <v>1351061</v>
          </cell>
          <cell r="B74" t="str">
            <v>斯德哥尔摩阿兰达克拉丽奥机场酒店</v>
          </cell>
          <cell r="C74" t="str">
            <v>180810174005933963</v>
          </cell>
          <cell r="D74" t="str">
            <v/>
          </cell>
          <cell r="E74" t="str">
            <v/>
          </cell>
          <cell r="F74" t="str">
            <v>3564</v>
          </cell>
          <cell r="G74" t="str">
            <v>RMB</v>
          </cell>
          <cell r="H74" t="str">
            <v>1</v>
          </cell>
          <cell r="I74">
            <v>3564</v>
          </cell>
        </row>
        <row r="75">
          <cell r="A75">
            <v>1335677</v>
          </cell>
          <cell r="B75" t="str">
            <v>布拉迪斯拉发中心美爵酒店</v>
          </cell>
          <cell r="C75" t="str">
            <v>180713180157533000</v>
          </cell>
          <cell r="D75" t="str">
            <v>9149860</v>
          </cell>
          <cell r="E75" t="str">
            <v/>
          </cell>
          <cell r="F75" t="str">
            <v>620</v>
          </cell>
          <cell r="G75" t="str">
            <v>RMB</v>
          </cell>
          <cell r="H75" t="str">
            <v>1</v>
          </cell>
          <cell r="I75">
            <v>620</v>
          </cell>
        </row>
        <row r="76">
          <cell r="A76">
            <v>1377871</v>
          </cell>
          <cell r="B76" t="str">
            <v>曼谷易思廷酒店</v>
          </cell>
          <cell r="C76" t="str">
            <v>181006190024723963</v>
          </cell>
          <cell r="D76" t="str">
            <v>36401</v>
          </cell>
          <cell r="E76" t="str">
            <v/>
          </cell>
          <cell r="F76" t="str">
            <v>309</v>
          </cell>
          <cell r="G76" t="str">
            <v>RMB</v>
          </cell>
          <cell r="H76" t="str">
            <v>1</v>
          </cell>
          <cell r="I76">
            <v>309</v>
          </cell>
        </row>
        <row r="77">
          <cell r="A77">
            <v>1352348</v>
          </cell>
          <cell r="B77" t="str">
            <v>清莱拉努纳度假酒店 </v>
          </cell>
          <cell r="C77" t="str">
            <v>180813124426733963</v>
          </cell>
          <cell r="D77" t="str">
            <v>67100</v>
          </cell>
          <cell r="E77" t="str">
            <v/>
          </cell>
          <cell r="F77" t="str">
            <v>241</v>
          </cell>
          <cell r="G77" t="str">
            <v>RMB</v>
          </cell>
          <cell r="H77" t="str">
            <v>1</v>
          </cell>
          <cell r="I77">
            <v>241</v>
          </cell>
        </row>
        <row r="78">
          <cell r="A78">
            <v>1369719</v>
          </cell>
          <cell r="B78" t="str">
            <v>普吉岛白茉莉度假酒店</v>
          </cell>
          <cell r="C78" t="str">
            <v>180913162840443963</v>
          </cell>
          <cell r="D78" t="str">
            <v>24485</v>
          </cell>
          <cell r="E78" t="str">
            <v/>
          </cell>
          <cell r="F78" t="str">
            <v>1819</v>
          </cell>
          <cell r="G78" t="str">
            <v>RMB</v>
          </cell>
          <cell r="H78" t="str">
            <v>1</v>
          </cell>
          <cell r="I78">
            <v>1819</v>
          </cell>
        </row>
        <row r="79">
          <cell r="A79">
            <v>1375519</v>
          </cell>
          <cell r="B79" t="str">
            <v>苏梅岛安玛塔拉普拉泳池别墅</v>
          </cell>
          <cell r="C79" t="str">
            <v>180929210126673963</v>
          </cell>
          <cell r="D79" t="str">
            <v>7923</v>
          </cell>
          <cell r="E79" t="str">
            <v/>
          </cell>
          <cell r="F79" t="str">
            <v>7107</v>
          </cell>
          <cell r="G79" t="str">
            <v>RMB</v>
          </cell>
          <cell r="H79" t="str">
            <v>1</v>
          </cell>
          <cell r="I79">
            <v>7107</v>
          </cell>
        </row>
        <row r="80">
          <cell r="A80">
            <v>1364897</v>
          </cell>
          <cell r="B80" t="str">
            <v>拜县普派艺术酒店</v>
          </cell>
          <cell r="C80" t="str">
            <v>180905143956973963</v>
          </cell>
          <cell r="D80" t="str">
            <v>35627</v>
          </cell>
          <cell r="E80" t="str">
            <v/>
          </cell>
          <cell r="F80" t="str">
            <v>1491</v>
          </cell>
          <cell r="G80" t="str">
            <v>RMB</v>
          </cell>
          <cell r="H80" t="str">
            <v>1</v>
          </cell>
          <cell r="I80">
            <v>1491</v>
          </cell>
        </row>
        <row r="81">
          <cell r="A81">
            <v>1367483</v>
          </cell>
          <cell r="B81" t="str">
            <v>普吉岛阿玛塔拉健康度假酒店</v>
          </cell>
          <cell r="C81" t="str">
            <v>180910081137593963</v>
          </cell>
          <cell r="D81" t="str">
            <v>2407731</v>
          </cell>
          <cell r="E81" t="str">
            <v/>
          </cell>
          <cell r="F81" t="str">
            <v>11359</v>
          </cell>
          <cell r="G81" t="str">
            <v>RMB</v>
          </cell>
          <cell r="H81" t="str">
            <v>1</v>
          </cell>
          <cell r="I81">
            <v>11359</v>
          </cell>
        </row>
        <row r="82">
          <cell r="A82">
            <v>1350694</v>
          </cell>
          <cell r="B82" t="str">
            <v>芭堤雅都喜天丽酒店</v>
          </cell>
          <cell r="C82" t="str">
            <v>180810123741073963</v>
          </cell>
          <cell r="D82" t="str">
            <v>SS477666</v>
          </cell>
          <cell r="E82" t="str">
            <v/>
          </cell>
          <cell r="F82" t="str">
            <v>3434</v>
          </cell>
          <cell r="G82" t="str">
            <v>RMB</v>
          </cell>
          <cell r="H82" t="str">
            <v>1</v>
          </cell>
          <cell r="I82">
            <v>3434</v>
          </cell>
        </row>
        <row r="83">
          <cell r="A83">
            <v>1370978</v>
          </cell>
          <cell r="B83" t="str">
            <v>芭堤雅都喜天丽酒店</v>
          </cell>
          <cell r="C83" t="str">
            <v>180917132554973963</v>
          </cell>
          <cell r="D83" t="str">
            <v>11841851</v>
          </cell>
          <cell r="E83" t="str">
            <v/>
          </cell>
          <cell r="F83" t="str">
            <v>1498</v>
          </cell>
          <cell r="G83" t="str">
            <v>RMB</v>
          </cell>
          <cell r="H83" t="str">
            <v>1</v>
          </cell>
          <cell r="I83">
            <v>1498</v>
          </cell>
        </row>
        <row r="84">
          <cell r="A84">
            <v>1374677</v>
          </cell>
          <cell r="B84" t="str">
            <v>芭堤雅贝特酒店</v>
          </cell>
          <cell r="C84" t="str">
            <v>180927152406843963</v>
          </cell>
          <cell r="D84" t="str">
            <v>041/2454549</v>
          </cell>
          <cell r="E84" t="str">
            <v/>
          </cell>
          <cell r="F84" t="str">
            <v>1400</v>
          </cell>
          <cell r="G84" t="str">
            <v>RMB</v>
          </cell>
          <cell r="H84" t="str">
            <v>1</v>
          </cell>
          <cell r="I84">
            <v>1400</v>
          </cell>
        </row>
        <row r="85">
          <cell r="A85">
            <v>1371416</v>
          </cell>
          <cell r="B85" t="str">
            <v>普吉岛奈娜度假酒店</v>
          </cell>
          <cell r="C85" t="str">
            <v>181005082230473963</v>
          </cell>
          <cell r="D85" t="str">
            <v/>
          </cell>
          <cell r="E85" t="str">
            <v/>
          </cell>
          <cell r="F85" t="str">
            <v>838</v>
          </cell>
          <cell r="G85" t="str">
            <v>RMB</v>
          </cell>
          <cell r="H85" t="str">
            <v>1</v>
          </cell>
          <cell r="I85">
            <v>838</v>
          </cell>
        </row>
        <row r="86">
          <cell r="A86">
            <v>1366340</v>
          </cell>
          <cell r="B86" t="str">
            <v>苏梅岛班塔蕾度假村</v>
          </cell>
          <cell r="C86" t="str">
            <v>180907202246723963</v>
          </cell>
          <cell r="D86" t="str">
            <v>2402723</v>
          </cell>
          <cell r="E86" t="str">
            <v/>
          </cell>
          <cell r="F86" t="str">
            <v>4086</v>
          </cell>
          <cell r="G86" t="str">
            <v>RMB</v>
          </cell>
          <cell r="H86" t="str">
            <v>1</v>
          </cell>
          <cell r="I86">
            <v>4086</v>
          </cell>
        </row>
        <row r="87">
          <cell r="A87">
            <v>1375655</v>
          </cell>
          <cell r="B87" t="str">
            <v>波哥大特里波特皇家NH精选酒店</v>
          </cell>
          <cell r="C87" t="str">
            <v>180930090341553963</v>
          </cell>
          <cell r="D87" t="str">
            <v/>
          </cell>
          <cell r="E87" t="str">
            <v/>
          </cell>
          <cell r="F87" t="str">
            <v>10116</v>
          </cell>
          <cell r="G87" t="str">
            <v>RMB</v>
          </cell>
          <cell r="H87" t="str">
            <v>1</v>
          </cell>
          <cell r="I87">
            <v>10116</v>
          </cell>
        </row>
        <row r="88">
          <cell r="A88">
            <v>1377158</v>
          </cell>
          <cell r="B88" t="str">
            <v>波哥大特里波特皇家NH精选酒店</v>
          </cell>
          <cell r="C88" t="str">
            <v>181004110207933963</v>
          </cell>
          <cell r="D88" t="str">
            <v>59184426</v>
          </cell>
          <cell r="E88" t="str">
            <v/>
          </cell>
          <cell r="F88" t="str">
            <v>945</v>
          </cell>
          <cell r="G88" t="str">
            <v>RMB</v>
          </cell>
          <cell r="H88" t="str">
            <v>1</v>
          </cell>
          <cell r="I88">
            <v>945</v>
          </cell>
        </row>
        <row r="89">
          <cell r="A89">
            <v>1358975</v>
          </cell>
          <cell r="B89" t="str">
            <v>柏林滕珀尔霍夫美居酒店 </v>
          </cell>
          <cell r="C89" t="str">
            <v>180824081542613963</v>
          </cell>
          <cell r="D89" t="str">
            <v/>
          </cell>
          <cell r="E89" t="str">
            <v/>
          </cell>
          <cell r="F89" t="str">
            <v>2765</v>
          </cell>
          <cell r="G89" t="str">
            <v>RMB</v>
          </cell>
          <cell r="H89" t="str">
            <v>1</v>
          </cell>
          <cell r="I89">
            <v>2765</v>
          </cell>
        </row>
        <row r="90">
          <cell r="A90">
            <v>1361704</v>
          </cell>
          <cell r="B90" t="str">
            <v>迪拜棕榈岛亚特兰蒂斯酒店</v>
          </cell>
          <cell r="C90" t="str">
            <v>180829182107583963</v>
          </cell>
          <cell r="D90" t="str">
            <v>C02578075</v>
          </cell>
          <cell r="E90" t="str">
            <v/>
          </cell>
          <cell r="F90" t="str">
            <v>2550</v>
          </cell>
          <cell r="G90" t="str">
            <v>RMB</v>
          </cell>
          <cell r="H90" t="str">
            <v>1</v>
          </cell>
          <cell r="I90">
            <v>2550</v>
          </cell>
        </row>
        <row r="91">
          <cell r="A91">
            <v>1359119</v>
          </cell>
          <cell r="B91" t="str">
            <v>巴塞罗那奥拉酒店</v>
          </cell>
          <cell r="C91" t="str">
            <v>180824113457393963</v>
          </cell>
          <cell r="D91" t="str">
            <v>180006764</v>
          </cell>
          <cell r="E91" t="str">
            <v/>
          </cell>
          <cell r="F91" t="str">
            <v>2814</v>
          </cell>
          <cell r="G91" t="str">
            <v>RMB</v>
          </cell>
          <cell r="H91" t="str">
            <v>1</v>
          </cell>
          <cell r="I91">
            <v>2814</v>
          </cell>
        </row>
        <row r="92">
          <cell r="A92">
            <v>1374337</v>
          </cell>
          <cell r="B92" t="str">
            <v>马德里温斯城堡酒店</v>
          </cell>
          <cell r="C92" t="str">
            <v>180926181346303963</v>
          </cell>
          <cell r="D92" t="str">
            <v>4475585</v>
          </cell>
          <cell r="E92" t="str">
            <v/>
          </cell>
          <cell r="F92" t="str">
            <v>2784</v>
          </cell>
          <cell r="G92" t="str">
            <v>RMB</v>
          </cell>
          <cell r="H92" t="str">
            <v>1</v>
          </cell>
          <cell r="I92">
            <v>2784</v>
          </cell>
        </row>
        <row r="93">
          <cell r="A93">
            <v>1357708</v>
          </cell>
          <cell r="B93" t="str">
            <v>梅尼纳斯精品歌剧酒店</v>
          </cell>
          <cell r="C93" t="str">
            <v>180821203154073963</v>
          </cell>
          <cell r="D93" t="str">
            <v>25215</v>
          </cell>
          <cell r="E93" t="str">
            <v/>
          </cell>
          <cell r="F93" t="str">
            <v>2112</v>
          </cell>
          <cell r="G93" t="str">
            <v>RMB</v>
          </cell>
          <cell r="H93" t="str">
            <v>1</v>
          </cell>
          <cell r="I93">
            <v>2112</v>
          </cell>
        </row>
        <row r="94">
          <cell r="A94">
            <v>1343683</v>
          </cell>
          <cell r="B94" t="str">
            <v>马德里拉斯本塔斯宜必思酒店</v>
          </cell>
          <cell r="C94" t="str">
            <v>180729175042623963</v>
          </cell>
          <cell r="D94" t="str">
            <v>GNNDCVMQ</v>
          </cell>
          <cell r="E94" t="str">
            <v/>
          </cell>
          <cell r="F94" t="str">
            <v>1757.01</v>
          </cell>
          <cell r="G94" t="str">
            <v>RMB</v>
          </cell>
          <cell r="H94" t="str">
            <v>1</v>
          </cell>
          <cell r="I94">
            <v>1757.01</v>
          </cell>
        </row>
        <row r="95">
          <cell r="A95">
            <v>1367254</v>
          </cell>
          <cell r="B95" t="str">
            <v>冲绳那霸格拉斯丽酒店</v>
          </cell>
          <cell r="C95" t="str">
            <v>180909131036963963</v>
          </cell>
          <cell r="D95" t="str">
            <v/>
          </cell>
          <cell r="E95" t="str">
            <v/>
          </cell>
          <cell r="F95" t="str">
            <v>4552</v>
          </cell>
          <cell r="G95" t="str">
            <v>RMB</v>
          </cell>
          <cell r="H95" t="str">
            <v>1</v>
          </cell>
          <cell r="I95">
            <v>4552</v>
          </cell>
        </row>
        <row r="96">
          <cell r="A96">
            <v>1371204</v>
          </cell>
          <cell r="B96" t="str">
            <v>冲绳那霸格拉斯丽酒店</v>
          </cell>
          <cell r="C96" t="str">
            <v>180918132529053963</v>
          </cell>
          <cell r="D96" t="str">
            <v>710147817</v>
          </cell>
          <cell r="E96" t="str">
            <v/>
          </cell>
          <cell r="F96" t="str">
            <v>2398</v>
          </cell>
          <cell r="G96" t="str">
            <v>RMB</v>
          </cell>
          <cell r="H96" t="str">
            <v>1</v>
          </cell>
          <cell r="I96">
            <v>2398</v>
          </cell>
        </row>
        <row r="97">
          <cell r="A97">
            <v>1366829</v>
          </cell>
          <cell r="B97" t="str">
            <v>冲绳那霸格拉斯丽酒店</v>
          </cell>
          <cell r="C97" t="str">
            <v>180908161839133963</v>
          </cell>
          <cell r="D97" t="str">
            <v>710146251</v>
          </cell>
          <cell r="E97" t="str">
            <v/>
          </cell>
          <cell r="F97" t="str">
            <v>2578</v>
          </cell>
          <cell r="G97" t="str">
            <v>RMB</v>
          </cell>
          <cell r="H97" t="str">
            <v>1</v>
          </cell>
          <cell r="I97">
            <v>2578</v>
          </cell>
        </row>
        <row r="98">
          <cell r="A98">
            <v>1365975</v>
          </cell>
          <cell r="B98" t="str">
            <v>皇家花园酒店京都</v>
          </cell>
          <cell r="C98" t="str">
            <v>180907115929543963</v>
          </cell>
          <cell r="D98" t="str">
            <v/>
          </cell>
          <cell r="E98" t="str">
            <v/>
          </cell>
          <cell r="F98" t="str">
            <v>2663</v>
          </cell>
          <cell r="G98" t="str">
            <v>RMB</v>
          </cell>
          <cell r="H98" t="str">
            <v>1</v>
          </cell>
          <cell r="I98">
            <v>2663</v>
          </cell>
        </row>
        <row r="99">
          <cell r="A99">
            <v>1361972</v>
          </cell>
          <cell r="B99" t="str">
            <v>大阪洲际酒店</v>
          </cell>
          <cell r="C99" t="str">
            <v>180830095427903963</v>
          </cell>
          <cell r="D99" t="str">
            <v/>
          </cell>
          <cell r="E99" t="str">
            <v/>
          </cell>
          <cell r="F99" t="str">
            <v>1967</v>
          </cell>
          <cell r="G99" t="str">
            <v>RMB</v>
          </cell>
          <cell r="H99" t="str">
            <v>1</v>
          </cell>
          <cell r="I99">
            <v>1967</v>
          </cell>
        </row>
        <row r="100">
          <cell r="A100">
            <v>1378208</v>
          </cell>
          <cell r="B100" t="str">
            <v>大阪洲际酒店</v>
          </cell>
          <cell r="C100" t="str">
            <v>181008081033763963</v>
          </cell>
          <cell r="D100" t="str">
            <v/>
          </cell>
          <cell r="E100" t="str">
            <v/>
          </cell>
          <cell r="F100" t="str">
            <v>5512</v>
          </cell>
          <cell r="G100" t="str">
            <v>RMB</v>
          </cell>
          <cell r="H100" t="str">
            <v>1</v>
          </cell>
          <cell r="I100">
            <v>5512</v>
          </cell>
        </row>
        <row r="101">
          <cell r="A101">
            <v>1354119</v>
          </cell>
          <cell r="B101" t="str">
            <v>大阪洲际酒店</v>
          </cell>
          <cell r="C101" t="str">
            <v>180815213201713963</v>
          </cell>
          <cell r="D101" t="str">
            <v>48862983</v>
          </cell>
          <cell r="E101" t="str">
            <v/>
          </cell>
          <cell r="F101" t="str">
            <v>1943</v>
          </cell>
          <cell r="G101" t="str">
            <v>RMB</v>
          </cell>
          <cell r="H101" t="str">
            <v>1</v>
          </cell>
          <cell r="I101">
            <v>1943</v>
          </cell>
        </row>
        <row r="102">
          <cell r="A102">
            <v>1359707</v>
          </cell>
          <cell r="B102" t="str">
            <v>大阪洲际酒店</v>
          </cell>
          <cell r="C102" t="str">
            <v>180926174952273963</v>
          </cell>
          <cell r="D102" t="str">
            <v>44056846</v>
          </cell>
          <cell r="E102" t="str">
            <v/>
          </cell>
          <cell r="F102" t="str">
            <v>1788</v>
          </cell>
          <cell r="G102" t="str">
            <v>RMB</v>
          </cell>
          <cell r="H102" t="str">
            <v>1</v>
          </cell>
          <cell r="I102">
            <v>1788</v>
          </cell>
        </row>
        <row r="103">
          <cell r="A103">
            <v>1361779</v>
          </cell>
          <cell r="B103" t="str">
            <v>大阪洲际酒店</v>
          </cell>
          <cell r="C103" t="str">
            <v>180829213437663963</v>
          </cell>
          <cell r="D103" t="str">
            <v>41536292</v>
          </cell>
          <cell r="E103" t="str">
            <v/>
          </cell>
          <cell r="F103" t="str">
            <v>8639</v>
          </cell>
          <cell r="G103" t="str">
            <v>RMB</v>
          </cell>
          <cell r="H103" t="str">
            <v>1</v>
          </cell>
          <cell r="I103">
            <v>8639</v>
          </cell>
        </row>
        <row r="104">
          <cell r="A104">
            <v>1362335</v>
          </cell>
          <cell r="B104" t="str">
            <v>大阪洲际酒店</v>
          </cell>
          <cell r="C104" t="str">
            <v>180831071216193963</v>
          </cell>
          <cell r="D104" t="str">
            <v/>
          </cell>
          <cell r="E104" t="str">
            <v/>
          </cell>
          <cell r="F104" t="str">
            <v>4263</v>
          </cell>
          <cell r="G104" t="str">
            <v>RMB</v>
          </cell>
          <cell r="H104" t="str">
            <v>1</v>
          </cell>
          <cell r="I104">
            <v>4263</v>
          </cell>
        </row>
        <row r="105">
          <cell r="A105">
            <v>1354120</v>
          </cell>
          <cell r="B105" t="str">
            <v>大阪洲际酒店</v>
          </cell>
          <cell r="C105" t="str">
            <v>180815214653983963</v>
          </cell>
          <cell r="D105" t="str">
            <v>2339778</v>
          </cell>
          <cell r="E105" t="str">
            <v/>
          </cell>
          <cell r="F105" t="str">
            <v>2020</v>
          </cell>
          <cell r="G105" t="str">
            <v>RMB</v>
          </cell>
          <cell r="H105" t="str">
            <v>1</v>
          </cell>
          <cell r="I105">
            <v>2020</v>
          </cell>
        </row>
        <row r="106">
          <cell r="A106">
            <v>1339848</v>
          </cell>
          <cell r="B106" t="str">
            <v>卡贝里塔宅邸及庄园乡村民宿 </v>
          </cell>
          <cell r="C106" t="str">
            <v>180722174024753963</v>
          </cell>
          <cell r="D106" t="str">
            <v>2279606</v>
          </cell>
          <cell r="E106" t="str">
            <v/>
          </cell>
          <cell r="F106" t="str">
            <v>718</v>
          </cell>
          <cell r="G106" t="str">
            <v>RMB</v>
          </cell>
          <cell r="H106" t="str">
            <v>1</v>
          </cell>
          <cell r="I106">
            <v>718</v>
          </cell>
        </row>
        <row r="107">
          <cell r="A107">
            <v>1367540</v>
          </cell>
          <cell r="B107" t="str">
            <v>大阪蒙特利酒店</v>
          </cell>
          <cell r="C107" t="str">
            <v>180910083043313963</v>
          </cell>
          <cell r="D107" t="str">
            <v>100613340</v>
          </cell>
          <cell r="E107" t="str">
            <v/>
          </cell>
          <cell r="F107" t="str">
            <v>1818</v>
          </cell>
          <cell r="G107" t="str">
            <v>RMB</v>
          </cell>
          <cell r="H107" t="str">
            <v>1</v>
          </cell>
          <cell r="I107">
            <v>1818</v>
          </cell>
        </row>
        <row r="108">
          <cell r="A108">
            <v>1359064</v>
          </cell>
          <cell r="B108" t="str">
            <v>大阪蒙特利酒店</v>
          </cell>
          <cell r="C108" t="str">
            <v>180823145731893963</v>
          </cell>
          <cell r="D108" t="str">
            <v>100610226</v>
          </cell>
          <cell r="E108" t="str">
            <v/>
          </cell>
          <cell r="F108" t="str">
            <v>737</v>
          </cell>
          <cell r="G108" t="str">
            <v>RMB</v>
          </cell>
          <cell r="H108" t="str">
            <v>1</v>
          </cell>
          <cell r="I108">
            <v>737</v>
          </cell>
        </row>
        <row r="109">
          <cell r="A109">
            <v>1351492</v>
          </cell>
          <cell r="B109" t="str">
            <v>新札幌灿路都大饭店(旧名: 太阳道大酒店）</v>
          </cell>
          <cell r="C109" t="str">
            <v>180811113638063963</v>
          </cell>
          <cell r="D109" t="str">
            <v>985942</v>
          </cell>
          <cell r="E109" t="str">
            <v/>
          </cell>
          <cell r="F109" t="str">
            <v>2315.01</v>
          </cell>
          <cell r="G109" t="str">
            <v>RMB</v>
          </cell>
          <cell r="H109" t="str">
            <v>1</v>
          </cell>
          <cell r="I109">
            <v>2315.01</v>
          </cell>
        </row>
        <row r="110">
          <cell r="A110">
            <v>1346979</v>
          </cell>
          <cell r="B110" t="str">
            <v>东京东新宿E酒店</v>
          </cell>
          <cell r="C110" t="str">
            <v>180804161942243963</v>
          </cell>
          <cell r="D110" t="str">
            <v>45241531</v>
          </cell>
          <cell r="E110" t="str">
            <v/>
          </cell>
          <cell r="F110" t="str">
            <v>3276</v>
          </cell>
          <cell r="G110" t="str">
            <v>RMB</v>
          </cell>
          <cell r="H110" t="str">
            <v>1</v>
          </cell>
          <cell r="I110">
            <v>3276</v>
          </cell>
        </row>
        <row r="111">
          <cell r="A111">
            <v>1336428</v>
          </cell>
          <cell r="B111" t="str">
            <v>东京东新宿E酒店</v>
          </cell>
          <cell r="C111" t="str">
            <v>180715165851983963</v>
          </cell>
          <cell r="D111" t="str">
            <v>45237746</v>
          </cell>
          <cell r="E111" t="str">
            <v/>
          </cell>
          <cell r="F111" t="str">
            <v>542</v>
          </cell>
          <cell r="G111" t="str">
            <v>RMB</v>
          </cell>
          <cell r="H111" t="str">
            <v>1</v>
          </cell>
          <cell r="I111">
            <v>542</v>
          </cell>
        </row>
        <row r="112">
          <cell r="A112">
            <v>1372462</v>
          </cell>
          <cell r="B112" t="str">
            <v>东京上野酒店</v>
          </cell>
          <cell r="C112" t="str">
            <v>180921152526183963</v>
          </cell>
          <cell r="D112" t="str">
            <v>2688405</v>
          </cell>
          <cell r="E112" t="str">
            <v/>
          </cell>
          <cell r="F112" t="str">
            <v>2671</v>
          </cell>
          <cell r="G112" t="str">
            <v>RMB</v>
          </cell>
          <cell r="H112" t="str">
            <v>1</v>
          </cell>
          <cell r="I112">
            <v>2671</v>
          </cell>
        </row>
        <row r="113">
          <cell r="A113">
            <v>1367882</v>
          </cell>
          <cell r="B113" t="str">
            <v>东京全日空洲际酒店</v>
          </cell>
          <cell r="C113" t="str">
            <v>180910160751453963</v>
          </cell>
          <cell r="D113" t="str">
            <v>68165803</v>
          </cell>
          <cell r="E113" t="str">
            <v/>
          </cell>
          <cell r="F113" t="str">
            <v>8219</v>
          </cell>
          <cell r="G113" t="str">
            <v>RMB</v>
          </cell>
          <cell r="H113" t="str">
            <v>1</v>
          </cell>
          <cell r="I113">
            <v>8219</v>
          </cell>
        </row>
        <row r="114">
          <cell r="A114">
            <v>1370876</v>
          </cell>
          <cell r="B114" t="str">
            <v>东京银座首都酒店新馆</v>
          </cell>
          <cell r="C114" t="str">
            <v>180917084843073963</v>
          </cell>
          <cell r="D114" t="str">
            <v>1042750</v>
          </cell>
          <cell r="E114" t="str">
            <v/>
          </cell>
          <cell r="F114" t="str">
            <v>962</v>
          </cell>
          <cell r="G114" t="str">
            <v>RMB</v>
          </cell>
          <cell r="H114" t="str">
            <v>1</v>
          </cell>
          <cell r="I114">
            <v>962</v>
          </cell>
        </row>
        <row r="115">
          <cell r="A115">
            <v>1362029</v>
          </cell>
          <cell r="B115" t="str">
            <v>东京希尔顿酒店</v>
          </cell>
          <cell r="C115" t="str">
            <v>180830123820003963</v>
          </cell>
          <cell r="D115" t="str">
            <v>3491753236</v>
          </cell>
          <cell r="E115" t="str">
            <v/>
          </cell>
          <cell r="F115" t="str">
            <v>3661</v>
          </cell>
          <cell r="G115" t="str">
            <v>RMB</v>
          </cell>
          <cell r="H115" t="str">
            <v>1</v>
          </cell>
          <cell r="I115">
            <v>3661</v>
          </cell>
        </row>
        <row r="116">
          <cell r="A116">
            <v>1371550</v>
          </cell>
          <cell r="B116" t="str">
            <v>希尔顿东京台场酒店</v>
          </cell>
          <cell r="C116" t="str">
            <v>180919081324793963</v>
          </cell>
          <cell r="D116" t="str">
            <v>3490081723</v>
          </cell>
          <cell r="E116" t="str">
            <v/>
          </cell>
          <cell r="F116" t="str">
            <v>6115</v>
          </cell>
          <cell r="G116" t="str">
            <v>RMB</v>
          </cell>
          <cell r="H116" t="str">
            <v>1</v>
          </cell>
          <cell r="I116">
            <v>6115</v>
          </cell>
        </row>
        <row r="117">
          <cell r="A117">
            <v>1358930</v>
          </cell>
          <cell r="B117" t="str">
            <v>东京柏悦酒店</v>
          </cell>
          <cell r="C117" t="str">
            <v>180824111454593963</v>
          </cell>
          <cell r="D117" t="str">
            <v>11191345/11191347/11191348/11191349</v>
          </cell>
          <cell r="E117" t="str">
            <v/>
          </cell>
          <cell r="F117" t="str">
            <v>65601</v>
          </cell>
          <cell r="G117" t="str">
            <v>RMB</v>
          </cell>
          <cell r="H117" t="str">
            <v>1</v>
          </cell>
          <cell r="I117">
            <v>65601</v>
          </cell>
        </row>
        <row r="118">
          <cell r="A118">
            <v>1378017</v>
          </cell>
          <cell r="B118" t="str">
            <v>公主花园酒店</v>
          </cell>
          <cell r="C118" t="str">
            <v>181007103155023963</v>
          </cell>
          <cell r="D118" t="str">
            <v/>
          </cell>
          <cell r="E118" t="str">
            <v/>
          </cell>
          <cell r="F118" t="str">
            <v>3013</v>
          </cell>
          <cell r="G118" t="str">
            <v>RMB</v>
          </cell>
          <cell r="H118" t="str">
            <v>1</v>
          </cell>
          <cell r="I118">
            <v>3013</v>
          </cell>
        </row>
        <row r="119">
          <cell r="A119">
            <v>1364364</v>
          </cell>
          <cell r="B119" t="str">
            <v>东京丽思卡尔顿酒店</v>
          </cell>
          <cell r="C119" t="str">
            <v>180904144100893963</v>
          </cell>
          <cell r="D119" t="str">
            <v>2392973</v>
          </cell>
          <cell r="E119" t="str">
            <v/>
          </cell>
          <cell r="F119" t="str">
            <v>21168</v>
          </cell>
          <cell r="G119" t="str">
            <v>RMB</v>
          </cell>
          <cell r="H119" t="str">
            <v>1</v>
          </cell>
          <cell r="I119">
            <v>21168</v>
          </cell>
        </row>
        <row r="120">
          <cell r="A120">
            <v>1363043</v>
          </cell>
          <cell r="B120" t="str">
            <v>东京丽思卡尔顿酒店</v>
          </cell>
          <cell r="C120" t="str">
            <v>180906174441073963</v>
          </cell>
          <cell r="D120" t="str">
            <v>76445327</v>
          </cell>
          <cell r="E120" t="str">
            <v/>
          </cell>
          <cell r="F120" t="str">
            <v>17937</v>
          </cell>
          <cell r="G120" t="str">
            <v>RMB</v>
          </cell>
          <cell r="H120" t="str">
            <v>1</v>
          </cell>
          <cell r="I120">
            <v>17937</v>
          </cell>
        </row>
        <row r="121">
          <cell r="A121">
            <v>1353580</v>
          </cell>
          <cell r="B121" t="str">
            <v>东京丽思卡尔顿酒店</v>
          </cell>
          <cell r="C121" t="str">
            <v>180823202609403963</v>
          </cell>
          <cell r="D121" t="str">
            <v>83263439</v>
          </cell>
          <cell r="E121" t="str">
            <v/>
          </cell>
          <cell r="F121" t="str">
            <v>3499</v>
          </cell>
          <cell r="G121" t="str">
            <v>RMB</v>
          </cell>
          <cell r="H121" t="str">
            <v>1</v>
          </cell>
          <cell r="I121">
            <v>3499</v>
          </cell>
        </row>
        <row r="122">
          <cell r="A122">
            <v>1368872</v>
          </cell>
          <cell r="B122" t="str">
            <v>东京丽思卡尔顿酒店</v>
          </cell>
          <cell r="C122" t="str">
            <v>180912111154003963</v>
          </cell>
          <cell r="D122" t="str">
            <v>73319579</v>
          </cell>
          <cell r="E122" t="str">
            <v/>
          </cell>
          <cell r="F122" t="str">
            <v>17834</v>
          </cell>
          <cell r="G122" t="str">
            <v>RMB</v>
          </cell>
          <cell r="H122" t="str">
            <v>1</v>
          </cell>
          <cell r="I122">
            <v>17834</v>
          </cell>
        </row>
        <row r="123">
          <cell r="A123">
            <v>1348190</v>
          </cell>
          <cell r="B123" t="str">
            <v>东京新宿新丽饭店</v>
          </cell>
          <cell r="C123" t="str">
            <v>180806210837133963</v>
          </cell>
          <cell r="D123" t="str">
            <v/>
          </cell>
          <cell r="E123" t="str">
            <v/>
          </cell>
          <cell r="F123" t="str">
            <v>1819</v>
          </cell>
          <cell r="G123" t="str">
            <v>RMB</v>
          </cell>
          <cell r="H123" t="str">
            <v>1</v>
          </cell>
          <cell r="I123">
            <v>1819</v>
          </cell>
        </row>
        <row r="124">
          <cell r="A124">
            <v>1378468</v>
          </cell>
          <cell r="B124" t="str">
            <v>东京新宿新丽饭店</v>
          </cell>
          <cell r="C124" t="str">
            <v>181008190335283963</v>
          </cell>
          <cell r="D124" t="str">
            <v/>
          </cell>
          <cell r="E124" t="str">
            <v/>
          </cell>
          <cell r="F124" t="str">
            <v>771</v>
          </cell>
          <cell r="G124" t="str">
            <v>RMB</v>
          </cell>
          <cell r="H124" t="str">
            <v>1</v>
          </cell>
          <cell r="I124">
            <v>771</v>
          </cell>
        </row>
        <row r="125">
          <cell r="A125">
            <v>1371193</v>
          </cell>
          <cell r="B125" t="str">
            <v>the b 东京 池袋酒店</v>
          </cell>
          <cell r="C125" t="str">
            <v>180918081220673963</v>
          </cell>
          <cell r="D125" t="str">
            <v>1116091004</v>
          </cell>
          <cell r="E125" t="str">
            <v/>
          </cell>
          <cell r="F125" t="str">
            <v>2139</v>
          </cell>
          <cell r="G125" t="str">
            <v>RMB</v>
          </cell>
          <cell r="H125" t="str">
            <v>1</v>
          </cell>
          <cell r="I125">
            <v>2139</v>
          </cell>
        </row>
        <row r="126">
          <cell r="A126">
            <v>1371172</v>
          </cell>
          <cell r="B126" t="str">
            <v>the b 东京 池袋酒店</v>
          </cell>
          <cell r="C126" t="str">
            <v>180918082030363963</v>
          </cell>
          <cell r="D126" t="str">
            <v>20231332</v>
          </cell>
          <cell r="E126" t="str">
            <v/>
          </cell>
          <cell r="F126" t="str">
            <v>1454</v>
          </cell>
          <cell r="G126" t="str">
            <v>RMB</v>
          </cell>
          <cell r="H126" t="str">
            <v>1</v>
          </cell>
          <cell r="I126">
            <v>1454</v>
          </cell>
        </row>
        <row r="127">
          <cell r="A127">
            <v>1365657</v>
          </cell>
          <cell r="B127" t="str">
            <v>东京湾有明华盛顿酒店</v>
          </cell>
          <cell r="C127" t="str">
            <v>180906211135613963</v>
          </cell>
          <cell r="D127" t="str">
            <v>260924245</v>
          </cell>
          <cell r="E127" t="str">
            <v/>
          </cell>
          <cell r="F127" t="str">
            <v>423</v>
          </cell>
          <cell r="G127" t="str">
            <v>RMB</v>
          </cell>
          <cell r="H127" t="str">
            <v>1</v>
          </cell>
          <cell r="I127">
            <v>423</v>
          </cell>
        </row>
        <row r="128">
          <cell r="A128">
            <v>1364290</v>
          </cell>
          <cell r="B128" t="str">
            <v>东京湾有明华盛顿酒店</v>
          </cell>
          <cell r="C128" t="str">
            <v>180904115025893963</v>
          </cell>
          <cell r="D128" t="str">
            <v/>
          </cell>
          <cell r="E128" t="str">
            <v/>
          </cell>
          <cell r="F128" t="str">
            <v>1224</v>
          </cell>
          <cell r="G128" t="str">
            <v>RMB</v>
          </cell>
          <cell r="H128" t="str">
            <v>1</v>
          </cell>
          <cell r="I128">
            <v>1224</v>
          </cell>
        </row>
        <row r="129">
          <cell r="A129">
            <v>1346286</v>
          </cell>
          <cell r="B129" t="str">
            <v>横滨伊势佐木町华盛顿酒店</v>
          </cell>
          <cell r="C129" t="str">
            <v>180803100504013963</v>
          </cell>
          <cell r="D129" t="str">
            <v/>
          </cell>
          <cell r="E129" t="str">
            <v/>
          </cell>
          <cell r="F129" t="str">
            <v>4464</v>
          </cell>
          <cell r="G129" t="str">
            <v>RMB</v>
          </cell>
          <cell r="H129" t="str">
            <v>1</v>
          </cell>
          <cell r="I129">
            <v>4464</v>
          </cell>
        </row>
        <row r="130">
          <cell r="A130">
            <v>1372853</v>
          </cell>
          <cell r="B130" t="str">
            <v>曼谷铂尔曼G酒店</v>
          </cell>
          <cell r="C130" t="str">
            <v>180922132630333963</v>
          </cell>
          <cell r="D130" t="str">
            <v>571230</v>
          </cell>
          <cell r="E130" t="str">
            <v/>
          </cell>
          <cell r="F130" t="str">
            <v>622</v>
          </cell>
          <cell r="G130" t="str">
            <v>RMB</v>
          </cell>
          <cell r="H130" t="str">
            <v>1</v>
          </cell>
          <cell r="I130">
            <v>622</v>
          </cell>
        </row>
        <row r="131">
          <cell r="A131">
            <v>1366160</v>
          </cell>
          <cell r="B131" t="str">
            <v>伦敦海德公园美爵酒店</v>
          </cell>
          <cell r="C131" t="str">
            <v>180907155753203963</v>
          </cell>
          <cell r="D131" t="str">
            <v>353413678</v>
          </cell>
          <cell r="E131" t="str">
            <v/>
          </cell>
          <cell r="F131" t="str">
            <v>5086</v>
          </cell>
          <cell r="G131" t="str">
            <v>RMB</v>
          </cell>
          <cell r="H131" t="str">
            <v>1</v>
          </cell>
          <cell r="I131">
            <v>5086</v>
          </cell>
        </row>
        <row r="132">
          <cell r="A132">
            <v>1375907</v>
          </cell>
          <cell r="B132" t="str">
            <v>东京浅草豪景大饭店</v>
          </cell>
          <cell r="C132" t="str">
            <v>180930184659643963</v>
          </cell>
          <cell r="D132" t="str">
            <v>100667744</v>
          </cell>
          <cell r="E132" t="str">
            <v/>
          </cell>
          <cell r="F132" t="str">
            <v>1547</v>
          </cell>
          <cell r="G132" t="str">
            <v>RMB</v>
          </cell>
          <cell r="H132" t="str">
            <v>1</v>
          </cell>
          <cell r="I132">
            <v>1547</v>
          </cell>
        </row>
        <row r="133">
          <cell r="A133">
            <v>1374969</v>
          </cell>
          <cell r="B133" t="str">
            <v>东京大仓饭店</v>
          </cell>
          <cell r="C133" t="str">
            <v>180928110848393963</v>
          </cell>
          <cell r="D133" t="str">
            <v>56110SB096159</v>
          </cell>
          <cell r="E133" t="str">
            <v/>
          </cell>
          <cell r="F133" t="str">
            <v>3116.52</v>
          </cell>
          <cell r="G133" t="str">
            <v>RMB</v>
          </cell>
          <cell r="H133" t="str">
            <v>1</v>
          </cell>
          <cell r="I133">
            <v>3116.52</v>
          </cell>
        </row>
        <row r="134">
          <cell r="A134">
            <v>1353744</v>
          </cell>
          <cell r="B134" t="str">
            <v>东京大仓饭店</v>
          </cell>
          <cell r="C134" t="str">
            <v>180815130456973963</v>
          </cell>
          <cell r="D134" t="str">
            <v>k01378116</v>
          </cell>
          <cell r="E134" t="str">
            <v/>
          </cell>
          <cell r="F134" t="str">
            <v>3832</v>
          </cell>
          <cell r="G134" t="str">
            <v>RMB</v>
          </cell>
          <cell r="H134" t="str">
            <v>1</v>
          </cell>
          <cell r="I134">
            <v>3832</v>
          </cell>
        </row>
        <row r="135">
          <cell r="A135">
            <v>1374968</v>
          </cell>
          <cell r="B135" t="str">
            <v>东京大仓饭店</v>
          </cell>
          <cell r="C135" t="str">
            <v>180928110528993963</v>
          </cell>
          <cell r="D135" t="str">
            <v>56110SB096158</v>
          </cell>
          <cell r="E135" t="str">
            <v/>
          </cell>
          <cell r="F135" t="str">
            <v>3116.52</v>
          </cell>
          <cell r="G135" t="str">
            <v>RMB</v>
          </cell>
          <cell r="H135" t="str">
            <v>1</v>
          </cell>
          <cell r="I135">
            <v>3116.52</v>
          </cell>
        </row>
        <row r="136">
          <cell r="A136">
            <v>1378514</v>
          </cell>
          <cell r="B136" t="str">
            <v>东京赤坂维新酒店</v>
          </cell>
          <cell r="C136" t="str">
            <v>181008210718553963</v>
          </cell>
          <cell r="D136" t="str">
            <v/>
          </cell>
          <cell r="E136" t="str">
            <v/>
          </cell>
          <cell r="F136" t="str">
            <v>819</v>
          </cell>
          <cell r="G136" t="str">
            <v>RMB</v>
          </cell>
          <cell r="H136" t="str">
            <v>1</v>
          </cell>
          <cell r="I136">
            <v>819</v>
          </cell>
        </row>
        <row r="137">
          <cell r="A137">
            <v>1369380</v>
          </cell>
          <cell r="B137" t="str">
            <v>东京巨蛋酒店</v>
          </cell>
          <cell r="C137" t="str">
            <v>180913062516983963</v>
          </cell>
          <cell r="D137" t="str">
            <v>2279621</v>
          </cell>
          <cell r="E137" t="str">
            <v/>
          </cell>
          <cell r="F137" t="str">
            <v>6586</v>
          </cell>
          <cell r="G137" t="str">
            <v>RMB</v>
          </cell>
          <cell r="H137" t="str">
            <v>1</v>
          </cell>
          <cell r="I137">
            <v>6586</v>
          </cell>
        </row>
        <row r="138">
          <cell r="A138">
            <v>1367277</v>
          </cell>
          <cell r="B138" t="str">
            <v>东京巨蛋酒店</v>
          </cell>
          <cell r="C138" t="str">
            <v>180909141028473963</v>
          </cell>
          <cell r="D138" t="str">
            <v/>
          </cell>
          <cell r="E138" t="str">
            <v/>
          </cell>
          <cell r="F138" t="str">
            <v>3895</v>
          </cell>
          <cell r="G138" t="str">
            <v>RMB</v>
          </cell>
          <cell r="H138" t="str">
            <v>1</v>
          </cell>
          <cell r="I138">
            <v>3895</v>
          </cell>
        </row>
        <row r="139">
          <cell r="A139">
            <v>1369357</v>
          </cell>
          <cell r="B139" t="str">
            <v>MYSTAYS 五反田站前酒店</v>
          </cell>
          <cell r="C139" t="str">
            <v>180921191555733963</v>
          </cell>
          <cell r="D139" t="str">
            <v>1118196863</v>
          </cell>
          <cell r="E139" t="str">
            <v/>
          </cell>
          <cell r="F139" t="str">
            <v>4211</v>
          </cell>
          <cell r="G139" t="str">
            <v>RMB</v>
          </cell>
          <cell r="H139" t="str">
            <v>1</v>
          </cell>
          <cell r="I139">
            <v>4211</v>
          </cell>
        </row>
        <row r="140">
          <cell r="A140">
            <v>1355193</v>
          </cell>
          <cell r="B140" t="str">
            <v>东京东品川哈顿酒店</v>
          </cell>
          <cell r="C140" t="str">
            <v>180817103448993963</v>
          </cell>
          <cell r="D140" t="str">
            <v>903271</v>
          </cell>
          <cell r="E140" t="str">
            <v/>
          </cell>
          <cell r="F140" t="str">
            <v>1551</v>
          </cell>
          <cell r="G140" t="str">
            <v>RMB</v>
          </cell>
          <cell r="H140" t="str">
            <v>1</v>
          </cell>
          <cell r="I140">
            <v>1551</v>
          </cell>
        </row>
        <row r="141">
          <cell r="A141">
            <v>1374532</v>
          </cell>
          <cell r="B141" t="str">
            <v>MYSTAYS 神田酒店</v>
          </cell>
          <cell r="C141" t="str">
            <v>180927102437873963</v>
          </cell>
          <cell r="D141" t="str">
            <v>1121370461</v>
          </cell>
          <cell r="E141" t="str">
            <v/>
          </cell>
          <cell r="F141" t="str">
            <v>501</v>
          </cell>
          <cell r="G141" t="str">
            <v>RMB</v>
          </cell>
          <cell r="H141" t="str">
            <v>1</v>
          </cell>
          <cell r="I141">
            <v>501</v>
          </cell>
        </row>
        <row r="142">
          <cell r="A142">
            <v>1361696</v>
          </cell>
          <cell r="B142" t="str">
            <v>甲米庞斯利度假酒店</v>
          </cell>
          <cell r="C142" t="str">
            <v>180829175325063963</v>
          </cell>
          <cell r="D142" t="str">
            <v>2377398</v>
          </cell>
          <cell r="E142" t="str">
            <v/>
          </cell>
          <cell r="F142" t="str">
            <v>674</v>
          </cell>
          <cell r="G142" t="str">
            <v>RMB</v>
          </cell>
          <cell r="H142" t="str">
            <v>1</v>
          </cell>
          <cell r="I142">
            <v>674</v>
          </cell>
        </row>
        <row r="143">
          <cell r="A143">
            <v>1365675</v>
          </cell>
          <cell r="B143" t="str">
            <v>馨乐庭巴黎埃菲尔铁塔酒店</v>
          </cell>
          <cell r="C143" t="str">
            <v>180906214109083963</v>
          </cell>
          <cell r="D143" t="str">
            <v>11341998</v>
          </cell>
          <cell r="E143" t="str">
            <v/>
          </cell>
          <cell r="F143" t="str">
            <v>3753</v>
          </cell>
          <cell r="G143" t="str">
            <v>RMB</v>
          </cell>
          <cell r="H143" t="str">
            <v>1</v>
          </cell>
          <cell r="I143">
            <v>3753</v>
          </cell>
        </row>
        <row r="144">
          <cell r="A144">
            <v>1352405</v>
          </cell>
          <cell r="B144" t="str">
            <v>巴黎棕榈阿斯托利亚酒店</v>
          </cell>
          <cell r="C144" t="str">
            <v>180813180217963963</v>
          </cell>
          <cell r="D144" t="str">
            <v>26061871</v>
          </cell>
          <cell r="E144" t="str">
            <v/>
          </cell>
          <cell r="F144" t="str">
            <v>1884</v>
          </cell>
          <cell r="G144" t="str">
            <v>RMB</v>
          </cell>
          <cell r="H144" t="str">
            <v>1</v>
          </cell>
          <cell r="I144">
            <v>1884</v>
          </cell>
        </row>
        <row r="145">
          <cell r="A145">
            <v>1339808</v>
          </cell>
          <cell r="B145" t="str">
            <v>阿德吉奥阿克瑟斯巴黎查伦顿勒彭特酒店</v>
          </cell>
          <cell r="C145" t="str">
            <v>180722155539543963</v>
          </cell>
          <cell r="D145" t="str">
            <v>2308292</v>
          </cell>
          <cell r="E145" t="str">
            <v/>
          </cell>
          <cell r="F145" t="str">
            <v>1101</v>
          </cell>
          <cell r="G145" t="str">
            <v>RMB</v>
          </cell>
          <cell r="H145" t="str">
            <v>1</v>
          </cell>
          <cell r="I145">
            <v>1101</v>
          </cell>
        </row>
        <row r="146">
          <cell r="A146">
            <v>1362681</v>
          </cell>
          <cell r="B146" t="str">
            <v>巴鲁纳智选假日酒店</v>
          </cell>
          <cell r="C146" t="str">
            <v>180831180834553963</v>
          </cell>
          <cell r="D146" t="str">
            <v>52094</v>
          </cell>
          <cell r="E146" t="str">
            <v/>
          </cell>
          <cell r="F146" t="str">
            <v>230</v>
          </cell>
          <cell r="G146" t="str">
            <v>RMB</v>
          </cell>
          <cell r="H146" t="str">
            <v>1</v>
          </cell>
          <cell r="I146">
            <v>230</v>
          </cell>
        </row>
        <row r="147">
          <cell r="A147">
            <v>1357245</v>
          </cell>
          <cell r="B147" t="str">
            <v>埃菲尔铁塔拉克莱芙图尔酒店</v>
          </cell>
          <cell r="C147" t="str">
            <v>180821084942903963</v>
          </cell>
          <cell r="D147" t="str">
            <v>11286998</v>
          </cell>
          <cell r="E147" t="str">
            <v/>
          </cell>
          <cell r="F147" t="str">
            <v>6973</v>
          </cell>
          <cell r="G147" t="str">
            <v>RMB</v>
          </cell>
          <cell r="H147" t="str">
            <v>1</v>
          </cell>
          <cell r="I147">
            <v>6973</v>
          </cell>
        </row>
        <row r="148">
          <cell r="A148">
            <v>1348694</v>
          </cell>
          <cell r="B148" t="str">
            <v>巴黎福克斯通歌剧院贝斯特韦斯特酒店</v>
          </cell>
          <cell r="C148" t="str">
            <v>180807154204163963</v>
          </cell>
          <cell r="D148" t="str">
            <v/>
          </cell>
          <cell r="E148" t="str">
            <v/>
          </cell>
          <cell r="F148" t="str">
            <v>7246</v>
          </cell>
          <cell r="G148" t="str">
            <v>RMB</v>
          </cell>
          <cell r="H148" t="str">
            <v>1</v>
          </cell>
          <cell r="I148">
            <v>7246</v>
          </cell>
        </row>
        <row r="149">
          <cell r="A149">
            <v>1351853</v>
          </cell>
          <cell r="B149" t="str">
            <v>巴厘岛加瓦纳皇家别墅酒店</v>
          </cell>
          <cell r="C149" t="str">
            <v>180811204227603963</v>
          </cell>
          <cell r="D149" t="str">
            <v>0141152693</v>
          </cell>
          <cell r="E149" t="str">
            <v/>
          </cell>
          <cell r="F149" t="str">
            <v>1975</v>
          </cell>
          <cell r="G149" t="str">
            <v>RMB</v>
          </cell>
          <cell r="H149" t="str">
            <v>1</v>
          </cell>
          <cell r="I149">
            <v>1975</v>
          </cell>
        </row>
        <row r="150">
          <cell r="A150">
            <v>1366037</v>
          </cell>
          <cell r="B150" t="str">
            <v>雅加达智选假日酒店国际博览会店</v>
          </cell>
          <cell r="C150" t="str">
            <v>180907134005163963</v>
          </cell>
          <cell r="D150" t="str">
            <v>37909</v>
          </cell>
          <cell r="E150" t="str">
            <v/>
          </cell>
          <cell r="F150" t="str">
            <v>1062</v>
          </cell>
          <cell r="G150" t="str">
            <v>RMB</v>
          </cell>
          <cell r="H150" t="str">
            <v>1</v>
          </cell>
          <cell r="I150">
            <v>1062</v>
          </cell>
        </row>
        <row r="151">
          <cell r="A151">
            <v>1369773</v>
          </cell>
          <cell r="B151" t="str">
            <v>雅加达智选假日酒店国际博览会店</v>
          </cell>
          <cell r="C151" t="str">
            <v>180913181341623963</v>
          </cell>
          <cell r="D151" t="str">
            <v>68503</v>
          </cell>
          <cell r="E151" t="str">
            <v/>
          </cell>
          <cell r="F151" t="str">
            <v>1342</v>
          </cell>
          <cell r="G151" t="str">
            <v>RMB</v>
          </cell>
          <cell r="H151" t="str">
            <v>1</v>
          </cell>
          <cell r="I151">
            <v>1342</v>
          </cell>
        </row>
        <row r="152">
          <cell r="A152">
            <v>1369513</v>
          </cell>
          <cell r="B152" t="str">
            <v>雅加达威斯汀酒店</v>
          </cell>
          <cell r="C152" t="str">
            <v>180913091707653963</v>
          </cell>
          <cell r="D152" t="str">
            <v>142962</v>
          </cell>
          <cell r="E152" t="str">
            <v/>
          </cell>
          <cell r="F152" t="str">
            <v>1240</v>
          </cell>
          <cell r="G152" t="str">
            <v>RMB</v>
          </cell>
          <cell r="H152" t="str">
            <v>1</v>
          </cell>
          <cell r="I152">
            <v>1240</v>
          </cell>
        </row>
        <row r="153">
          <cell r="A153">
            <v>1369511</v>
          </cell>
          <cell r="B153" t="str">
            <v>雅加达威斯汀酒店</v>
          </cell>
          <cell r="C153" t="str">
            <v>180913091258723963</v>
          </cell>
          <cell r="D153" t="str">
            <v>158800825</v>
          </cell>
          <cell r="E153" t="str">
            <v/>
          </cell>
          <cell r="F153" t="str">
            <v>2480</v>
          </cell>
          <cell r="G153" t="str">
            <v>RMB</v>
          </cell>
          <cell r="H153" t="str">
            <v>1</v>
          </cell>
          <cell r="I153">
            <v>2480</v>
          </cell>
        </row>
        <row r="154">
          <cell r="A154">
            <v>1368240</v>
          </cell>
          <cell r="B154" t="str">
            <v>雅加达哈莫尼美爵酒店</v>
          </cell>
          <cell r="C154" t="str">
            <v>180911083141023963</v>
          </cell>
          <cell r="D154" t="str">
            <v>2919616</v>
          </cell>
          <cell r="E154" t="str">
            <v/>
          </cell>
          <cell r="F154" t="str">
            <v>4004</v>
          </cell>
          <cell r="G154" t="str">
            <v>RMB</v>
          </cell>
          <cell r="H154" t="str">
            <v>1</v>
          </cell>
          <cell r="I154">
            <v>4004</v>
          </cell>
        </row>
        <row r="155">
          <cell r="A155">
            <v>1364398</v>
          </cell>
          <cell r="B155" t="str">
            <v>南滩万豪假日俱乐部酒店</v>
          </cell>
          <cell r="C155" t="str">
            <v>180904153747893963</v>
          </cell>
          <cell r="D155" t="str">
            <v/>
          </cell>
          <cell r="E155" t="str">
            <v/>
          </cell>
          <cell r="F155" t="str">
            <v>3910</v>
          </cell>
          <cell r="G155" t="str">
            <v>RMB</v>
          </cell>
          <cell r="H155" t="str">
            <v>1</v>
          </cell>
          <cell r="I155">
            <v>3910</v>
          </cell>
        </row>
        <row r="156">
          <cell r="A156">
            <v>1353629</v>
          </cell>
          <cell r="B156" t="str">
            <v>拉里特新德里酒店</v>
          </cell>
          <cell r="C156" t="str">
            <v>180815092910463963</v>
          </cell>
          <cell r="D156" t="str">
            <v/>
          </cell>
          <cell r="E156" t="str">
            <v/>
          </cell>
          <cell r="F156" t="str">
            <v>1983</v>
          </cell>
          <cell r="G156" t="str">
            <v>RMB</v>
          </cell>
          <cell r="H156" t="str">
            <v>1</v>
          </cell>
          <cell r="I156">
            <v>1983</v>
          </cell>
        </row>
        <row r="157">
          <cell r="A157">
            <v>1365078</v>
          </cell>
          <cell r="B157" t="str">
            <v>拉里特新德里酒店</v>
          </cell>
          <cell r="C157" t="str">
            <v>180905202747213963</v>
          </cell>
          <cell r="D157" t="str">
            <v/>
          </cell>
          <cell r="E157" t="str">
            <v/>
          </cell>
          <cell r="F157" t="str">
            <v>5188</v>
          </cell>
          <cell r="G157" t="str">
            <v>RMB</v>
          </cell>
          <cell r="H157" t="str">
            <v>1</v>
          </cell>
          <cell r="I157">
            <v>5188</v>
          </cell>
        </row>
        <row r="158">
          <cell r="A158">
            <v>1364775</v>
          </cell>
          <cell r="B158" t="str">
            <v>新德里公园酒店</v>
          </cell>
          <cell r="C158" t="str">
            <v>180905104427613963</v>
          </cell>
          <cell r="D158" t="str">
            <v>3964362,3964363</v>
          </cell>
          <cell r="E158" t="str">
            <v/>
          </cell>
          <cell r="F158" t="str">
            <v>1608</v>
          </cell>
          <cell r="G158" t="str">
            <v>RMB</v>
          </cell>
          <cell r="H158" t="str">
            <v>1</v>
          </cell>
          <cell r="I158">
            <v>1608</v>
          </cell>
        </row>
        <row r="159">
          <cell r="A159">
            <v>1361747</v>
          </cell>
          <cell r="B159" t="str">
            <v>新德里利拉格调会议酒店</v>
          </cell>
          <cell r="C159" t="str">
            <v>180829205527353963</v>
          </cell>
          <cell r="D159" t="str">
            <v>2377863</v>
          </cell>
          <cell r="E159" t="str">
            <v/>
          </cell>
          <cell r="F159" t="str">
            <v>5003</v>
          </cell>
          <cell r="G159" t="str">
            <v>RMB</v>
          </cell>
          <cell r="H159" t="str">
            <v>1</v>
          </cell>
          <cell r="I159">
            <v>5003</v>
          </cell>
        </row>
        <row r="160">
          <cell r="A160">
            <v>1372493</v>
          </cell>
          <cell r="B160" t="str">
            <v>宜必思尚品首尔大使酒店</v>
          </cell>
          <cell r="C160" t="str">
            <v>180921151129603963</v>
          </cell>
          <cell r="D160" t="str">
            <v>562666</v>
          </cell>
          <cell r="E160" t="str">
            <v/>
          </cell>
          <cell r="F160" t="str">
            <v>1311</v>
          </cell>
          <cell r="G160" t="str">
            <v>RMB</v>
          </cell>
          <cell r="H160" t="str">
            <v>1</v>
          </cell>
          <cell r="I160">
            <v>1311</v>
          </cell>
        </row>
        <row r="161">
          <cell r="A161">
            <v>1370830</v>
          </cell>
          <cell r="B161" t="str">
            <v>阳光福冈大濠酒店</v>
          </cell>
          <cell r="C161" t="str">
            <v>180917082119893963</v>
          </cell>
          <cell r="D161" t="str">
            <v>150669</v>
          </cell>
          <cell r="E161" t="str">
            <v/>
          </cell>
          <cell r="F161" t="str">
            <v>609</v>
          </cell>
          <cell r="G161" t="str">
            <v>RMB</v>
          </cell>
          <cell r="H161" t="str">
            <v>1</v>
          </cell>
          <cell r="I161">
            <v>609</v>
          </cell>
        </row>
        <row r="162">
          <cell r="A162">
            <v>1368650</v>
          </cell>
          <cell r="B162" t="str">
            <v>首尔东大门华美达酒店</v>
          </cell>
          <cell r="C162" t="str">
            <v>180921192851503963</v>
          </cell>
          <cell r="D162" t="str">
            <v>18080054</v>
          </cell>
          <cell r="E162" t="str">
            <v/>
          </cell>
          <cell r="F162" t="str">
            <v>3461</v>
          </cell>
          <cell r="G162" t="str">
            <v>RMB</v>
          </cell>
          <cell r="H162" t="str">
            <v>1</v>
          </cell>
          <cell r="I162">
            <v>3461</v>
          </cell>
        </row>
        <row r="163">
          <cell r="A163">
            <v>1365614</v>
          </cell>
          <cell r="B163" t="str">
            <v>广岛丽嘉皇家酒店</v>
          </cell>
          <cell r="C163" t="str">
            <v>180906201736383963</v>
          </cell>
          <cell r="D163" t="str">
            <v>180906201736383963</v>
          </cell>
          <cell r="E163" t="str">
            <v/>
          </cell>
          <cell r="F163" t="str">
            <v>8578</v>
          </cell>
          <cell r="G163" t="str">
            <v>RMB</v>
          </cell>
          <cell r="H163" t="str">
            <v>1</v>
          </cell>
          <cell r="I163">
            <v>8578</v>
          </cell>
        </row>
        <row r="164">
          <cell r="A164">
            <v>1358805</v>
          </cell>
          <cell r="B164" t="str">
            <v>MYSTAYS 金泽精品酒店</v>
          </cell>
          <cell r="C164" t="str">
            <v>180823175831803963</v>
          </cell>
          <cell r="D164" t="str">
            <v>026294057</v>
          </cell>
          <cell r="E164" t="str">
            <v/>
          </cell>
          <cell r="F164" t="str">
            <v>1046</v>
          </cell>
          <cell r="G164" t="str">
            <v>RMB</v>
          </cell>
          <cell r="H164" t="str">
            <v>1</v>
          </cell>
          <cell r="I164">
            <v>1046</v>
          </cell>
        </row>
        <row r="165">
          <cell r="A165">
            <v>1374993</v>
          </cell>
          <cell r="B165" t="str">
            <v>首尔东大门通酒店</v>
          </cell>
          <cell r="C165" t="str">
            <v>180928111141953963</v>
          </cell>
          <cell r="D165" t="str">
            <v>20008388</v>
          </cell>
          <cell r="E165" t="str">
            <v/>
          </cell>
          <cell r="F165" t="str">
            <v>1322</v>
          </cell>
          <cell r="G165" t="str">
            <v>RMB</v>
          </cell>
          <cell r="H165" t="str">
            <v>1</v>
          </cell>
          <cell r="I165">
            <v>1322</v>
          </cell>
        </row>
        <row r="166">
          <cell r="A166">
            <v>1340584</v>
          </cell>
          <cell r="B166" t="str">
            <v>首尔华美达安可酒店</v>
          </cell>
          <cell r="C166" t="str">
            <v>180724090452223963</v>
          </cell>
          <cell r="D166" t="str">
            <v>18125177</v>
          </cell>
          <cell r="E166" t="str">
            <v/>
          </cell>
          <cell r="F166" t="str">
            <v>2634</v>
          </cell>
          <cell r="G166" t="str">
            <v>RMB</v>
          </cell>
          <cell r="H166" t="str">
            <v>1</v>
          </cell>
          <cell r="I166">
            <v>2634</v>
          </cell>
        </row>
        <row r="167">
          <cell r="A167">
            <v>1367045</v>
          </cell>
          <cell r="B167" t="str">
            <v>首尔南大门辉盛坊国际公寓</v>
          </cell>
          <cell r="C167" t="str">
            <v>180909082111813963</v>
          </cell>
          <cell r="D167" t="str">
            <v>366103</v>
          </cell>
          <cell r="E167" t="str">
            <v/>
          </cell>
          <cell r="F167" t="str">
            <v>3428</v>
          </cell>
          <cell r="G167" t="str">
            <v>RMB</v>
          </cell>
          <cell r="H167" t="str">
            <v>1</v>
          </cell>
          <cell r="I167">
            <v>3428</v>
          </cell>
        </row>
        <row r="168">
          <cell r="A168">
            <v>1362201</v>
          </cell>
          <cell r="B168" t="str">
            <v>京都四季酒店</v>
          </cell>
          <cell r="C168" t="str">
            <v>180830190855213963</v>
          </cell>
          <cell r="D168" t="str">
            <v>865212,865211</v>
          </cell>
          <cell r="E168" t="str">
            <v/>
          </cell>
          <cell r="F168" t="str">
            <v>18311</v>
          </cell>
          <cell r="G168" t="str">
            <v>RMB</v>
          </cell>
          <cell r="H168" t="str">
            <v>1</v>
          </cell>
          <cell r="I168">
            <v>18311</v>
          </cell>
        </row>
        <row r="169">
          <cell r="A169">
            <v>1362337</v>
          </cell>
          <cell r="B169" t="str">
            <v>京都诺库酒店</v>
          </cell>
          <cell r="C169" t="str">
            <v>180831081140923963</v>
          </cell>
          <cell r="D169" t="str">
            <v>31606</v>
          </cell>
          <cell r="E169" t="str">
            <v/>
          </cell>
          <cell r="F169" t="str">
            <v>4286</v>
          </cell>
          <cell r="G169" t="str">
            <v>RMB</v>
          </cell>
          <cell r="H169" t="str">
            <v>1</v>
          </cell>
          <cell r="I169">
            <v>4286</v>
          </cell>
        </row>
        <row r="170">
          <cell r="A170">
            <v>1361886</v>
          </cell>
          <cell r="B170" t="str">
            <v>首尔东大门宜必思酒店</v>
          </cell>
          <cell r="C170" t="str">
            <v>180830082529223963</v>
          </cell>
          <cell r="D170" t="str">
            <v>360996</v>
          </cell>
          <cell r="E170" t="str">
            <v/>
          </cell>
          <cell r="F170" t="str">
            <v>944</v>
          </cell>
          <cell r="G170" t="str">
            <v>RMB</v>
          </cell>
          <cell r="H170" t="str">
            <v>1</v>
          </cell>
          <cell r="I170">
            <v>944</v>
          </cell>
        </row>
        <row r="171">
          <cell r="A171">
            <v>1377817</v>
          </cell>
          <cell r="B171" t="str">
            <v>首尔钟路家温酒店</v>
          </cell>
          <cell r="C171" t="str">
            <v>181006143654113963</v>
          </cell>
          <cell r="D171" t="str">
            <v/>
          </cell>
          <cell r="E171" t="str">
            <v/>
          </cell>
          <cell r="F171" t="str">
            <v>1294</v>
          </cell>
          <cell r="G171" t="str">
            <v>RMB</v>
          </cell>
          <cell r="H171" t="str">
            <v>1</v>
          </cell>
          <cell r="I171">
            <v>1294</v>
          </cell>
        </row>
        <row r="172">
          <cell r="A172">
            <v>1370999</v>
          </cell>
          <cell r="B172" t="str">
            <v>釜山柏悦酒店</v>
          </cell>
          <cell r="C172" t="str">
            <v>180918082506623963</v>
          </cell>
          <cell r="D172" t="str">
            <v>178230785 13103399</v>
          </cell>
          <cell r="E172" t="str">
            <v/>
          </cell>
          <cell r="F172" t="str">
            <v>5762</v>
          </cell>
          <cell r="G172" t="str">
            <v>RMB</v>
          </cell>
          <cell r="H172" t="str">
            <v>1</v>
          </cell>
          <cell r="I172">
            <v>5762</v>
          </cell>
        </row>
        <row r="173">
          <cell r="A173">
            <v>1358509</v>
          </cell>
          <cell r="B173" t="str">
            <v>艾薇达宫殿酒店</v>
          </cell>
          <cell r="C173" t="str">
            <v>180823082911313963</v>
          </cell>
          <cell r="D173" t="str">
            <v>2359234</v>
          </cell>
          <cell r="E173" t="str">
            <v/>
          </cell>
          <cell r="F173" t="str">
            <v>6958</v>
          </cell>
          <cell r="G173" t="str">
            <v>RMB</v>
          </cell>
          <cell r="H173" t="str">
            <v>1</v>
          </cell>
          <cell r="I173">
            <v>6958</v>
          </cell>
        </row>
        <row r="174">
          <cell r="A174">
            <v>1370847</v>
          </cell>
          <cell r="B174" t="str">
            <v>MYSTAYS 堺筋本町酒店</v>
          </cell>
          <cell r="C174" t="str">
            <v>180917080851993963</v>
          </cell>
          <cell r="D174" t="str">
            <v>016154118</v>
          </cell>
          <cell r="E174" t="str">
            <v/>
          </cell>
          <cell r="F174" t="str">
            <v>1774</v>
          </cell>
          <cell r="G174" t="str">
            <v>RMB</v>
          </cell>
          <cell r="H174" t="str">
            <v>1</v>
          </cell>
          <cell r="I174">
            <v>1774</v>
          </cell>
        </row>
        <row r="175">
          <cell r="A175">
            <v>1362346</v>
          </cell>
          <cell r="B175" t="str">
            <v>贝斯特韦斯特横滨酒店</v>
          </cell>
          <cell r="C175" t="str">
            <v>180831081632513963</v>
          </cell>
          <cell r="D175" t="str">
            <v/>
          </cell>
          <cell r="E175" t="str">
            <v/>
          </cell>
          <cell r="F175" t="str">
            <v>713</v>
          </cell>
          <cell r="G175" t="str">
            <v>RMB</v>
          </cell>
          <cell r="H175" t="str">
            <v>1</v>
          </cell>
          <cell r="I175">
            <v>713</v>
          </cell>
        </row>
        <row r="176">
          <cell r="A176">
            <v>1364322</v>
          </cell>
          <cell r="B176" t="str">
            <v>迪拜君悦酒店 </v>
          </cell>
          <cell r="C176" t="str">
            <v>180904125731373963</v>
          </cell>
          <cell r="D176" t="str">
            <v/>
          </cell>
          <cell r="E176" t="str">
            <v/>
          </cell>
          <cell r="F176" t="str">
            <v>6494</v>
          </cell>
          <cell r="G176" t="str">
            <v>RMB</v>
          </cell>
          <cell r="H176" t="str">
            <v>1</v>
          </cell>
          <cell r="I176">
            <v>6494</v>
          </cell>
        </row>
        <row r="177">
          <cell r="A177">
            <v>1369533</v>
          </cell>
          <cell r="B177" t="str">
            <v>曼谷素旺那普机场诺富特酒店</v>
          </cell>
          <cell r="C177" t="str">
            <v>180913100321743963</v>
          </cell>
          <cell r="D177" t="str">
            <v>2404448</v>
          </cell>
          <cell r="E177" t="str">
            <v/>
          </cell>
          <cell r="F177" t="str">
            <v>939</v>
          </cell>
          <cell r="G177" t="str">
            <v>RMB</v>
          </cell>
          <cell r="H177" t="str">
            <v>1</v>
          </cell>
          <cell r="I177">
            <v>939</v>
          </cell>
        </row>
        <row r="178">
          <cell r="A178">
            <v>1353904</v>
          </cell>
          <cell r="B178" t="str">
            <v>迪拜雅诗阁公园酒店 </v>
          </cell>
          <cell r="C178" t="str">
            <v>180815163333193963</v>
          </cell>
          <cell r="D178" t="str">
            <v>1595087</v>
          </cell>
          <cell r="E178" t="str">
            <v/>
          </cell>
          <cell r="F178" t="str">
            <v>7216</v>
          </cell>
          <cell r="G178" t="str">
            <v>RMB</v>
          </cell>
          <cell r="H178" t="str">
            <v>1</v>
          </cell>
          <cell r="I178">
            <v>7216</v>
          </cell>
        </row>
        <row r="179">
          <cell r="A179">
            <v>1360850</v>
          </cell>
          <cell r="B179" t="str">
            <v>XO酒店公园西店</v>
          </cell>
          <cell r="C179" t="str">
            <v>180828085819073963</v>
          </cell>
          <cell r="D179" t="str">
            <v/>
          </cell>
          <cell r="E179" t="str">
            <v/>
          </cell>
          <cell r="F179" t="str">
            <v>3139</v>
          </cell>
          <cell r="G179" t="str">
            <v>RMB</v>
          </cell>
          <cell r="H179" t="str">
            <v>1</v>
          </cell>
          <cell r="I179">
            <v>3139</v>
          </cell>
        </row>
        <row r="180">
          <cell r="A180">
            <v>1352509</v>
          </cell>
          <cell r="B180" t="str">
            <v>利马达兹勒酒店</v>
          </cell>
          <cell r="C180" t="str">
            <v>180905153909363963</v>
          </cell>
          <cell r="D180" t="str">
            <v/>
          </cell>
          <cell r="E180" t="str">
            <v/>
          </cell>
          <cell r="F180" t="str">
            <v>4298</v>
          </cell>
          <cell r="G180" t="str">
            <v>RMB</v>
          </cell>
          <cell r="H180" t="str">
            <v>1</v>
          </cell>
          <cell r="I180">
            <v>4298</v>
          </cell>
        </row>
        <row r="181">
          <cell r="A181">
            <v>1361755</v>
          </cell>
          <cell r="B181" t="str">
            <v>莫斯科大都会酒店</v>
          </cell>
          <cell r="C181" t="str">
            <v>180829202650643963</v>
          </cell>
          <cell r="D181" t="str">
            <v/>
          </cell>
          <cell r="E181" t="str">
            <v/>
          </cell>
          <cell r="F181" t="str">
            <v>3348</v>
          </cell>
          <cell r="G181" t="str">
            <v>RMB</v>
          </cell>
          <cell r="H181" t="str">
            <v>1</v>
          </cell>
          <cell r="I181">
            <v>3348</v>
          </cell>
        </row>
        <row r="182">
          <cell r="A182">
            <v>1366321</v>
          </cell>
          <cell r="B182" t="str">
            <v>莫斯科中心巴克如斯纳酒店</v>
          </cell>
          <cell r="C182" t="str">
            <v>180907195116123963</v>
          </cell>
          <cell r="D182" t="str">
            <v>2402671</v>
          </cell>
          <cell r="E182" t="str">
            <v/>
          </cell>
          <cell r="F182" t="str">
            <v>3342</v>
          </cell>
          <cell r="G182" t="str">
            <v>RMB</v>
          </cell>
          <cell r="H182" t="str">
            <v>1</v>
          </cell>
          <cell r="I182">
            <v>3342</v>
          </cell>
        </row>
        <row r="183">
          <cell r="A183">
            <v>1367717</v>
          </cell>
          <cell r="B183" t="str">
            <v>墨尔本城市节奏公寓酒店</v>
          </cell>
          <cell r="C183" t="str">
            <v>180910115314863963</v>
          </cell>
          <cell r="D183" t="str">
            <v>674233</v>
          </cell>
          <cell r="E183" t="str">
            <v/>
          </cell>
          <cell r="F183" t="str">
            <v>3778</v>
          </cell>
          <cell r="G183" t="str">
            <v>RMB</v>
          </cell>
          <cell r="H183" t="str">
            <v>1</v>
          </cell>
          <cell r="I183">
            <v>3778</v>
          </cell>
        </row>
        <row r="184">
          <cell r="A184">
            <v>1367479</v>
          </cell>
          <cell r="B184" t="str">
            <v>墨尔本城市节奏公寓酒店</v>
          </cell>
          <cell r="C184" t="str">
            <v>180909214235353963</v>
          </cell>
          <cell r="D184" t="str">
            <v/>
          </cell>
          <cell r="E184" t="str">
            <v/>
          </cell>
          <cell r="F184" t="str">
            <v>1869</v>
          </cell>
          <cell r="G184" t="str">
            <v>RMB</v>
          </cell>
          <cell r="H184" t="str">
            <v>1</v>
          </cell>
          <cell r="I184">
            <v>1869</v>
          </cell>
        </row>
        <row r="185">
          <cell r="A185">
            <v>1360869</v>
          </cell>
          <cell r="B185" t="str">
            <v>凯恩斯希尔顿逸林酒店</v>
          </cell>
          <cell r="C185" t="str">
            <v>180828085046233963</v>
          </cell>
          <cell r="D185" t="str">
            <v>3474322769</v>
          </cell>
          <cell r="E185" t="str">
            <v/>
          </cell>
          <cell r="F185" t="str">
            <v>3688</v>
          </cell>
          <cell r="G185" t="str">
            <v>RMB</v>
          </cell>
          <cell r="H185" t="str">
            <v>1</v>
          </cell>
          <cell r="I185">
            <v>3688</v>
          </cell>
        </row>
        <row r="186">
          <cell r="A186">
            <v>1350330</v>
          </cell>
          <cell r="B186" t="str">
            <v>全季凯恩斯宜必思尚品酒店</v>
          </cell>
          <cell r="C186" t="str">
            <v>180809181329233963</v>
          </cell>
          <cell r="D186" t="str">
            <v>SH6138357</v>
          </cell>
          <cell r="E186" t="str">
            <v/>
          </cell>
          <cell r="F186" t="str">
            <v>1522</v>
          </cell>
          <cell r="G186" t="str">
            <v>RMB</v>
          </cell>
          <cell r="H186" t="str">
            <v>1</v>
          </cell>
          <cell r="I186">
            <v>1522</v>
          </cell>
        </row>
        <row r="187">
          <cell r="A187">
            <v>1371249</v>
          </cell>
          <cell r="B187" t="str">
            <v>布里斯班伊丽莎白街宜必思尚品酒店</v>
          </cell>
          <cell r="C187" t="str">
            <v>180918084454033963</v>
          </cell>
          <cell r="D187" t="str">
            <v>2527267</v>
          </cell>
          <cell r="E187" t="str">
            <v/>
          </cell>
          <cell r="F187" t="str">
            <v>1161</v>
          </cell>
          <cell r="G187" t="str">
            <v>RMB</v>
          </cell>
          <cell r="H187" t="str">
            <v>1</v>
          </cell>
          <cell r="I187">
            <v>1161</v>
          </cell>
        </row>
        <row r="188">
          <cell r="A188">
            <v>1375043</v>
          </cell>
          <cell r="B188" t="str">
            <v>马尼拉马卡蒂红色星球酒店</v>
          </cell>
          <cell r="C188" t="str">
            <v>180928124652033963</v>
          </cell>
          <cell r="D188" t="str">
            <v/>
          </cell>
          <cell r="E188" t="str">
            <v/>
          </cell>
          <cell r="F188" t="str">
            <v>144</v>
          </cell>
          <cell r="G188" t="str">
            <v>RMB</v>
          </cell>
          <cell r="H188" t="str">
            <v>1</v>
          </cell>
          <cell r="I188">
            <v>144</v>
          </cell>
        </row>
        <row r="189">
          <cell r="A189">
            <v>1362111</v>
          </cell>
          <cell r="B189" t="str">
            <v>诺丁缪斯酒店</v>
          </cell>
          <cell r="C189" t="str">
            <v>180830142523743963</v>
          </cell>
          <cell r="D189" t="str">
            <v>37319</v>
          </cell>
          <cell r="E189" t="str">
            <v/>
          </cell>
          <cell r="F189" t="str">
            <v>1798</v>
          </cell>
          <cell r="G189" t="str">
            <v>RMB</v>
          </cell>
          <cell r="H189" t="str">
            <v>1</v>
          </cell>
          <cell r="I189">
            <v>1798</v>
          </cell>
        </row>
        <row r="190">
          <cell r="A190">
            <v>1370928</v>
          </cell>
          <cell r="B190" t="str">
            <v>芽庄自由中心酒店</v>
          </cell>
          <cell r="C190" t="str">
            <v>180917112030353963</v>
          </cell>
          <cell r="D190" t="str">
            <v>1053354</v>
          </cell>
          <cell r="E190" t="str">
            <v/>
          </cell>
          <cell r="F190" t="str">
            <v>1906</v>
          </cell>
          <cell r="G190" t="str">
            <v>RMB</v>
          </cell>
          <cell r="H190" t="str">
            <v>1</v>
          </cell>
          <cell r="I190">
            <v>1906</v>
          </cell>
        </row>
        <row r="191">
          <cell r="A191">
            <v>1377820</v>
          </cell>
          <cell r="B191" t="str">
            <v>胡志明市西贡欧式酒店</v>
          </cell>
          <cell r="C191" t="str">
            <v>181006144436923963</v>
          </cell>
          <cell r="D191" t="str">
            <v/>
          </cell>
          <cell r="E191" t="str">
            <v/>
          </cell>
          <cell r="F191" t="str">
            <v>1315</v>
          </cell>
          <cell r="G191" t="str">
            <v>RMB</v>
          </cell>
          <cell r="H191" t="str">
            <v>1</v>
          </cell>
          <cell r="I191">
            <v>1315</v>
          </cell>
        </row>
        <row r="192">
          <cell r="A192">
            <v>1363663</v>
          </cell>
          <cell r="B192" t="str">
            <v>新加坡希尔顿酒店</v>
          </cell>
          <cell r="C192" t="str">
            <v>180903115936303963</v>
          </cell>
          <cell r="D192" t="str">
            <v>3487921670</v>
          </cell>
          <cell r="E192" t="str">
            <v/>
          </cell>
          <cell r="F192" t="str">
            <v>3330</v>
          </cell>
          <cell r="G192" t="str">
            <v>RMB</v>
          </cell>
          <cell r="H192" t="str">
            <v>1</v>
          </cell>
          <cell r="I192">
            <v>3330</v>
          </cell>
        </row>
        <row r="193">
          <cell r="A193">
            <v>1377328</v>
          </cell>
          <cell r="B193" t="str">
            <v>万豪集团吉隆坡万丽酒店</v>
          </cell>
          <cell r="C193" t="str">
            <v>181004201731603963</v>
          </cell>
          <cell r="D193" t="str">
            <v>SS385247</v>
          </cell>
          <cell r="E193" t="str">
            <v/>
          </cell>
          <cell r="F193" t="str">
            <v>1817</v>
          </cell>
          <cell r="G193" t="str">
            <v>RMB</v>
          </cell>
          <cell r="H193" t="str">
            <v>1</v>
          </cell>
          <cell r="I193">
            <v>1817</v>
          </cell>
        </row>
        <row r="194">
          <cell r="A194">
            <v>1374766</v>
          </cell>
          <cell r="B194" t="str">
            <v>吉隆坡希尔顿酒店</v>
          </cell>
          <cell r="C194" t="str">
            <v>180927194100723963</v>
          </cell>
          <cell r="D194" t="str">
            <v>3489307456</v>
          </cell>
          <cell r="E194" t="str">
            <v/>
          </cell>
          <cell r="F194" t="str">
            <v>3108</v>
          </cell>
          <cell r="G194" t="str">
            <v>RMB</v>
          </cell>
          <cell r="H194" t="str">
            <v>1</v>
          </cell>
          <cell r="I194">
            <v>3108</v>
          </cell>
        </row>
        <row r="195">
          <cell r="A195">
            <v>1372935</v>
          </cell>
          <cell r="B195" t="str">
            <v>新加坡八方酒店—百合</v>
          </cell>
          <cell r="C195" t="str">
            <v>180922165101353963</v>
          </cell>
          <cell r="D195" t="str">
            <v>041/2441973</v>
          </cell>
          <cell r="E195" t="str">
            <v/>
          </cell>
          <cell r="F195" t="str">
            <v>1252</v>
          </cell>
          <cell r="G195" t="str">
            <v>RMB</v>
          </cell>
          <cell r="H195" t="str">
            <v>1</v>
          </cell>
          <cell r="I195">
            <v>1252</v>
          </cell>
        </row>
        <row r="196">
          <cell r="A196">
            <v>1348758</v>
          </cell>
          <cell r="B196" t="str">
            <v>新加坡圣淘沙名胜世界海滨别墅</v>
          </cell>
          <cell r="C196" t="str">
            <v>180807165400435963</v>
          </cell>
          <cell r="D196" t="str">
            <v>2317224</v>
          </cell>
          <cell r="E196" t="str">
            <v/>
          </cell>
          <cell r="F196" t="str">
            <v>8282</v>
          </cell>
          <cell r="G196" t="str">
            <v>RMB</v>
          </cell>
          <cell r="H196" t="str">
            <v>1</v>
          </cell>
          <cell r="I196">
            <v>8282</v>
          </cell>
        </row>
        <row r="197">
          <cell r="A197">
            <v>1369793</v>
          </cell>
          <cell r="B197" t="str">
            <v>新加坡云顶裕廊酒店</v>
          </cell>
          <cell r="C197" t="str">
            <v>180913191217023963</v>
          </cell>
          <cell r="D197" t="str">
            <v>SH6309370</v>
          </cell>
          <cell r="E197" t="str">
            <v/>
          </cell>
          <cell r="F197" t="str">
            <v>1460</v>
          </cell>
          <cell r="G197" t="str">
            <v>RMB</v>
          </cell>
          <cell r="H197" t="str">
            <v>1</v>
          </cell>
          <cell r="I197">
            <v>1460</v>
          </cell>
        </row>
        <row r="198">
          <cell r="A198">
            <v>1376905</v>
          </cell>
          <cell r="B198" t="str">
            <v>悉尼旅行者酒店</v>
          </cell>
          <cell r="C198" t="str">
            <v>181003150500933963</v>
          </cell>
          <cell r="D198" t="str">
            <v>EXP-1124826746</v>
          </cell>
          <cell r="E198" t="str">
            <v/>
          </cell>
          <cell r="F198" t="str">
            <v>1294</v>
          </cell>
          <cell r="G198" t="str">
            <v>RMB</v>
          </cell>
          <cell r="H198" t="str">
            <v>1</v>
          </cell>
          <cell r="I198">
            <v>1294</v>
          </cell>
        </row>
        <row r="199">
          <cell r="A199">
            <v>1374642</v>
          </cell>
          <cell r="B199" t="str">
            <v>希尔顿悉尼酒店</v>
          </cell>
          <cell r="C199" t="str">
            <v>180927142019393963</v>
          </cell>
          <cell r="D199" t="str">
            <v/>
          </cell>
          <cell r="E199" t="str">
            <v/>
          </cell>
          <cell r="F199" t="str">
            <v>1766</v>
          </cell>
          <cell r="G199" t="str">
            <v>RMB</v>
          </cell>
          <cell r="H199" t="str">
            <v>1</v>
          </cell>
          <cell r="I199">
            <v>1766</v>
          </cell>
        </row>
        <row r="200">
          <cell r="A200">
            <v>1371303</v>
          </cell>
          <cell r="B200" t="str">
            <v>洛杉矶机场希尔顿酒店</v>
          </cell>
          <cell r="C200" t="str">
            <v>180918110605633963</v>
          </cell>
          <cell r="D200" t="str">
            <v>3482439573</v>
          </cell>
          <cell r="E200" t="str">
            <v/>
          </cell>
          <cell r="F200" t="str">
            <v>1990</v>
          </cell>
          <cell r="G200" t="str">
            <v>RMB</v>
          </cell>
          <cell r="H200" t="str">
            <v>1</v>
          </cell>
          <cell r="I200">
            <v>1990</v>
          </cell>
        </row>
        <row r="201">
          <cell r="A201">
            <v>1364886</v>
          </cell>
          <cell r="B201" t="str">
            <v>洛杉矶机场希尔顿酒店</v>
          </cell>
          <cell r="C201" t="str">
            <v>180905141105693963</v>
          </cell>
          <cell r="D201" t="str">
            <v>3482823671</v>
          </cell>
          <cell r="E201" t="str">
            <v/>
          </cell>
          <cell r="F201" t="str">
            <v>1728</v>
          </cell>
          <cell r="G201" t="str">
            <v>RMB</v>
          </cell>
          <cell r="H201" t="str">
            <v>1</v>
          </cell>
          <cell r="I201">
            <v>1728</v>
          </cell>
        </row>
        <row r="202">
          <cell r="A202">
            <v>1360259</v>
          </cell>
          <cell r="B202" t="str">
            <v>贝斯特韦斯特优胜美地威酒店</v>
          </cell>
          <cell r="C202" t="str">
            <v>180826203621983963</v>
          </cell>
          <cell r="D202" t="str">
            <v>786898795;386898692</v>
          </cell>
          <cell r="E202" t="str">
            <v/>
          </cell>
          <cell r="F202" t="str">
            <v>5173</v>
          </cell>
          <cell r="G202" t="str">
            <v>RMB</v>
          </cell>
          <cell r="H202" t="str">
            <v>1</v>
          </cell>
          <cell r="I202">
            <v>5173</v>
          </cell>
        </row>
        <row r="203">
          <cell r="A203">
            <v>1377211</v>
          </cell>
          <cell r="B203" t="str">
            <v>贝拉吉奥度假村</v>
          </cell>
          <cell r="C203" t="str">
            <v>181004140238333963</v>
          </cell>
          <cell r="D203" t="str">
            <v/>
          </cell>
          <cell r="E203" t="str">
            <v/>
          </cell>
          <cell r="F203" t="str">
            <v>1362</v>
          </cell>
          <cell r="G203" t="str">
            <v>RMB</v>
          </cell>
          <cell r="H203" t="str">
            <v>1</v>
          </cell>
          <cell r="I203">
            <v>1362</v>
          </cell>
        </row>
        <row r="204">
          <cell r="A204">
            <v>1353652</v>
          </cell>
          <cell r="B204" t="str">
            <v>马戏赌场主题公园度假村</v>
          </cell>
          <cell r="C204" t="str">
            <v>180815102409543963</v>
          </cell>
          <cell r="D204" t="str">
            <v/>
          </cell>
          <cell r="E204" t="str">
            <v/>
          </cell>
          <cell r="F204" t="str">
            <v>4485</v>
          </cell>
          <cell r="G204" t="str">
            <v>RMB</v>
          </cell>
          <cell r="H204" t="str">
            <v>1</v>
          </cell>
          <cell r="I204">
            <v>4485</v>
          </cell>
        </row>
        <row r="205">
          <cell r="A205">
            <v>1370162</v>
          </cell>
          <cell r="B205" t="str">
            <v>拉斯维加斯D酒店</v>
          </cell>
          <cell r="C205" t="str">
            <v>180914154905833963</v>
          </cell>
          <cell r="D205" t="str">
            <v/>
          </cell>
          <cell r="E205" t="str">
            <v/>
          </cell>
          <cell r="F205" t="str">
            <v>1974</v>
          </cell>
          <cell r="G205" t="str">
            <v>RMB</v>
          </cell>
          <cell r="H205" t="str">
            <v>1</v>
          </cell>
          <cell r="I205">
            <v>1974</v>
          </cell>
        </row>
        <row r="206">
          <cell r="A206">
            <v>1377240</v>
          </cell>
          <cell r="B206" t="str">
            <v>旧金山汉德利联合广场酒店</v>
          </cell>
          <cell r="C206" t="str">
            <v>181004152416513963</v>
          </cell>
          <cell r="D206" t="str">
            <v>654024</v>
          </cell>
          <cell r="E206" t="str">
            <v/>
          </cell>
          <cell r="F206" t="str">
            <v>2589</v>
          </cell>
          <cell r="G206" t="str">
            <v>RMB</v>
          </cell>
          <cell r="H206" t="str">
            <v>1</v>
          </cell>
          <cell r="I206">
            <v>2589</v>
          </cell>
        </row>
        <row r="207">
          <cell r="A207">
            <v>1371855</v>
          </cell>
          <cell r="B207" t="str">
            <v>大峡谷广场贝斯特韦斯特精品酒店</v>
          </cell>
          <cell r="C207" t="str">
            <v>180920081924953963</v>
          </cell>
          <cell r="D207" t="str">
            <v>22559245</v>
          </cell>
          <cell r="E207" t="str">
            <v/>
          </cell>
          <cell r="F207" t="str">
            <v>1471</v>
          </cell>
          <cell r="G207" t="str">
            <v>RMB</v>
          </cell>
          <cell r="H207" t="str">
            <v>1</v>
          </cell>
          <cell r="I207">
            <v>1471</v>
          </cell>
        </row>
        <row r="208">
          <cell r="A208">
            <v>1362266</v>
          </cell>
          <cell r="B208" t="str">
            <v>岘港皇家莲花酒店</v>
          </cell>
          <cell r="C208" t="str">
            <v>180830195003243963</v>
          </cell>
          <cell r="D208" t="str">
            <v>SH6239770</v>
          </cell>
          <cell r="E208" t="str">
            <v/>
          </cell>
          <cell r="F208" t="str">
            <v>727</v>
          </cell>
          <cell r="G208" t="str">
            <v>RMB</v>
          </cell>
          <cell r="H208" t="str">
            <v>1</v>
          </cell>
          <cell r="I208">
            <v>727</v>
          </cell>
        </row>
        <row r="209">
          <cell r="A209">
            <v>1372121</v>
          </cell>
          <cell r="B209" t="str">
            <v>曼谷素坤逸5号格兰德酒店</v>
          </cell>
          <cell r="C209" t="str">
            <v>180920180650413963</v>
          </cell>
          <cell r="D209" t="str">
            <v/>
          </cell>
          <cell r="E209" t="str">
            <v/>
          </cell>
          <cell r="F209" t="str">
            <v>889</v>
          </cell>
          <cell r="G209" t="str">
            <v>RMB</v>
          </cell>
          <cell r="H209" t="str">
            <v>1</v>
          </cell>
          <cell r="I209">
            <v>889</v>
          </cell>
        </row>
        <row r="210">
          <cell r="A210">
            <v>1368203</v>
          </cell>
          <cell r="B210" t="str">
            <v>诺富特曼谷隆齐素坤逸酒店</v>
          </cell>
          <cell r="C210" t="str">
            <v>180911075315793963</v>
          </cell>
          <cell r="D210" t="str">
            <v/>
          </cell>
          <cell r="E210" t="str">
            <v/>
          </cell>
          <cell r="F210" t="str">
            <v>5126</v>
          </cell>
          <cell r="G210" t="str">
            <v>RMB</v>
          </cell>
          <cell r="H210" t="str">
            <v>1</v>
          </cell>
          <cell r="I210">
            <v>5126</v>
          </cell>
        </row>
        <row r="211">
          <cell r="A211">
            <v>1361483</v>
          </cell>
          <cell r="B211" t="str">
            <v>曼谷拉吉塔维公寓酒店</v>
          </cell>
          <cell r="C211" t="str">
            <v>180829100855243963</v>
          </cell>
          <cell r="D211" t="str">
            <v>321514</v>
          </cell>
          <cell r="E211" t="str">
            <v/>
          </cell>
          <cell r="F211" t="str">
            <v>1032</v>
          </cell>
          <cell r="G211" t="str">
            <v>RMB</v>
          </cell>
          <cell r="H211" t="str">
            <v>1</v>
          </cell>
          <cell r="I211">
            <v>1032</v>
          </cell>
        </row>
        <row r="212">
          <cell r="A212">
            <v>1346263</v>
          </cell>
          <cell r="B212" t="str">
            <v>曼谷富丽华萨通酒店</v>
          </cell>
          <cell r="C212" t="str">
            <v>180803092355033963</v>
          </cell>
          <cell r="D212" t="str">
            <v>SS266688</v>
          </cell>
          <cell r="E212" t="str">
            <v/>
          </cell>
          <cell r="F212" t="str">
            <v>1306</v>
          </cell>
          <cell r="G212" t="str">
            <v>RMB</v>
          </cell>
          <cell r="H212" t="str">
            <v>1</v>
          </cell>
          <cell r="I212">
            <v>1306</v>
          </cell>
        </row>
        <row r="213">
          <cell r="A213">
            <v>1370504</v>
          </cell>
          <cell r="B213" t="str">
            <v>曼谷考山路韦恩泰宜必思尚品酒店</v>
          </cell>
          <cell r="C213" t="str">
            <v>180915141620693963</v>
          </cell>
          <cell r="D213" t="str">
            <v>669621</v>
          </cell>
          <cell r="E213" t="str">
            <v/>
          </cell>
          <cell r="F213" t="str">
            <v>998</v>
          </cell>
          <cell r="G213" t="str">
            <v>RMB</v>
          </cell>
          <cell r="H213" t="str">
            <v>1</v>
          </cell>
          <cell r="I213">
            <v>998</v>
          </cell>
        </row>
        <row r="214">
          <cell r="A214">
            <v>1356489</v>
          </cell>
          <cell r="B214" t="str">
            <v>曼谷考山路韦恩泰宜必思尚品酒店</v>
          </cell>
          <cell r="C214" t="str">
            <v>18081918150794396</v>
          </cell>
          <cell r="D214" t="str">
            <v>274290</v>
          </cell>
          <cell r="E214" t="str">
            <v/>
          </cell>
          <cell r="F214" t="str">
            <v>2608</v>
          </cell>
          <cell r="G214" t="str">
            <v>RMB</v>
          </cell>
          <cell r="H214" t="str">
            <v>1</v>
          </cell>
          <cell r="I214">
            <v>2608</v>
          </cell>
        </row>
        <row r="215">
          <cell r="A215">
            <v>1339868</v>
          </cell>
          <cell r="B215" t="str">
            <v>圣吉吉别墅苏大马拉套房</v>
          </cell>
          <cell r="C215" t="str">
            <v>180722183405833963</v>
          </cell>
          <cell r="D215" t="str">
            <v>2279684</v>
          </cell>
          <cell r="E215" t="str">
            <v/>
          </cell>
          <cell r="F215" t="str">
            <v>2375</v>
          </cell>
          <cell r="G215" t="str">
            <v>RMB</v>
          </cell>
          <cell r="H215" t="str">
            <v>1</v>
          </cell>
          <cell r="I215">
            <v>2375</v>
          </cell>
        </row>
        <row r="216">
          <cell r="A216">
            <v>1373854</v>
          </cell>
          <cell r="B216" t="str">
            <v>清迈城市BP酒店</v>
          </cell>
          <cell r="C216" t="str">
            <v>180925152156603963</v>
          </cell>
          <cell r="D216" t="str">
            <v>002325</v>
          </cell>
          <cell r="E216" t="str">
            <v/>
          </cell>
          <cell r="F216" t="str">
            <v>273</v>
          </cell>
          <cell r="G216" t="str">
            <v>RMB</v>
          </cell>
          <cell r="H216" t="str">
            <v>1</v>
          </cell>
          <cell r="I216">
            <v>273</v>
          </cell>
        </row>
        <row r="217">
          <cell r="A217">
            <v>1362273</v>
          </cell>
          <cell r="B217" t="str">
            <v>欧罗巴酒店</v>
          </cell>
          <cell r="C217" t="str">
            <v>180830194014123963</v>
          </cell>
          <cell r="D217" t="str">
            <v>7941</v>
          </cell>
          <cell r="E217" t="str">
            <v/>
          </cell>
          <cell r="F217" t="str">
            <v>3117</v>
          </cell>
          <cell r="G217" t="str">
            <v>RMB</v>
          </cell>
          <cell r="H217" t="str">
            <v>1</v>
          </cell>
          <cell r="I217">
            <v>3117</v>
          </cell>
        </row>
        <row r="218">
          <cell r="A218">
            <v>1371111</v>
          </cell>
          <cell r="B218" t="str">
            <v>苏梅岛查汶海滩萨拉海滩酒店</v>
          </cell>
          <cell r="C218" t="str">
            <v>180917194046863963</v>
          </cell>
          <cell r="D218" t="str">
            <v>48211</v>
          </cell>
          <cell r="E218" t="str">
            <v/>
          </cell>
          <cell r="F218" t="str">
            <v>2421</v>
          </cell>
          <cell r="G218" t="str">
            <v>RMB</v>
          </cell>
          <cell r="H218" t="str">
            <v>1</v>
          </cell>
          <cell r="I218">
            <v>2421</v>
          </cell>
        </row>
        <row r="219">
          <cell r="A219">
            <v>1362963</v>
          </cell>
          <cell r="B219" t="str">
            <v>胡志明市自由酒店南区新城店</v>
          </cell>
          <cell r="C219" t="str">
            <v>180902135540263963</v>
          </cell>
          <cell r="D219" t="str">
            <v>1000006572</v>
          </cell>
          <cell r="E219" t="str">
            <v/>
          </cell>
          <cell r="F219" t="str">
            <v>1554</v>
          </cell>
          <cell r="G219" t="str">
            <v>RMB</v>
          </cell>
          <cell r="H219" t="str">
            <v>1</v>
          </cell>
          <cell r="I219">
            <v>1554</v>
          </cell>
        </row>
        <row r="220">
          <cell r="A220">
            <v>1371068</v>
          </cell>
          <cell r="B220" t="str">
            <v>曼谷萨利素坤逸8巷酒店</v>
          </cell>
          <cell r="C220" t="str">
            <v>180917173141213963</v>
          </cell>
          <cell r="D220" t="str">
            <v>19783</v>
          </cell>
          <cell r="E220" t="str">
            <v/>
          </cell>
          <cell r="F220" t="str">
            <v>976</v>
          </cell>
          <cell r="G220" t="str">
            <v>RMB</v>
          </cell>
          <cell r="H220" t="str">
            <v>1</v>
          </cell>
          <cell r="I220">
            <v>976</v>
          </cell>
        </row>
        <row r="221">
          <cell r="A221">
            <v>1375415</v>
          </cell>
          <cell r="B221" t="str">
            <v>马尼拉索菲特广场酒店</v>
          </cell>
          <cell r="C221" t="str">
            <v>180929130352653963</v>
          </cell>
          <cell r="D221" t="str">
            <v>1747346</v>
          </cell>
          <cell r="E221" t="str">
            <v/>
          </cell>
          <cell r="F221" t="str">
            <v>2682</v>
          </cell>
          <cell r="G221" t="str">
            <v>RMB</v>
          </cell>
          <cell r="H221" t="str">
            <v>1</v>
          </cell>
          <cell r="I221">
            <v>2682</v>
          </cell>
        </row>
        <row r="222">
          <cell r="A222">
            <v>1374946</v>
          </cell>
          <cell r="B222" t="str">
            <v>金边爱默德酒店</v>
          </cell>
          <cell r="C222" t="str">
            <v>180928093404973963</v>
          </cell>
          <cell r="D222" t="str">
            <v/>
          </cell>
          <cell r="E222" t="str">
            <v/>
          </cell>
          <cell r="F222" t="str">
            <v>1505</v>
          </cell>
          <cell r="G222" t="str">
            <v>RMB</v>
          </cell>
          <cell r="H222" t="str">
            <v>1</v>
          </cell>
          <cell r="I222">
            <v>1505</v>
          </cell>
        </row>
        <row r="223">
          <cell r="A223">
            <v>1368151</v>
          </cell>
          <cell r="B223" t="str">
            <v>威斯汀博纳旺蒂尔套房酒店</v>
          </cell>
          <cell r="C223" t="str">
            <v>180911084936863963</v>
          </cell>
          <cell r="D223" t="str">
            <v/>
          </cell>
          <cell r="E223" t="str">
            <v/>
          </cell>
          <cell r="F223" t="str">
            <v>2207</v>
          </cell>
          <cell r="G223" t="str">
            <v>RMB</v>
          </cell>
          <cell r="H223" t="str">
            <v>1</v>
          </cell>
          <cell r="I223">
            <v>2207</v>
          </cell>
        </row>
        <row r="224">
          <cell r="A224">
            <v>1351559</v>
          </cell>
          <cell r="B224" t="str">
            <v>威斯汀博纳旺蒂尔套房酒店</v>
          </cell>
          <cell r="C224" t="str">
            <v>180811133107303963</v>
          </cell>
          <cell r="D224" t="str">
            <v>258815224</v>
          </cell>
          <cell r="E224" t="str">
            <v/>
          </cell>
          <cell r="F224" t="str">
            <v>1076</v>
          </cell>
          <cell r="G224" t="str">
            <v>RMB</v>
          </cell>
          <cell r="H224" t="str">
            <v>1</v>
          </cell>
          <cell r="I224">
            <v>1076</v>
          </cell>
        </row>
        <row r="225">
          <cell r="A225">
            <v>1370934</v>
          </cell>
          <cell r="B225" t="str">
            <v>成田机场旅馆</v>
          </cell>
          <cell r="C225" t="str">
            <v>180917111958533963</v>
          </cell>
          <cell r="D225" t="str">
            <v>20180917073524276</v>
          </cell>
          <cell r="E225" t="str">
            <v/>
          </cell>
          <cell r="F225" t="str">
            <v>647</v>
          </cell>
          <cell r="G225" t="str">
            <v>RMB</v>
          </cell>
          <cell r="H225" t="str">
            <v>1</v>
          </cell>
          <cell r="I225">
            <v>647</v>
          </cell>
        </row>
        <row r="226">
          <cell r="A226">
            <v>1376107</v>
          </cell>
          <cell r="B226" t="str">
            <v>蓼科酒店</v>
          </cell>
          <cell r="C226" t="str">
            <v>181009071538283963</v>
          </cell>
          <cell r="D226" t="str">
            <v/>
          </cell>
          <cell r="E226" t="str">
            <v/>
          </cell>
          <cell r="F226" t="str">
            <v>476</v>
          </cell>
          <cell r="G226" t="str">
            <v>RMB</v>
          </cell>
          <cell r="H226" t="str">
            <v>1</v>
          </cell>
          <cell r="I226">
            <v>476</v>
          </cell>
        </row>
        <row r="227">
          <cell r="A227">
            <v>1353824</v>
          </cell>
          <cell r="B227" t="str">
            <v>曼谷今晨旅馆</v>
          </cell>
          <cell r="C227" t="str">
            <v>180815150343023963</v>
          </cell>
          <cell r="D227" t="str">
            <v>55100</v>
          </cell>
          <cell r="E227" t="str">
            <v/>
          </cell>
          <cell r="F227" t="str">
            <v>728</v>
          </cell>
          <cell r="G227" t="str">
            <v>RMB</v>
          </cell>
          <cell r="H227" t="str">
            <v>1</v>
          </cell>
          <cell r="I227">
            <v>728</v>
          </cell>
        </row>
        <row r="228">
          <cell r="A228">
            <v>1364049</v>
          </cell>
          <cell r="B228" t="str">
            <v>华丽一英里詹姆斯·芝加哥酒店</v>
          </cell>
          <cell r="C228" t="str">
            <v>180903212147933963</v>
          </cell>
          <cell r="D228" t="str">
            <v/>
          </cell>
          <cell r="E228" t="str">
            <v/>
          </cell>
          <cell r="F228" t="str">
            <v>3389</v>
          </cell>
          <cell r="G228" t="str">
            <v>RMB</v>
          </cell>
          <cell r="H228" t="str">
            <v>1</v>
          </cell>
          <cell r="I228">
            <v>3389</v>
          </cell>
        </row>
        <row r="229">
          <cell r="A229">
            <v>1361254</v>
          </cell>
          <cell r="B229" t="str">
            <v>乡村俱乐部别墅酒店</v>
          </cell>
          <cell r="C229" t="str">
            <v>180828184050453963</v>
          </cell>
          <cell r="D229" t="str">
            <v/>
          </cell>
          <cell r="E229" t="str">
            <v/>
          </cell>
          <cell r="F229" t="str">
            <v>802</v>
          </cell>
          <cell r="G229" t="str">
            <v>RMB</v>
          </cell>
          <cell r="H229" t="str">
            <v>1</v>
          </cell>
          <cell r="I229">
            <v>802</v>
          </cell>
        </row>
        <row r="230">
          <cell r="A230">
            <v>1363284</v>
          </cell>
          <cell r="B230" t="str">
            <v>圣莫妮卡希尔顿逸林套房酒店</v>
          </cell>
          <cell r="C230" t="str">
            <v>180902131914033963</v>
          </cell>
          <cell r="D230" t="str">
            <v>52010399</v>
          </cell>
          <cell r="E230" t="str">
            <v/>
          </cell>
          <cell r="F230" t="str">
            <v>8466</v>
          </cell>
          <cell r="G230" t="str">
            <v>RMB</v>
          </cell>
          <cell r="H230" t="str">
            <v>1</v>
          </cell>
          <cell r="I230">
            <v>8466</v>
          </cell>
        </row>
        <row r="231">
          <cell r="A231">
            <v>1364931</v>
          </cell>
          <cell r="B231" t="str">
            <v>贝斯特韦斯特优质棕榈岛滨海度假酒店</v>
          </cell>
          <cell r="C231" t="str">
            <v>180905154600613963</v>
          </cell>
          <cell r="D231" t="str">
            <v>18116988</v>
          </cell>
          <cell r="E231" t="str">
            <v/>
          </cell>
          <cell r="F231" t="str">
            <v>1764</v>
          </cell>
          <cell r="G231" t="str">
            <v>RMB</v>
          </cell>
          <cell r="H231" t="str">
            <v>1</v>
          </cell>
          <cell r="I231">
            <v>1764</v>
          </cell>
        </row>
        <row r="232">
          <cell r="A232">
            <v>1350837</v>
          </cell>
          <cell r="B232" t="str">
            <v>华盛顿会议中心欢朋酒店 </v>
          </cell>
          <cell r="C232" t="str">
            <v>180810130754103963</v>
          </cell>
          <cell r="D232" t="str">
            <v>2325453</v>
          </cell>
          <cell r="E232" t="str">
            <v/>
          </cell>
          <cell r="F232" t="str">
            <v>2849</v>
          </cell>
          <cell r="G232" t="str">
            <v>RMB</v>
          </cell>
          <cell r="H232" t="str">
            <v>1</v>
          </cell>
          <cell r="I232">
            <v>2849</v>
          </cell>
        </row>
        <row r="233">
          <cell r="A233">
            <v>1362520</v>
          </cell>
          <cell r="B233" t="str">
            <v>波士顿艾姆斯希尔顿精选酒店</v>
          </cell>
          <cell r="C233" t="str">
            <v>180831122546683963</v>
          </cell>
          <cell r="D233" t="str">
            <v/>
          </cell>
          <cell r="E233" t="str">
            <v/>
          </cell>
          <cell r="F233" t="str">
            <v>3762</v>
          </cell>
          <cell r="G233" t="str">
            <v>RMB</v>
          </cell>
          <cell r="H233" t="str">
            <v>1</v>
          </cell>
          <cell r="I233">
            <v>3762</v>
          </cell>
        </row>
        <row r="234">
          <cell r="A234">
            <v>1369239</v>
          </cell>
          <cell r="B234" t="str">
            <v>波士顿泰姬酒店</v>
          </cell>
          <cell r="C234" t="str">
            <v>180912201451383963</v>
          </cell>
          <cell r="D234" t="str">
            <v>311062</v>
          </cell>
          <cell r="E234" t="str">
            <v/>
          </cell>
          <cell r="F234" t="str">
            <v>3894</v>
          </cell>
          <cell r="G234" t="str">
            <v>RMB</v>
          </cell>
          <cell r="H234" t="str">
            <v>1</v>
          </cell>
          <cell r="I234">
            <v>3894</v>
          </cell>
        </row>
        <row r="235">
          <cell r="A235">
            <v>1358209</v>
          </cell>
          <cell r="B235" t="str">
            <v>弗吉尼亚洛奇饭店</v>
          </cell>
          <cell r="C235" t="str">
            <v>180822164826103963</v>
          </cell>
          <cell r="D235" t="str">
            <v>397895</v>
          </cell>
          <cell r="E235" t="str">
            <v/>
          </cell>
          <cell r="F235" t="str">
            <v>2036</v>
          </cell>
          <cell r="G235" t="str">
            <v>RMB</v>
          </cell>
          <cell r="H235" t="str">
            <v>1</v>
          </cell>
          <cell r="I235">
            <v>2036</v>
          </cell>
        </row>
        <row r="236">
          <cell r="A236">
            <v>1344500</v>
          </cell>
          <cell r="B236" t="str">
            <v>弗吉尼亚洛奇饭店</v>
          </cell>
          <cell r="C236" t="str">
            <v>180731111530445963</v>
          </cell>
          <cell r="D236" t="str">
            <v>395186</v>
          </cell>
          <cell r="E236" t="str">
            <v/>
          </cell>
          <cell r="F236" t="str">
            <v>560</v>
          </cell>
          <cell r="G236" t="str">
            <v>RMB</v>
          </cell>
          <cell r="H236" t="str">
            <v>1</v>
          </cell>
          <cell r="I236">
            <v>560</v>
          </cell>
        </row>
        <row r="237">
          <cell r="A237">
            <v>1375924</v>
          </cell>
          <cell r="B237" t="str">
            <v>墨尔本南亚拉庞特山公寓酒店</v>
          </cell>
          <cell r="C237" t="str">
            <v>180930192702123963</v>
          </cell>
          <cell r="D237" t="str">
            <v>811388</v>
          </cell>
          <cell r="E237" t="str">
            <v/>
          </cell>
          <cell r="F237" t="str">
            <v>2341</v>
          </cell>
          <cell r="G237" t="str">
            <v>RMB</v>
          </cell>
          <cell r="H237" t="str">
            <v>1</v>
          </cell>
          <cell r="I237">
            <v>2341</v>
          </cell>
        </row>
        <row r="238">
          <cell r="A238">
            <v>1355996</v>
          </cell>
          <cell r="B238" t="str">
            <v>槟城希尔顿逸林度假酒店</v>
          </cell>
          <cell r="C238" t="str">
            <v>180818171946013963</v>
          </cell>
          <cell r="D238" t="str">
            <v>3478285607</v>
          </cell>
          <cell r="E238" t="str">
            <v/>
          </cell>
          <cell r="F238" t="str">
            <v>5631.04</v>
          </cell>
          <cell r="G238" t="str">
            <v>RMB</v>
          </cell>
          <cell r="H238" t="str">
            <v>1</v>
          </cell>
          <cell r="I238">
            <v>5631.04</v>
          </cell>
        </row>
        <row r="239">
          <cell r="A239">
            <v>1361642</v>
          </cell>
          <cell r="B239" t="str">
            <v>戴玛希米公园酒店</v>
          </cell>
          <cell r="C239" t="str">
            <v>180829162625643963</v>
          </cell>
          <cell r="D239" t="str">
            <v>2377155</v>
          </cell>
          <cell r="E239" t="str">
            <v/>
          </cell>
          <cell r="F239" t="str">
            <v>1271</v>
          </cell>
          <cell r="G239" t="str">
            <v>RMB</v>
          </cell>
          <cell r="H239" t="str">
            <v>1</v>
          </cell>
          <cell r="I239">
            <v>1271</v>
          </cell>
        </row>
        <row r="240">
          <cell r="A240">
            <v>1346088</v>
          </cell>
          <cell r="B240" t="str">
            <v>皮埃蒙特酒店</v>
          </cell>
          <cell r="C240" t="str">
            <v>180823091214583963</v>
          </cell>
          <cell r="D240" t="str">
            <v>2359293</v>
          </cell>
          <cell r="E240" t="str">
            <v/>
          </cell>
          <cell r="F240" t="str">
            <v>2923</v>
          </cell>
          <cell r="G240" t="str">
            <v>RMB</v>
          </cell>
          <cell r="H240" t="str">
            <v>1</v>
          </cell>
          <cell r="I240">
            <v>2923</v>
          </cell>
        </row>
        <row r="241">
          <cell r="A241">
            <v>1378476</v>
          </cell>
          <cell r="B241" t="str">
            <v>萨拉戈萨NH Collection酒店</v>
          </cell>
          <cell r="C241" t="str">
            <v>181008194303363963</v>
          </cell>
          <cell r="D241" t="str">
            <v/>
          </cell>
          <cell r="E241" t="str">
            <v/>
          </cell>
          <cell r="F241" t="str">
            <v>618</v>
          </cell>
          <cell r="G241" t="str">
            <v>RMB</v>
          </cell>
          <cell r="H241" t="str">
            <v>1</v>
          </cell>
          <cell r="I241">
            <v>618</v>
          </cell>
        </row>
        <row r="242">
          <cell r="A242">
            <v>1364912</v>
          </cell>
          <cell r="B242" t="str">
            <v>佛罗伦萨穆利诺酒店</v>
          </cell>
          <cell r="C242" t="str">
            <v>180905152711883963</v>
          </cell>
          <cell r="D242" t="str">
            <v>202827</v>
          </cell>
          <cell r="E242" t="str">
            <v/>
          </cell>
          <cell r="F242" t="str">
            <v>3418</v>
          </cell>
          <cell r="G242" t="str">
            <v>RMB</v>
          </cell>
          <cell r="H242" t="str">
            <v>1</v>
          </cell>
          <cell r="I242">
            <v>3418</v>
          </cell>
        </row>
        <row r="243">
          <cell r="A243">
            <v>1365598</v>
          </cell>
          <cell r="B243" t="str">
            <v>宜必思佛罗伦萨机场北酒店</v>
          </cell>
          <cell r="C243" t="str">
            <v>180906193301703963</v>
          </cell>
          <cell r="D243" t="str">
            <v>180906193301703963</v>
          </cell>
          <cell r="E243" t="str">
            <v/>
          </cell>
          <cell r="F243" t="str">
            <v>1498</v>
          </cell>
          <cell r="G243" t="str">
            <v>RMB</v>
          </cell>
          <cell r="H243" t="str">
            <v>1</v>
          </cell>
          <cell r="I243">
            <v>1498</v>
          </cell>
        </row>
        <row r="244">
          <cell r="A244">
            <v>1376984</v>
          </cell>
          <cell r="B244" t="str">
            <v>阿布扎比诺富特布斯坦酒店</v>
          </cell>
          <cell r="C244" t="str">
            <v>181003183538363963</v>
          </cell>
          <cell r="D244" t="str">
            <v>26087085</v>
          </cell>
          <cell r="E244" t="str">
            <v/>
          </cell>
          <cell r="F244" t="str">
            <v>1293</v>
          </cell>
          <cell r="G244" t="str">
            <v>RMB</v>
          </cell>
          <cell r="H244" t="str">
            <v>1</v>
          </cell>
          <cell r="I244">
            <v>1293</v>
          </cell>
        </row>
        <row r="245">
          <cell r="A245">
            <v>1365389</v>
          </cell>
          <cell r="B245" t="str">
            <v>维也纳大酒店 </v>
          </cell>
          <cell r="C245" t="str">
            <v>180906141712473963</v>
          </cell>
          <cell r="D245" t="str">
            <v/>
          </cell>
          <cell r="E245" t="str">
            <v/>
          </cell>
          <cell r="F245" t="str">
            <v>5268</v>
          </cell>
          <cell r="G245" t="str">
            <v>RMB</v>
          </cell>
          <cell r="H245" t="str">
            <v>1</v>
          </cell>
          <cell r="I245">
            <v>5268</v>
          </cell>
        </row>
        <row r="246">
          <cell r="A246">
            <v>1346019</v>
          </cell>
          <cell r="B246" t="str">
            <v>宜必思维也纳中央火车站酒店</v>
          </cell>
          <cell r="C246" t="str">
            <v>180802185548313963</v>
          </cell>
          <cell r="D246" t="str">
            <v>352504086</v>
          </cell>
          <cell r="E246" t="str">
            <v/>
          </cell>
          <cell r="F246" t="str">
            <v>3614</v>
          </cell>
          <cell r="G246" t="str">
            <v>RMB</v>
          </cell>
          <cell r="H246" t="str">
            <v>1</v>
          </cell>
          <cell r="I246">
            <v>3614</v>
          </cell>
        </row>
        <row r="247">
          <cell r="A247">
            <v>1358889</v>
          </cell>
          <cell r="B247" t="str">
            <v>诺维姆玉静王子酒店</v>
          </cell>
          <cell r="C247" t="str">
            <v>180823205941713963</v>
          </cell>
          <cell r="D247" t="str">
            <v>7419784</v>
          </cell>
          <cell r="E247" t="str">
            <v/>
          </cell>
          <cell r="F247" t="str">
            <v>1950</v>
          </cell>
          <cell r="G247" t="str">
            <v>RMB</v>
          </cell>
          <cell r="H247" t="str">
            <v>1</v>
          </cell>
          <cell r="I247">
            <v>1950</v>
          </cell>
        </row>
        <row r="248">
          <cell r="A248">
            <v>1368746</v>
          </cell>
          <cell r="B248" t="str">
            <v>曼特拉伊斯莆兰德度假村</v>
          </cell>
          <cell r="C248" t="str">
            <v>180912073942313963</v>
          </cell>
          <cell r="D248" t="str">
            <v>1112694661;1112694662</v>
          </cell>
          <cell r="E248" t="str">
            <v/>
          </cell>
          <cell r="F248" t="str">
            <v>5000</v>
          </cell>
          <cell r="G248" t="str">
            <v>RMB</v>
          </cell>
          <cell r="H248" t="str">
            <v>1</v>
          </cell>
          <cell r="I248">
            <v>5000</v>
          </cell>
        </row>
        <row r="249">
          <cell r="A249">
            <v>1364495</v>
          </cell>
          <cell r="B249" t="str">
            <v>珀斯皇冠度假酒店</v>
          </cell>
          <cell r="C249" t="str">
            <v>180904180243803963</v>
          </cell>
          <cell r="D249" t="str">
            <v/>
          </cell>
          <cell r="E249" t="str">
            <v/>
          </cell>
          <cell r="F249" t="str">
            <v>6064</v>
          </cell>
          <cell r="G249" t="str">
            <v>RMB</v>
          </cell>
          <cell r="H249" t="str">
            <v>1</v>
          </cell>
          <cell r="I249">
            <v>6064</v>
          </cell>
        </row>
        <row r="250">
          <cell r="A250">
            <v>1375885</v>
          </cell>
          <cell r="B250" t="str">
            <v>布拉格波西米亚大酒店</v>
          </cell>
          <cell r="C250" t="str">
            <v>180930175941913963</v>
          </cell>
          <cell r="D250" t="str">
            <v>682185</v>
          </cell>
          <cell r="E250" t="str">
            <v/>
          </cell>
          <cell r="F250" t="str">
            <v>2817</v>
          </cell>
          <cell r="G250" t="str">
            <v>RMB</v>
          </cell>
          <cell r="H250" t="str">
            <v>1</v>
          </cell>
          <cell r="I250">
            <v>2817</v>
          </cell>
        </row>
        <row r="251">
          <cell r="A251">
            <v>1353678</v>
          </cell>
          <cell r="B251" t="str">
            <v>宜必思布拉格老城酒店</v>
          </cell>
          <cell r="C251" t="str">
            <v>180815110056463963</v>
          </cell>
          <cell r="D251" t="str">
            <v>13713230</v>
          </cell>
          <cell r="E251" t="str">
            <v/>
          </cell>
          <cell r="F251" t="str">
            <v>3121</v>
          </cell>
          <cell r="G251" t="str">
            <v>RMB</v>
          </cell>
          <cell r="H251" t="str">
            <v>1</v>
          </cell>
          <cell r="I251">
            <v>3121</v>
          </cell>
        </row>
        <row r="252">
          <cell r="A252">
            <v>1343684</v>
          </cell>
          <cell r="B252" t="str">
            <v>布拉格派塔酒店</v>
          </cell>
          <cell r="C252" t="str">
            <v>180729175600503963</v>
          </cell>
          <cell r="D252" t="str">
            <v>5748910</v>
          </cell>
          <cell r="E252" t="str">
            <v/>
          </cell>
          <cell r="F252" t="str">
            <v>4351.02</v>
          </cell>
          <cell r="G252" t="str">
            <v>RMB</v>
          </cell>
          <cell r="H252" t="str">
            <v>1</v>
          </cell>
          <cell r="I252">
            <v>4351.02</v>
          </cell>
        </row>
        <row r="253">
          <cell r="A253">
            <v>1354183</v>
          </cell>
          <cell r="B253" t="str">
            <v>布拉格派塔酒店</v>
          </cell>
          <cell r="C253" t="str">
            <v>180818153115193963</v>
          </cell>
          <cell r="D253" t="str">
            <v>DF18006</v>
          </cell>
          <cell r="E253" t="str">
            <v/>
          </cell>
          <cell r="F253" t="str">
            <v>2355</v>
          </cell>
          <cell r="G253" t="str">
            <v>RMB</v>
          </cell>
          <cell r="H253" t="str">
            <v>1</v>
          </cell>
          <cell r="I253">
            <v>2355</v>
          </cell>
        </row>
        <row r="254">
          <cell r="A254">
            <v>1365347</v>
          </cell>
          <cell r="B254" t="str">
            <v>布拉格博洛尼亚公寓</v>
          </cell>
          <cell r="C254" t="str">
            <v>180906132143283963</v>
          </cell>
          <cell r="D254" t="str">
            <v>SH6271628</v>
          </cell>
          <cell r="E254" t="str">
            <v/>
          </cell>
          <cell r="F254" t="str">
            <v>4463</v>
          </cell>
          <cell r="G254" t="str">
            <v>RMB</v>
          </cell>
          <cell r="H254" t="str">
            <v>1</v>
          </cell>
          <cell r="I254">
            <v>4463</v>
          </cell>
        </row>
        <row r="255">
          <cell r="A255">
            <v>1336337</v>
          </cell>
          <cell r="B255" t="str">
            <v>芝加哥中央鲁普酒店</v>
          </cell>
          <cell r="C255" t="str">
            <v>180715131329673963</v>
          </cell>
          <cell r="D255" t="str">
            <v/>
          </cell>
          <cell r="E255" t="str">
            <v/>
          </cell>
          <cell r="F255" t="str">
            <v>1387</v>
          </cell>
          <cell r="G255" t="str">
            <v>RMB</v>
          </cell>
          <cell r="H255" t="str">
            <v>1</v>
          </cell>
          <cell r="I255">
            <v>1387</v>
          </cell>
        </row>
        <row r="256">
          <cell r="A256">
            <v>1357598</v>
          </cell>
          <cell r="B256" t="str">
            <v>斯图加特机场/会展中心莫克西 酒店</v>
          </cell>
          <cell r="C256" t="str">
            <v>180821160405673963</v>
          </cell>
          <cell r="D256" t="str">
            <v/>
          </cell>
          <cell r="E256" t="str">
            <v/>
          </cell>
          <cell r="F256" t="str">
            <v>7812</v>
          </cell>
          <cell r="G256" t="str">
            <v>RMB</v>
          </cell>
          <cell r="H256" t="str">
            <v>1</v>
          </cell>
          <cell r="I256">
            <v>7812</v>
          </cell>
        </row>
        <row r="257">
          <cell r="A257">
            <v>1361829</v>
          </cell>
          <cell r="B257" t="str">
            <v>奥雅威基基水叮当酒店</v>
          </cell>
          <cell r="C257" t="str">
            <v>180928111407243963</v>
          </cell>
          <cell r="D257" t="str">
            <v>104393</v>
          </cell>
          <cell r="E257" t="str">
            <v/>
          </cell>
          <cell r="F257" t="str">
            <v>774</v>
          </cell>
          <cell r="G257" t="str">
            <v>RMB</v>
          </cell>
          <cell r="H257" t="str">
            <v>1</v>
          </cell>
          <cell r="I257">
            <v>774</v>
          </cell>
        </row>
        <row r="258">
          <cell r="A258">
            <v>1366325</v>
          </cell>
          <cell r="B258" t="str">
            <v>奥雅威基基水叮当酒店</v>
          </cell>
          <cell r="C258" t="str">
            <v>180907195719143963</v>
          </cell>
          <cell r="D258" t="str">
            <v/>
          </cell>
          <cell r="E258" t="str">
            <v/>
          </cell>
          <cell r="F258" t="str">
            <v>12352</v>
          </cell>
          <cell r="G258" t="str">
            <v>RMB</v>
          </cell>
          <cell r="H258" t="str">
            <v>1</v>
          </cell>
          <cell r="I258">
            <v>12352</v>
          </cell>
        </row>
        <row r="259">
          <cell r="A259">
            <v>1348209</v>
          </cell>
          <cell r="B259" t="str">
            <v>奥雅威基基水叮当酒店</v>
          </cell>
          <cell r="C259" t="str">
            <v>180806212242113963</v>
          </cell>
          <cell r="D259" t="str">
            <v>101718</v>
          </cell>
          <cell r="E259" t="str">
            <v/>
          </cell>
          <cell r="F259" t="str">
            <v>3503</v>
          </cell>
          <cell r="G259" t="str">
            <v>RMB</v>
          </cell>
          <cell r="H259" t="str">
            <v>1</v>
          </cell>
          <cell r="I259">
            <v>3503</v>
          </cell>
        </row>
        <row r="260">
          <cell r="A260">
            <v>1377296</v>
          </cell>
          <cell r="B260" t="str">
            <v>迈阿密海滩凯悦臻选酒店</v>
          </cell>
          <cell r="C260" t="str">
            <v>181004175414693963</v>
          </cell>
          <cell r="D260" t="str">
            <v/>
          </cell>
          <cell r="E260" t="str">
            <v/>
          </cell>
          <cell r="F260" t="str">
            <v>4894</v>
          </cell>
          <cell r="G260" t="str">
            <v>RMB</v>
          </cell>
          <cell r="H260" t="str">
            <v>1</v>
          </cell>
          <cell r="I260">
            <v>4894</v>
          </cell>
        </row>
        <row r="261">
          <cell r="A261">
            <v>1361475</v>
          </cell>
          <cell r="B261" t="str">
            <v>查尔顿汉姆希尔顿逸林酒店 </v>
          </cell>
          <cell r="C261" t="str">
            <v>180829100042263963</v>
          </cell>
          <cell r="D261" t="str">
            <v>3480241743；3474666826</v>
          </cell>
          <cell r="E261" t="str">
            <v/>
          </cell>
          <cell r="F261" t="str">
            <v>3320</v>
          </cell>
          <cell r="G261" t="str">
            <v>RMB</v>
          </cell>
          <cell r="H261" t="str">
            <v>1</v>
          </cell>
          <cell r="I261">
            <v>3320</v>
          </cell>
        </row>
        <row r="262">
          <cell r="A262">
            <v>1366747</v>
          </cell>
          <cell r="B262" t="str">
            <v>皇家奥林匹克酒店</v>
          </cell>
          <cell r="C262" t="str">
            <v>180908142054163963</v>
          </cell>
          <cell r="D262" t="str">
            <v>2151706,2151843</v>
          </cell>
          <cell r="E262" t="str">
            <v/>
          </cell>
          <cell r="F262" t="str">
            <v>8597</v>
          </cell>
          <cell r="G262" t="str">
            <v>RMB</v>
          </cell>
          <cell r="H262" t="str">
            <v>1</v>
          </cell>
          <cell r="I262">
            <v>8597</v>
          </cell>
        </row>
        <row r="263">
          <cell r="A263">
            <v>1367047</v>
          </cell>
          <cell r="B263" t="str">
            <v>皇家奥林匹克酒店</v>
          </cell>
          <cell r="C263" t="str">
            <v>180909082642713963</v>
          </cell>
          <cell r="D263" t="str">
            <v/>
          </cell>
          <cell r="E263" t="str">
            <v/>
          </cell>
          <cell r="F263" t="str">
            <v>2908</v>
          </cell>
          <cell r="G263" t="str">
            <v>RMB</v>
          </cell>
          <cell r="H263" t="str">
            <v>1</v>
          </cell>
          <cell r="I263">
            <v>2908</v>
          </cell>
        </row>
        <row r="264">
          <cell r="A264">
            <v>1377895</v>
          </cell>
          <cell r="B264" t="str">
            <v>皇家奥林匹克酒店</v>
          </cell>
          <cell r="C264" t="str">
            <v>181006194254453963</v>
          </cell>
          <cell r="D264" t="str">
            <v/>
          </cell>
          <cell r="E264" t="str">
            <v/>
          </cell>
          <cell r="F264" t="str">
            <v>1099</v>
          </cell>
          <cell r="G264" t="str">
            <v>RMB</v>
          </cell>
          <cell r="H264" t="str">
            <v>1</v>
          </cell>
          <cell r="I264">
            <v>1099</v>
          </cell>
        </row>
        <row r="265">
          <cell r="A265">
            <v>1377833</v>
          </cell>
          <cell r="B265" t="str">
            <v>皇家奥林匹克酒店</v>
          </cell>
          <cell r="C265" t="str">
            <v>181006153851593963</v>
          </cell>
          <cell r="D265" t="str">
            <v>SH6418140</v>
          </cell>
          <cell r="E265" t="str">
            <v/>
          </cell>
          <cell r="F265" t="str">
            <v>2122</v>
          </cell>
          <cell r="G265" t="str">
            <v>RMB</v>
          </cell>
          <cell r="H265" t="str">
            <v>1</v>
          </cell>
          <cell r="I265">
            <v>2122</v>
          </cell>
        </row>
        <row r="266">
          <cell r="A266">
            <v>1365416</v>
          </cell>
          <cell r="B266" t="str">
            <v>皇家奥林匹克酒店</v>
          </cell>
          <cell r="C266" t="str">
            <v>180906145454623963</v>
          </cell>
          <cell r="D266" t="str">
            <v>2151368</v>
          </cell>
          <cell r="E266" t="str">
            <v/>
          </cell>
          <cell r="F266" t="str">
            <v>3041</v>
          </cell>
          <cell r="G266" t="str">
            <v>RMB</v>
          </cell>
          <cell r="H266" t="str">
            <v>1</v>
          </cell>
          <cell r="I266">
            <v>3041</v>
          </cell>
        </row>
        <row r="267">
          <cell r="A267">
            <v>1369277</v>
          </cell>
          <cell r="B267" t="str">
            <v>皇家奥林匹克酒店</v>
          </cell>
          <cell r="C267" t="str">
            <v>180912213802643963</v>
          </cell>
          <cell r="D267" t="str">
            <v>2152300</v>
          </cell>
          <cell r="E267" t="str">
            <v/>
          </cell>
          <cell r="F267" t="str">
            <v>3264</v>
          </cell>
          <cell r="G267" t="str">
            <v>RMB</v>
          </cell>
          <cell r="H267" t="str">
            <v>1</v>
          </cell>
          <cell r="I267">
            <v>3264</v>
          </cell>
        </row>
        <row r="268">
          <cell r="A268">
            <v>1350318</v>
          </cell>
          <cell r="B268" t="str">
            <v>拉斯维加斯城里人汽车旅馆</v>
          </cell>
          <cell r="C268" t="str">
            <v>180809175739593963</v>
          </cell>
          <cell r="D268" t="str">
            <v>2323613</v>
          </cell>
          <cell r="E268" t="str">
            <v/>
          </cell>
          <cell r="F268" t="str">
            <v>2597</v>
          </cell>
          <cell r="G268" t="str">
            <v>RMB</v>
          </cell>
          <cell r="H268" t="str">
            <v>1</v>
          </cell>
          <cell r="I268">
            <v>2597</v>
          </cell>
        </row>
        <row r="269">
          <cell r="A269">
            <v>1353366</v>
          </cell>
          <cell r="B269" t="str">
            <v>威龙拉斯维加斯酒店</v>
          </cell>
          <cell r="C269" t="str">
            <v>180814193646093963</v>
          </cell>
          <cell r="D269" t="str">
            <v>2336033</v>
          </cell>
          <cell r="E269" t="str">
            <v/>
          </cell>
          <cell r="F269" t="str">
            <v>4767.04</v>
          </cell>
          <cell r="G269" t="str">
            <v>RMB</v>
          </cell>
          <cell r="H269" t="str">
            <v>1</v>
          </cell>
          <cell r="I269">
            <v>4767.04</v>
          </cell>
        </row>
        <row r="270">
          <cell r="A270">
            <v>1337920</v>
          </cell>
          <cell r="B270" t="str">
            <v>洛杉矶中心区英迪格酒店</v>
          </cell>
          <cell r="C270" t="str">
            <v>180718202627283963</v>
          </cell>
          <cell r="D270" t="str">
            <v/>
          </cell>
          <cell r="E270" t="str">
            <v/>
          </cell>
          <cell r="F270" t="str">
            <v>3032</v>
          </cell>
          <cell r="G270" t="str">
            <v>RMB</v>
          </cell>
          <cell r="H270" t="str">
            <v>1</v>
          </cell>
          <cell r="I270">
            <v>3032</v>
          </cell>
        </row>
        <row r="271">
          <cell r="A271">
            <v>1367451</v>
          </cell>
          <cell r="B271" t="str">
            <v>米开朗基罗酒店 </v>
          </cell>
          <cell r="C271" t="str">
            <v>180909202652113963</v>
          </cell>
          <cell r="D271" t="str">
            <v>3365241</v>
          </cell>
          <cell r="E271" t="str">
            <v/>
          </cell>
          <cell r="F271" t="str">
            <v>11263</v>
          </cell>
          <cell r="G271" t="str">
            <v>RMB</v>
          </cell>
          <cell r="H271" t="str">
            <v>1</v>
          </cell>
          <cell r="I271">
            <v>11263</v>
          </cell>
        </row>
        <row r="272">
          <cell r="A272">
            <v>1377100</v>
          </cell>
          <cell r="B272" t="str">
            <v>纽约西区青年国际旅馆</v>
          </cell>
          <cell r="C272" t="str">
            <v>181004081203913963</v>
          </cell>
          <cell r="D272" t="str">
            <v>505421</v>
          </cell>
          <cell r="E272" t="str">
            <v/>
          </cell>
          <cell r="F272" t="str">
            <v>1945</v>
          </cell>
          <cell r="G272" t="str">
            <v>RMB</v>
          </cell>
          <cell r="H272" t="str">
            <v>1</v>
          </cell>
          <cell r="I272">
            <v>1945</v>
          </cell>
        </row>
        <row r="273">
          <cell r="A273">
            <v>1375955</v>
          </cell>
          <cell r="B273" t="str">
            <v>布达佩斯市中心万怡酒店</v>
          </cell>
          <cell r="C273" t="str">
            <v>180930210548183963</v>
          </cell>
          <cell r="D273" t="str">
            <v>88901807/83268651</v>
          </cell>
          <cell r="E273" t="str">
            <v/>
          </cell>
          <cell r="F273" t="str">
            <v>2359</v>
          </cell>
          <cell r="G273" t="str">
            <v>RMB</v>
          </cell>
          <cell r="H273" t="str">
            <v>1</v>
          </cell>
          <cell r="I273">
            <v>2359</v>
          </cell>
        </row>
        <row r="274">
          <cell r="A274">
            <v>1360798</v>
          </cell>
          <cell r="B274" t="str">
            <v>奥罗拉之星机场酒店</v>
          </cell>
          <cell r="C274" t="str">
            <v>180827212619843963</v>
          </cell>
          <cell r="D274" t="str">
            <v>56536</v>
          </cell>
          <cell r="E274" t="str">
            <v/>
          </cell>
          <cell r="F274" t="str">
            <v>1347</v>
          </cell>
          <cell r="G274" t="str">
            <v>RMB</v>
          </cell>
          <cell r="H274" t="str">
            <v>1</v>
          </cell>
          <cell r="I274">
            <v>1347</v>
          </cell>
        </row>
        <row r="275">
          <cell r="A275">
            <v>1362401</v>
          </cell>
          <cell r="B275" t="str">
            <v>奥罗拉之星机场酒店</v>
          </cell>
          <cell r="C275" t="str">
            <v>180831090028463963</v>
          </cell>
          <cell r="D275" t="str">
            <v>DF18406/</v>
          </cell>
          <cell r="E275" t="str">
            <v/>
          </cell>
          <cell r="F275" t="str">
            <v>1452</v>
          </cell>
          <cell r="G275" t="str">
            <v>RMB</v>
          </cell>
          <cell r="H275" t="str">
            <v>1</v>
          </cell>
          <cell r="I275">
            <v>1452</v>
          </cell>
        </row>
        <row r="276">
          <cell r="A276">
            <v>1347417</v>
          </cell>
          <cell r="B276" t="str">
            <v>棕榈泉HYATT酒店</v>
          </cell>
          <cell r="C276" t="str">
            <v>180805144200733963</v>
          </cell>
          <cell r="D276" t="str">
            <v/>
          </cell>
          <cell r="E276" t="str">
            <v/>
          </cell>
          <cell r="F276" t="str">
            <v>2604.99</v>
          </cell>
          <cell r="G276" t="str">
            <v>RMB</v>
          </cell>
          <cell r="H276" t="str">
            <v>1</v>
          </cell>
          <cell r="I276">
            <v>2604.99</v>
          </cell>
        </row>
        <row r="277">
          <cell r="A277">
            <v>1353934</v>
          </cell>
          <cell r="B277" t="str">
            <v>米洛圣巴巴拉酒店</v>
          </cell>
          <cell r="C277" t="str">
            <v>180815164856103963</v>
          </cell>
          <cell r="D277" t="str">
            <v/>
          </cell>
          <cell r="E277" t="str">
            <v/>
          </cell>
          <cell r="F277" t="str">
            <v>1492</v>
          </cell>
          <cell r="G277" t="str">
            <v>RMB</v>
          </cell>
          <cell r="H277" t="str">
            <v>1</v>
          </cell>
          <cell r="I277">
            <v>1492</v>
          </cell>
        </row>
        <row r="278">
          <cell r="A278">
            <v>1372387</v>
          </cell>
          <cell r="B278" t="str">
            <v>旧金山中央公园酒店</v>
          </cell>
          <cell r="C278" t="str">
            <v>180921112448943963</v>
          </cell>
          <cell r="D278" t="str">
            <v/>
          </cell>
          <cell r="E278" t="str">
            <v/>
          </cell>
          <cell r="F278" t="str">
            <v>1245</v>
          </cell>
          <cell r="G278" t="str">
            <v>RMB</v>
          </cell>
          <cell r="H278" t="str">
            <v>1</v>
          </cell>
          <cell r="I278">
            <v>1245</v>
          </cell>
        </row>
        <row r="279">
          <cell r="A279">
            <v>1351820</v>
          </cell>
          <cell r="B279" t="str">
            <v>奥斯陆松恩酒店</v>
          </cell>
          <cell r="C279" t="str">
            <v>180811195228543963</v>
          </cell>
          <cell r="D279" t="str">
            <v/>
          </cell>
          <cell r="E279" t="str">
            <v/>
          </cell>
          <cell r="F279" t="str">
            <v>742</v>
          </cell>
          <cell r="G279" t="str">
            <v>RMB</v>
          </cell>
          <cell r="H279" t="str">
            <v>1</v>
          </cell>
          <cell r="I279">
            <v>742</v>
          </cell>
        </row>
        <row r="280">
          <cell r="A280">
            <v>1369165</v>
          </cell>
          <cell r="B280" t="str">
            <v>斯德哥尔摩斯拉森希尔顿酒店</v>
          </cell>
          <cell r="C280" t="str">
            <v>180912174411383963</v>
          </cell>
          <cell r="D280" t="str">
            <v>3487396623</v>
          </cell>
          <cell r="E280" t="str">
            <v/>
          </cell>
          <cell r="F280" t="str">
            <v>1876</v>
          </cell>
          <cell r="G280" t="str">
            <v>RMB</v>
          </cell>
          <cell r="H280" t="str">
            <v>1</v>
          </cell>
          <cell r="I280">
            <v>1876</v>
          </cell>
        </row>
        <row r="281">
          <cell r="A281">
            <v>1377875</v>
          </cell>
          <cell r="B281" t="str">
            <v>温哥华瑰丽酒店</v>
          </cell>
          <cell r="C281" t="str">
            <v>181006183406643963</v>
          </cell>
          <cell r="D281" t="str">
            <v/>
          </cell>
          <cell r="E281" t="str">
            <v/>
          </cell>
          <cell r="F281" t="str">
            <v>2508</v>
          </cell>
          <cell r="G281" t="str">
            <v>RMB</v>
          </cell>
          <cell r="H281" t="str">
            <v>1</v>
          </cell>
          <cell r="I281">
            <v>2508</v>
          </cell>
        </row>
        <row r="282">
          <cell r="A282">
            <v>1377594</v>
          </cell>
          <cell r="B282" t="str">
            <v>温哥华瑰丽酒店</v>
          </cell>
          <cell r="C282" t="str">
            <v>181005160742303963</v>
          </cell>
          <cell r="D282" t="str">
            <v/>
          </cell>
          <cell r="E282" t="str">
            <v/>
          </cell>
          <cell r="F282" t="str">
            <v>2521</v>
          </cell>
          <cell r="G282" t="str">
            <v>RMB</v>
          </cell>
          <cell r="H282" t="str">
            <v>1</v>
          </cell>
          <cell r="I282">
            <v>2521</v>
          </cell>
        </row>
        <row r="283">
          <cell r="A283">
            <v>1341377</v>
          </cell>
          <cell r="B283" t="str">
            <v>米特米23酒店</v>
          </cell>
          <cell r="C283" t="str">
            <v>180725175926653963</v>
          </cell>
          <cell r="D283" t="str">
            <v>2286508</v>
          </cell>
          <cell r="E283" t="str">
            <v/>
          </cell>
          <cell r="F283" t="str">
            <v>2078</v>
          </cell>
          <cell r="G283" t="str">
            <v>RMB</v>
          </cell>
          <cell r="H283" t="str">
            <v>1</v>
          </cell>
          <cell r="I283">
            <v>2078</v>
          </cell>
        </row>
        <row r="284">
          <cell r="A284">
            <v>1350811</v>
          </cell>
          <cell r="B284" t="str">
            <v>凯亚司古琪雷克雅未克酒店</v>
          </cell>
          <cell r="C284" t="str">
            <v>180810121918243963</v>
          </cell>
          <cell r="D284" t="str">
            <v>W20180810176-1</v>
          </cell>
          <cell r="E284" t="str">
            <v/>
          </cell>
          <cell r="F284" t="str">
            <v>1452</v>
          </cell>
          <cell r="G284" t="str">
            <v>RMB</v>
          </cell>
          <cell r="H284" t="str">
            <v>1</v>
          </cell>
          <cell r="I284">
            <v>1452</v>
          </cell>
        </row>
        <row r="285">
          <cell r="A285">
            <v>1337427</v>
          </cell>
          <cell r="B285" t="str">
            <v>曼谷普拉亚帕拉佐酒店</v>
          </cell>
          <cell r="C285" t="str">
            <v>180717205709253963</v>
          </cell>
          <cell r="D285" t="str">
            <v>17282</v>
          </cell>
          <cell r="E285" t="str">
            <v/>
          </cell>
          <cell r="F285" t="str">
            <v>989</v>
          </cell>
          <cell r="G285" t="str">
            <v>RMB</v>
          </cell>
          <cell r="H285" t="str">
            <v>1</v>
          </cell>
          <cell r="I285">
            <v>989</v>
          </cell>
        </row>
        <row r="286">
          <cell r="A286">
            <v>1337430</v>
          </cell>
          <cell r="B286" t="str">
            <v>曼谷普拉亚帕拉佐酒店</v>
          </cell>
          <cell r="C286" t="str">
            <v>180717205911653963</v>
          </cell>
          <cell r="D286" t="str">
            <v>17291</v>
          </cell>
          <cell r="E286" t="str">
            <v/>
          </cell>
          <cell r="F286" t="str">
            <v>989</v>
          </cell>
          <cell r="G286" t="str">
            <v>RMB</v>
          </cell>
          <cell r="H286" t="str">
            <v>1</v>
          </cell>
          <cell r="I286">
            <v>989</v>
          </cell>
        </row>
        <row r="287">
          <cell r="A287">
            <v>1355521</v>
          </cell>
          <cell r="B287" t="str">
            <v>宜必思布里斯班机场酒店</v>
          </cell>
          <cell r="C287" t="str">
            <v>180817192355413963</v>
          </cell>
          <cell r="D287" t="str">
            <v>163038</v>
          </cell>
          <cell r="E287" t="str">
            <v/>
          </cell>
          <cell r="F287" t="str">
            <v>639</v>
          </cell>
          <cell r="G287" t="str">
            <v>RMB</v>
          </cell>
          <cell r="H287" t="str">
            <v>1</v>
          </cell>
          <cell r="I287">
            <v>639</v>
          </cell>
        </row>
        <row r="288">
          <cell r="A288">
            <v>1367035</v>
          </cell>
          <cell r="B288" t="str">
            <v>罗西尼酒店</v>
          </cell>
          <cell r="C288" t="str">
            <v>180929082711393963</v>
          </cell>
          <cell r="D288" t="str">
            <v/>
          </cell>
          <cell r="E288" t="str">
            <v/>
          </cell>
          <cell r="F288" t="str">
            <v>1110</v>
          </cell>
          <cell r="G288" t="str">
            <v>RMB</v>
          </cell>
          <cell r="H288" t="str">
            <v>1</v>
          </cell>
          <cell r="I288">
            <v>1110</v>
          </cell>
        </row>
        <row r="289">
          <cell r="A289">
            <v>1365110</v>
          </cell>
          <cell r="B289" t="str">
            <v>宜必思尚品伦敦格洛斯特路酒店</v>
          </cell>
          <cell r="C289" t="str">
            <v>180905212415273963</v>
          </cell>
          <cell r="D289" t="str">
            <v>TL39973948</v>
          </cell>
          <cell r="E289" t="str">
            <v/>
          </cell>
          <cell r="F289" t="str">
            <v>6769</v>
          </cell>
          <cell r="G289" t="str">
            <v>RMB</v>
          </cell>
          <cell r="H289" t="str">
            <v>1</v>
          </cell>
          <cell r="I289">
            <v>6769</v>
          </cell>
        </row>
        <row r="290">
          <cell r="A290">
            <v>1371458</v>
          </cell>
          <cell r="B290" t="str">
            <v>伊斯坦布尔 - 锡尔凯吉希尔顿逸林酒店</v>
          </cell>
          <cell r="C290" t="str">
            <v>180918172950433963</v>
          </cell>
          <cell r="D290" t="str">
            <v/>
          </cell>
          <cell r="E290" t="str">
            <v/>
          </cell>
          <cell r="F290" t="str">
            <v>3185</v>
          </cell>
          <cell r="G290" t="str">
            <v>RMB</v>
          </cell>
          <cell r="H290" t="str">
            <v>1</v>
          </cell>
          <cell r="I290">
            <v>3185</v>
          </cell>
        </row>
        <row r="291">
          <cell r="A291">
            <v>1370861</v>
          </cell>
          <cell r="B291" t="str">
            <v>隆巴尔多住宿加早餐旅馆</v>
          </cell>
          <cell r="C291" t="str">
            <v>180917082706983963</v>
          </cell>
          <cell r="D291" t="str">
            <v>5523</v>
          </cell>
          <cell r="E291" t="str">
            <v/>
          </cell>
          <cell r="F291" t="str">
            <v>459</v>
          </cell>
          <cell r="G291" t="str">
            <v>RMB</v>
          </cell>
          <cell r="H291" t="str">
            <v>1</v>
          </cell>
          <cell r="I291">
            <v>459</v>
          </cell>
        </row>
        <row r="292">
          <cell r="A292">
            <v>1364801</v>
          </cell>
          <cell r="B292" t="str">
            <v>卡斯先生酒店</v>
          </cell>
          <cell r="C292" t="str">
            <v>180905112446913963</v>
          </cell>
          <cell r="D292" t="str">
            <v>4884</v>
          </cell>
          <cell r="E292" t="str">
            <v/>
          </cell>
          <cell r="F292" t="str">
            <v>1176</v>
          </cell>
          <cell r="G292" t="str">
            <v>RMB</v>
          </cell>
          <cell r="H292" t="str">
            <v>1</v>
          </cell>
          <cell r="I292">
            <v>1176</v>
          </cell>
        </row>
        <row r="293">
          <cell r="A293">
            <v>1355803</v>
          </cell>
          <cell r="B293" t="str">
            <v>萨尔茨堡豪普巴霍夫A&amp;O酒店</v>
          </cell>
          <cell r="C293" t="str">
            <v>180818112833013963</v>
          </cell>
          <cell r="D293" t="str">
            <v/>
          </cell>
          <cell r="E293" t="str">
            <v/>
          </cell>
          <cell r="F293" t="str">
            <v>499</v>
          </cell>
          <cell r="G293" t="str">
            <v>RMB</v>
          </cell>
          <cell r="H293" t="str">
            <v>1</v>
          </cell>
          <cell r="I293">
            <v>499</v>
          </cell>
        </row>
        <row r="294">
          <cell r="A294">
            <v>1369159</v>
          </cell>
          <cell r="B294" t="str">
            <v>温勒霍夫酒店</v>
          </cell>
          <cell r="C294" t="str">
            <v>180912172908223963</v>
          </cell>
          <cell r="D294" t="str">
            <v>57275</v>
          </cell>
          <cell r="E294" t="str">
            <v/>
          </cell>
          <cell r="F294" t="str">
            <v>645</v>
          </cell>
          <cell r="G294" t="str">
            <v>RMB</v>
          </cell>
          <cell r="H294" t="str">
            <v>1</v>
          </cell>
          <cell r="I294">
            <v>645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220"/>
  <sheetViews>
    <sheetView tabSelected="1" topLeftCell="A183" workbookViewId="0">
      <selection activeCell="L224" sqref="L224"/>
    </sheetView>
  </sheetViews>
  <sheetFormatPr defaultColWidth="9" defaultRowHeight="13.5"/>
  <cols>
    <col min="21" max="21" width="9.375"/>
    <col min="22" max="22" width="10.375"/>
    <col min="23" max="23" width="9.375"/>
  </cols>
  <sheetData>
    <row r="2" spans="1:3">
      <c r="A2" t="s">
        <v>0</v>
      </c>
      <c r="C2" t="s">
        <v>1</v>
      </c>
    </row>
    <row r="3" spans="1:3">
      <c r="A3" t="s">
        <v>2</v>
      </c>
      <c r="C3" t="s">
        <v>3</v>
      </c>
    </row>
    <row r="4" spans="1:3">
      <c r="A4" t="s">
        <v>4</v>
      </c>
      <c r="C4" t="s">
        <v>5</v>
      </c>
    </row>
    <row r="5" ht="20.25" spans="1:1">
      <c r="A5" s="2" t="s">
        <v>6</v>
      </c>
    </row>
    <row r="6" spans="1:5">
      <c r="A6" t="s">
        <v>7</v>
      </c>
      <c r="C6" t="s">
        <v>8</v>
      </c>
      <c r="E6" t="s">
        <v>9</v>
      </c>
    </row>
    <row r="7" spans="1:5">
      <c r="A7" t="s">
        <v>10</v>
      </c>
      <c r="C7" t="s">
        <v>11</v>
      </c>
      <c r="E7" t="s">
        <v>12</v>
      </c>
    </row>
    <row r="8" spans="1:5">
      <c r="A8" t="s">
        <v>13</v>
      </c>
      <c r="C8" t="s">
        <v>14</v>
      </c>
      <c r="E8" s="3" t="s">
        <v>15</v>
      </c>
    </row>
    <row r="9" spans="1:16">
      <c r="A9" t="s">
        <v>16</v>
      </c>
      <c r="C9" t="s">
        <v>17</v>
      </c>
      <c r="P9" t="str">
        <f ca="1">PHONETIC(Y20:Y212)</f>
        <v>，1357417，1362266，1370984，1371193，1375519，1375955，1335677，1336337，1336428，1337427，1337430，1339808，1339848，1340104，1340318，1340584，1341377，1342245，1343036，1343683，1343684，1343687，1345279，1359064，1346088，1346263，1347417，1348190，1348209，1348650，1348694，1348758，1350811，1350837，1350962，1351061，1351559，1351853，1353580，1353629，1353678，1353718，1353744，1353824，1353904，1353934，1354119，1354120，1354183，1354341，1354675，1355193，1355430，1355521，1355547，1356023，1356452，1356489，1356500，1356655，1357245，1357708，1358209，1358317，1358360，1358805，1358889，1358930，1359119，1360259，1360427，1360795，1360850，1360869，1361174，1361254，1361483，1361642，1361696，1361704，1361755，1361779，1361886，1362029，1362111，1362201，1362273，1362337，1362401，1362523，1362963，1363043，1363284，1363471，1363595，1363663，1364049，1364322，1364364，1364495，1364775，1364801，1364897，1364912，1364931，1365078，1365110，1365347，1365389，1365416，1365498，1365598，1365614，1365657，1365675，1365982，1366037，1366160，1366321，1366340，1366363，1366744，1366747，1366829，1366905，1367035，1367045，1367277，1367451，1367483，1367540，1367671，1367717，1367882，1368078，1368746，1368872，1368914，1368938，1369159，1369166，1369239，1369277，1369357，1369511，1369533，1369719，1369773，1369793，1369957，1370504，1370663，1370786，1370830，1370861，1370876，1370928，1370934，1370978，1370999，1371035，1371068，1371111，1371172，1371249，1371303，1371550，1371855，1372121，1372462，1372493，1372829，1372853，1372935，1372987，1373175，1373854，1374337，1374377，1374532，1374677，1374766，1374840，1374917，1374918，1374968，1374969，1375043，1375415，1375439，1375779，1375885，1375924</v>
      </c>
    </row>
    <row r="10" spans="1:16">
      <c r="A10" t="s">
        <v>18</v>
      </c>
      <c r="C10" t="s">
        <v>19</v>
      </c>
      <c r="P10" t="s">
        <v>20</v>
      </c>
    </row>
    <row r="11" spans="1:3">
      <c r="A11" t="s">
        <v>21</v>
      </c>
      <c r="C11" t="s">
        <v>22</v>
      </c>
    </row>
    <row r="12" spans="1:3">
      <c r="A12" t="s">
        <v>23</v>
      </c>
      <c r="C12" t="s">
        <v>24</v>
      </c>
    </row>
    <row r="13" spans="1:3">
      <c r="A13" t="s">
        <v>25</v>
      </c>
      <c r="C13" t="s">
        <v>26</v>
      </c>
    </row>
    <row r="19" spans="1:24">
      <c r="A19" t="s">
        <v>27</v>
      </c>
      <c r="B19" t="s">
        <v>28</v>
      </c>
      <c r="C19" t="s">
        <v>29</v>
      </c>
      <c r="D19" t="s">
        <v>30</v>
      </c>
      <c r="E19" t="s">
        <v>31</v>
      </c>
      <c r="F19" t="s">
        <v>32</v>
      </c>
      <c r="G19" t="s">
        <v>33</v>
      </c>
      <c r="H19" t="s">
        <v>34</v>
      </c>
      <c r="I19" t="s">
        <v>35</v>
      </c>
      <c r="J19" t="s">
        <v>36</v>
      </c>
      <c r="K19" t="s">
        <v>37</v>
      </c>
      <c r="L19" t="s">
        <v>38</v>
      </c>
      <c r="M19" t="s">
        <v>39</v>
      </c>
      <c r="N19" t="s">
        <v>40</v>
      </c>
      <c r="O19" t="s">
        <v>41</v>
      </c>
      <c r="P19" t="s">
        <v>42</v>
      </c>
      <c r="Q19" t="s">
        <v>43</v>
      </c>
      <c r="R19" t="s">
        <v>44</v>
      </c>
      <c r="S19" t="s">
        <v>45</v>
      </c>
      <c r="T19" t="s">
        <v>46</v>
      </c>
      <c r="U19" t="s">
        <v>47</v>
      </c>
      <c r="V19" t="s">
        <v>48</v>
      </c>
      <c r="W19" t="s">
        <v>49</v>
      </c>
      <c r="X19" t="s">
        <v>50</v>
      </c>
    </row>
    <row r="20" spans="1:25">
      <c r="A20" s="7" t="s">
        <v>51</v>
      </c>
      <c r="B20" t="s">
        <v>52</v>
      </c>
      <c r="C20">
        <v>1357417</v>
      </c>
      <c r="D20" t="s">
        <v>53</v>
      </c>
      <c r="E20" t="s">
        <v>54</v>
      </c>
      <c r="F20" t="s">
        <v>55</v>
      </c>
      <c r="G20" t="s">
        <v>56</v>
      </c>
      <c r="H20" t="s">
        <v>57</v>
      </c>
      <c r="I20" t="s">
        <v>58</v>
      </c>
      <c r="J20" t="s">
        <v>59</v>
      </c>
      <c r="K20" t="s">
        <v>60</v>
      </c>
      <c r="L20" t="s">
        <v>61</v>
      </c>
      <c r="M20" t="s">
        <v>62</v>
      </c>
      <c r="N20" t="s">
        <v>63</v>
      </c>
      <c r="O20" t="s">
        <v>64</v>
      </c>
      <c r="P20">
        <v>2885</v>
      </c>
      <c r="Q20" t="s">
        <v>12</v>
      </c>
      <c r="R20" t="s">
        <v>12</v>
      </c>
      <c r="S20" t="s">
        <v>12</v>
      </c>
      <c r="T20" t="s">
        <v>12</v>
      </c>
      <c r="U20">
        <v>2885</v>
      </c>
      <c r="V20">
        <v>2885</v>
      </c>
      <c r="W20">
        <f>U20-V20</f>
        <v>0</v>
      </c>
      <c r="X20" t="str">
        <f>$X$19&amp;C20</f>
        <v>，1357417</v>
      </c>
      <c r="Y20" t="s">
        <v>65</v>
      </c>
    </row>
    <row r="21" spans="1:25">
      <c r="A21" s="7" t="s">
        <v>66</v>
      </c>
      <c r="B21" t="s">
        <v>52</v>
      </c>
      <c r="C21">
        <v>1362266</v>
      </c>
      <c r="D21" t="s">
        <v>67</v>
      </c>
      <c r="E21" t="s">
        <v>68</v>
      </c>
      <c r="F21" t="s">
        <v>69</v>
      </c>
      <c r="G21" t="s">
        <v>70</v>
      </c>
      <c r="H21" t="s">
        <v>71</v>
      </c>
      <c r="I21" t="s">
        <v>72</v>
      </c>
      <c r="J21" t="s">
        <v>57</v>
      </c>
      <c r="K21" t="s">
        <v>60</v>
      </c>
      <c r="L21" t="s">
        <v>73</v>
      </c>
      <c r="M21" t="s">
        <v>74</v>
      </c>
      <c r="N21" t="s">
        <v>63</v>
      </c>
      <c r="O21" t="s">
        <v>64</v>
      </c>
      <c r="P21">
        <v>727</v>
      </c>
      <c r="Q21" t="s">
        <v>12</v>
      </c>
      <c r="R21" t="s">
        <v>12</v>
      </c>
      <c r="S21" t="s">
        <v>12</v>
      </c>
      <c r="T21" t="s">
        <v>12</v>
      </c>
      <c r="U21">
        <v>727</v>
      </c>
      <c r="V21">
        <f>VLOOKUP(C21,[1]应付款管理!$A$1:$I$65536,9,0)</f>
        <v>727</v>
      </c>
      <c r="W21">
        <f t="shared" ref="W21:W52" si="0">U21-V21</f>
        <v>0</v>
      </c>
      <c r="X21" t="str">
        <f t="shared" ref="X21:X52" si="1">$X$19&amp;C21</f>
        <v>，1362266</v>
      </c>
      <c r="Y21" t="s">
        <v>75</v>
      </c>
    </row>
    <row r="22" spans="1:25">
      <c r="A22" t="s">
        <v>76</v>
      </c>
      <c r="B22" t="s">
        <v>77</v>
      </c>
      <c r="C22" s="4">
        <v>1370984</v>
      </c>
      <c r="D22" t="s">
        <v>78</v>
      </c>
      <c r="E22" t="s">
        <v>79</v>
      </c>
      <c r="F22" t="s">
        <v>80</v>
      </c>
      <c r="G22" t="s">
        <v>81</v>
      </c>
      <c r="H22" t="s">
        <v>81</v>
      </c>
      <c r="I22" t="s">
        <v>82</v>
      </c>
      <c r="J22" t="s">
        <v>83</v>
      </c>
      <c r="K22" t="s">
        <v>60</v>
      </c>
      <c r="L22" t="s">
        <v>73</v>
      </c>
      <c r="M22" t="s">
        <v>84</v>
      </c>
      <c r="N22" t="s">
        <v>63</v>
      </c>
      <c r="O22" t="s">
        <v>64</v>
      </c>
      <c r="P22">
        <v>2632</v>
      </c>
      <c r="Q22" t="s">
        <v>12</v>
      </c>
      <c r="R22" t="s">
        <v>12</v>
      </c>
      <c r="S22" t="s">
        <v>12</v>
      </c>
      <c r="T22" t="s">
        <v>12</v>
      </c>
      <c r="U22">
        <v>2632</v>
      </c>
      <c r="V22">
        <f>VLOOKUP(C22,[1]应付款管理!$A$1:$I$65536,9,0)</f>
        <v>2632</v>
      </c>
      <c r="W22">
        <f t="shared" si="0"/>
        <v>0</v>
      </c>
      <c r="X22" t="str">
        <f t="shared" si="1"/>
        <v>，1370984</v>
      </c>
      <c r="Y22" t="s">
        <v>85</v>
      </c>
    </row>
    <row r="23" spans="1:25">
      <c r="A23" t="s">
        <v>86</v>
      </c>
      <c r="B23" t="s">
        <v>77</v>
      </c>
      <c r="C23" s="4">
        <v>1371193</v>
      </c>
      <c r="D23" t="s">
        <v>87</v>
      </c>
      <c r="E23" t="s">
        <v>88</v>
      </c>
      <c r="F23" t="s">
        <v>89</v>
      </c>
      <c r="G23" t="s">
        <v>90</v>
      </c>
      <c r="H23" t="s">
        <v>90</v>
      </c>
      <c r="I23" t="s">
        <v>90</v>
      </c>
      <c r="J23" t="s">
        <v>91</v>
      </c>
      <c r="K23" t="s">
        <v>60</v>
      </c>
      <c r="L23" t="s">
        <v>92</v>
      </c>
      <c r="M23" t="s">
        <v>93</v>
      </c>
      <c r="N23" t="s">
        <v>63</v>
      </c>
      <c r="O23" t="s">
        <v>64</v>
      </c>
      <c r="P23">
        <v>2139</v>
      </c>
      <c r="Q23" t="s">
        <v>12</v>
      </c>
      <c r="R23" t="s">
        <v>12</v>
      </c>
      <c r="S23" t="s">
        <v>12</v>
      </c>
      <c r="T23" t="s">
        <v>12</v>
      </c>
      <c r="U23">
        <v>2139</v>
      </c>
      <c r="V23">
        <f>VLOOKUP(C23,[1]应付款管理!$A$1:$I$65536,9,0)</f>
        <v>2139</v>
      </c>
      <c r="W23">
        <f t="shared" si="0"/>
        <v>0</v>
      </c>
      <c r="X23" t="str">
        <f t="shared" si="1"/>
        <v>，1371193</v>
      </c>
      <c r="Y23" t="s">
        <v>94</v>
      </c>
    </row>
    <row r="24" spans="1:25">
      <c r="A24" t="s">
        <v>95</v>
      </c>
      <c r="B24" t="s">
        <v>77</v>
      </c>
      <c r="C24" s="4">
        <v>1375519</v>
      </c>
      <c r="D24" t="s">
        <v>96</v>
      </c>
      <c r="E24" t="s">
        <v>97</v>
      </c>
      <c r="F24" t="s">
        <v>98</v>
      </c>
      <c r="G24" t="s">
        <v>99</v>
      </c>
      <c r="H24" t="s">
        <v>99</v>
      </c>
      <c r="I24" t="s">
        <v>100</v>
      </c>
      <c r="J24" t="s">
        <v>101</v>
      </c>
      <c r="K24" t="s">
        <v>60</v>
      </c>
      <c r="L24" t="s">
        <v>102</v>
      </c>
      <c r="M24" t="s">
        <v>103</v>
      </c>
      <c r="N24" t="s">
        <v>63</v>
      </c>
      <c r="O24" t="s">
        <v>64</v>
      </c>
      <c r="P24">
        <v>7101</v>
      </c>
      <c r="Q24" t="s">
        <v>12</v>
      </c>
      <c r="R24" t="s">
        <v>12</v>
      </c>
      <c r="S24" t="s">
        <v>12</v>
      </c>
      <c r="T24" t="s">
        <v>12</v>
      </c>
      <c r="U24">
        <v>7101</v>
      </c>
      <c r="V24">
        <f>VLOOKUP(C24,[1]应付款管理!$A$1:$I$65536,9,0)</f>
        <v>7107</v>
      </c>
      <c r="W24">
        <f t="shared" si="0"/>
        <v>-6</v>
      </c>
      <c r="X24" t="str">
        <f t="shared" si="1"/>
        <v>，1375519</v>
      </c>
      <c r="Y24" t="s">
        <v>104</v>
      </c>
    </row>
    <row r="25" spans="1:25">
      <c r="A25" t="s">
        <v>105</v>
      </c>
      <c r="B25" t="s">
        <v>77</v>
      </c>
      <c r="C25" s="4">
        <v>1375955</v>
      </c>
      <c r="D25" t="s">
        <v>106</v>
      </c>
      <c r="E25" t="s">
        <v>107</v>
      </c>
      <c r="F25" t="s">
        <v>108</v>
      </c>
      <c r="G25" t="s">
        <v>57</v>
      </c>
      <c r="H25" t="s">
        <v>57</v>
      </c>
      <c r="I25" t="s">
        <v>8</v>
      </c>
      <c r="J25" t="s">
        <v>109</v>
      </c>
      <c r="K25" t="s">
        <v>73</v>
      </c>
      <c r="L25" t="s">
        <v>60</v>
      </c>
      <c r="M25" t="s">
        <v>110</v>
      </c>
      <c r="N25" t="s">
        <v>63</v>
      </c>
      <c r="O25" t="s">
        <v>64</v>
      </c>
      <c r="P25">
        <v>2359</v>
      </c>
      <c r="Q25" t="s">
        <v>12</v>
      </c>
      <c r="R25" t="s">
        <v>12</v>
      </c>
      <c r="S25" t="s">
        <v>12</v>
      </c>
      <c r="T25" t="s">
        <v>12</v>
      </c>
      <c r="U25">
        <v>2359</v>
      </c>
      <c r="V25">
        <f>VLOOKUP(C25,[1]应付款管理!$A$1:$I$65536,9,0)</f>
        <v>2359</v>
      </c>
      <c r="W25">
        <f t="shared" si="0"/>
        <v>0</v>
      </c>
      <c r="X25" t="str">
        <f t="shared" si="1"/>
        <v>，1375955</v>
      </c>
      <c r="Y25" t="s">
        <v>111</v>
      </c>
    </row>
    <row r="26" spans="1:25">
      <c r="A26" t="s">
        <v>112</v>
      </c>
      <c r="B26" t="s">
        <v>77</v>
      </c>
      <c r="C26" s="4">
        <v>1335677</v>
      </c>
      <c r="D26" t="s">
        <v>113</v>
      </c>
      <c r="E26" t="s">
        <v>114</v>
      </c>
      <c r="F26" t="s">
        <v>115</v>
      </c>
      <c r="G26" t="s">
        <v>116</v>
      </c>
      <c r="H26" t="s">
        <v>82</v>
      </c>
      <c r="I26" t="s">
        <v>117</v>
      </c>
      <c r="J26" t="s">
        <v>72</v>
      </c>
      <c r="K26" t="s">
        <v>60</v>
      </c>
      <c r="L26" t="s">
        <v>60</v>
      </c>
      <c r="M26" t="s">
        <v>118</v>
      </c>
      <c r="N26" t="s">
        <v>63</v>
      </c>
      <c r="O26" t="s">
        <v>64</v>
      </c>
      <c r="P26">
        <v>620</v>
      </c>
      <c r="Q26" t="s">
        <v>12</v>
      </c>
      <c r="R26" t="s">
        <v>12</v>
      </c>
      <c r="S26" t="s">
        <v>12</v>
      </c>
      <c r="T26" t="s">
        <v>12</v>
      </c>
      <c r="U26">
        <v>620</v>
      </c>
      <c r="V26">
        <f>VLOOKUP(C26,[1]应付款管理!$A$1:$I$65536,9,0)</f>
        <v>620</v>
      </c>
      <c r="W26">
        <f t="shared" si="0"/>
        <v>0</v>
      </c>
      <c r="X26" t="str">
        <f t="shared" si="1"/>
        <v>，1335677</v>
      </c>
      <c r="Y26" t="s">
        <v>119</v>
      </c>
    </row>
    <row r="27" spans="1:25">
      <c r="A27" t="s">
        <v>120</v>
      </c>
      <c r="B27" t="s">
        <v>121</v>
      </c>
      <c r="C27" s="4">
        <v>1336337</v>
      </c>
      <c r="D27" t="s">
        <v>122</v>
      </c>
      <c r="E27" t="s">
        <v>123</v>
      </c>
      <c r="F27" t="s">
        <v>124</v>
      </c>
      <c r="G27" t="s">
        <v>125</v>
      </c>
      <c r="H27" t="s">
        <v>99</v>
      </c>
      <c r="I27" t="s">
        <v>109</v>
      </c>
      <c r="J27" t="s">
        <v>126</v>
      </c>
      <c r="K27" t="s">
        <v>60</v>
      </c>
      <c r="L27" t="s">
        <v>60</v>
      </c>
      <c r="M27" t="s">
        <v>127</v>
      </c>
      <c r="N27" t="s">
        <v>63</v>
      </c>
      <c r="O27" t="s">
        <v>64</v>
      </c>
      <c r="P27">
        <v>1387</v>
      </c>
      <c r="Q27" t="s">
        <v>12</v>
      </c>
      <c r="R27" t="s">
        <v>12</v>
      </c>
      <c r="S27" t="s">
        <v>12</v>
      </c>
      <c r="T27" t="s">
        <v>12</v>
      </c>
      <c r="U27">
        <v>1387</v>
      </c>
      <c r="V27">
        <f>VLOOKUP(C27,[1]应付款管理!$A$1:$I$65536,9,0)</f>
        <v>1387</v>
      </c>
      <c r="W27">
        <f t="shared" si="0"/>
        <v>0</v>
      </c>
      <c r="X27" t="str">
        <f t="shared" si="1"/>
        <v>，1336337</v>
      </c>
      <c r="Y27" t="s">
        <v>128</v>
      </c>
    </row>
    <row r="28" spans="1:25">
      <c r="A28" t="s">
        <v>129</v>
      </c>
      <c r="B28" t="s">
        <v>77</v>
      </c>
      <c r="C28" s="4">
        <v>1336428</v>
      </c>
      <c r="D28" t="s">
        <v>87</v>
      </c>
      <c r="E28" t="s">
        <v>88</v>
      </c>
      <c r="F28" t="s">
        <v>130</v>
      </c>
      <c r="G28" t="s">
        <v>125</v>
      </c>
      <c r="H28" t="s">
        <v>131</v>
      </c>
      <c r="I28" t="s">
        <v>132</v>
      </c>
      <c r="J28" t="s">
        <v>133</v>
      </c>
      <c r="K28" t="s">
        <v>60</v>
      </c>
      <c r="L28" t="s">
        <v>60</v>
      </c>
      <c r="M28" t="s">
        <v>134</v>
      </c>
      <c r="N28" t="s">
        <v>63</v>
      </c>
      <c r="O28" t="s">
        <v>64</v>
      </c>
      <c r="P28">
        <v>542</v>
      </c>
      <c r="Q28" t="s">
        <v>12</v>
      </c>
      <c r="R28" t="s">
        <v>12</v>
      </c>
      <c r="S28" t="s">
        <v>12</v>
      </c>
      <c r="T28" t="s">
        <v>12</v>
      </c>
      <c r="U28">
        <v>542</v>
      </c>
      <c r="V28">
        <f>VLOOKUP(C28,[1]应付款管理!$A$1:$I$65536,9,0)</f>
        <v>542</v>
      </c>
      <c r="W28">
        <f t="shared" si="0"/>
        <v>0</v>
      </c>
      <c r="X28" t="str">
        <f t="shared" si="1"/>
        <v>，1336428</v>
      </c>
      <c r="Y28" t="s">
        <v>135</v>
      </c>
    </row>
    <row r="29" spans="1:25">
      <c r="A29" t="s">
        <v>136</v>
      </c>
      <c r="B29" t="s">
        <v>121</v>
      </c>
      <c r="C29" s="4">
        <v>1337427</v>
      </c>
      <c r="D29" t="s">
        <v>96</v>
      </c>
      <c r="E29" t="s">
        <v>137</v>
      </c>
      <c r="F29" t="s">
        <v>138</v>
      </c>
      <c r="G29" t="s">
        <v>139</v>
      </c>
      <c r="H29" t="s">
        <v>99</v>
      </c>
      <c r="I29" t="s">
        <v>140</v>
      </c>
      <c r="J29" t="s">
        <v>101</v>
      </c>
      <c r="K29" t="s">
        <v>60</v>
      </c>
      <c r="L29" t="s">
        <v>73</v>
      </c>
      <c r="M29" t="s">
        <v>141</v>
      </c>
      <c r="N29" t="s">
        <v>63</v>
      </c>
      <c r="O29" t="s">
        <v>64</v>
      </c>
      <c r="P29">
        <v>989</v>
      </c>
      <c r="Q29" t="s">
        <v>12</v>
      </c>
      <c r="R29" t="s">
        <v>12</v>
      </c>
      <c r="S29" t="s">
        <v>12</v>
      </c>
      <c r="T29" t="s">
        <v>12</v>
      </c>
      <c r="U29">
        <v>989</v>
      </c>
      <c r="V29">
        <f>VLOOKUP(C29,[1]应付款管理!$A$1:$I$65536,9,0)</f>
        <v>989</v>
      </c>
      <c r="W29">
        <f t="shared" si="0"/>
        <v>0</v>
      </c>
      <c r="X29" t="str">
        <f t="shared" si="1"/>
        <v>，1337427</v>
      </c>
      <c r="Y29" t="s">
        <v>142</v>
      </c>
    </row>
    <row r="30" spans="1:25">
      <c r="A30" t="s">
        <v>143</v>
      </c>
      <c r="B30" t="s">
        <v>121</v>
      </c>
      <c r="C30" s="4">
        <v>1337430</v>
      </c>
      <c r="D30" t="s">
        <v>96</v>
      </c>
      <c r="E30" t="s">
        <v>137</v>
      </c>
      <c r="F30" t="s">
        <v>138</v>
      </c>
      <c r="G30" t="s">
        <v>139</v>
      </c>
      <c r="H30" t="s">
        <v>99</v>
      </c>
      <c r="I30" t="s">
        <v>140</v>
      </c>
      <c r="J30" t="s">
        <v>101</v>
      </c>
      <c r="K30" t="s">
        <v>60</v>
      </c>
      <c r="L30" t="s">
        <v>73</v>
      </c>
      <c r="M30" t="s">
        <v>144</v>
      </c>
      <c r="N30" t="s">
        <v>63</v>
      </c>
      <c r="O30" t="s">
        <v>64</v>
      </c>
      <c r="P30">
        <v>989</v>
      </c>
      <c r="Q30" t="s">
        <v>12</v>
      </c>
      <c r="R30" t="s">
        <v>12</v>
      </c>
      <c r="S30" t="s">
        <v>12</v>
      </c>
      <c r="T30" t="s">
        <v>12</v>
      </c>
      <c r="U30">
        <v>989</v>
      </c>
      <c r="V30">
        <f>VLOOKUP(C30,[1]应付款管理!$A$1:$I$65536,9,0)</f>
        <v>989</v>
      </c>
      <c r="W30">
        <f t="shared" si="0"/>
        <v>0</v>
      </c>
      <c r="X30" t="str">
        <f t="shared" si="1"/>
        <v>，1337430</v>
      </c>
      <c r="Y30" t="s">
        <v>145</v>
      </c>
    </row>
    <row r="31" spans="1:25">
      <c r="A31" t="s">
        <v>146</v>
      </c>
      <c r="B31" t="s">
        <v>147</v>
      </c>
      <c r="C31" s="4">
        <v>1339808</v>
      </c>
      <c r="D31" t="s">
        <v>78</v>
      </c>
      <c r="E31" t="s">
        <v>148</v>
      </c>
      <c r="F31" t="s">
        <v>149</v>
      </c>
      <c r="G31" t="s">
        <v>150</v>
      </c>
      <c r="H31" t="s">
        <v>72</v>
      </c>
      <c r="I31" t="s">
        <v>109</v>
      </c>
      <c r="J31" t="s">
        <v>126</v>
      </c>
      <c r="K31" t="s">
        <v>60</v>
      </c>
      <c r="L31" t="s">
        <v>60</v>
      </c>
      <c r="M31" t="s">
        <v>151</v>
      </c>
      <c r="N31" t="s">
        <v>63</v>
      </c>
      <c r="O31" t="s">
        <v>64</v>
      </c>
      <c r="P31">
        <v>1101</v>
      </c>
      <c r="Q31" t="s">
        <v>12</v>
      </c>
      <c r="R31" t="s">
        <v>12</v>
      </c>
      <c r="S31" t="s">
        <v>12</v>
      </c>
      <c r="T31" t="s">
        <v>12</v>
      </c>
      <c r="U31">
        <v>1101</v>
      </c>
      <c r="V31">
        <f>VLOOKUP(C31,[1]应付款管理!$A$1:$I$65536,9,0)</f>
        <v>1101</v>
      </c>
      <c r="W31">
        <f t="shared" si="0"/>
        <v>0</v>
      </c>
      <c r="X31" t="str">
        <f t="shared" si="1"/>
        <v>，1339808</v>
      </c>
      <c r="Y31" t="s">
        <v>152</v>
      </c>
    </row>
    <row r="32" spans="1:25">
      <c r="A32" t="s">
        <v>153</v>
      </c>
      <c r="B32" t="s">
        <v>147</v>
      </c>
      <c r="C32" s="4">
        <v>1339848</v>
      </c>
      <c r="D32" t="s">
        <v>154</v>
      </c>
      <c r="E32" t="s">
        <v>155</v>
      </c>
      <c r="F32" t="s">
        <v>156</v>
      </c>
      <c r="G32" t="s">
        <v>150</v>
      </c>
      <c r="H32" t="s">
        <v>57</v>
      </c>
      <c r="I32" t="s">
        <v>100</v>
      </c>
      <c r="J32" t="s">
        <v>140</v>
      </c>
      <c r="K32" t="s">
        <v>60</v>
      </c>
      <c r="L32" t="s">
        <v>60</v>
      </c>
      <c r="M32" t="s">
        <v>157</v>
      </c>
      <c r="N32" t="s">
        <v>63</v>
      </c>
      <c r="O32" t="s">
        <v>64</v>
      </c>
      <c r="P32">
        <v>718</v>
      </c>
      <c r="Q32" t="s">
        <v>12</v>
      </c>
      <c r="R32" t="s">
        <v>12</v>
      </c>
      <c r="S32" t="s">
        <v>12</v>
      </c>
      <c r="T32" t="s">
        <v>12</v>
      </c>
      <c r="U32">
        <v>718</v>
      </c>
      <c r="V32">
        <f>VLOOKUP(C32,[1]应付款管理!$A$1:$I$65536,9,0)</f>
        <v>718</v>
      </c>
      <c r="W32">
        <f t="shared" si="0"/>
        <v>0</v>
      </c>
      <c r="X32" t="str">
        <f t="shared" si="1"/>
        <v>，1339848</v>
      </c>
      <c r="Y32" t="s">
        <v>158</v>
      </c>
    </row>
    <row r="33" spans="1:25">
      <c r="A33" t="s">
        <v>159</v>
      </c>
      <c r="B33" t="s">
        <v>77</v>
      </c>
      <c r="C33" s="4">
        <v>1340104</v>
      </c>
      <c r="D33" t="s">
        <v>160</v>
      </c>
      <c r="E33" t="s">
        <v>161</v>
      </c>
      <c r="F33" t="s">
        <v>162</v>
      </c>
      <c r="G33" t="s">
        <v>163</v>
      </c>
      <c r="H33" t="s">
        <v>82</v>
      </c>
      <c r="I33" t="s">
        <v>72</v>
      </c>
      <c r="J33" t="s">
        <v>99</v>
      </c>
      <c r="K33" t="s">
        <v>60</v>
      </c>
      <c r="L33" t="s">
        <v>60</v>
      </c>
      <c r="M33" t="s">
        <v>164</v>
      </c>
      <c r="N33" t="s">
        <v>63</v>
      </c>
      <c r="O33" t="s">
        <v>64</v>
      </c>
      <c r="P33">
        <v>1207</v>
      </c>
      <c r="Q33" t="s">
        <v>12</v>
      </c>
      <c r="R33" t="s">
        <v>12</v>
      </c>
      <c r="S33" t="s">
        <v>12</v>
      </c>
      <c r="T33" t="s">
        <v>12</v>
      </c>
      <c r="U33">
        <v>1207</v>
      </c>
      <c r="V33">
        <f>VLOOKUP(C33,[1]应付款管理!$A$1:$I$65536,9,0)</f>
        <v>1207</v>
      </c>
      <c r="W33">
        <f t="shared" si="0"/>
        <v>0</v>
      </c>
      <c r="X33" t="str">
        <f t="shared" si="1"/>
        <v>，1340104</v>
      </c>
      <c r="Y33" t="s">
        <v>165</v>
      </c>
    </row>
    <row r="34" spans="1:25">
      <c r="A34" t="s">
        <v>166</v>
      </c>
      <c r="B34" t="s">
        <v>147</v>
      </c>
      <c r="C34" s="4">
        <v>1340318</v>
      </c>
      <c r="D34" t="s">
        <v>53</v>
      </c>
      <c r="E34" t="s">
        <v>54</v>
      </c>
      <c r="F34" t="s">
        <v>167</v>
      </c>
      <c r="G34" t="s">
        <v>163</v>
      </c>
      <c r="H34" t="s">
        <v>83</v>
      </c>
      <c r="I34" t="s">
        <v>109</v>
      </c>
      <c r="J34" t="s">
        <v>140</v>
      </c>
      <c r="K34" t="s">
        <v>60</v>
      </c>
      <c r="L34" t="s">
        <v>102</v>
      </c>
      <c r="M34" t="s">
        <v>168</v>
      </c>
      <c r="N34" t="s">
        <v>63</v>
      </c>
      <c r="O34" t="s">
        <v>64</v>
      </c>
      <c r="P34">
        <v>4821</v>
      </c>
      <c r="Q34" t="s">
        <v>12</v>
      </c>
      <c r="R34" t="s">
        <v>12</v>
      </c>
      <c r="S34" t="s">
        <v>12</v>
      </c>
      <c r="T34" t="s">
        <v>12</v>
      </c>
      <c r="U34">
        <v>4821</v>
      </c>
      <c r="V34">
        <f>VLOOKUP(C34,[1]应付款管理!$A$1:$I$65536,9,0)</f>
        <v>4821</v>
      </c>
      <c r="W34">
        <f t="shared" si="0"/>
        <v>0</v>
      </c>
      <c r="X34" t="str">
        <f t="shared" si="1"/>
        <v>，1340318</v>
      </c>
      <c r="Y34" t="s">
        <v>169</v>
      </c>
    </row>
    <row r="35" spans="1:25">
      <c r="A35" t="s">
        <v>170</v>
      </c>
      <c r="B35" t="s">
        <v>77</v>
      </c>
      <c r="C35" s="4">
        <v>1340584</v>
      </c>
      <c r="D35" t="s">
        <v>171</v>
      </c>
      <c r="E35" t="s">
        <v>172</v>
      </c>
      <c r="F35" t="s">
        <v>173</v>
      </c>
      <c r="G35" t="s">
        <v>174</v>
      </c>
      <c r="H35" t="s">
        <v>57</v>
      </c>
      <c r="I35" t="s">
        <v>175</v>
      </c>
      <c r="J35" t="s">
        <v>176</v>
      </c>
      <c r="K35" t="s">
        <v>60</v>
      </c>
      <c r="L35" t="s">
        <v>92</v>
      </c>
      <c r="M35" t="s">
        <v>177</v>
      </c>
      <c r="N35" t="s">
        <v>63</v>
      </c>
      <c r="O35" t="s">
        <v>64</v>
      </c>
      <c r="P35">
        <v>2634</v>
      </c>
      <c r="Q35" t="s">
        <v>12</v>
      </c>
      <c r="R35" t="s">
        <v>12</v>
      </c>
      <c r="S35" t="s">
        <v>12</v>
      </c>
      <c r="T35" t="s">
        <v>12</v>
      </c>
      <c r="U35">
        <v>2634</v>
      </c>
      <c r="V35">
        <f>VLOOKUP(C35,[1]应付款管理!$A$1:$I$65536,9,0)</f>
        <v>2634</v>
      </c>
      <c r="W35">
        <f t="shared" si="0"/>
        <v>0</v>
      </c>
      <c r="X35" t="str">
        <f t="shared" si="1"/>
        <v>，1340584</v>
      </c>
      <c r="Y35" t="s">
        <v>178</v>
      </c>
    </row>
    <row r="36" spans="1:25">
      <c r="A36" t="s">
        <v>179</v>
      </c>
      <c r="B36" t="s">
        <v>147</v>
      </c>
      <c r="C36" s="4">
        <v>1341377</v>
      </c>
      <c r="D36" t="s">
        <v>180</v>
      </c>
      <c r="E36" t="s">
        <v>181</v>
      </c>
      <c r="F36" t="s">
        <v>182</v>
      </c>
      <c r="G36" t="s">
        <v>183</v>
      </c>
      <c r="H36" t="s">
        <v>81</v>
      </c>
      <c r="I36" t="s">
        <v>133</v>
      </c>
      <c r="J36" t="s">
        <v>71</v>
      </c>
      <c r="K36" t="s">
        <v>60</v>
      </c>
      <c r="L36" t="s">
        <v>102</v>
      </c>
      <c r="M36" t="s">
        <v>184</v>
      </c>
      <c r="N36" t="s">
        <v>63</v>
      </c>
      <c r="O36" t="s">
        <v>64</v>
      </c>
      <c r="P36">
        <v>2078</v>
      </c>
      <c r="Q36" t="s">
        <v>12</v>
      </c>
      <c r="R36" t="s">
        <v>12</v>
      </c>
      <c r="S36" t="s">
        <v>12</v>
      </c>
      <c r="T36" t="s">
        <v>12</v>
      </c>
      <c r="U36">
        <v>2078</v>
      </c>
      <c r="V36">
        <f>VLOOKUP(C36,[1]应付款管理!$A$1:$I$65536,9,0)</f>
        <v>2078</v>
      </c>
      <c r="W36">
        <f t="shared" si="0"/>
        <v>0</v>
      </c>
      <c r="X36" t="str">
        <f t="shared" si="1"/>
        <v>，1341377</v>
      </c>
      <c r="Y36" t="s">
        <v>185</v>
      </c>
    </row>
    <row r="37" spans="1:25">
      <c r="A37" t="s">
        <v>186</v>
      </c>
      <c r="B37" t="s">
        <v>77</v>
      </c>
      <c r="C37" s="4">
        <v>1342245</v>
      </c>
      <c r="D37" t="s">
        <v>53</v>
      </c>
      <c r="E37" t="s">
        <v>54</v>
      </c>
      <c r="F37" t="s">
        <v>187</v>
      </c>
      <c r="G37" t="s">
        <v>188</v>
      </c>
      <c r="H37" t="s">
        <v>132</v>
      </c>
      <c r="I37" t="s">
        <v>100</v>
      </c>
      <c r="J37" t="s">
        <v>175</v>
      </c>
      <c r="K37" t="s">
        <v>60</v>
      </c>
      <c r="L37" t="s">
        <v>73</v>
      </c>
      <c r="M37" t="s">
        <v>189</v>
      </c>
      <c r="N37" t="s">
        <v>63</v>
      </c>
      <c r="O37" t="s">
        <v>64</v>
      </c>
      <c r="P37">
        <v>969</v>
      </c>
      <c r="Q37" t="s">
        <v>12</v>
      </c>
      <c r="R37" t="s">
        <v>12</v>
      </c>
      <c r="S37" t="s">
        <v>12</v>
      </c>
      <c r="T37" t="s">
        <v>12</v>
      </c>
      <c r="U37">
        <v>969</v>
      </c>
      <c r="V37">
        <f>VLOOKUP(C37,[1]应付款管理!$A$1:$I$65536,9,0)</f>
        <v>969</v>
      </c>
      <c r="W37">
        <f t="shared" si="0"/>
        <v>0</v>
      </c>
      <c r="X37" t="str">
        <f t="shared" si="1"/>
        <v>，1342245</v>
      </c>
      <c r="Y37" t="s">
        <v>190</v>
      </c>
    </row>
    <row r="38" spans="1:25">
      <c r="A38" t="s">
        <v>191</v>
      </c>
      <c r="B38" t="s">
        <v>77</v>
      </c>
      <c r="C38" s="4">
        <v>1343036</v>
      </c>
      <c r="D38" t="s">
        <v>192</v>
      </c>
      <c r="E38" t="s">
        <v>193</v>
      </c>
      <c r="F38" t="s">
        <v>194</v>
      </c>
      <c r="G38" t="s">
        <v>195</v>
      </c>
      <c r="H38" t="s">
        <v>71</v>
      </c>
      <c r="I38" t="s">
        <v>117</v>
      </c>
      <c r="J38" t="s">
        <v>72</v>
      </c>
      <c r="K38" t="s">
        <v>60</v>
      </c>
      <c r="L38" t="s">
        <v>60</v>
      </c>
      <c r="M38" t="s">
        <v>196</v>
      </c>
      <c r="N38" t="s">
        <v>63</v>
      </c>
      <c r="O38" t="s">
        <v>64</v>
      </c>
      <c r="P38">
        <v>1242</v>
      </c>
      <c r="Q38" t="s">
        <v>12</v>
      </c>
      <c r="R38" t="s">
        <v>12</v>
      </c>
      <c r="S38" t="s">
        <v>12</v>
      </c>
      <c r="T38" t="s">
        <v>12</v>
      </c>
      <c r="U38">
        <v>1242</v>
      </c>
      <c r="V38">
        <f>VLOOKUP(C38,[1]应付款管理!$A$1:$I$65536,9,0)</f>
        <v>1242</v>
      </c>
      <c r="W38">
        <f t="shared" si="0"/>
        <v>0</v>
      </c>
      <c r="X38" t="str">
        <f t="shared" si="1"/>
        <v>，1343036</v>
      </c>
      <c r="Y38" t="s">
        <v>197</v>
      </c>
    </row>
    <row r="39" spans="1:25">
      <c r="A39" t="s">
        <v>198</v>
      </c>
      <c r="B39" t="s">
        <v>121</v>
      </c>
      <c r="C39" s="4">
        <v>1343683</v>
      </c>
      <c r="D39" t="s">
        <v>199</v>
      </c>
      <c r="E39" t="s">
        <v>200</v>
      </c>
      <c r="F39" t="s">
        <v>201</v>
      </c>
      <c r="G39" t="s">
        <v>202</v>
      </c>
      <c r="H39" t="s">
        <v>57</v>
      </c>
      <c r="I39" t="s">
        <v>126</v>
      </c>
      <c r="J39" t="s">
        <v>175</v>
      </c>
      <c r="K39" t="s">
        <v>60</v>
      </c>
      <c r="L39" t="s">
        <v>102</v>
      </c>
      <c r="M39" t="s">
        <v>203</v>
      </c>
      <c r="N39" t="s">
        <v>63</v>
      </c>
      <c r="O39" t="s">
        <v>64</v>
      </c>
      <c r="P39">
        <v>1757</v>
      </c>
      <c r="Q39" t="s">
        <v>12</v>
      </c>
      <c r="R39" t="s">
        <v>12</v>
      </c>
      <c r="S39" t="s">
        <v>12</v>
      </c>
      <c r="T39" t="s">
        <v>12</v>
      </c>
      <c r="U39">
        <v>1757</v>
      </c>
      <c r="V39">
        <f>VLOOKUP(C39,[1]应付款管理!$A$1:$I$65536,9,0)</f>
        <v>1757.01</v>
      </c>
      <c r="W39">
        <f t="shared" si="0"/>
        <v>-0.00999999999999091</v>
      </c>
      <c r="X39" t="str">
        <f t="shared" si="1"/>
        <v>，1343683</v>
      </c>
      <c r="Y39" t="s">
        <v>204</v>
      </c>
    </row>
    <row r="40" spans="1:25">
      <c r="A40" t="s">
        <v>205</v>
      </c>
      <c r="B40" t="s">
        <v>121</v>
      </c>
      <c r="C40" s="4">
        <v>1343684</v>
      </c>
      <c r="D40" t="s">
        <v>180</v>
      </c>
      <c r="E40" t="s">
        <v>181</v>
      </c>
      <c r="F40" t="s">
        <v>206</v>
      </c>
      <c r="G40" t="s">
        <v>202</v>
      </c>
      <c r="H40" t="s">
        <v>207</v>
      </c>
      <c r="I40" t="s">
        <v>72</v>
      </c>
      <c r="J40" t="s">
        <v>100</v>
      </c>
      <c r="K40" t="s">
        <v>60</v>
      </c>
      <c r="L40" t="s">
        <v>208</v>
      </c>
      <c r="M40" t="s">
        <v>209</v>
      </c>
      <c r="N40" t="s">
        <v>63</v>
      </c>
      <c r="O40" t="s">
        <v>64</v>
      </c>
      <c r="P40">
        <v>4351</v>
      </c>
      <c r="Q40" t="s">
        <v>12</v>
      </c>
      <c r="R40" t="s">
        <v>12</v>
      </c>
      <c r="S40" t="s">
        <v>12</v>
      </c>
      <c r="T40" t="s">
        <v>12</v>
      </c>
      <c r="U40">
        <v>4351</v>
      </c>
      <c r="V40">
        <f>VLOOKUP(C40,[1]应付款管理!$A$1:$I$65536,9,0)</f>
        <v>4351.02</v>
      </c>
      <c r="W40">
        <f t="shared" si="0"/>
        <v>-0.0200000000004366</v>
      </c>
      <c r="X40" t="str">
        <f t="shared" si="1"/>
        <v>，1343684</v>
      </c>
      <c r="Y40" t="s">
        <v>210</v>
      </c>
    </row>
    <row r="41" spans="1:25">
      <c r="A41" t="s">
        <v>211</v>
      </c>
      <c r="B41" t="s">
        <v>121</v>
      </c>
      <c r="C41" s="4">
        <v>1343687</v>
      </c>
      <c r="D41" t="s">
        <v>212</v>
      </c>
      <c r="E41" t="s">
        <v>213</v>
      </c>
      <c r="F41" t="s">
        <v>214</v>
      </c>
      <c r="G41" t="s">
        <v>202</v>
      </c>
      <c r="H41" t="s">
        <v>215</v>
      </c>
      <c r="I41" t="s">
        <v>83</v>
      </c>
      <c r="J41" t="s">
        <v>117</v>
      </c>
      <c r="K41" t="s">
        <v>73</v>
      </c>
      <c r="L41" t="s">
        <v>60</v>
      </c>
      <c r="M41" t="s">
        <v>216</v>
      </c>
      <c r="N41" t="s">
        <v>63</v>
      </c>
      <c r="O41" t="s">
        <v>64</v>
      </c>
      <c r="P41">
        <v>1604</v>
      </c>
      <c r="Q41" t="s">
        <v>12</v>
      </c>
      <c r="R41" t="s">
        <v>12</v>
      </c>
      <c r="S41" t="s">
        <v>12</v>
      </c>
      <c r="T41" t="s">
        <v>12</v>
      </c>
      <c r="U41">
        <v>1604</v>
      </c>
      <c r="V41">
        <f>VLOOKUP(C41,[1]应付款管理!$A$1:$I$65536,9,0)</f>
        <v>1604</v>
      </c>
      <c r="W41">
        <f t="shared" si="0"/>
        <v>0</v>
      </c>
      <c r="X41" t="str">
        <f t="shared" si="1"/>
        <v>，1343687</v>
      </c>
      <c r="Y41" t="s">
        <v>217</v>
      </c>
    </row>
    <row r="42" spans="1:25">
      <c r="A42" t="s">
        <v>218</v>
      </c>
      <c r="B42" t="s">
        <v>77</v>
      </c>
      <c r="C42" s="4">
        <v>1345279</v>
      </c>
      <c r="D42" t="s">
        <v>192</v>
      </c>
      <c r="E42" t="s">
        <v>219</v>
      </c>
      <c r="F42" t="s">
        <v>220</v>
      </c>
      <c r="G42" t="s">
        <v>221</v>
      </c>
      <c r="H42" t="s">
        <v>82</v>
      </c>
      <c r="I42" t="s">
        <v>57</v>
      </c>
      <c r="J42" t="s">
        <v>8</v>
      </c>
      <c r="K42" t="s">
        <v>60</v>
      </c>
      <c r="L42" t="s">
        <v>60</v>
      </c>
      <c r="M42" t="s">
        <v>222</v>
      </c>
      <c r="N42" t="s">
        <v>63</v>
      </c>
      <c r="O42" t="s">
        <v>64</v>
      </c>
      <c r="P42">
        <v>1068</v>
      </c>
      <c r="Q42" t="s">
        <v>12</v>
      </c>
      <c r="R42" t="s">
        <v>12</v>
      </c>
      <c r="S42" t="s">
        <v>12</v>
      </c>
      <c r="T42" t="s">
        <v>12</v>
      </c>
      <c r="U42">
        <v>1068</v>
      </c>
      <c r="V42">
        <f>VLOOKUP(C42,[1]应付款管理!$A$1:$I$65536,9,0)</f>
        <v>1068</v>
      </c>
      <c r="W42">
        <f t="shared" si="0"/>
        <v>0</v>
      </c>
      <c r="X42" t="str">
        <f t="shared" si="1"/>
        <v>，1345279</v>
      </c>
      <c r="Y42" t="s">
        <v>223</v>
      </c>
    </row>
    <row r="43" spans="1:25">
      <c r="A43" s="7" t="s">
        <v>224</v>
      </c>
      <c r="B43" t="s">
        <v>77</v>
      </c>
      <c r="C43" s="4">
        <v>1359064</v>
      </c>
      <c r="D43" t="s">
        <v>87</v>
      </c>
      <c r="E43" t="s">
        <v>225</v>
      </c>
      <c r="F43" t="s">
        <v>226</v>
      </c>
      <c r="G43" t="s">
        <v>227</v>
      </c>
      <c r="H43" t="s">
        <v>117</v>
      </c>
      <c r="I43" t="s">
        <v>8</v>
      </c>
      <c r="J43" t="s">
        <v>109</v>
      </c>
      <c r="K43" t="s">
        <v>60</v>
      </c>
      <c r="L43" t="s">
        <v>60</v>
      </c>
      <c r="M43" t="s">
        <v>228</v>
      </c>
      <c r="N43" t="s">
        <v>63</v>
      </c>
      <c r="O43" t="s">
        <v>64</v>
      </c>
      <c r="P43">
        <v>734</v>
      </c>
      <c r="Q43" t="s">
        <v>12</v>
      </c>
      <c r="R43" t="s">
        <v>12</v>
      </c>
      <c r="S43" t="s">
        <v>12</v>
      </c>
      <c r="T43" t="s">
        <v>12</v>
      </c>
      <c r="U43">
        <v>734</v>
      </c>
      <c r="V43">
        <f>VLOOKUP(C43,[1]应付款管理!$A$1:$I$65536,9,0)</f>
        <v>737</v>
      </c>
      <c r="W43">
        <f t="shared" si="0"/>
        <v>-3</v>
      </c>
      <c r="X43" t="str">
        <f t="shared" si="1"/>
        <v>，1359064</v>
      </c>
      <c r="Y43" t="s">
        <v>229</v>
      </c>
    </row>
    <row r="44" spans="1:25">
      <c r="A44" t="s">
        <v>230</v>
      </c>
      <c r="B44" t="s">
        <v>77</v>
      </c>
      <c r="C44" s="4">
        <v>1346088</v>
      </c>
      <c r="D44" t="s">
        <v>192</v>
      </c>
      <c r="E44" t="s">
        <v>231</v>
      </c>
      <c r="F44" t="s">
        <v>232</v>
      </c>
      <c r="G44" t="s">
        <v>227</v>
      </c>
      <c r="H44" t="s">
        <v>82</v>
      </c>
      <c r="I44" t="s">
        <v>57</v>
      </c>
      <c r="J44" t="s">
        <v>109</v>
      </c>
      <c r="K44" t="s">
        <v>73</v>
      </c>
      <c r="L44" t="s">
        <v>73</v>
      </c>
      <c r="M44" t="s">
        <v>233</v>
      </c>
      <c r="N44" t="s">
        <v>63</v>
      </c>
      <c r="O44" t="s">
        <v>64</v>
      </c>
      <c r="P44">
        <v>2923</v>
      </c>
      <c r="Q44" t="s">
        <v>12</v>
      </c>
      <c r="R44" t="s">
        <v>12</v>
      </c>
      <c r="S44" t="s">
        <v>12</v>
      </c>
      <c r="T44" t="s">
        <v>12</v>
      </c>
      <c r="U44">
        <v>2923</v>
      </c>
      <c r="V44">
        <f>VLOOKUP(C44,[1]应付款管理!$A$1:$I$65536,9,0)</f>
        <v>2923</v>
      </c>
      <c r="W44">
        <f t="shared" si="0"/>
        <v>0</v>
      </c>
      <c r="X44" t="str">
        <f t="shared" si="1"/>
        <v>，1346088</v>
      </c>
      <c r="Y44" t="s">
        <v>234</v>
      </c>
    </row>
    <row r="45" spans="1:25">
      <c r="A45" t="s">
        <v>235</v>
      </c>
      <c r="B45" t="s">
        <v>77</v>
      </c>
      <c r="C45" s="4">
        <v>1346263</v>
      </c>
      <c r="D45" t="s">
        <v>96</v>
      </c>
      <c r="E45" t="s">
        <v>137</v>
      </c>
      <c r="F45" t="s">
        <v>236</v>
      </c>
      <c r="G45" t="s">
        <v>237</v>
      </c>
      <c r="H45" t="s">
        <v>91</v>
      </c>
      <c r="I45" t="s">
        <v>57</v>
      </c>
      <c r="J45" t="s">
        <v>140</v>
      </c>
      <c r="K45" t="s">
        <v>60</v>
      </c>
      <c r="L45" t="s">
        <v>61</v>
      </c>
      <c r="M45" t="s">
        <v>238</v>
      </c>
      <c r="N45" t="s">
        <v>63</v>
      </c>
      <c r="O45" t="s">
        <v>64</v>
      </c>
      <c r="P45">
        <v>1306</v>
      </c>
      <c r="Q45" t="s">
        <v>12</v>
      </c>
      <c r="R45" t="s">
        <v>12</v>
      </c>
      <c r="S45" t="s">
        <v>12</v>
      </c>
      <c r="T45" t="s">
        <v>12</v>
      </c>
      <c r="U45">
        <v>1306</v>
      </c>
      <c r="V45">
        <f>VLOOKUP(C45,[1]应付款管理!$A$1:$I$65536,9,0)</f>
        <v>1306</v>
      </c>
      <c r="W45">
        <f t="shared" si="0"/>
        <v>0</v>
      </c>
      <c r="X45" t="str">
        <f t="shared" si="1"/>
        <v>，1346263</v>
      </c>
      <c r="Y45" t="s">
        <v>239</v>
      </c>
    </row>
    <row r="46" spans="1:25">
      <c r="A46" t="s">
        <v>240</v>
      </c>
      <c r="B46" t="s">
        <v>77</v>
      </c>
      <c r="C46" s="4">
        <v>1347417</v>
      </c>
      <c r="D46" t="s">
        <v>122</v>
      </c>
      <c r="E46" t="s">
        <v>241</v>
      </c>
      <c r="F46" t="s">
        <v>242</v>
      </c>
      <c r="G46" t="s">
        <v>243</v>
      </c>
      <c r="H46" t="s">
        <v>117</v>
      </c>
      <c r="I46" t="s">
        <v>126</v>
      </c>
      <c r="J46" t="s">
        <v>100</v>
      </c>
      <c r="K46" t="s">
        <v>102</v>
      </c>
      <c r="L46" t="s">
        <v>60</v>
      </c>
      <c r="M46" t="s">
        <v>244</v>
      </c>
      <c r="N46" t="s">
        <v>63</v>
      </c>
      <c r="O46" t="s">
        <v>64</v>
      </c>
      <c r="P46">
        <v>2605</v>
      </c>
      <c r="Q46" t="s">
        <v>12</v>
      </c>
      <c r="R46" t="s">
        <v>12</v>
      </c>
      <c r="S46" t="s">
        <v>12</v>
      </c>
      <c r="T46" t="s">
        <v>12</v>
      </c>
      <c r="U46">
        <v>2605</v>
      </c>
      <c r="V46">
        <f>VLOOKUP(C46,[1]应付款管理!$A$1:$I$65536,9,0)</f>
        <v>2604.99</v>
      </c>
      <c r="W46">
        <f t="shared" si="0"/>
        <v>0.0100000000002183</v>
      </c>
      <c r="X46" t="str">
        <f t="shared" si="1"/>
        <v>，1347417</v>
      </c>
      <c r="Y46" t="s">
        <v>245</v>
      </c>
    </row>
    <row r="47" spans="1:25">
      <c r="A47" t="s">
        <v>246</v>
      </c>
      <c r="B47" t="s">
        <v>121</v>
      </c>
      <c r="C47" s="4">
        <v>1348190</v>
      </c>
      <c r="D47" t="s">
        <v>87</v>
      </c>
      <c r="E47" t="s">
        <v>88</v>
      </c>
      <c r="F47" t="s">
        <v>247</v>
      </c>
      <c r="G47" t="s">
        <v>248</v>
      </c>
      <c r="H47" t="s">
        <v>117</v>
      </c>
      <c r="I47" t="s">
        <v>57</v>
      </c>
      <c r="J47" t="s">
        <v>109</v>
      </c>
      <c r="K47" t="s">
        <v>60</v>
      </c>
      <c r="L47" t="s">
        <v>73</v>
      </c>
      <c r="M47" t="s">
        <v>249</v>
      </c>
      <c r="N47" t="s">
        <v>63</v>
      </c>
      <c r="O47" t="s">
        <v>64</v>
      </c>
      <c r="P47">
        <v>1819</v>
      </c>
      <c r="Q47" t="s">
        <v>12</v>
      </c>
      <c r="R47" t="s">
        <v>12</v>
      </c>
      <c r="S47" t="s">
        <v>12</v>
      </c>
      <c r="T47" t="s">
        <v>12</v>
      </c>
      <c r="U47">
        <v>1819</v>
      </c>
      <c r="V47">
        <f>VLOOKUP(C47,[1]应付款管理!$A$1:$I$65536,9,0)</f>
        <v>1819</v>
      </c>
      <c r="W47">
        <f t="shared" si="0"/>
        <v>0</v>
      </c>
      <c r="X47" t="str">
        <f t="shared" si="1"/>
        <v>，1348190</v>
      </c>
      <c r="Y47" t="s">
        <v>250</v>
      </c>
    </row>
    <row r="48" spans="1:25">
      <c r="A48" t="s">
        <v>251</v>
      </c>
      <c r="B48" t="s">
        <v>121</v>
      </c>
      <c r="C48" s="4">
        <v>1348209</v>
      </c>
      <c r="D48" t="s">
        <v>122</v>
      </c>
      <c r="E48" t="s">
        <v>252</v>
      </c>
      <c r="F48" t="s">
        <v>253</v>
      </c>
      <c r="G48" t="s">
        <v>248</v>
      </c>
      <c r="H48" t="s">
        <v>72</v>
      </c>
      <c r="I48" t="s">
        <v>100</v>
      </c>
      <c r="J48" t="s">
        <v>58</v>
      </c>
      <c r="K48" t="s">
        <v>60</v>
      </c>
      <c r="L48" t="s">
        <v>92</v>
      </c>
      <c r="M48" t="s">
        <v>254</v>
      </c>
      <c r="N48" t="s">
        <v>63</v>
      </c>
      <c r="O48" t="s">
        <v>64</v>
      </c>
      <c r="P48">
        <v>3503</v>
      </c>
      <c r="Q48" t="s">
        <v>12</v>
      </c>
      <c r="R48" t="s">
        <v>12</v>
      </c>
      <c r="S48" t="s">
        <v>12</v>
      </c>
      <c r="T48" t="s">
        <v>12</v>
      </c>
      <c r="U48">
        <v>3503</v>
      </c>
      <c r="V48">
        <f>VLOOKUP(C48,[1]应付款管理!$A$1:$I$65536,9,0)</f>
        <v>3503</v>
      </c>
      <c r="W48">
        <f t="shared" si="0"/>
        <v>0</v>
      </c>
      <c r="X48" t="str">
        <f t="shared" si="1"/>
        <v>，1348209</v>
      </c>
      <c r="Y48" t="s">
        <v>255</v>
      </c>
    </row>
    <row r="49" spans="1:25">
      <c r="A49" t="s">
        <v>256</v>
      </c>
      <c r="B49" t="s">
        <v>77</v>
      </c>
      <c r="C49" s="4">
        <v>1348650</v>
      </c>
      <c r="D49" t="s">
        <v>199</v>
      </c>
      <c r="E49" t="s">
        <v>200</v>
      </c>
      <c r="F49" t="s">
        <v>257</v>
      </c>
      <c r="G49" t="s">
        <v>258</v>
      </c>
      <c r="H49" t="s">
        <v>71</v>
      </c>
      <c r="I49" t="s">
        <v>99</v>
      </c>
      <c r="J49" t="s">
        <v>109</v>
      </c>
      <c r="K49" t="s">
        <v>102</v>
      </c>
      <c r="L49" t="s">
        <v>102</v>
      </c>
      <c r="M49" t="s">
        <v>259</v>
      </c>
      <c r="N49" t="s">
        <v>63</v>
      </c>
      <c r="O49" t="s">
        <v>64</v>
      </c>
      <c r="P49">
        <v>4990</v>
      </c>
      <c r="Q49" t="s">
        <v>12</v>
      </c>
      <c r="R49" t="s">
        <v>12</v>
      </c>
      <c r="S49" t="s">
        <v>12</v>
      </c>
      <c r="T49" t="s">
        <v>12</v>
      </c>
      <c r="U49">
        <v>4990</v>
      </c>
      <c r="V49">
        <f>VLOOKUP(C49,[1]应付款管理!$A$1:$I$65536,9,0)</f>
        <v>4989.99</v>
      </c>
      <c r="W49">
        <f t="shared" si="0"/>
        <v>0.0100000000002183</v>
      </c>
      <c r="X49" t="str">
        <f t="shared" si="1"/>
        <v>，1348650</v>
      </c>
      <c r="Y49" t="s">
        <v>260</v>
      </c>
    </row>
    <row r="50" spans="1:25">
      <c r="A50" t="s">
        <v>261</v>
      </c>
      <c r="B50" t="s">
        <v>77</v>
      </c>
      <c r="C50" s="4">
        <v>1348694</v>
      </c>
      <c r="D50" t="s">
        <v>78</v>
      </c>
      <c r="E50" t="s">
        <v>79</v>
      </c>
      <c r="F50" t="s">
        <v>262</v>
      </c>
      <c r="G50" t="s">
        <v>258</v>
      </c>
      <c r="H50" t="s">
        <v>71</v>
      </c>
      <c r="I50" t="s">
        <v>57</v>
      </c>
      <c r="J50" t="s">
        <v>100</v>
      </c>
      <c r="K50" t="s">
        <v>60</v>
      </c>
      <c r="L50" t="s">
        <v>92</v>
      </c>
      <c r="M50" t="s">
        <v>263</v>
      </c>
      <c r="N50" t="s">
        <v>63</v>
      </c>
      <c r="O50" t="s">
        <v>64</v>
      </c>
      <c r="P50">
        <v>7246</v>
      </c>
      <c r="Q50" t="s">
        <v>12</v>
      </c>
      <c r="R50" t="s">
        <v>12</v>
      </c>
      <c r="S50" t="s">
        <v>12</v>
      </c>
      <c r="T50" t="s">
        <v>12</v>
      </c>
      <c r="U50">
        <v>7246</v>
      </c>
      <c r="V50">
        <f>VLOOKUP(C50,[1]应付款管理!$A$1:$I$65536,9,0)</f>
        <v>7246</v>
      </c>
      <c r="W50">
        <f t="shared" si="0"/>
        <v>0</v>
      </c>
      <c r="X50" t="str">
        <f t="shared" si="1"/>
        <v>，1348694</v>
      </c>
      <c r="Y50" t="s">
        <v>264</v>
      </c>
    </row>
    <row r="51" spans="1:25">
      <c r="A51" t="s">
        <v>265</v>
      </c>
      <c r="B51" t="s">
        <v>121</v>
      </c>
      <c r="C51" s="4">
        <v>1348758</v>
      </c>
      <c r="D51" t="s">
        <v>266</v>
      </c>
      <c r="E51" t="s">
        <v>266</v>
      </c>
      <c r="F51" t="s">
        <v>267</v>
      </c>
      <c r="G51" t="s">
        <v>258</v>
      </c>
      <c r="H51" t="s">
        <v>57</v>
      </c>
      <c r="I51" t="s">
        <v>58</v>
      </c>
      <c r="J51" t="s">
        <v>268</v>
      </c>
      <c r="K51" t="s">
        <v>60</v>
      </c>
      <c r="L51" t="s">
        <v>60</v>
      </c>
      <c r="M51" t="s">
        <v>269</v>
      </c>
      <c r="N51" t="s">
        <v>63</v>
      </c>
      <c r="O51" t="s">
        <v>64</v>
      </c>
      <c r="P51">
        <v>8282</v>
      </c>
      <c r="Q51" t="s">
        <v>12</v>
      </c>
      <c r="R51" t="s">
        <v>12</v>
      </c>
      <c r="S51" t="s">
        <v>12</v>
      </c>
      <c r="T51" t="s">
        <v>12</v>
      </c>
      <c r="U51">
        <v>8282</v>
      </c>
      <c r="V51">
        <f>VLOOKUP(C51,[1]应付款管理!$A$1:$I$65536,9,0)</f>
        <v>8282</v>
      </c>
      <c r="W51">
        <f t="shared" si="0"/>
        <v>0</v>
      </c>
      <c r="X51" t="str">
        <f t="shared" si="1"/>
        <v>，1348758</v>
      </c>
      <c r="Y51" t="s">
        <v>270</v>
      </c>
    </row>
    <row r="52" spans="1:25">
      <c r="A52" t="s">
        <v>271</v>
      </c>
      <c r="B52" t="s">
        <v>77</v>
      </c>
      <c r="C52" s="4">
        <v>1350811</v>
      </c>
      <c r="D52" t="s">
        <v>272</v>
      </c>
      <c r="E52" t="s">
        <v>273</v>
      </c>
      <c r="F52" t="s">
        <v>274</v>
      </c>
      <c r="G52" t="s">
        <v>275</v>
      </c>
      <c r="H52" t="s">
        <v>131</v>
      </c>
      <c r="I52" t="s">
        <v>91</v>
      </c>
      <c r="J52" t="s">
        <v>71</v>
      </c>
      <c r="K52" t="s">
        <v>60</v>
      </c>
      <c r="L52" t="s">
        <v>60</v>
      </c>
      <c r="M52" t="s">
        <v>276</v>
      </c>
      <c r="N52" t="s">
        <v>63</v>
      </c>
      <c r="O52" t="s">
        <v>64</v>
      </c>
      <c r="P52">
        <v>1452</v>
      </c>
      <c r="Q52" t="s">
        <v>12</v>
      </c>
      <c r="R52" t="s">
        <v>12</v>
      </c>
      <c r="S52" t="s">
        <v>12</v>
      </c>
      <c r="T52" t="s">
        <v>12</v>
      </c>
      <c r="U52">
        <v>1452</v>
      </c>
      <c r="V52">
        <f>VLOOKUP(C52,[1]应付款管理!$A$1:$I$65536,9,0)</f>
        <v>1452</v>
      </c>
      <c r="W52">
        <f t="shared" si="0"/>
        <v>0</v>
      </c>
      <c r="X52" t="str">
        <f t="shared" si="1"/>
        <v>，1350811</v>
      </c>
      <c r="Y52" t="s">
        <v>277</v>
      </c>
    </row>
    <row r="53" spans="1:25">
      <c r="A53" t="s">
        <v>278</v>
      </c>
      <c r="B53" t="s">
        <v>77</v>
      </c>
      <c r="C53" s="4">
        <v>1350837</v>
      </c>
      <c r="D53" t="s">
        <v>122</v>
      </c>
      <c r="E53" t="s">
        <v>279</v>
      </c>
      <c r="F53" t="s">
        <v>280</v>
      </c>
      <c r="G53" t="s">
        <v>275</v>
      </c>
      <c r="H53" t="s">
        <v>207</v>
      </c>
      <c r="I53" t="s">
        <v>117</v>
      </c>
      <c r="J53" t="s">
        <v>57</v>
      </c>
      <c r="K53" t="s">
        <v>60</v>
      </c>
      <c r="L53" t="s">
        <v>102</v>
      </c>
      <c r="M53" t="s">
        <v>281</v>
      </c>
      <c r="N53" t="s">
        <v>63</v>
      </c>
      <c r="O53" t="s">
        <v>64</v>
      </c>
      <c r="P53">
        <v>2849</v>
      </c>
      <c r="Q53" t="s">
        <v>12</v>
      </c>
      <c r="R53" t="s">
        <v>12</v>
      </c>
      <c r="S53" t="s">
        <v>12</v>
      </c>
      <c r="T53" t="s">
        <v>12</v>
      </c>
      <c r="U53">
        <v>2849</v>
      </c>
      <c r="V53">
        <f>VLOOKUP(C53,[1]应付款管理!$A$1:$I$65536,9,0)</f>
        <v>2849</v>
      </c>
      <c r="W53">
        <f t="shared" ref="W53:W84" si="2">U53-V53</f>
        <v>0</v>
      </c>
      <c r="X53" t="str">
        <f t="shared" ref="X53:X84" si="3">$X$19&amp;C53</f>
        <v>，1350837</v>
      </c>
      <c r="Y53" t="s">
        <v>282</v>
      </c>
    </row>
    <row r="54" spans="1:25">
      <c r="A54" t="s">
        <v>283</v>
      </c>
      <c r="B54" t="s">
        <v>77</v>
      </c>
      <c r="C54" s="4">
        <v>1350962</v>
      </c>
      <c r="D54" t="s">
        <v>284</v>
      </c>
      <c r="E54" t="s">
        <v>285</v>
      </c>
      <c r="F54" t="s">
        <v>286</v>
      </c>
      <c r="G54" t="s">
        <v>56</v>
      </c>
      <c r="H54" t="s">
        <v>72</v>
      </c>
      <c r="I54" t="s">
        <v>109</v>
      </c>
      <c r="J54" t="s">
        <v>100</v>
      </c>
      <c r="K54" t="s">
        <v>60</v>
      </c>
      <c r="L54" t="s">
        <v>73</v>
      </c>
      <c r="M54" t="s">
        <v>287</v>
      </c>
      <c r="N54" t="s">
        <v>63</v>
      </c>
      <c r="O54" t="s">
        <v>64</v>
      </c>
      <c r="P54">
        <v>3772</v>
      </c>
      <c r="Q54" t="s">
        <v>12</v>
      </c>
      <c r="R54" t="s">
        <v>12</v>
      </c>
      <c r="S54" t="s">
        <v>12</v>
      </c>
      <c r="T54" t="s">
        <v>12</v>
      </c>
      <c r="U54">
        <v>3772</v>
      </c>
      <c r="V54">
        <f>VLOOKUP(C54,[1]应付款管理!$A$1:$I$65536,9,0)</f>
        <v>3772</v>
      </c>
      <c r="W54">
        <f t="shared" si="2"/>
        <v>0</v>
      </c>
      <c r="X54" t="str">
        <f t="shared" si="3"/>
        <v>，1350962</v>
      </c>
      <c r="Y54" t="s">
        <v>288</v>
      </c>
    </row>
    <row r="55" spans="1:25">
      <c r="A55" t="s">
        <v>289</v>
      </c>
      <c r="B55" t="s">
        <v>121</v>
      </c>
      <c r="C55" s="4">
        <v>1351061</v>
      </c>
      <c r="D55" t="s">
        <v>290</v>
      </c>
      <c r="E55" t="s">
        <v>291</v>
      </c>
      <c r="F55" t="s">
        <v>292</v>
      </c>
      <c r="G55" t="s">
        <v>275</v>
      </c>
      <c r="H55" t="s">
        <v>131</v>
      </c>
      <c r="I55" t="s">
        <v>91</v>
      </c>
      <c r="J55" t="s">
        <v>207</v>
      </c>
      <c r="K55" t="s">
        <v>60</v>
      </c>
      <c r="L55" t="s">
        <v>102</v>
      </c>
      <c r="M55" t="s">
        <v>293</v>
      </c>
      <c r="N55" t="s">
        <v>63</v>
      </c>
      <c r="O55" t="s">
        <v>64</v>
      </c>
      <c r="P55">
        <v>3564</v>
      </c>
      <c r="Q55" t="s">
        <v>12</v>
      </c>
      <c r="R55" t="s">
        <v>12</v>
      </c>
      <c r="S55" t="s">
        <v>12</v>
      </c>
      <c r="T55" t="s">
        <v>12</v>
      </c>
      <c r="U55">
        <v>3564</v>
      </c>
      <c r="V55">
        <f>VLOOKUP(C55,[1]应付款管理!$A$1:$I$65536,9,0)</f>
        <v>3564</v>
      </c>
      <c r="W55">
        <f t="shared" si="2"/>
        <v>0</v>
      </c>
      <c r="X55" t="str">
        <f t="shared" si="3"/>
        <v>，1351061</v>
      </c>
      <c r="Y55" t="s">
        <v>294</v>
      </c>
    </row>
    <row r="56" spans="1:25">
      <c r="A56" t="s">
        <v>295</v>
      </c>
      <c r="B56" t="s">
        <v>77</v>
      </c>
      <c r="C56" s="4">
        <v>1351559</v>
      </c>
      <c r="D56" t="s">
        <v>122</v>
      </c>
      <c r="E56" t="s">
        <v>296</v>
      </c>
      <c r="F56" t="s">
        <v>297</v>
      </c>
      <c r="G56" t="s">
        <v>298</v>
      </c>
      <c r="H56" t="s">
        <v>72</v>
      </c>
      <c r="I56" t="s">
        <v>126</v>
      </c>
      <c r="J56" t="s">
        <v>100</v>
      </c>
      <c r="K56" t="s">
        <v>60</v>
      </c>
      <c r="L56" t="s">
        <v>60</v>
      </c>
      <c r="M56" t="s">
        <v>299</v>
      </c>
      <c r="N56" t="s">
        <v>63</v>
      </c>
      <c r="O56" t="s">
        <v>64</v>
      </c>
      <c r="P56">
        <v>1076</v>
      </c>
      <c r="Q56" t="s">
        <v>12</v>
      </c>
      <c r="R56" t="s">
        <v>12</v>
      </c>
      <c r="S56" t="s">
        <v>12</v>
      </c>
      <c r="T56" t="s">
        <v>12</v>
      </c>
      <c r="U56">
        <v>1076</v>
      </c>
      <c r="V56">
        <f>VLOOKUP(C56,[1]应付款管理!$A$1:$I$65536,9,0)</f>
        <v>1076</v>
      </c>
      <c r="W56">
        <f t="shared" si="2"/>
        <v>0</v>
      </c>
      <c r="X56" t="str">
        <f t="shared" si="3"/>
        <v>，1351559</v>
      </c>
      <c r="Y56" t="s">
        <v>300</v>
      </c>
    </row>
    <row r="57" spans="1:25">
      <c r="A57" t="s">
        <v>301</v>
      </c>
      <c r="B57" t="s">
        <v>121</v>
      </c>
      <c r="C57" s="4">
        <v>1351853</v>
      </c>
      <c r="D57" t="s">
        <v>53</v>
      </c>
      <c r="E57" t="s">
        <v>54</v>
      </c>
      <c r="F57" t="s">
        <v>302</v>
      </c>
      <c r="G57" t="s">
        <v>298</v>
      </c>
      <c r="H57" t="s">
        <v>91</v>
      </c>
      <c r="I57" t="s">
        <v>176</v>
      </c>
      <c r="J57" t="s">
        <v>303</v>
      </c>
      <c r="K57" t="s">
        <v>60</v>
      </c>
      <c r="L57" t="s">
        <v>73</v>
      </c>
      <c r="M57" t="s">
        <v>304</v>
      </c>
      <c r="N57" t="s">
        <v>63</v>
      </c>
      <c r="O57" t="s">
        <v>64</v>
      </c>
      <c r="P57">
        <v>1975</v>
      </c>
      <c r="Q57" t="s">
        <v>12</v>
      </c>
      <c r="R57" t="s">
        <v>12</v>
      </c>
      <c r="S57" t="s">
        <v>12</v>
      </c>
      <c r="T57" t="s">
        <v>12</v>
      </c>
      <c r="U57">
        <v>1975</v>
      </c>
      <c r="V57">
        <f>VLOOKUP(C57,[1]应付款管理!$A$1:$I$65536,9,0)</f>
        <v>1975</v>
      </c>
      <c r="W57">
        <f t="shared" si="2"/>
        <v>0</v>
      </c>
      <c r="X57" t="str">
        <f t="shared" si="3"/>
        <v>，1351853</v>
      </c>
      <c r="Y57" t="s">
        <v>305</v>
      </c>
    </row>
    <row r="58" spans="1:25">
      <c r="A58" t="s">
        <v>306</v>
      </c>
      <c r="B58" t="s">
        <v>121</v>
      </c>
      <c r="C58" s="4">
        <v>1353580</v>
      </c>
      <c r="D58" t="s">
        <v>87</v>
      </c>
      <c r="E58" t="s">
        <v>88</v>
      </c>
      <c r="F58" t="s">
        <v>307</v>
      </c>
      <c r="G58" t="s">
        <v>227</v>
      </c>
      <c r="H58" t="s">
        <v>133</v>
      </c>
      <c r="I58" t="s">
        <v>71</v>
      </c>
      <c r="J58" t="s">
        <v>82</v>
      </c>
      <c r="K58" t="s">
        <v>60</v>
      </c>
      <c r="L58" t="s">
        <v>60</v>
      </c>
      <c r="M58" t="s">
        <v>308</v>
      </c>
      <c r="N58" t="s">
        <v>63</v>
      </c>
      <c r="O58" t="s">
        <v>64</v>
      </c>
      <c r="P58">
        <v>3499</v>
      </c>
      <c r="Q58" t="s">
        <v>12</v>
      </c>
      <c r="R58" t="s">
        <v>12</v>
      </c>
      <c r="S58" t="s">
        <v>12</v>
      </c>
      <c r="T58" t="s">
        <v>12</v>
      </c>
      <c r="U58">
        <v>3499</v>
      </c>
      <c r="V58">
        <f>VLOOKUP(C58,[1]应付款管理!$A$1:$I$65536,9,0)</f>
        <v>3499</v>
      </c>
      <c r="W58">
        <f t="shared" si="2"/>
        <v>0</v>
      </c>
      <c r="X58" t="str">
        <f t="shared" si="3"/>
        <v>，1353580</v>
      </c>
      <c r="Y58" t="s">
        <v>309</v>
      </c>
    </row>
    <row r="59" spans="1:25">
      <c r="A59" t="s">
        <v>310</v>
      </c>
      <c r="B59" t="s">
        <v>121</v>
      </c>
      <c r="C59" s="4">
        <v>1353629</v>
      </c>
      <c r="D59" t="s">
        <v>311</v>
      </c>
      <c r="E59" t="s">
        <v>312</v>
      </c>
      <c r="F59" t="s">
        <v>313</v>
      </c>
      <c r="G59" t="s">
        <v>314</v>
      </c>
      <c r="H59" t="s">
        <v>131</v>
      </c>
      <c r="I59" t="s">
        <v>91</v>
      </c>
      <c r="J59" t="s">
        <v>207</v>
      </c>
      <c r="K59" t="s">
        <v>60</v>
      </c>
      <c r="L59" t="s">
        <v>102</v>
      </c>
      <c r="M59" t="s">
        <v>315</v>
      </c>
      <c r="N59" t="s">
        <v>63</v>
      </c>
      <c r="O59" t="s">
        <v>64</v>
      </c>
      <c r="P59">
        <v>1983</v>
      </c>
      <c r="Q59" t="s">
        <v>12</v>
      </c>
      <c r="R59" t="s">
        <v>12</v>
      </c>
      <c r="S59" t="s">
        <v>12</v>
      </c>
      <c r="T59" t="s">
        <v>12</v>
      </c>
      <c r="U59">
        <v>1983</v>
      </c>
      <c r="V59">
        <f>VLOOKUP(C59,[1]应付款管理!$A$1:$I$65536,9,0)</f>
        <v>1983</v>
      </c>
      <c r="W59">
        <f t="shared" si="2"/>
        <v>0</v>
      </c>
      <c r="X59" t="str">
        <f t="shared" si="3"/>
        <v>，1353629</v>
      </c>
      <c r="Y59" t="s">
        <v>316</v>
      </c>
    </row>
    <row r="60" spans="1:25">
      <c r="A60" t="s">
        <v>317</v>
      </c>
      <c r="B60" t="s">
        <v>121</v>
      </c>
      <c r="C60" s="4">
        <v>1353678</v>
      </c>
      <c r="D60" t="s">
        <v>180</v>
      </c>
      <c r="E60" t="s">
        <v>181</v>
      </c>
      <c r="F60" t="s">
        <v>318</v>
      </c>
      <c r="G60" t="s">
        <v>314</v>
      </c>
      <c r="H60" t="s">
        <v>133</v>
      </c>
      <c r="I60" t="s">
        <v>83</v>
      </c>
      <c r="J60" t="s">
        <v>57</v>
      </c>
      <c r="K60" t="s">
        <v>60</v>
      </c>
      <c r="L60" t="s">
        <v>92</v>
      </c>
      <c r="M60" t="s">
        <v>319</v>
      </c>
      <c r="N60" t="s">
        <v>63</v>
      </c>
      <c r="O60" t="s">
        <v>64</v>
      </c>
      <c r="P60">
        <v>3121</v>
      </c>
      <c r="Q60" t="s">
        <v>12</v>
      </c>
      <c r="R60" t="s">
        <v>12</v>
      </c>
      <c r="S60" t="s">
        <v>12</v>
      </c>
      <c r="T60" t="s">
        <v>12</v>
      </c>
      <c r="U60">
        <v>3121</v>
      </c>
      <c r="V60">
        <f>VLOOKUP(C60,[1]应付款管理!$A$1:$I$65536,9,0)</f>
        <v>3121</v>
      </c>
      <c r="W60">
        <f t="shared" si="2"/>
        <v>0</v>
      </c>
      <c r="X60" t="str">
        <f t="shared" si="3"/>
        <v>，1353678</v>
      </c>
      <c r="Y60" t="s">
        <v>320</v>
      </c>
    </row>
    <row r="61" spans="1:25">
      <c r="A61" t="s">
        <v>321</v>
      </c>
      <c r="B61" t="s">
        <v>121</v>
      </c>
      <c r="C61" s="4">
        <v>1353718</v>
      </c>
      <c r="D61" t="s">
        <v>53</v>
      </c>
      <c r="E61" t="s">
        <v>322</v>
      </c>
      <c r="F61" t="s">
        <v>323</v>
      </c>
      <c r="G61" t="s">
        <v>314</v>
      </c>
      <c r="H61" t="s">
        <v>132</v>
      </c>
      <c r="I61" t="s">
        <v>72</v>
      </c>
      <c r="J61" t="s">
        <v>57</v>
      </c>
      <c r="K61" t="s">
        <v>60</v>
      </c>
      <c r="L61" t="s">
        <v>73</v>
      </c>
      <c r="M61" t="s">
        <v>324</v>
      </c>
      <c r="N61" t="s">
        <v>63</v>
      </c>
      <c r="O61" t="s">
        <v>64</v>
      </c>
      <c r="P61">
        <v>904</v>
      </c>
      <c r="Q61" t="s">
        <v>12</v>
      </c>
      <c r="R61" t="s">
        <v>12</v>
      </c>
      <c r="S61" t="s">
        <v>12</v>
      </c>
      <c r="T61" t="s">
        <v>12</v>
      </c>
      <c r="U61">
        <v>904</v>
      </c>
      <c r="V61">
        <f>VLOOKUP(C61,[1]应付款管理!$A$1:$I$65536,9,0)</f>
        <v>904</v>
      </c>
      <c r="W61">
        <f t="shared" si="2"/>
        <v>0</v>
      </c>
      <c r="X61" t="str">
        <f t="shared" si="3"/>
        <v>，1353718</v>
      </c>
      <c r="Y61" t="s">
        <v>325</v>
      </c>
    </row>
    <row r="62" spans="1:25">
      <c r="A62" t="s">
        <v>326</v>
      </c>
      <c r="B62" t="s">
        <v>121</v>
      </c>
      <c r="C62" s="4">
        <v>1353744</v>
      </c>
      <c r="D62" t="s">
        <v>87</v>
      </c>
      <c r="E62" t="s">
        <v>88</v>
      </c>
      <c r="F62" t="s">
        <v>327</v>
      </c>
      <c r="G62" t="s">
        <v>314</v>
      </c>
      <c r="H62" t="s">
        <v>90</v>
      </c>
      <c r="I62" t="s">
        <v>82</v>
      </c>
      <c r="J62" t="s">
        <v>83</v>
      </c>
      <c r="K62" t="s">
        <v>60</v>
      </c>
      <c r="L62" t="s">
        <v>73</v>
      </c>
      <c r="M62" t="s">
        <v>328</v>
      </c>
      <c r="N62" t="s">
        <v>63</v>
      </c>
      <c r="O62" t="s">
        <v>64</v>
      </c>
      <c r="P62">
        <v>3832</v>
      </c>
      <c r="Q62" t="s">
        <v>12</v>
      </c>
      <c r="R62" t="s">
        <v>12</v>
      </c>
      <c r="S62" t="s">
        <v>12</v>
      </c>
      <c r="T62" t="s">
        <v>12</v>
      </c>
      <c r="U62">
        <v>3832</v>
      </c>
      <c r="V62">
        <f>VLOOKUP(C62,[1]应付款管理!$A$1:$I$65536,9,0)</f>
        <v>3832</v>
      </c>
      <c r="W62">
        <f t="shared" si="2"/>
        <v>0</v>
      </c>
      <c r="X62" t="str">
        <f t="shared" si="3"/>
        <v>，1353744</v>
      </c>
      <c r="Y62" t="s">
        <v>329</v>
      </c>
    </row>
    <row r="63" spans="1:25">
      <c r="A63" t="s">
        <v>330</v>
      </c>
      <c r="B63" t="s">
        <v>121</v>
      </c>
      <c r="C63" s="4">
        <v>1353824</v>
      </c>
      <c r="D63" t="s">
        <v>96</v>
      </c>
      <c r="E63" t="s">
        <v>137</v>
      </c>
      <c r="F63" t="s">
        <v>331</v>
      </c>
      <c r="G63" t="s">
        <v>314</v>
      </c>
      <c r="H63" t="s">
        <v>71</v>
      </c>
      <c r="I63" t="s">
        <v>83</v>
      </c>
      <c r="J63" t="s">
        <v>99</v>
      </c>
      <c r="K63" t="s">
        <v>60</v>
      </c>
      <c r="L63" t="s">
        <v>102</v>
      </c>
      <c r="M63" t="s">
        <v>332</v>
      </c>
      <c r="N63" t="s">
        <v>63</v>
      </c>
      <c r="O63" t="s">
        <v>64</v>
      </c>
      <c r="P63">
        <v>728</v>
      </c>
      <c r="Q63" t="s">
        <v>12</v>
      </c>
      <c r="R63" t="s">
        <v>12</v>
      </c>
      <c r="S63" t="s">
        <v>12</v>
      </c>
      <c r="T63" t="s">
        <v>12</v>
      </c>
      <c r="U63">
        <v>728</v>
      </c>
      <c r="V63">
        <f>VLOOKUP(C63,[1]应付款管理!$A$1:$I$65536,9,0)</f>
        <v>728</v>
      </c>
      <c r="W63">
        <f t="shared" si="2"/>
        <v>0</v>
      </c>
      <c r="X63" t="str">
        <f t="shared" si="3"/>
        <v>，1353824</v>
      </c>
      <c r="Y63" t="s">
        <v>333</v>
      </c>
    </row>
    <row r="64" spans="1:25">
      <c r="A64" t="s">
        <v>334</v>
      </c>
      <c r="B64" t="s">
        <v>77</v>
      </c>
      <c r="C64" s="4">
        <v>1353904</v>
      </c>
      <c r="D64" t="s">
        <v>335</v>
      </c>
      <c r="E64" t="s">
        <v>336</v>
      </c>
      <c r="F64" t="s">
        <v>337</v>
      </c>
      <c r="G64" t="s">
        <v>314</v>
      </c>
      <c r="H64" t="s">
        <v>72</v>
      </c>
      <c r="I64" t="s">
        <v>8</v>
      </c>
      <c r="J64" t="s">
        <v>140</v>
      </c>
      <c r="K64" t="s">
        <v>60</v>
      </c>
      <c r="L64" t="s">
        <v>92</v>
      </c>
      <c r="M64" t="s">
        <v>338</v>
      </c>
      <c r="N64" t="s">
        <v>63</v>
      </c>
      <c r="O64" t="s">
        <v>64</v>
      </c>
      <c r="P64">
        <v>7216</v>
      </c>
      <c r="Q64" t="s">
        <v>12</v>
      </c>
      <c r="R64" t="s">
        <v>12</v>
      </c>
      <c r="S64" t="s">
        <v>12</v>
      </c>
      <c r="T64" t="s">
        <v>12</v>
      </c>
      <c r="U64">
        <v>7216</v>
      </c>
      <c r="V64">
        <f>VLOOKUP(C64,[1]应付款管理!$A$1:$I$65536,9,0)</f>
        <v>7216</v>
      </c>
      <c r="W64">
        <f t="shared" si="2"/>
        <v>0</v>
      </c>
      <c r="X64" t="str">
        <f t="shared" si="3"/>
        <v>，1353904</v>
      </c>
      <c r="Y64" t="s">
        <v>339</v>
      </c>
    </row>
    <row r="65" spans="1:25">
      <c r="A65" t="s">
        <v>340</v>
      </c>
      <c r="B65" t="s">
        <v>77</v>
      </c>
      <c r="C65" s="4">
        <v>1353934</v>
      </c>
      <c r="D65" t="s">
        <v>122</v>
      </c>
      <c r="E65" t="s">
        <v>341</v>
      </c>
      <c r="F65" t="s">
        <v>342</v>
      </c>
      <c r="G65" t="s">
        <v>314</v>
      </c>
      <c r="H65" t="s">
        <v>83</v>
      </c>
      <c r="I65" t="s">
        <v>8</v>
      </c>
      <c r="J65" t="s">
        <v>109</v>
      </c>
      <c r="K65" t="s">
        <v>60</v>
      </c>
      <c r="L65" t="s">
        <v>60</v>
      </c>
      <c r="M65" t="s">
        <v>343</v>
      </c>
      <c r="N65" t="s">
        <v>63</v>
      </c>
      <c r="O65" t="s">
        <v>64</v>
      </c>
      <c r="P65">
        <v>1492</v>
      </c>
      <c r="Q65" t="s">
        <v>12</v>
      </c>
      <c r="R65" t="s">
        <v>12</v>
      </c>
      <c r="S65" t="s">
        <v>12</v>
      </c>
      <c r="T65" t="s">
        <v>12</v>
      </c>
      <c r="U65">
        <v>1492</v>
      </c>
      <c r="V65">
        <f>VLOOKUP(C65,[1]应付款管理!$A$1:$I$65536,9,0)</f>
        <v>1492</v>
      </c>
      <c r="W65">
        <f t="shared" si="2"/>
        <v>0</v>
      </c>
      <c r="X65" t="str">
        <f t="shared" si="3"/>
        <v>，1353934</v>
      </c>
      <c r="Y65" t="s">
        <v>344</v>
      </c>
    </row>
    <row r="66" spans="1:25">
      <c r="A66" t="s">
        <v>345</v>
      </c>
      <c r="B66" t="s">
        <v>77</v>
      </c>
      <c r="C66" s="4">
        <v>1354119</v>
      </c>
      <c r="D66" t="s">
        <v>87</v>
      </c>
      <c r="E66" t="s">
        <v>225</v>
      </c>
      <c r="F66" t="s">
        <v>346</v>
      </c>
      <c r="G66" t="s">
        <v>314</v>
      </c>
      <c r="H66" t="s">
        <v>71</v>
      </c>
      <c r="I66" t="s">
        <v>100</v>
      </c>
      <c r="J66" t="s">
        <v>140</v>
      </c>
      <c r="K66" t="s">
        <v>60</v>
      </c>
      <c r="L66" t="s">
        <v>60</v>
      </c>
      <c r="M66" t="s">
        <v>347</v>
      </c>
      <c r="N66" t="s">
        <v>63</v>
      </c>
      <c r="O66" t="s">
        <v>64</v>
      </c>
      <c r="P66">
        <v>1943</v>
      </c>
      <c r="Q66" t="s">
        <v>12</v>
      </c>
      <c r="R66" t="s">
        <v>12</v>
      </c>
      <c r="S66" t="s">
        <v>12</v>
      </c>
      <c r="T66" t="s">
        <v>12</v>
      </c>
      <c r="U66">
        <v>1943</v>
      </c>
      <c r="V66">
        <f>VLOOKUP(C66,[1]应付款管理!$A$1:$I$65536,9,0)</f>
        <v>1943</v>
      </c>
      <c r="W66">
        <f t="shared" si="2"/>
        <v>0</v>
      </c>
      <c r="X66" t="str">
        <f t="shared" si="3"/>
        <v>，1354119</v>
      </c>
      <c r="Y66" t="s">
        <v>348</v>
      </c>
    </row>
    <row r="67" spans="1:25">
      <c r="A67" t="s">
        <v>349</v>
      </c>
      <c r="B67" t="s">
        <v>77</v>
      </c>
      <c r="C67" s="4">
        <v>1354120</v>
      </c>
      <c r="D67" t="s">
        <v>87</v>
      </c>
      <c r="E67" t="s">
        <v>225</v>
      </c>
      <c r="F67" t="s">
        <v>346</v>
      </c>
      <c r="G67" t="s">
        <v>314</v>
      </c>
      <c r="H67" t="s">
        <v>207</v>
      </c>
      <c r="I67" t="s">
        <v>140</v>
      </c>
      <c r="J67" t="s">
        <v>175</v>
      </c>
      <c r="K67" t="s">
        <v>60</v>
      </c>
      <c r="L67" t="s">
        <v>60</v>
      </c>
      <c r="M67" t="s">
        <v>347</v>
      </c>
      <c r="N67" t="s">
        <v>63</v>
      </c>
      <c r="O67" t="s">
        <v>64</v>
      </c>
      <c r="P67">
        <v>2020</v>
      </c>
      <c r="Q67" t="s">
        <v>12</v>
      </c>
      <c r="R67" t="s">
        <v>12</v>
      </c>
      <c r="S67" t="s">
        <v>12</v>
      </c>
      <c r="T67" t="s">
        <v>12</v>
      </c>
      <c r="U67">
        <v>2020</v>
      </c>
      <c r="V67">
        <f>VLOOKUP(C67,[1]应付款管理!$A$1:$I$65536,9,0)</f>
        <v>2020</v>
      </c>
      <c r="W67">
        <f t="shared" si="2"/>
        <v>0</v>
      </c>
      <c r="X67" t="str">
        <f t="shared" si="3"/>
        <v>，1354120</v>
      </c>
      <c r="Y67" t="s">
        <v>350</v>
      </c>
    </row>
    <row r="68" spans="1:25">
      <c r="A68" t="s">
        <v>351</v>
      </c>
      <c r="B68" t="s">
        <v>77</v>
      </c>
      <c r="C68" s="4">
        <v>1354183</v>
      </c>
      <c r="D68" t="s">
        <v>180</v>
      </c>
      <c r="E68" t="s">
        <v>181</v>
      </c>
      <c r="F68" t="s">
        <v>206</v>
      </c>
      <c r="G68" t="s">
        <v>352</v>
      </c>
      <c r="H68" t="s">
        <v>132</v>
      </c>
      <c r="I68" t="s">
        <v>71</v>
      </c>
      <c r="J68" t="s">
        <v>83</v>
      </c>
      <c r="K68" t="s">
        <v>60</v>
      </c>
      <c r="L68" t="s">
        <v>102</v>
      </c>
      <c r="M68" t="s">
        <v>353</v>
      </c>
      <c r="N68" t="s">
        <v>63</v>
      </c>
      <c r="O68" t="s">
        <v>64</v>
      </c>
      <c r="P68">
        <v>2355</v>
      </c>
      <c r="Q68" t="s">
        <v>12</v>
      </c>
      <c r="R68" t="s">
        <v>12</v>
      </c>
      <c r="S68" t="s">
        <v>12</v>
      </c>
      <c r="T68" t="s">
        <v>12</v>
      </c>
      <c r="U68">
        <v>2355</v>
      </c>
      <c r="V68">
        <f>VLOOKUP(C68,[1]应付款管理!$A$1:$I$65536,9,0)</f>
        <v>2355</v>
      </c>
      <c r="W68">
        <f t="shared" si="2"/>
        <v>0</v>
      </c>
      <c r="X68" t="str">
        <f t="shared" si="3"/>
        <v>，1354183</v>
      </c>
      <c r="Y68" t="s">
        <v>354</v>
      </c>
    </row>
    <row r="69" spans="1:25">
      <c r="A69" t="s">
        <v>355</v>
      </c>
      <c r="B69" t="s">
        <v>121</v>
      </c>
      <c r="C69" s="4">
        <v>1354341</v>
      </c>
      <c r="D69" t="s">
        <v>87</v>
      </c>
      <c r="E69" t="s">
        <v>225</v>
      </c>
      <c r="F69" t="s">
        <v>356</v>
      </c>
      <c r="G69" t="s">
        <v>227</v>
      </c>
      <c r="H69" t="s">
        <v>215</v>
      </c>
      <c r="I69" t="s">
        <v>82</v>
      </c>
      <c r="J69" t="s">
        <v>8</v>
      </c>
      <c r="K69" t="s">
        <v>60</v>
      </c>
      <c r="L69" t="s">
        <v>357</v>
      </c>
      <c r="M69" t="s">
        <v>358</v>
      </c>
      <c r="N69" t="s">
        <v>63</v>
      </c>
      <c r="O69" t="s">
        <v>64</v>
      </c>
      <c r="P69">
        <v>3715</v>
      </c>
      <c r="Q69" t="s">
        <v>12</v>
      </c>
      <c r="R69" t="s">
        <v>12</v>
      </c>
      <c r="S69" t="s">
        <v>12</v>
      </c>
      <c r="T69" t="s">
        <v>12</v>
      </c>
      <c r="U69">
        <v>3715</v>
      </c>
      <c r="V69">
        <f>VLOOKUP(C69,[1]应付款管理!$A$1:$I$65536,9,0)</f>
        <v>3715</v>
      </c>
      <c r="W69">
        <f t="shared" si="2"/>
        <v>0</v>
      </c>
      <c r="X69" t="str">
        <f t="shared" si="3"/>
        <v>，1354341</v>
      </c>
      <c r="Y69" t="s">
        <v>359</v>
      </c>
    </row>
    <row r="70" spans="1:25">
      <c r="A70" t="s">
        <v>360</v>
      </c>
      <c r="B70" t="s">
        <v>77</v>
      </c>
      <c r="C70" s="4">
        <v>1354675</v>
      </c>
      <c r="D70" t="s">
        <v>284</v>
      </c>
      <c r="E70" t="s">
        <v>285</v>
      </c>
      <c r="F70" t="s">
        <v>361</v>
      </c>
      <c r="G70" t="s">
        <v>362</v>
      </c>
      <c r="H70" t="s">
        <v>215</v>
      </c>
      <c r="I70" t="s">
        <v>57</v>
      </c>
      <c r="J70" t="s">
        <v>109</v>
      </c>
      <c r="K70" t="s">
        <v>60</v>
      </c>
      <c r="L70" t="s">
        <v>73</v>
      </c>
      <c r="M70" t="s">
        <v>363</v>
      </c>
      <c r="N70" t="s">
        <v>63</v>
      </c>
      <c r="O70" t="s">
        <v>64</v>
      </c>
      <c r="P70">
        <v>5805</v>
      </c>
      <c r="Q70" t="s">
        <v>12</v>
      </c>
      <c r="R70" t="s">
        <v>12</v>
      </c>
      <c r="S70" t="s">
        <v>12</v>
      </c>
      <c r="T70" t="s">
        <v>12</v>
      </c>
      <c r="U70">
        <v>5805</v>
      </c>
      <c r="V70">
        <f>VLOOKUP(C70,[1]应付款管理!$A$1:$I$65536,9,0)</f>
        <v>5805</v>
      </c>
      <c r="W70">
        <f t="shared" si="2"/>
        <v>0</v>
      </c>
      <c r="X70" t="str">
        <f t="shared" si="3"/>
        <v>，1354675</v>
      </c>
      <c r="Y70" t="s">
        <v>364</v>
      </c>
    </row>
    <row r="71" spans="1:25">
      <c r="A71" t="s">
        <v>365</v>
      </c>
      <c r="B71" t="s">
        <v>77</v>
      </c>
      <c r="C71" s="4">
        <v>1355193</v>
      </c>
      <c r="D71" t="s">
        <v>87</v>
      </c>
      <c r="E71" t="s">
        <v>88</v>
      </c>
      <c r="F71" t="s">
        <v>366</v>
      </c>
      <c r="G71" t="s">
        <v>367</v>
      </c>
      <c r="H71" t="s">
        <v>215</v>
      </c>
      <c r="I71" t="s">
        <v>117</v>
      </c>
      <c r="J71" t="s">
        <v>57</v>
      </c>
      <c r="K71" t="s">
        <v>60</v>
      </c>
      <c r="L71" t="s">
        <v>102</v>
      </c>
      <c r="M71" t="s">
        <v>368</v>
      </c>
      <c r="N71" t="s">
        <v>63</v>
      </c>
      <c r="O71" t="s">
        <v>64</v>
      </c>
      <c r="P71">
        <v>1551</v>
      </c>
      <c r="Q71" t="s">
        <v>12</v>
      </c>
      <c r="R71" t="s">
        <v>12</v>
      </c>
      <c r="S71" t="s">
        <v>12</v>
      </c>
      <c r="T71" t="s">
        <v>12</v>
      </c>
      <c r="U71">
        <v>1551</v>
      </c>
      <c r="V71">
        <f>VLOOKUP(C71,[1]应付款管理!$A$1:$I$65536,9,0)</f>
        <v>1551</v>
      </c>
      <c r="W71">
        <f t="shared" si="2"/>
        <v>0</v>
      </c>
      <c r="X71" t="str">
        <f t="shared" si="3"/>
        <v>，1355193</v>
      </c>
      <c r="Y71" t="s">
        <v>369</v>
      </c>
    </row>
    <row r="72" spans="1:25">
      <c r="A72" t="s">
        <v>370</v>
      </c>
      <c r="B72" t="s">
        <v>77</v>
      </c>
      <c r="C72" s="4">
        <v>1355430</v>
      </c>
      <c r="D72" t="s">
        <v>284</v>
      </c>
      <c r="E72" t="s">
        <v>371</v>
      </c>
      <c r="F72" t="s">
        <v>372</v>
      </c>
      <c r="G72" t="s">
        <v>367</v>
      </c>
      <c r="H72" t="s">
        <v>81</v>
      </c>
      <c r="I72" t="s">
        <v>91</v>
      </c>
      <c r="J72" t="s">
        <v>82</v>
      </c>
      <c r="K72" t="s">
        <v>60</v>
      </c>
      <c r="L72" t="s">
        <v>73</v>
      </c>
      <c r="M72" t="s">
        <v>373</v>
      </c>
      <c r="N72" t="s">
        <v>63</v>
      </c>
      <c r="O72" t="s">
        <v>64</v>
      </c>
      <c r="P72">
        <v>2124</v>
      </c>
      <c r="Q72" t="s">
        <v>12</v>
      </c>
      <c r="R72" t="s">
        <v>12</v>
      </c>
      <c r="S72" t="s">
        <v>12</v>
      </c>
      <c r="T72" t="s">
        <v>12</v>
      </c>
      <c r="U72">
        <v>2124</v>
      </c>
      <c r="V72">
        <f>VLOOKUP(C72,[1]应付款管理!$A$1:$I$65536,9,0)</f>
        <v>2124</v>
      </c>
      <c r="W72">
        <f t="shared" si="2"/>
        <v>0</v>
      </c>
      <c r="X72" t="str">
        <f t="shared" si="3"/>
        <v>，1355430</v>
      </c>
      <c r="Y72" t="s">
        <v>374</v>
      </c>
    </row>
    <row r="73" spans="1:25">
      <c r="A73" t="s">
        <v>375</v>
      </c>
      <c r="B73" t="s">
        <v>77</v>
      </c>
      <c r="C73" s="4">
        <v>1355521</v>
      </c>
      <c r="D73" t="s">
        <v>376</v>
      </c>
      <c r="E73" t="s">
        <v>377</v>
      </c>
      <c r="F73" t="s">
        <v>378</v>
      </c>
      <c r="G73" t="s">
        <v>367</v>
      </c>
      <c r="H73" t="s">
        <v>57</v>
      </c>
      <c r="I73" t="s">
        <v>100</v>
      </c>
      <c r="J73" t="s">
        <v>140</v>
      </c>
      <c r="K73" t="s">
        <v>60</v>
      </c>
      <c r="L73" t="s">
        <v>60</v>
      </c>
      <c r="M73" t="s">
        <v>379</v>
      </c>
      <c r="N73" t="s">
        <v>63</v>
      </c>
      <c r="O73" t="s">
        <v>64</v>
      </c>
      <c r="P73">
        <v>639</v>
      </c>
      <c r="Q73" t="s">
        <v>12</v>
      </c>
      <c r="R73" t="s">
        <v>12</v>
      </c>
      <c r="S73" t="s">
        <v>12</v>
      </c>
      <c r="T73" t="s">
        <v>12</v>
      </c>
      <c r="U73">
        <v>639</v>
      </c>
      <c r="V73">
        <f>VLOOKUP(C73,[1]应付款管理!$A$1:$I$65536,9,0)</f>
        <v>639</v>
      </c>
      <c r="W73">
        <f t="shared" si="2"/>
        <v>0</v>
      </c>
      <c r="X73" t="str">
        <f t="shared" si="3"/>
        <v>，1355521</v>
      </c>
      <c r="Y73" t="s">
        <v>380</v>
      </c>
    </row>
    <row r="74" spans="1:25">
      <c r="A74" t="s">
        <v>381</v>
      </c>
      <c r="B74" t="s">
        <v>77</v>
      </c>
      <c r="C74" s="4">
        <v>1355547</v>
      </c>
      <c r="D74" t="s">
        <v>199</v>
      </c>
      <c r="E74" t="s">
        <v>382</v>
      </c>
      <c r="F74" t="s">
        <v>383</v>
      </c>
      <c r="G74" t="s">
        <v>367</v>
      </c>
      <c r="H74" t="s">
        <v>71</v>
      </c>
      <c r="I74" t="s">
        <v>57</v>
      </c>
      <c r="J74" t="s">
        <v>8</v>
      </c>
      <c r="K74" t="s">
        <v>60</v>
      </c>
      <c r="L74" t="s">
        <v>60</v>
      </c>
      <c r="M74" t="s">
        <v>384</v>
      </c>
      <c r="N74" t="s">
        <v>63</v>
      </c>
      <c r="O74" t="s">
        <v>64</v>
      </c>
      <c r="P74">
        <v>736</v>
      </c>
      <c r="Q74" t="s">
        <v>12</v>
      </c>
      <c r="R74" t="s">
        <v>12</v>
      </c>
      <c r="S74" t="s">
        <v>12</v>
      </c>
      <c r="T74" t="s">
        <v>12</v>
      </c>
      <c r="U74">
        <v>736</v>
      </c>
      <c r="V74">
        <f>VLOOKUP(C74,[1]应付款管理!$A$1:$I$65536,9,0)</f>
        <v>736</v>
      </c>
      <c r="W74">
        <f t="shared" si="2"/>
        <v>0</v>
      </c>
      <c r="X74" t="str">
        <f t="shared" si="3"/>
        <v>，1355547</v>
      </c>
      <c r="Y74" t="s">
        <v>385</v>
      </c>
    </row>
    <row r="75" spans="1:25">
      <c r="A75" t="s">
        <v>386</v>
      </c>
      <c r="B75" t="s">
        <v>77</v>
      </c>
      <c r="C75" s="4">
        <v>1356023</v>
      </c>
      <c r="D75" t="s">
        <v>212</v>
      </c>
      <c r="E75" t="s">
        <v>387</v>
      </c>
      <c r="F75" t="s">
        <v>388</v>
      </c>
      <c r="G75" t="s">
        <v>352</v>
      </c>
      <c r="H75" t="s">
        <v>133</v>
      </c>
      <c r="I75" t="s">
        <v>82</v>
      </c>
      <c r="J75" t="s">
        <v>83</v>
      </c>
      <c r="K75" t="s">
        <v>60</v>
      </c>
      <c r="L75" t="s">
        <v>73</v>
      </c>
      <c r="M75" t="s">
        <v>389</v>
      </c>
      <c r="N75" t="s">
        <v>63</v>
      </c>
      <c r="O75" t="s">
        <v>64</v>
      </c>
      <c r="P75">
        <v>1422</v>
      </c>
      <c r="Q75" t="s">
        <v>12</v>
      </c>
      <c r="R75" t="s">
        <v>12</v>
      </c>
      <c r="S75" t="s">
        <v>12</v>
      </c>
      <c r="T75" t="s">
        <v>12</v>
      </c>
      <c r="U75">
        <v>1422</v>
      </c>
      <c r="V75">
        <f>VLOOKUP(C75,[1]应付款管理!$A$1:$I$65536,9,0)</f>
        <v>1422</v>
      </c>
      <c r="W75">
        <f t="shared" si="2"/>
        <v>0</v>
      </c>
      <c r="X75" t="str">
        <f t="shared" si="3"/>
        <v>，1356023</v>
      </c>
      <c r="Y75" t="s">
        <v>390</v>
      </c>
    </row>
    <row r="76" s="1" customFormat="1" spans="1:25">
      <c r="A76" s="8" t="s">
        <v>391</v>
      </c>
      <c r="B76" s="1" t="s">
        <v>77</v>
      </c>
      <c r="C76" s="5">
        <v>1356452</v>
      </c>
      <c r="D76" s="1" t="s">
        <v>212</v>
      </c>
      <c r="E76" s="1" t="s">
        <v>392</v>
      </c>
      <c r="F76" s="1" t="s">
        <v>393</v>
      </c>
      <c r="G76" s="1" t="s">
        <v>394</v>
      </c>
      <c r="H76" s="1" t="s">
        <v>82</v>
      </c>
      <c r="I76" s="1" t="s">
        <v>72</v>
      </c>
      <c r="J76" s="1" t="s">
        <v>57</v>
      </c>
      <c r="K76" s="1" t="s">
        <v>60</v>
      </c>
      <c r="L76" s="1" t="s">
        <v>73</v>
      </c>
      <c r="M76" s="1" t="s">
        <v>395</v>
      </c>
      <c r="N76" s="1" t="s">
        <v>63</v>
      </c>
      <c r="O76" s="1" t="s">
        <v>64</v>
      </c>
      <c r="P76" s="1">
        <v>4435.4</v>
      </c>
      <c r="Q76" s="1" t="s">
        <v>12</v>
      </c>
      <c r="R76" s="1" t="s">
        <v>12</v>
      </c>
      <c r="S76" s="1" t="s">
        <v>12</v>
      </c>
      <c r="T76" s="1" t="s">
        <v>12</v>
      </c>
      <c r="U76" s="1">
        <v>4435.4</v>
      </c>
      <c r="V76" s="1">
        <v>4435.4</v>
      </c>
      <c r="W76" s="1">
        <f t="shared" si="2"/>
        <v>0</v>
      </c>
      <c r="X76" t="str">
        <f t="shared" si="3"/>
        <v>，1356452</v>
      </c>
      <c r="Y76" s="1" t="s">
        <v>396</v>
      </c>
    </row>
    <row r="77" spans="1:25">
      <c r="A77" t="s">
        <v>397</v>
      </c>
      <c r="B77" t="s">
        <v>77</v>
      </c>
      <c r="C77" s="4">
        <v>1356489</v>
      </c>
      <c r="D77" t="s">
        <v>96</v>
      </c>
      <c r="E77" t="s">
        <v>137</v>
      </c>
      <c r="F77" t="s">
        <v>398</v>
      </c>
      <c r="G77" t="s">
        <v>394</v>
      </c>
      <c r="H77" t="s">
        <v>215</v>
      </c>
      <c r="I77" t="s">
        <v>83</v>
      </c>
      <c r="J77" t="s">
        <v>57</v>
      </c>
      <c r="K77" t="s">
        <v>60</v>
      </c>
      <c r="L77" t="s">
        <v>92</v>
      </c>
      <c r="M77" t="s">
        <v>399</v>
      </c>
      <c r="N77" t="s">
        <v>63</v>
      </c>
      <c r="O77" t="s">
        <v>64</v>
      </c>
      <c r="P77">
        <v>2608</v>
      </c>
      <c r="Q77" t="s">
        <v>12</v>
      </c>
      <c r="R77" t="s">
        <v>12</v>
      </c>
      <c r="S77" t="s">
        <v>12</v>
      </c>
      <c r="T77" t="s">
        <v>12</v>
      </c>
      <c r="U77">
        <v>2608</v>
      </c>
      <c r="V77">
        <f>VLOOKUP(C77,[1]应付款管理!$A$1:$I$65536,9,0)</f>
        <v>2608</v>
      </c>
      <c r="W77">
        <f t="shared" si="2"/>
        <v>0</v>
      </c>
      <c r="X77" t="str">
        <f t="shared" si="3"/>
        <v>，1356489</v>
      </c>
      <c r="Y77" t="s">
        <v>400</v>
      </c>
    </row>
    <row r="78" spans="1:25">
      <c r="A78" t="s">
        <v>401</v>
      </c>
      <c r="B78" t="s">
        <v>77</v>
      </c>
      <c r="C78" s="4">
        <v>1356500</v>
      </c>
      <c r="D78" t="s">
        <v>402</v>
      </c>
      <c r="E78" t="s">
        <v>403</v>
      </c>
      <c r="F78" t="s">
        <v>404</v>
      </c>
      <c r="G78" t="s">
        <v>394</v>
      </c>
      <c r="H78" t="s">
        <v>82</v>
      </c>
      <c r="I78" t="s">
        <v>117</v>
      </c>
      <c r="J78" t="s">
        <v>99</v>
      </c>
      <c r="K78" t="s">
        <v>60</v>
      </c>
      <c r="L78" t="s">
        <v>73</v>
      </c>
      <c r="M78" t="s">
        <v>405</v>
      </c>
      <c r="N78" t="s">
        <v>63</v>
      </c>
      <c r="O78" t="s">
        <v>64</v>
      </c>
      <c r="P78">
        <v>1852</v>
      </c>
      <c r="Q78" t="s">
        <v>12</v>
      </c>
      <c r="R78" t="s">
        <v>12</v>
      </c>
      <c r="S78" t="s">
        <v>12</v>
      </c>
      <c r="T78" t="s">
        <v>12</v>
      </c>
      <c r="U78">
        <v>1852</v>
      </c>
      <c r="V78">
        <f>VLOOKUP(C78,[1]应付款管理!$A$1:$I$65536,9,0)</f>
        <v>1852</v>
      </c>
      <c r="W78">
        <f t="shared" si="2"/>
        <v>0</v>
      </c>
      <c r="X78" t="str">
        <f t="shared" si="3"/>
        <v>，1356500</v>
      </c>
      <c r="Y78" t="s">
        <v>406</v>
      </c>
    </row>
    <row r="79" spans="1:25">
      <c r="A79" t="s">
        <v>407</v>
      </c>
      <c r="B79" t="s">
        <v>77</v>
      </c>
      <c r="C79" s="4">
        <v>1356655</v>
      </c>
      <c r="D79" t="s">
        <v>87</v>
      </c>
      <c r="E79" t="s">
        <v>408</v>
      </c>
      <c r="F79" t="s">
        <v>409</v>
      </c>
      <c r="G79" t="s">
        <v>132</v>
      </c>
      <c r="H79" t="s">
        <v>82</v>
      </c>
      <c r="I79" t="s">
        <v>117</v>
      </c>
      <c r="J79" t="s">
        <v>72</v>
      </c>
      <c r="K79" t="s">
        <v>60</v>
      </c>
      <c r="L79" t="s">
        <v>60</v>
      </c>
      <c r="M79" t="s">
        <v>410</v>
      </c>
      <c r="N79" t="s">
        <v>63</v>
      </c>
      <c r="O79" t="s">
        <v>64</v>
      </c>
      <c r="P79">
        <v>672</v>
      </c>
      <c r="Q79" t="s">
        <v>12</v>
      </c>
      <c r="R79" t="s">
        <v>12</v>
      </c>
      <c r="S79" t="s">
        <v>12</v>
      </c>
      <c r="T79" t="s">
        <v>12</v>
      </c>
      <c r="U79">
        <v>672</v>
      </c>
      <c r="V79">
        <f>VLOOKUP(C79,[1]应付款管理!$A$1:$I$65536,9,0)</f>
        <v>672</v>
      </c>
      <c r="W79">
        <f t="shared" si="2"/>
        <v>0</v>
      </c>
      <c r="X79" t="str">
        <f t="shared" si="3"/>
        <v>，1356655</v>
      </c>
      <c r="Y79" t="s">
        <v>411</v>
      </c>
    </row>
    <row r="80" spans="1:25">
      <c r="A80" t="s">
        <v>412</v>
      </c>
      <c r="B80" t="s">
        <v>77</v>
      </c>
      <c r="C80" s="4">
        <v>1357245</v>
      </c>
      <c r="D80" t="s">
        <v>78</v>
      </c>
      <c r="E80" t="s">
        <v>79</v>
      </c>
      <c r="F80" t="s">
        <v>413</v>
      </c>
      <c r="G80" t="s">
        <v>56</v>
      </c>
      <c r="H80" t="s">
        <v>83</v>
      </c>
      <c r="I80" t="s">
        <v>57</v>
      </c>
      <c r="J80" t="s">
        <v>126</v>
      </c>
      <c r="K80" t="s">
        <v>60</v>
      </c>
      <c r="L80" t="s">
        <v>102</v>
      </c>
      <c r="M80" t="s">
        <v>414</v>
      </c>
      <c r="N80" t="s">
        <v>63</v>
      </c>
      <c r="O80" t="s">
        <v>64</v>
      </c>
      <c r="P80">
        <v>6973</v>
      </c>
      <c r="Q80" t="s">
        <v>12</v>
      </c>
      <c r="R80" t="s">
        <v>12</v>
      </c>
      <c r="S80" t="s">
        <v>12</v>
      </c>
      <c r="T80" t="s">
        <v>12</v>
      </c>
      <c r="U80">
        <v>6973</v>
      </c>
      <c r="V80">
        <f>VLOOKUP(C80,[1]应付款管理!$A$1:$I$65536,9,0)</f>
        <v>6973</v>
      </c>
      <c r="W80">
        <f t="shared" si="2"/>
        <v>0</v>
      </c>
      <c r="X80" t="str">
        <f t="shared" si="3"/>
        <v>，1357245</v>
      </c>
      <c r="Y80" t="s">
        <v>415</v>
      </c>
    </row>
    <row r="81" spans="1:25">
      <c r="A81" t="s">
        <v>416</v>
      </c>
      <c r="B81" t="s">
        <v>417</v>
      </c>
      <c r="C81" s="4">
        <v>1357708</v>
      </c>
      <c r="D81" t="s">
        <v>199</v>
      </c>
      <c r="E81" t="s">
        <v>200</v>
      </c>
      <c r="F81" t="s">
        <v>418</v>
      </c>
      <c r="G81" t="s">
        <v>56</v>
      </c>
      <c r="H81" t="s">
        <v>72</v>
      </c>
      <c r="I81" t="s">
        <v>126</v>
      </c>
      <c r="J81" t="s">
        <v>140</v>
      </c>
      <c r="K81" t="s">
        <v>60</v>
      </c>
      <c r="L81" t="s">
        <v>73</v>
      </c>
      <c r="M81" t="s">
        <v>419</v>
      </c>
      <c r="N81" t="s">
        <v>63</v>
      </c>
      <c r="O81" t="s">
        <v>64</v>
      </c>
      <c r="P81">
        <v>2112</v>
      </c>
      <c r="Q81" t="s">
        <v>12</v>
      </c>
      <c r="R81" t="s">
        <v>12</v>
      </c>
      <c r="S81" t="s">
        <v>12</v>
      </c>
      <c r="T81" t="s">
        <v>12</v>
      </c>
      <c r="U81">
        <v>2112</v>
      </c>
      <c r="V81">
        <f>VLOOKUP(C81,[1]应付款管理!$A$1:$I$65536,9,0)</f>
        <v>2112</v>
      </c>
      <c r="W81">
        <f t="shared" si="2"/>
        <v>0</v>
      </c>
      <c r="X81" t="str">
        <f t="shared" si="3"/>
        <v>，1357708</v>
      </c>
      <c r="Y81" t="s">
        <v>420</v>
      </c>
    </row>
    <row r="82" spans="1:25">
      <c r="A82" t="s">
        <v>421</v>
      </c>
      <c r="B82" t="s">
        <v>121</v>
      </c>
      <c r="C82" s="4">
        <v>1358209</v>
      </c>
      <c r="D82" t="s">
        <v>122</v>
      </c>
      <c r="E82" t="s">
        <v>422</v>
      </c>
      <c r="F82" t="s">
        <v>423</v>
      </c>
      <c r="G82" t="s">
        <v>424</v>
      </c>
      <c r="H82" t="s">
        <v>132</v>
      </c>
      <c r="I82" t="s">
        <v>71</v>
      </c>
      <c r="J82" t="s">
        <v>207</v>
      </c>
      <c r="K82" t="s">
        <v>60</v>
      </c>
      <c r="L82" t="s">
        <v>73</v>
      </c>
      <c r="M82" t="s">
        <v>425</v>
      </c>
      <c r="N82" t="s">
        <v>63</v>
      </c>
      <c r="O82" t="s">
        <v>64</v>
      </c>
      <c r="P82">
        <v>2036</v>
      </c>
      <c r="Q82" t="s">
        <v>12</v>
      </c>
      <c r="R82" t="s">
        <v>12</v>
      </c>
      <c r="S82" t="s">
        <v>12</v>
      </c>
      <c r="T82" t="s">
        <v>12</v>
      </c>
      <c r="U82">
        <v>2036</v>
      </c>
      <c r="V82">
        <f>VLOOKUP(C82,[1]应付款管理!$A$1:$I$65536,9,0)</f>
        <v>2036</v>
      </c>
      <c r="W82">
        <f t="shared" si="2"/>
        <v>0</v>
      </c>
      <c r="X82" t="str">
        <f t="shared" si="3"/>
        <v>，1358209</v>
      </c>
      <c r="Y82" t="s">
        <v>426</v>
      </c>
    </row>
    <row r="83" spans="1:25">
      <c r="A83" t="s">
        <v>427</v>
      </c>
      <c r="B83" t="s">
        <v>121</v>
      </c>
      <c r="C83" s="4">
        <v>1358317</v>
      </c>
      <c r="D83" t="s">
        <v>192</v>
      </c>
      <c r="E83" t="s">
        <v>428</v>
      </c>
      <c r="F83" t="s">
        <v>429</v>
      </c>
      <c r="G83" t="s">
        <v>424</v>
      </c>
      <c r="H83" t="s">
        <v>57</v>
      </c>
      <c r="I83" t="s">
        <v>140</v>
      </c>
      <c r="J83" t="s">
        <v>101</v>
      </c>
      <c r="K83" t="s">
        <v>60</v>
      </c>
      <c r="L83" t="s">
        <v>73</v>
      </c>
      <c r="M83" t="s">
        <v>430</v>
      </c>
      <c r="N83" t="s">
        <v>63</v>
      </c>
      <c r="O83" t="s">
        <v>64</v>
      </c>
      <c r="P83">
        <v>1701</v>
      </c>
      <c r="Q83" t="s">
        <v>12</v>
      </c>
      <c r="R83" t="s">
        <v>12</v>
      </c>
      <c r="S83" t="s">
        <v>12</v>
      </c>
      <c r="T83" t="s">
        <v>12</v>
      </c>
      <c r="U83">
        <v>1701</v>
      </c>
      <c r="V83">
        <f>VLOOKUP(C83,[1]应付款管理!$A$1:$I$65536,9,0)</f>
        <v>1701</v>
      </c>
      <c r="W83">
        <f t="shared" si="2"/>
        <v>0</v>
      </c>
      <c r="X83" t="str">
        <f t="shared" si="3"/>
        <v>，1358317</v>
      </c>
      <c r="Y83" t="s">
        <v>431</v>
      </c>
    </row>
    <row r="84" spans="1:25">
      <c r="A84" t="s">
        <v>432</v>
      </c>
      <c r="B84" t="s">
        <v>121</v>
      </c>
      <c r="C84" s="4">
        <v>1358360</v>
      </c>
      <c r="D84" t="s">
        <v>433</v>
      </c>
      <c r="E84" t="s">
        <v>434</v>
      </c>
      <c r="F84" t="s">
        <v>435</v>
      </c>
      <c r="G84" t="s">
        <v>424</v>
      </c>
      <c r="H84" t="s">
        <v>83</v>
      </c>
      <c r="I84" t="s">
        <v>8</v>
      </c>
      <c r="J84" t="s">
        <v>126</v>
      </c>
      <c r="K84" t="s">
        <v>60</v>
      </c>
      <c r="L84" t="s">
        <v>73</v>
      </c>
      <c r="M84" t="s">
        <v>436</v>
      </c>
      <c r="N84" t="s">
        <v>63</v>
      </c>
      <c r="O84" t="s">
        <v>64</v>
      </c>
      <c r="P84">
        <v>1872</v>
      </c>
      <c r="Q84" t="s">
        <v>12</v>
      </c>
      <c r="R84" t="s">
        <v>12</v>
      </c>
      <c r="S84" t="s">
        <v>12</v>
      </c>
      <c r="T84" t="s">
        <v>12</v>
      </c>
      <c r="U84">
        <v>1872</v>
      </c>
      <c r="V84">
        <f>VLOOKUP(C84,[1]应付款管理!$A$1:$I$65536,9,0)</f>
        <v>1872</v>
      </c>
      <c r="W84">
        <f t="shared" si="2"/>
        <v>0</v>
      </c>
      <c r="X84" t="str">
        <f t="shared" si="3"/>
        <v>，1358360</v>
      </c>
      <c r="Y84" t="s">
        <v>437</v>
      </c>
    </row>
    <row r="85" spans="1:25">
      <c r="A85" t="s">
        <v>438</v>
      </c>
      <c r="B85" t="s">
        <v>77</v>
      </c>
      <c r="C85" s="4">
        <v>1358805</v>
      </c>
      <c r="D85" t="s">
        <v>87</v>
      </c>
      <c r="E85" t="s">
        <v>439</v>
      </c>
      <c r="F85" t="s">
        <v>440</v>
      </c>
      <c r="G85" t="s">
        <v>227</v>
      </c>
      <c r="H85" t="s">
        <v>72</v>
      </c>
      <c r="I85" t="s">
        <v>109</v>
      </c>
      <c r="J85" t="s">
        <v>126</v>
      </c>
      <c r="K85" t="s">
        <v>60</v>
      </c>
      <c r="L85" t="s">
        <v>60</v>
      </c>
      <c r="M85" t="s">
        <v>441</v>
      </c>
      <c r="N85" t="s">
        <v>63</v>
      </c>
      <c r="O85" t="s">
        <v>64</v>
      </c>
      <c r="P85">
        <v>1046</v>
      </c>
      <c r="Q85" t="s">
        <v>12</v>
      </c>
      <c r="R85" t="s">
        <v>12</v>
      </c>
      <c r="S85" t="s">
        <v>12</v>
      </c>
      <c r="T85" t="s">
        <v>12</v>
      </c>
      <c r="U85">
        <v>1046</v>
      </c>
      <c r="V85">
        <f>VLOOKUP(C85,[1]应付款管理!$A$1:$I$65536,9,0)</f>
        <v>1046</v>
      </c>
      <c r="W85">
        <f t="shared" ref="W85:W116" si="4">U85-V85</f>
        <v>0</v>
      </c>
      <c r="X85" t="str">
        <f t="shared" ref="X85:X116" si="5">$X$19&amp;C85</f>
        <v>，1358805</v>
      </c>
      <c r="Y85" t="s">
        <v>442</v>
      </c>
    </row>
    <row r="86" spans="1:25">
      <c r="A86" t="s">
        <v>443</v>
      </c>
      <c r="B86" t="s">
        <v>121</v>
      </c>
      <c r="C86" s="4">
        <v>1358889</v>
      </c>
      <c r="D86" t="s">
        <v>444</v>
      </c>
      <c r="E86" t="s">
        <v>445</v>
      </c>
      <c r="F86" t="s">
        <v>446</v>
      </c>
      <c r="G86" t="s">
        <v>227</v>
      </c>
      <c r="H86" t="s">
        <v>117</v>
      </c>
      <c r="I86" t="s">
        <v>8</v>
      </c>
      <c r="J86" t="s">
        <v>126</v>
      </c>
      <c r="K86" t="s">
        <v>60</v>
      </c>
      <c r="L86" t="s">
        <v>73</v>
      </c>
      <c r="M86" t="s">
        <v>447</v>
      </c>
      <c r="N86" t="s">
        <v>63</v>
      </c>
      <c r="O86" t="s">
        <v>64</v>
      </c>
      <c r="P86">
        <v>1950</v>
      </c>
      <c r="Q86" t="s">
        <v>12</v>
      </c>
      <c r="R86" t="s">
        <v>12</v>
      </c>
      <c r="S86" t="s">
        <v>12</v>
      </c>
      <c r="T86" t="s">
        <v>12</v>
      </c>
      <c r="U86">
        <v>1950</v>
      </c>
      <c r="V86">
        <f>VLOOKUP(C86,[1]应付款管理!$A$1:$I$65536,9,0)</f>
        <v>1950</v>
      </c>
      <c r="W86">
        <f t="shared" si="4"/>
        <v>0</v>
      </c>
      <c r="X86" t="str">
        <f t="shared" si="5"/>
        <v>，1358889</v>
      </c>
      <c r="Y86" t="s">
        <v>448</v>
      </c>
    </row>
    <row r="87" spans="1:25">
      <c r="A87" t="s">
        <v>449</v>
      </c>
      <c r="B87" t="s">
        <v>77</v>
      </c>
      <c r="C87" s="4">
        <v>1358930</v>
      </c>
      <c r="D87" t="s">
        <v>87</v>
      </c>
      <c r="E87" t="s">
        <v>88</v>
      </c>
      <c r="F87" t="s">
        <v>450</v>
      </c>
      <c r="G87" t="s">
        <v>451</v>
      </c>
      <c r="H87" t="s">
        <v>131</v>
      </c>
      <c r="I87" t="s">
        <v>133</v>
      </c>
      <c r="J87" t="s">
        <v>207</v>
      </c>
      <c r="K87" t="s">
        <v>92</v>
      </c>
      <c r="L87" t="s">
        <v>61</v>
      </c>
      <c r="M87" t="s">
        <v>452</v>
      </c>
      <c r="N87" t="s">
        <v>63</v>
      </c>
      <c r="O87" t="s">
        <v>64</v>
      </c>
      <c r="P87">
        <v>65601</v>
      </c>
      <c r="Q87" t="s">
        <v>12</v>
      </c>
      <c r="R87" t="s">
        <v>12</v>
      </c>
      <c r="S87" t="s">
        <v>12</v>
      </c>
      <c r="T87" t="s">
        <v>12</v>
      </c>
      <c r="U87">
        <v>65601</v>
      </c>
      <c r="V87">
        <f>VLOOKUP(C87,[1]应付款管理!$A$1:$I$65536,9,0)</f>
        <v>65601</v>
      </c>
      <c r="W87">
        <f t="shared" si="4"/>
        <v>0</v>
      </c>
      <c r="X87" t="str">
        <f t="shared" si="5"/>
        <v>，1358930</v>
      </c>
      <c r="Y87" t="s">
        <v>453</v>
      </c>
    </row>
    <row r="88" spans="1:25">
      <c r="A88" t="s">
        <v>454</v>
      </c>
      <c r="B88" t="s">
        <v>77</v>
      </c>
      <c r="C88" s="4">
        <v>1359119</v>
      </c>
      <c r="D88" t="s">
        <v>199</v>
      </c>
      <c r="E88" t="s">
        <v>382</v>
      </c>
      <c r="F88" t="s">
        <v>455</v>
      </c>
      <c r="G88" t="s">
        <v>451</v>
      </c>
      <c r="H88" t="s">
        <v>83</v>
      </c>
      <c r="I88" t="s">
        <v>57</v>
      </c>
      <c r="J88" t="s">
        <v>8</v>
      </c>
      <c r="K88" t="s">
        <v>60</v>
      </c>
      <c r="L88" t="s">
        <v>60</v>
      </c>
      <c r="M88" t="s">
        <v>456</v>
      </c>
      <c r="N88" t="s">
        <v>63</v>
      </c>
      <c r="O88" t="s">
        <v>64</v>
      </c>
      <c r="P88">
        <v>2814</v>
      </c>
      <c r="Q88" t="s">
        <v>12</v>
      </c>
      <c r="R88" t="s">
        <v>12</v>
      </c>
      <c r="S88" t="s">
        <v>12</v>
      </c>
      <c r="T88" t="s">
        <v>12</v>
      </c>
      <c r="U88">
        <v>2814</v>
      </c>
      <c r="V88">
        <f>VLOOKUP(C88,[1]应付款管理!$A$1:$I$65536,9,0)</f>
        <v>2814</v>
      </c>
      <c r="W88">
        <f t="shared" si="4"/>
        <v>0</v>
      </c>
      <c r="X88" t="str">
        <f t="shared" si="5"/>
        <v>，1359119</v>
      </c>
      <c r="Y88" t="s">
        <v>457</v>
      </c>
    </row>
    <row r="89" spans="1:25">
      <c r="A89" t="s">
        <v>458</v>
      </c>
      <c r="B89" t="s">
        <v>121</v>
      </c>
      <c r="C89" s="4">
        <v>1360259</v>
      </c>
      <c r="D89" t="s">
        <v>122</v>
      </c>
      <c r="E89" t="s">
        <v>459</v>
      </c>
      <c r="F89" t="s">
        <v>460</v>
      </c>
      <c r="G89" t="s">
        <v>461</v>
      </c>
      <c r="H89" t="s">
        <v>72</v>
      </c>
      <c r="I89" t="s">
        <v>57</v>
      </c>
      <c r="J89" t="s">
        <v>109</v>
      </c>
      <c r="K89" t="s">
        <v>73</v>
      </c>
      <c r="L89" t="s">
        <v>73</v>
      </c>
      <c r="M89" t="s">
        <v>462</v>
      </c>
      <c r="N89" t="s">
        <v>63</v>
      </c>
      <c r="O89" t="s">
        <v>64</v>
      </c>
      <c r="P89">
        <v>5173</v>
      </c>
      <c r="Q89" t="s">
        <v>12</v>
      </c>
      <c r="R89" t="s">
        <v>12</v>
      </c>
      <c r="S89" t="s">
        <v>12</v>
      </c>
      <c r="T89" t="s">
        <v>12</v>
      </c>
      <c r="U89">
        <v>5173</v>
      </c>
      <c r="V89">
        <f>VLOOKUP(C89,[1]应付款管理!$A$1:$I$65536,9,0)</f>
        <v>5173</v>
      </c>
      <c r="W89">
        <f t="shared" si="4"/>
        <v>0</v>
      </c>
      <c r="X89" t="str">
        <f t="shared" si="5"/>
        <v>，1360259</v>
      </c>
      <c r="Y89" t="s">
        <v>463</v>
      </c>
    </row>
    <row r="90" spans="1:25">
      <c r="A90" t="s">
        <v>464</v>
      </c>
      <c r="B90" t="s">
        <v>77</v>
      </c>
      <c r="C90" s="4">
        <v>1360427</v>
      </c>
      <c r="D90" t="s">
        <v>465</v>
      </c>
      <c r="E90" t="s">
        <v>466</v>
      </c>
      <c r="F90" t="s">
        <v>467</v>
      </c>
      <c r="G90" t="s">
        <v>468</v>
      </c>
      <c r="H90" t="s">
        <v>91</v>
      </c>
      <c r="I90" t="s">
        <v>72</v>
      </c>
      <c r="J90" t="s">
        <v>8</v>
      </c>
      <c r="K90" t="s">
        <v>60</v>
      </c>
      <c r="L90" t="s">
        <v>102</v>
      </c>
      <c r="M90" t="s">
        <v>469</v>
      </c>
      <c r="N90" t="s">
        <v>63</v>
      </c>
      <c r="O90" t="s">
        <v>64</v>
      </c>
      <c r="P90">
        <v>1079</v>
      </c>
      <c r="Q90" t="s">
        <v>12</v>
      </c>
      <c r="R90" t="s">
        <v>12</v>
      </c>
      <c r="S90" t="s">
        <v>12</v>
      </c>
      <c r="T90" t="s">
        <v>12</v>
      </c>
      <c r="U90">
        <v>1079</v>
      </c>
      <c r="V90">
        <f>VLOOKUP(C90,[1]应付款管理!$A$1:$I$65536,9,0)</f>
        <v>1079</v>
      </c>
      <c r="W90">
        <f t="shared" si="4"/>
        <v>0</v>
      </c>
      <c r="X90" t="str">
        <f t="shared" si="5"/>
        <v>，1360427</v>
      </c>
      <c r="Y90" t="s">
        <v>470</v>
      </c>
    </row>
    <row r="91" s="1" customFormat="1" spans="1:25">
      <c r="A91" s="8" t="s">
        <v>471</v>
      </c>
      <c r="B91" s="1" t="s">
        <v>147</v>
      </c>
      <c r="C91" s="5">
        <v>1360795</v>
      </c>
      <c r="D91" s="1" t="s">
        <v>272</v>
      </c>
      <c r="E91" s="1" t="s">
        <v>472</v>
      </c>
      <c r="F91" s="1" t="s">
        <v>473</v>
      </c>
      <c r="G91" s="1" t="s">
        <v>468</v>
      </c>
      <c r="H91" s="1" t="s">
        <v>131</v>
      </c>
      <c r="I91" s="1" t="s">
        <v>215</v>
      </c>
      <c r="J91" s="1" t="s">
        <v>91</v>
      </c>
      <c r="K91" s="1" t="s">
        <v>60</v>
      </c>
      <c r="L91" s="1" t="s">
        <v>60</v>
      </c>
      <c r="M91" s="1" t="s">
        <v>474</v>
      </c>
      <c r="N91" s="1" t="s">
        <v>63</v>
      </c>
      <c r="O91" s="1" t="s">
        <v>64</v>
      </c>
      <c r="P91" s="1">
        <v>1347</v>
      </c>
      <c r="Q91" s="1" t="s">
        <v>12</v>
      </c>
      <c r="R91" s="1" t="s">
        <v>12</v>
      </c>
      <c r="S91" s="1" t="s">
        <v>12</v>
      </c>
      <c r="T91" s="1" t="s">
        <v>12</v>
      </c>
      <c r="U91" s="1">
        <v>1347</v>
      </c>
      <c r="V91" s="1">
        <v>1347</v>
      </c>
      <c r="W91" s="1">
        <f t="shared" si="4"/>
        <v>0</v>
      </c>
      <c r="X91" t="str">
        <f t="shared" si="5"/>
        <v>，1360795</v>
      </c>
      <c r="Y91" s="1" t="s">
        <v>475</v>
      </c>
    </row>
    <row r="92" spans="1:25">
      <c r="A92" t="s">
        <v>476</v>
      </c>
      <c r="B92" t="s">
        <v>77</v>
      </c>
      <c r="C92" s="4">
        <v>1360850</v>
      </c>
      <c r="D92" t="s">
        <v>477</v>
      </c>
      <c r="E92" t="s">
        <v>478</v>
      </c>
      <c r="F92" t="s">
        <v>479</v>
      </c>
      <c r="G92" t="s">
        <v>480</v>
      </c>
      <c r="H92" t="s">
        <v>72</v>
      </c>
      <c r="I92" t="s">
        <v>100</v>
      </c>
      <c r="J92" t="s">
        <v>175</v>
      </c>
      <c r="K92" t="s">
        <v>60</v>
      </c>
      <c r="L92" t="s">
        <v>73</v>
      </c>
      <c r="M92" t="s">
        <v>481</v>
      </c>
      <c r="N92" t="s">
        <v>63</v>
      </c>
      <c r="O92" t="s">
        <v>64</v>
      </c>
      <c r="P92">
        <v>3139</v>
      </c>
      <c r="Q92" t="s">
        <v>12</v>
      </c>
      <c r="R92" t="s">
        <v>12</v>
      </c>
      <c r="S92" t="s">
        <v>12</v>
      </c>
      <c r="T92" t="s">
        <v>12</v>
      </c>
      <c r="U92">
        <v>3139</v>
      </c>
      <c r="V92">
        <f>VLOOKUP(C92,[1]应付款管理!$A$1:$I$65536,9,0)</f>
        <v>3139</v>
      </c>
      <c r="W92">
        <f t="shared" si="4"/>
        <v>0</v>
      </c>
      <c r="X92" t="str">
        <f t="shared" si="5"/>
        <v>，1360850</v>
      </c>
      <c r="Y92" t="s">
        <v>482</v>
      </c>
    </row>
    <row r="93" spans="1:25">
      <c r="A93" t="s">
        <v>483</v>
      </c>
      <c r="B93" t="s">
        <v>77</v>
      </c>
      <c r="C93" s="4">
        <v>1360869</v>
      </c>
      <c r="D93" t="s">
        <v>376</v>
      </c>
      <c r="E93" t="s">
        <v>484</v>
      </c>
      <c r="F93" t="s">
        <v>485</v>
      </c>
      <c r="G93" t="s">
        <v>480</v>
      </c>
      <c r="H93" t="s">
        <v>72</v>
      </c>
      <c r="I93" t="s">
        <v>8</v>
      </c>
      <c r="J93" t="s">
        <v>100</v>
      </c>
      <c r="K93" t="s">
        <v>60</v>
      </c>
      <c r="L93" t="s">
        <v>102</v>
      </c>
      <c r="M93" t="s">
        <v>486</v>
      </c>
      <c r="N93" t="s">
        <v>63</v>
      </c>
      <c r="O93" t="s">
        <v>64</v>
      </c>
      <c r="P93">
        <v>3688</v>
      </c>
      <c r="Q93" t="s">
        <v>12</v>
      </c>
      <c r="R93" t="s">
        <v>12</v>
      </c>
      <c r="S93" t="s">
        <v>12</v>
      </c>
      <c r="T93" t="s">
        <v>12</v>
      </c>
      <c r="U93">
        <v>3688</v>
      </c>
      <c r="V93">
        <f>VLOOKUP(C93,[1]应付款管理!$A$1:$I$65536,9,0)</f>
        <v>3688</v>
      </c>
      <c r="W93">
        <f t="shared" si="4"/>
        <v>0</v>
      </c>
      <c r="X93" t="str">
        <f t="shared" si="5"/>
        <v>，1360869</v>
      </c>
      <c r="Y93" t="s">
        <v>487</v>
      </c>
    </row>
    <row r="94" spans="1:25">
      <c r="A94" t="s">
        <v>488</v>
      </c>
      <c r="B94" t="s">
        <v>147</v>
      </c>
      <c r="C94" s="4">
        <v>1361174</v>
      </c>
      <c r="D94" t="s">
        <v>489</v>
      </c>
      <c r="E94" t="s">
        <v>490</v>
      </c>
      <c r="F94" t="s">
        <v>491</v>
      </c>
      <c r="G94" t="s">
        <v>480</v>
      </c>
      <c r="H94" t="s">
        <v>132</v>
      </c>
      <c r="I94" t="s">
        <v>215</v>
      </c>
      <c r="J94" t="s">
        <v>207</v>
      </c>
      <c r="K94" t="s">
        <v>60</v>
      </c>
      <c r="L94" t="s">
        <v>92</v>
      </c>
      <c r="M94" t="s">
        <v>492</v>
      </c>
      <c r="N94" t="s">
        <v>63</v>
      </c>
      <c r="O94" t="s">
        <v>64</v>
      </c>
      <c r="P94">
        <v>3055</v>
      </c>
      <c r="Q94" t="s">
        <v>12</v>
      </c>
      <c r="R94" t="s">
        <v>12</v>
      </c>
      <c r="S94" t="s">
        <v>12</v>
      </c>
      <c r="T94" t="s">
        <v>12</v>
      </c>
      <c r="U94">
        <v>3055</v>
      </c>
      <c r="V94">
        <f>VLOOKUP(C94,[1]应付款管理!$A$1:$I$65536,9,0)</f>
        <v>3055</v>
      </c>
      <c r="W94">
        <f t="shared" si="4"/>
        <v>0</v>
      </c>
      <c r="X94" t="str">
        <f t="shared" si="5"/>
        <v>，1361174</v>
      </c>
      <c r="Y94" t="s">
        <v>493</v>
      </c>
    </row>
    <row r="95" spans="1:25">
      <c r="A95" t="s">
        <v>494</v>
      </c>
      <c r="B95" t="s">
        <v>77</v>
      </c>
      <c r="C95" s="4">
        <v>1361254</v>
      </c>
      <c r="D95" t="s">
        <v>376</v>
      </c>
      <c r="E95" t="s">
        <v>495</v>
      </c>
      <c r="F95" t="s">
        <v>496</v>
      </c>
      <c r="G95" t="s">
        <v>480</v>
      </c>
      <c r="H95" t="s">
        <v>215</v>
      </c>
      <c r="I95" t="s">
        <v>117</v>
      </c>
      <c r="J95" t="s">
        <v>72</v>
      </c>
      <c r="K95" t="s">
        <v>60</v>
      </c>
      <c r="L95" t="s">
        <v>60</v>
      </c>
      <c r="M95" t="s">
        <v>497</v>
      </c>
      <c r="N95" t="s">
        <v>63</v>
      </c>
      <c r="O95" t="s">
        <v>64</v>
      </c>
      <c r="P95">
        <v>802</v>
      </c>
      <c r="Q95" t="s">
        <v>12</v>
      </c>
      <c r="R95" t="s">
        <v>12</v>
      </c>
      <c r="S95" t="s">
        <v>12</v>
      </c>
      <c r="T95" t="s">
        <v>12</v>
      </c>
      <c r="U95">
        <v>802</v>
      </c>
      <c r="V95">
        <f>VLOOKUP(C95,[1]应付款管理!$A$1:$I$65536,9,0)</f>
        <v>802</v>
      </c>
      <c r="W95">
        <f t="shared" si="4"/>
        <v>0</v>
      </c>
      <c r="X95" t="str">
        <f t="shared" si="5"/>
        <v>，1361254</v>
      </c>
      <c r="Y95" t="s">
        <v>498</v>
      </c>
    </row>
    <row r="96" spans="1:25">
      <c r="A96" t="s">
        <v>499</v>
      </c>
      <c r="B96" t="s">
        <v>121</v>
      </c>
      <c r="C96" s="4">
        <v>1361483</v>
      </c>
      <c r="D96" t="s">
        <v>96</v>
      </c>
      <c r="E96" t="s">
        <v>137</v>
      </c>
      <c r="F96" t="s">
        <v>500</v>
      </c>
      <c r="G96" t="s">
        <v>501</v>
      </c>
      <c r="H96" t="s">
        <v>82</v>
      </c>
      <c r="I96" t="s">
        <v>57</v>
      </c>
      <c r="J96" t="s">
        <v>109</v>
      </c>
      <c r="K96" t="s">
        <v>60</v>
      </c>
      <c r="L96" t="s">
        <v>73</v>
      </c>
      <c r="M96" t="s">
        <v>502</v>
      </c>
      <c r="N96" t="s">
        <v>63</v>
      </c>
      <c r="O96" t="s">
        <v>64</v>
      </c>
      <c r="P96">
        <v>1032</v>
      </c>
      <c r="Q96" t="s">
        <v>12</v>
      </c>
      <c r="R96" t="s">
        <v>12</v>
      </c>
      <c r="S96" t="s">
        <v>12</v>
      </c>
      <c r="T96" t="s">
        <v>12</v>
      </c>
      <c r="U96">
        <v>1032</v>
      </c>
      <c r="V96">
        <f>VLOOKUP(C96,[1]应付款管理!$A$1:$I$65536,9,0)</f>
        <v>1032</v>
      </c>
      <c r="W96">
        <f t="shared" si="4"/>
        <v>0</v>
      </c>
      <c r="X96" t="str">
        <f t="shared" si="5"/>
        <v>，1361483</v>
      </c>
      <c r="Y96" t="s">
        <v>503</v>
      </c>
    </row>
    <row r="97" spans="1:25">
      <c r="A97" t="s">
        <v>504</v>
      </c>
      <c r="B97" t="s">
        <v>77</v>
      </c>
      <c r="C97" s="4">
        <v>1361642</v>
      </c>
      <c r="D97" t="s">
        <v>192</v>
      </c>
      <c r="E97" t="s">
        <v>231</v>
      </c>
      <c r="F97" t="s">
        <v>505</v>
      </c>
      <c r="G97" t="s">
        <v>501</v>
      </c>
      <c r="H97" t="s">
        <v>133</v>
      </c>
      <c r="I97" t="s">
        <v>207</v>
      </c>
      <c r="J97" t="s">
        <v>83</v>
      </c>
      <c r="K97" t="s">
        <v>73</v>
      </c>
      <c r="L97" t="s">
        <v>60</v>
      </c>
      <c r="M97" t="s">
        <v>506</v>
      </c>
      <c r="N97" t="s">
        <v>63</v>
      </c>
      <c r="O97" t="s">
        <v>64</v>
      </c>
      <c r="P97">
        <v>1271</v>
      </c>
      <c r="Q97" t="s">
        <v>12</v>
      </c>
      <c r="R97" t="s">
        <v>12</v>
      </c>
      <c r="S97" t="s">
        <v>12</v>
      </c>
      <c r="T97" t="s">
        <v>12</v>
      </c>
      <c r="U97">
        <v>1271</v>
      </c>
      <c r="V97">
        <f>VLOOKUP(C97,[1]应付款管理!$A$1:$I$65536,9,0)</f>
        <v>1271</v>
      </c>
      <c r="W97">
        <f t="shared" si="4"/>
        <v>0</v>
      </c>
      <c r="X97" t="str">
        <f t="shared" si="5"/>
        <v>，1361642</v>
      </c>
      <c r="Y97" t="s">
        <v>507</v>
      </c>
    </row>
    <row r="98" spans="1:25">
      <c r="A98" t="s">
        <v>508</v>
      </c>
      <c r="B98" t="s">
        <v>77</v>
      </c>
      <c r="C98" s="4">
        <v>1361696</v>
      </c>
      <c r="D98" t="s">
        <v>96</v>
      </c>
      <c r="E98" t="s">
        <v>509</v>
      </c>
      <c r="F98" t="s">
        <v>510</v>
      </c>
      <c r="G98" t="s">
        <v>501</v>
      </c>
      <c r="H98" t="s">
        <v>131</v>
      </c>
      <c r="I98" t="s">
        <v>91</v>
      </c>
      <c r="J98" t="s">
        <v>71</v>
      </c>
      <c r="K98" t="s">
        <v>60</v>
      </c>
      <c r="L98" t="s">
        <v>60</v>
      </c>
      <c r="M98" t="s">
        <v>511</v>
      </c>
      <c r="N98" t="s">
        <v>63</v>
      </c>
      <c r="O98" t="s">
        <v>64</v>
      </c>
      <c r="P98">
        <v>674</v>
      </c>
      <c r="Q98" t="s">
        <v>12</v>
      </c>
      <c r="R98" t="s">
        <v>12</v>
      </c>
      <c r="S98" t="s">
        <v>12</v>
      </c>
      <c r="T98" t="s">
        <v>12</v>
      </c>
      <c r="U98">
        <v>674</v>
      </c>
      <c r="V98">
        <f>VLOOKUP(C98,[1]应付款管理!$A$1:$I$65536,9,0)</f>
        <v>674</v>
      </c>
      <c r="W98">
        <f t="shared" si="4"/>
        <v>0</v>
      </c>
      <c r="X98" t="str">
        <f t="shared" si="5"/>
        <v>，1361696</v>
      </c>
      <c r="Y98" t="s">
        <v>512</v>
      </c>
    </row>
    <row r="99" spans="1:25">
      <c r="A99" t="s">
        <v>513</v>
      </c>
      <c r="B99" t="s">
        <v>77</v>
      </c>
      <c r="C99" s="4">
        <v>1361704</v>
      </c>
      <c r="D99" t="s">
        <v>335</v>
      </c>
      <c r="E99" t="s">
        <v>336</v>
      </c>
      <c r="F99" t="s">
        <v>514</v>
      </c>
      <c r="G99" t="s">
        <v>501</v>
      </c>
      <c r="H99" t="s">
        <v>131</v>
      </c>
      <c r="I99" t="s">
        <v>215</v>
      </c>
      <c r="J99" t="s">
        <v>91</v>
      </c>
      <c r="K99" t="s">
        <v>60</v>
      </c>
      <c r="L99" t="s">
        <v>60</v>
      </c>
      <c r="M99" t="s">
        <v>515</v>
      </c>
      <c r="N99" t="s">
        <v>63</v>
      </c>
      <c r="O99" t="s">
        <v>64</v>
      </c>
      <c r="P99">
        <v>2550</v>
      </c>
      <c r="Q99" t="s">
        <v>12</v>
      </c>
      <c r="R99" t="s">
        <v>12</v>
      </c>
      <c r="S99" t="s">
        <v>12</v>
      </c>
      <c r="T99" t="s">
        <v>12</v>
      </c>
      <c r="U99">
        <v>2550</v>
      </c>
      <c r="V99">
        <f>VLOOKUP(C99,[1]应付款管理!$A$1:$I$65536,9,0)</f>
        <v>2550</v>
      </c>
      <c r="W99">
        <f t="shared" si="4"/>
        <v>0</v>
      </c>
      <c r="X99" t="str">
        <f t="shared" si="5"/>
        <v>，1361704</v>
      </c>
      <c r="Y99" t="s">
        <v>516</v>
      </c>
    </row>
    <row r="100" spans="1:25">
      <c r="A100" t="s">
        <v>517</v>
      </c>
      <c r="B100" t="s">
        <v>77</v>
      </c>
      <c r="C100" s="4">
        <v>1361755</v>
      </c>
      <c r="D100" t="s">
        <v>518</v>
      </c>
      <c r="E100" t="s">
        <v>519</v>
      </c>
      <c r="F100" t="s">
        <v>520</v>
      </c>
      <c r="G100" t="s">
        <v>501</v>
      </c>
      <c r="H100" t="s">
        <v>207</v>
      </c>
      <c r="I100" t="s">
        <v>109</v>
      </c>
      <c r="J100" t="s">
        <v>100</v>
      </c>
      <c r="K100" t="s">
        <v>60</v>
      </c>
      <c r="L100" t="s">
        <v>73</v>
      </c>
      <c r="M100" t="s">
        <v>521</v>
      </c>
      <c r="N100" t="s">
        <v>63</v>
      </c>
      <c r="O100" t="s">
        <v>64</v>
      </c>
      <c r="P100">
        <v>3348</v>
      </c>
      <c r="Q100" t="s">
        <v>12</v>
      </c>
      <c r="R100" t="s">
        <v>12</v>
      </c>
      <c r="S100" t="s">
        <v>12</v>
      </c>
      <c r="T100" t="s">
        <v>12</v>
      </c>
      <c r="U100">
        <v>3348</v>
      </c>
      <c r="V100">
        <f>VLOOKUP(C100,[1]应付款管理!$A$1:$I$65536,9,0)</f>
        <v>3348</v>
      </c>
      <c r="W100">
        <f t="shared" si="4"/>
        <v>0</v>
      </c>
      <c r="X100" t="str">
        <f t="shared" si="5"/>
        <v>，1361755</v>
      </c>
      <c r="Y100" t="s">
        <v>522</v>
      </c>
    </row>
    <row r="101" spans="1:25">
      <c r="A101" t="s">
        <v>523</v>
      </c>
      <c r="B101" t="s">
        <v>77</v>
      </c>
      <c r="C101" s="4">
        <v>1361779</v>
      </c>
      <c r="D101" t="s">
        <v>87</v>
      </c>
      <c r="E101" t="s">
        <v>225</v>
      </c>
      <c r="F101" t="s">
        <v>346</v>
      </c>
      <c r="G101" t="s">
        <v>501</v>
      </c>
      <c r="H101" t="s">
        <v>117</v>
      </c>
      <c r="I101" t="s">
        <v>8</v>
      </c>
      <c r="J101" t="s">
        <v>100</v>
      </c>
      <c r="K101" t="s">
        <v>60</v>
      </c>
      <c r="L101" t="s">
        <v>102</v>
      </c>
      <c r="M101" t="s">
        <v>524</v>
      </c>
      <c r="N101" t="s">
        <v>63</v>
      </c>
      <c r="O101" t="s">
        <v>64</v>
      </c>
      <c r="P101">
        <v>8639</v>
      </c>
      <c r="Q101" t="s">
        <v>12</v>
      </c>
      <c r="R101" t="s">
        <v>12</v>
      </c>
      <c r="S101" t="s">
        <v>12</v>
      </c>
      <c r="T101" t="s">
        <v>12</v>
      </c>
      <c r="U101">
        <v>8639</v>
      </c>
      <c r="V101">
        <f>VLOOKUP(C101,[1]应付款管理!$A$1:$I$65536,9,0)</f>
        <v>8639</v>
      </c>
      <c r="W101">
        <f t="shared" si="4"/>
        <v>0</v>
      </c>
      <c r="X101" t="str">
        <f t="shared" si="5"/>
        <v>，1361779</v>
      </c>
      <c r="Y101" t="s">
        <v>525</v>
      </c>
    </row>
    <row r="102" spans="1:25">
      <c r="A102" t="s">
        <v>526</v>
      </c>
      <c r="B102" t="s">
        <v>121</v>
      </c>
      <c r="C102" s="4">
        <v>1361886</v>
      </c>
      <c r="D102" t="s">
        <v>171</v>
      </c>
      <c r="E102" t="s">
        <v>172</v>
      </c>
      <c r="F102" t="s">
        <v>527</v>
      </c>
      <c r="G102" t="s">
        <v>70</v>
      </c>
      <c r="H102" t="s">
        <v>83</v>
      </c>
      <c r="I102" t="s">
        <v>140</v>
      </c>
      <c r="J102" t="s">
        <v>101</v>
      </c>
      <c r="K102" t="s">
        <v>60</v>
      </c>
      <c r="L102" t="s">
        <v>73</v>
      </c>
      <c r="M102" t="s">
        <v>528</v>
      </c>
      <c r="N102" t="s">
        <v>63</v>
      </c>
      <c r="O102" t="s">
        <v>64</v>
      </c>
      <c r="P102">
        <v>944</v>
      </c>
      <c r="Q102" t="s">
        <v>12</v>
      </c>
      <c r="R102" t="s">
        <v>12</v>
      </c>
      <c r="S102" t="s">
        <v>12</v>
      </c>
      <c r="T102" t="s">
        <v>12</v>
      </c>
      <c r="U102">
        <v>944</v>
      </c>
      <c r="V102">
        <f>VLOOKUP(C102,[1]应付款管理!$A$1:$I$65536,9,0)</f>
        <v>944</v>
      </c>
      <c r="W102">
        <f t="shared" si="4"/>
        <v>0</v>
      </c>
      <c r="X102" t="str">
        <f t="shared" si="5"/>
        <v>，1361886</v>
      </c>
      <c r="Y102" t="s">
        <v>529</v>
      </c>
    </row>
    <row r="103" spans="1:25">
      <c r="A103" t="s">
        <v>530</v>
      </c>
      <c r="B103" t="s">
        <v>121</v>
      </c>
      <c r="C103" s="4">
        <v>1362029</v>
      </c>
      <c r="D103" t="s">
        <v>87</v>
      </c>
      <c r="E103" t="s">
        <v>88</v>
      </c>
      <c r="F103" t="s">
        <v>531</v>
      </c>
      <c r="G103" t="s">
        <v>70</v>
      </c>
      <c r="H103" t="s">
        <v>131</v>
      </c>
      <c r="I103" t="s">
        <v>91</v>
      </c>
      <c r="J103" t="s">
        <v>82</v>
      </c>
      <c r="K103" t="s">
        <v>60</v>
      </c>
      <c r="L103" t="s">
        <v>73</v>
      </c>
      <c r="M103" t="s">
        <v>532</v>
      </c>
      <c r="N103" t="s">
        <v>63</v>
      </c>
      <c r="O103" t="s">
        <v>64</v>
      </c>
      <c r="P103">
        <v>3661</v>
      </c>
      <c r="Q103" t="s">
        <v>12</v>
      </c>
      <c r="R103" t="s">
        <v>12</v>
      </c>
      <c r="S103" t="s">
        <v>12</v>
      </c>
      <c r="T103" t="s">
        <v>12</v>
      </c>
      <c r="U103">
        <v>3661</v>
      </c>
      <c r="V103">
        <f>VLOOKUP(C103,[1]应付款管理!$A$1:$I$65536,9,0)</f>
        <v>3661</v>
      </c>
      <c r="W103">
        <f t="shared" si="4"/>
        <v>0</v>
      </c>
      <c r="X103" t="str">
        <f t="shared" si="5"/>
        <v>，1362029</v>
      </c>
      <c r="Y103" t="s">
        <v>533</v>
      </c>
    </row>
    <row r="104" spans="1:25">
      <c r="A104" t="s">
        <v>534</v>
      </c>
      <c r="B104" t="s">
        <v>121</v>
      </c>
      <c r="C104" s="4">
        <v>1362111</v>
      </c>
      <c r="D104" t="s">
        <v>465</v>
      </c>
      <c r="E104" t="s">
        <v>535</v>
      </c>
      <c r="F104" t="s">
        <v>536</v>
      </c>
      <c r="G104" t="s">
        <v>70</v>
      </c>
      <c r="H104" t="s">
        <v>90</v>
      </c>
      <c r="I104" t="s">
        <v>100</v>
      </c>
      <c r="J104" t="s">
        <v>101</v>
      </c>
      <c r="K104" t="s">
        <v>60</v>
      </c>
      <c r="L104" t="s">
        <v>102</v>
      </c>
      <c r="M104" t="s">
        <v>537</v>
      </c>
      <c r="N104" t="s">
        <v>63</v>
      </c>
      <c r="O104" t="s">
        <v>64</v>
      </c>
      <c r="P104">
        <v>1798</v>
      </c>
      <c r="Q104" t="s">
        <v>12</v>
      </c>
      <c r="R104" t="s">
        <v>12</v>
      </c>
      <c r="S104" t="s">
        <v>12</v>
      </c>
      <c r="T104" t="s">
        <v>12</v>
      </c>
      <c r="U104">
        <v>1798</v>
      </c>
      <c r="V104">
        <f>VLOOKUP(C104,[1]应付款管理!$A$1:$I$65536,9,0)</f>
        <v>1798</v>
      </c>
      <c r="W104">
        <f t="shared" si="4"/>
        <v>0</v>
      </c>
      <c r="X104" t="str">
        <f t="shared" si="5"/>
        <v>，1362111</v>
      </c>
      <c r="Y104" t="s">
        <v>538</v>
      </c>
    </row>
    <row r="105" spans="1:25">
      <c r="A105" t="s">
        <v>539</v>
      </c>
      <c r="B105" t="s">
        <v>77</v>
      </c>
      <c r="C105" s="4">
        <v>1362201</v>
      </c>
      <c r="D105" t="s">
        <v>87</v>
      </c>
      <c r="E105" t="s">
        <v>540</v>
      </c>
      <c r="F105" t="s">
        <v>541</v>
      </c>
      <c r="G105" t="s">
        <v>70</v>
      </c>
      <c r="H105" t="s">
        <v>81</v>
      </c>
      <c r="I105" t="s">
        <v>133</v>
      </c>
      <c r="J105" t="s">
        <v>91</v>
      </c>
      <c r="K105" t="s">
        <v>73</v>
      </c>
      <c r="L105" t="s">
        <v>73</v>
      </c>
      <c r="M105" t="s">
        <v>542</v>
      </c>
      <c r="N105" t="s">
        <v>63</v>
      </c>
      <c r="O105" t="s">
        <v>64</v>
      </c>
      <c r="P105">
        <v>18311</v>
      </c>
      <c r="Q105" t="s">
        <v>12</v>
      </c>
      <c r="R105" t="s">
        <v>12</v>
      </c>
      <c r="S105" t="s">
        <v>12</v>
      </c>
      <c r="T105" t="s">
        <v>12</v>
      </c>
      <c r="U105">
        <v>18311</v>
      </c>
      <c r="V105">
        <f>VLOOKUP(C105,[1]应付款管理!$A$1:$I$65536,9,0)</f>
        <v>18311</v>
      </c>
      <c r="W105">
        <f t="shared" si="4"/>
        <v>0</v>
      </c>
      <c r="X105" t="str">
        <f t="shared" si="5"/>
        <v>，1362201</v>
      </c>
      <c r="Y105" t="s">
        <v>543</v>
      </c>
    </row>
    <row r="106" spans="1:25">
      <c r="A106" t="s">
        <v>544</v>
      </c>
      <c r="B106" t="s">
        <v>77</v>
      </c>
      <c r="C106" s="4">
        <v>1362273</v>
      </c>
      <c r="D106" t="s">
        <v>192</v>
      </c>
      <c r="E106" t="s">
        <v>231</v>
      </c>
      <c r="F106" t="s">
        <v>545</v>
      </c>
      <c r="G106" t="s">
        <v>70</v>
      </c>
      <c r="H106" t="s">
        <v>99</v>
      </c>
      <c r="I106" t="s">
        <v>100</v>
      </c>
      <c r="J106" t="s">
        <v>101</v>
      </c>
      <c r="K106" t="s">
        <v>60</v>
      </c>
      <c r="L106" t="s">
        <v>102</v>
      </c>
      <c r="M106" t="s">
        <v>546</v>
      </c>
      <c r="N106" t="s">
        <v>63</v>
      </c>
      <c r="O106" t="s">
        <v>64</v>
      </c>
      <c r="P106">
        <v>3117</v>
      </c>
      <c r="Q106" t="s">
        <v>12</v>
      </c>
      <c r="R106" t="s">
        <v>12</v>
      </c>
      <c r="S106" t="s">
        <v>12</v>
      </c>
      <c r="T106" t="s">
        <v>12</v>
      </c>
      <c r="U106">
        <v>3117</v>
      </c>
      <c r="V106">
        <f>VLOOKUP(C106,[1]应付款管理!$A$1:$I$65536,9,0)</f>
        <v>3117</v>
      </c>
      <c r="W106">
        <f t="shared" si="4"/>
        <v>0</v>
      </c>
      <c r="X106" t="str">
        <f t="shared" si="5"/>
        <v>，1362273</v>
      </c>
      <c r="Y106" t="s">
        <v>547</v>
      </c>
    </row>
    <row r="107" spans="1:25">
      <c r="A107" t="s">
        <v>548</v>
      </c>
      <c r="B107" t="s">
        <v>121</v>
      </c>
      <c r="C107" s="4">
        <v>1362337</v>
      </c>
      <c r="D107" t="s">
        <v>87</v>
      </c>
      <c r="E107" t="s">
        <v>540</v>
      </c>
      <c r="F107" t="s">
        <v>549</v>
      </c>
      <c r="G107" t="s">
        <v>550</v>
      </c>
      <c r="H107" t="s">
        <v>207</v>
      </c>
      <c r="I107" t="s">
        <v>140</v>
      </c>
      <c r="J107" t="s">
        <v>101</v>
      </c>
      <c r="K107" t="s">
        <v>60</v>
      </c>
      <c r="L107" t="s">
        <v>73</v>
      </c>
      <c r="M107" t="s">
        <v>551</v>
      </c>
      <c r="N107" t="s">
        <v>63</v>
      </c>
      <c r="O107" t="s">
        <v>64</v>
      </c>
      <c r="P107">
        <v>4286</v>
      </c>
      <c r="Q107" t="s">
        <v>12</v>
      </c>
      <c r="R107" t="s">
        <v>12</v>
      </c>
      <c r="S107" t="s">
        <v>12</v>
      </c>
      <c r="T107" t="s">
        <v>12</v>
      </c>
      <c r="U107">
        <v>4286</v>
      </c>
      <c r="V107">
        <f>VLOOKUP(C107,[1]应付款管理!$A$1:$I$65536,9,0)</f>
        <v>4286</v>
      </c>
      <c r="W107">
        <f t="shared" si="4"/>
        <v>0</v>
      </c>
      <c r="X107" t="str">
        <f t="shared" si="5"/>
        <v>，1362337</v>
      </c>
      <c r="Y107" t="s">
        <v>552</v>
      </c>
    </row>
    <row r="108" spans="1:25">
      <c r="A108" t="s">
        <v>553</v>
      </c>
      <c r="B108" t="s">
        <v>121</v>
      </c>
      <c r="C108" s="4">
        <v>1362401</v>
      </c>
      <c r="D108" t="s">
        <v>272</v>
      </c>
      <c r="E108" t="s">
        <v>472</v>
      </c>
      <c r="F108" t="s">
        <v>473</v>
      </c>
      <c r="G108" t="s">
        <v>550</v>
      </c>
      <c r="H108" t="s">
        <v>131</v>
      </c>
      <c r="I108" t="s">
        <v>133</v>
      </c>
      <c r="J108" t="s">
        <v>215</v>
      </c>
      <c r="K108" t="s">
        <v>60</v>
      </c>
      <c r="L108" t="s">
        <v>60</v>
      </c>
      <c r="M108" t="s">
        <v>554</v>
      </c>
      <c r="N108" t="s">
        <v>63</v>
      </c>
      <c r="O108" t="s">
        <v>64</v>
      </c>
      <c r="P108">
        <v>1452</v>
      </c>
      <c r="Q108" t="s">
        <v>12</v>
      </c>
      <c r="R108" t="s">
        <v>12</v>
      </c>
      <c r="S108" t="s">
        <v>12</v>
      </c>
      <c r="T108" t="s">
        <v>12</v>
      </c>
      <c r="U108">
        <v>1452</v>
      </c>
      <c r="V108">
        <f>VLOOKUP(C108,[1]应付款管理!$A$1:$I$65536,9,0)</f>
        <v>1452</v>
      </c>
      <c r="W108">
        <f t="shared" si="4"/>
        <v>0</v>
      </c>
      <c r="X108" t="str">
        <f t="shared" si="5"/>
        <v>，1362401</v>
      </c>
      <c r="Y108" t="s">
        <v>555</v>
      </c>
    </row>
    <row r="109" spans="1:25">
      <c r="A109" t="s">
        <v>556</v>
      </c>
      <c r="B109" t="s">
        <v>121</v>
      </c>
      <c r="C109" s="4">
        <v>1362523</v>
      </c>
      <c r="D109" t="s">
        <v>154</v>
      </c>
      <c r="E109" t="s">
        <v>557</v>
      </c>
      <c r="F109" t="s">
        <v>558</v>
      </c>
      <c r="G109" t="s">
        <v>550</v>
      </c>
      <c r="H109" t="s">
        <v>131</v>
      </c>
      <c r="I109" t="s">
        <v>133</v>
      </c>
      <c r="J109" t="s">
        <v>215</v>
      </c>
      <c r="K109" t="s">
        <v>60</v>
      </c>
      <c r="L109" t="s">
        <v>60</v>
      </c>
      <c r="M109" t="s">
        <v>559</v>
      </c>
      <c r="N109" t="s">
        <v>63</v>
      </c>
      <c r="O109" t="s">
        <v>64</v>
      </c>
      <c r="P109">
        <v>484</v>
      </c>
      <c r="Q109" t="s">
        <v>12</v>
      </c>
      <c r="R109" t="s">
        <v>12</v>
      </c>
      <c r="S109" t="s">
        <v>12</v>
      </c>
      <c r="T109" t="s">
        <v>12</v>
      </c>
      <c r="U109">
        <v>484</v>
      </c>
      <c r="V109">
        <f>VLOOKUP(C109,[1]应付款管理!$A$1:$I$65536,9,0)</f>
        <v>484</v>
      </c>
      <c r="W109">
        <f t="shared" si="4"/>
        <v>0</v>
      </c>
      <c r="X109" t="str">
        <f t="shared" si="5"/>
        <v>，1362523</v>
      </c>
      <c r="Y109" t="s">
        <v>560</v>
      </c>
    </row>
    <row r="110" spans="1:25">
      <c r="A110" t="s">
        <v>561</v>
      </c>
      <c r="B110" t="s">
        <v>77</v>
      </c>
      <c r="C110" s="4">
        <v>1362963</v>
      </c>
      <c r="D110" t="s">
        <v>67</v>
      </c>
      <c r="E110" t="s">
        <v>562</v>
      </c>
      <c r="F110" t="s">
        <v>563</v>
      </c>
      <c r="G110" t="s">
        <v>564</v>
      </c>
      <c r="H110" t="s">
        <v>132</v>
      </c>
      <c r="I110" t="s">
        <v>207</v>
      </c>
      <c r="J110" t="s">
        <v>57</v>
      </c>
      <c r="K110" t="s">
        <v>60</v>
      </c>
      <c r="L110" t="s">
        <v>61</v>
      </c>
      <c r="M110" t="s">
        <v>565</v>
      </c>
      <c r="N110" t="s">
        <v>63</v>
      </c>
      <c r="O110" t="s">
        <v>64</v>
      </c>
      <c r="P110">
        <v>1554</v>
      </c>
      <c r="Q110" t="s">
        <v>12</v>
      </c>
      <c r="R110" t="s">
        <v>12</v>
      </c>
      <c r="S110" t="s">
        <v>12</v>
      </c>
      <c r="T110" t="s">
        <v>12</v>
      </c>
      <c r="U110">
        <v>1554</v>
      </c>
      <c r="V110">
        <f>VLOOKUP(C110,[1]应付款管理!$A$1:$I$65536,9,0)</f>
        <v>1554</v>
      </c>
      <c r="W110">
        <f t="shared" si="4"/>
        <v>0</v>
      </c>
      <c r="X110" t="str">
        <f t="shared" si="5"/>
        <v>，1362963</v>
      </c>
      <c r="Y110" t="s">
        <v>566</v>
      </c>
    </row>
    <row r="111" spans="1:25">
      <c r="A111" t="s">
        <v>567</v>
      </c>
      <c r="B111" t="s">
        <v>77</v>
      </c>
      <c r="C111" s="4">
        <v>1363043</v>
      </c>
      <c r="D111" t="s">
        <v>87</v>
      </c>
      <c r="E111" t="s">
        <v>88</v>
      </c>
      <c r="F111" t="s">
        <v>307</v>
      </c>
      <c r="G111" t="s">
        <v>568</v>
      </c>
      <c r="H111" t="s">
        <v>99</v>
      </c>
      <c r="I111" t="s">
        <v>126</v>
      </c>
      <c r="J111" t="s">
        <v>175</v>
      </c>
      <c r="K111" t="s">
        <v>60</v>
      </c>
      <c r="L111" t="s">
        <v>102</v>
      </c>
      <c r="M111" t="s">
        <v>569</v>
      </c>
      <c r="N111" t="s">
        <v>63</v>
      </c>
      <c r="O111" t="s">
        <v>64</v>
      </c>
      <c r="P111">
        <v>17937</v>
      </c>
      <c r="Q111" t="s">
        <v>12</v>
      </c>
      <c r="R111" t="s">
        <v>12</v>
      </c>
      <c r="S111" t="s">
        <v>12</v>
      </c>
      <c r="T111" t="s">
        <v>12</v>
      </c>
      <c r="U111">
        <v>17937</v>
      </c>
      <c r="V111">
        <f>VLOOKUP(C111,[1]应付款管理!$A$1:$I$65536,9,0)</f>
        <v>17937</v>
      </c>
      <c r="W111">
        <f t="shared" si="4"/>
        <v>0</v>
      </c>
      <c r="X111" t="str">
        <f t="shared" si="5"/>
        <v>，1363043</v>
      </c>
      <c r="Y111" t="s">
        <v>570</v>
      </c>
    </row>
    <row r="112" spans="1:25">
      <c r="A112" t="s">
        <v>571</v>
      </c>
      <c r="B112" t="s">
        <v>77</v>
      </c>
      <c r="C112" s="4">
        <v>1363284</v>
      </c>
      <c r="D112" t="s">
        <v>122</v>
      </c>
      <c r="E112" t="s">
        <v>296</v>
      </c>
      <c r="F112" t="s">
        <v>572</v>
      </c>
      <c r="G112" t="s">
        <v>564</v>
      </c>
      <c r="H112" t="s">
        <v>82</v>
      </c>
      <c r="I112" t="s">
        <v>72</v>
      </c>
      <c r="J112" t="s">
        <v>109</v>
      </c>
      <c r="K112" t="s">
        <v>60</v>
      </c>
      <c r="L112" t="s">
        <v>92</v>
      </c>
      <c r="M112" t="s">
        <v>573</v>
      </c>
      <c r="N112" t="s">
        <v>63</v>
      </c>
      <c r="O112" t="s">
        <v>64</v>
      </c>
      <c r="P112">
        <v>8466</v>
      </c>
      <c r="Q112" t="s">
        <v>12</v>
      </c>
      <c r="R112" t="s">
        <v>12</v>
      </c>
      <c r="S112" t="s">
        <v>12</v>
      </c>
      <c r="T112" t="s">
        <v>12</v>
      </c>
      <c r="U112">
        <v>8466</v>
      </c>
      <c r="V112">
        <f>VLOOKUP(C112,[1]应付款管理!$A$1:$I$65536,9,0)</f>
        <v>8466</v>
      </c>
      <c r="W112">
        <f t="shared" si="4"/>
        <v>0</v>
      </c>
      <c r="X112" t="str">
        <f t="shared" si="5"/>
        <v>，1363284</v>
      </c>
      <c r="Y112" t="s">
        <v>574</v>
      </c>
    </row>
    <row r="113" spans="1:25">
      <c r="A113" t="s">
        <v>575</v>
      </c>
      <c r="B113" t="s">
        <v>77</v>
      </c>
      <c r="C113" s="4">
        <v>1363471</v>
      </c>
      <c r="D113" t="s">
        <v>576</v>
      </c>
      <c r="E113" t="s">
        <v>577</v>
      </c>
      <c r="F113" t="s">
        <v>578</v>
      </c>
      <c r="G113" t="s">
        <v>564</v>
      </c>
      <c r="H113" t="s">
        <v>83</v>
      </c>
      <c r="I113" t="s">
        <v>8</v>
      </c>
      <c r="J113" t="s">
        <v>126</v>
      </c>
      <c r="K113" t="s">
        <v>73</v>
      </c>
      <c r="L113" t="s">
        <v>73</v>
      </c>
      <c r="M113" t="s">
        <v>579</v>
      </c>
      <c r="N113" t="s">
        <v>63</v>
      </c>
      <c r="O113" t="s">
        <v>64</v>
      </c>
      <c r="P113">
        <v>4045</v>
      </c>
      <c r="Q113" t="s">
        <v>12</v>
      </c>
      <c r="R113" t="s">
        <v>12</v>
      </c>
      <c r="S113" t="s">
        <v>12</v>
      </c>
      <c r="T113" t="s">
        <v>12</v>
      </c>
      <c r="U113">
        <v>4045</v>
      </c>
      <c r="V113">
        <f>VLOOKUP(C113,[1]应付款管理!$A$1:$I$65536,9,0)</f>
        <v>4045</v>
      </c>
      <c r="W113">
        <f t="shared" si="4"/>
        <v>0</v>
      </c>
      <c r="X113" t="str">
        <f t="shared" si="5"/>
        <v>，1363471</v>
      </c>
      <c r="Y113" t="s">
        <v>580</v>
      </c>
    </row>
    <row r="114" spans="1:25">
      <c r="A114" t="s">
        <v>581</v>
      </c>
      <c r="B114" t="s">
        <v>77</v>
      </c>
      <c r="C114" s="4">
        <v>1363595</v>
      </c>
      <c r="D114" t="s">
        <v>53</v>
      </c>
      <c r="E114" t="s">
        <v>54</v>
      </c>
      <c r="F114" t="s">
        <v>582</v>
      </c>
      <c r="G114" t="s">
        <v>583</v>
      </c>
      <c r="H114" t="s">
        <v>207</v>
      </c>
      <c r="I114" t="s">
        <v>140</v>
      </c>
      <c r="J114" t="s">
        <v>58</v>
      </c>
      <c r="K114" t="s">
        <v>60</v>
      </c>
      <c r="L114" t="s">
        <v>102</v>
      </c>
      <c r="M114" t="s">
        <v>584</v>
      </c>
      <c r="N114" t="s">
        <v>63</v>
      </c>
      <c r="O114" t="s">
        <v>64</v>
      </c>
      <c r="P114">
        <v>7158</v>
      </c>
      <c r="Q114" t="s">
        <v>12</v>
      </c>
      <c r="R114" t="s">
        <v>12</v>
      </c>
      <c r="S114" t="s">
        <v>12</v>
      </c>
      <c r="T114" t="s">
        <v>12</v>
      </c>
      <c r="U114">
        <v>7158</v>
      </c>
      <c r="V114">
        <f>VLOOKUP(C114,[1]应付款管理!$A$1:$I$65536,9,0)</f>
        <v>7158</v>
      </c>
      <c r="W114">
        <f t="shared" si="4"/>
        <v>0</v>
      </c>
      <c r="X114" t="str">
        <f t="shared" si="5"/>
        <v>，1363595</v>
      </c>
      <c r="Y114" t="s">
        <v>585</v>
      </c>
    </row>
    <row r="115" spans="1:25">
      <c r="A115" t="s">
        <v>586</v>
      </c>
      <c r="B115" t="s">
        <v>77</v>
      </c>
      <c r="C115" s="4">
        <v>1363663</v>
      </c>
      <c r="D115" t="s">
        <v>266</v>
      </c>
      <c r="E115" t="s">
        <v>266</v>
      </c>
      <c r="F115" t="s">
        <v>587</v>
      </c>
      <c r="G115" t="s">
        <v>583</v>
      </c>
      <c r="H115" t="s">
        <v>215</v>
      </c>
      <c r="I115" t="s">
        <v>8</v>
      </c>
      <c r="J115" t="s">
        <v>126</v>
      </c>
      <c r="K115" t="s">
        <v>60</v>
      </c>
      <c r="L115" t="s">
        <v>73</v>
      </c>
      <c r="M115" t="s">
        <v>588</v>
      </c>
      <c r="N115" t="s">
        <v>63</v>
      </c>
      <c r="O115" t="s">
        <v>64</v>
      </c>
      <c r="P115">
        <v>3330</v>
      </c>
      <c r="Q115" t="s">
        <v>12</v>
      </c>
      <c r="R115" t="s">
        <v>12</v>
      </c>
      <c r="S115" t="s">
        <v>12</v>
      </c>
      <c r="T115" t="s">
        <v>12</v>
      </c>
      <c r="U115">
        <v>3330</v>
      </c>
      <c r="V115">
        <f>VLOOKUP(C115,[1]应付款管理!$A$1:$I$65536,9,0)</f>
        <v>3330</v>
      </c>
      <c r="W115">
        <f t="shared" si="4"/>
        <v>0</v>
      </c>
      <c r="X115" t="str">
        <f t="shared" si="5"/>
        <v>，1363663</v>
      </c>
      <c r="Y115" t="s">
        <v>589</v>
      </c>
    </row>
    <row r="116" spans="1:25">
      <c r="A116" t="s">
        <v>590</v>
      </c>
      <c r="B116" t="s">
        <v>77</v>
      </c>
      <c r="C116" s="4">
        <v>1364049</v>
      </c>
      <c r="D116" t="s">
        <v>122</v>
      </c>
      <c r="E116" t="s">
        <v>123</v>
      </c>
      <c r="F116" t="s">
        <v>591</v>
      </c>
      <c r="G116" t="s">
        <v>583</v>
      </c>
      <c r="H116" t="s">
        <v>72</v>
      </c>
      <c r="I116" t="s">
        <v>126</v>
      </c>
      <c r="J116" t="s">
        <v>140</v>
      </c>
      <c r="K116" t="s">
        <v>60</v>
      </c>
      <c r="L116" t="s">
        <v>73</v>
      </c>
      <c r="M116" t="s">
        <v>592</v>
      </c>
      <c r="N116" t="s">
        <v>63</v>
      </c>
      <c r="O116" t="s">
        <v>64</v>
      </c>
      <c r="P116">
        <v>3389</v>
      </c>
      <c r="Q116" t="s">
        <v>12</v>
      </c>
      <c r="R116" t="s">
        <v>12</v>
      </c>
      <c r="S116" t="s">
        <v>12</v>
      </c>
      <c r="T116" t="s">
        <v>12</v>
      </c>
      <c r="U116">
        <v>3389</v>
      </c>
      <c r="V116">
        <f>VLOOKUP(C116,[1]应付款管理!$A$1:$I$65536,9,0)</f>
        <v>3389</v>
      </c>
      <c r="W116">
        <f t="shared" si="4"/>
        <v>0</v>
      </c>
      <c r="X116" t="str">
        <f t="shared" si="5"/>
        <v>，1364049</v>
      </c>
      <c r="Y116" t="s">
        <v>593</v>
      </c>
    </row>
    <row r="117" spans="1:25">
      <c r="A117" t="s">
        <v>594</v>
      </c>
      <c r="B117" t="s">
        <v>121</v>
      </c>
      <c r="C117" s="4">
        <v>1364322</v>
      </c>
      <c r="D117" t="s">
        <v>335</v>
      </c>
      <c r="E117" t="s">
        <v>336</v>
      </c>
      <c r="F117" t="s">
        <v>595</v>
      </c>
      <c r="G117" t="s">
        <v>596</v>
      </c>
      <c r="H117" t="s">
        <v>71</v>
      </c>
      <c r="I117" t="s">
        <v>117</v>
      </c>
      <c r="J117" t="s">
        <v>126</v>
      </c>
      <c r="K117" t="s">
        <v>60</v>
      </c>
      <c r="L117" t="s">
        <v>208</v>
      </c>
      <c r="M117" t="s">
        <v>597</v>
      </c>
      <c r="N117" t="s">
        <v>63</v>
      </c>
      <c r="O117" t="s">
        <v>64</v>
      </c>
      <c r="P117">
        <v>6494</v>
      </c>
      <c r="Q117" t="s">
        <v>12</v>
      </c>
      <c r="R117" t="s">
        <v>12</v>
      </c>
      <c r="S117" t="s">
        <v>12</v>
      </c>
      <c r="T117" t="s">
        <v>12</v>
      </c>
      <c r="U117">
        <v>6494</v>
      </c>
      <c r="V117">
        <f>VLOOKUP(C117,[1]应付款管理!$A$1:$I$65536,9,0)</f>
        <v>6494</v>
      </c>
      <c r="W117">
        <f t="shared" ref="W117:W148" si="6">U117-V117</f>
        <v>0</v>
      </c>
      <c r="X117" t="str">
        <f t="shared" ref="X117:X148" si="7">$X$19&amp;C117</f>
        <v>，1364322</v>
      </c>
      <c r="Y117" t="s">
        <v>598</v>
      </c>
    </row>
    <row r="118" spans="1:25">
      <c r="A118" t="s">
        <v>599</v>
      </c>
      <c r="B118" t="s">
        <v>77</v>
      </c>
      <c r="C118" s="4">
        <v>1364364</v>
      </c>
      <c r="D118" t="s">
        <v>87</v>
      </c>
      <c r="E118" t="s">
        <v>88</v>
      </c>
      <c r="F118" t="s">
        <v>307</v>
      </c>
      <c r="G118" t="s">
        <v>596</v>
      </c>
      <c r="H118" t="s">
        <v>81</v>
      </c>
      <c r="I118" t="s">
        <v>215</v>
      </c>
      <c r="J118" t="s">
        <v>71</v>
      </c>
      <c r="K118" t="s">
        <v>60</v>
      </c>
      <c r="L118" t="s">
        <v>73</v>
      </c>
      <c r="M118" t="s">
        <v>600</v>
      </c>
      <c r="N118" t="s">
        <v>63</v>
      </c>
      <c r="O118" t="s">
        <v>64</v>
      </c>
      <c r="P118">
        <v>21168</v>
      </c>
      <c r="Q118" t="s">
        <v>12</v>
      </c>
      <c r="R118" t="s">
        <v>12</v>
      </c>
      <c r="S118" t="s">
        <v>12</v>
      </c>
      <c r="T118" t="s">
        <v>12</v>
      </c>
      <c r="U118">
        <v>21168</v>
      </c>
      <c r="V118">
        <f>VLOOKUP(C118,[1]应付款管理!$A$1:$I$65536,9,0)</f>
        <v>21168</v>
      </c>
      <c r="W118">
        <f t="shared" si="6"/>
        <v>0</v>
      </c>
      <c r="X118" t="str">
        <f t="shared" si="7"/>
        <v>，1364364</v>
      </c>
      <c r="Y118" t="s">
        <v>601</v>
      </c>
    </row>
    <row r="119" spans="1:25">
      <c r="A119" t="s">
        <v>602</v>
      </c>
      <c r="B119" t="s">
        <v>77</v>
      </c>
      <c r="C119" s="4">
        <v>1364495</v>
      </c>
      <c r="D119" t="s">
        <v>376</v>
      </c>
      <c r="E119" t="s">
        <v>603</v>
      </c>
      <c r="F119" t="s">
        <v>604</v>
      </c>
      <c r="G119" t="s">
        <v>596</v>
      </c>
      <c r="H119" t="s">
        <v>215</v>
      </c>
      <c r="I119" t="s">
        <v>83</v>
      </c>
      <c r="J119" t="s">
        <v>99</v>
      </c>
      <c r="K119" t="s">
        <v>60</v>
      </c>
      <c r="L119" t="s">
        <v>102</v>
      </c>
      <c r="M119" t="s">
        <v>605</v>
      </c>
      <c r="N119" t="s">
        <v>63</v>
      </c>
      <c r="O119" t="s">
        <v>64</v>
      </c>
      <c r="P119">
        <v>6064</v>
      </c>
      <c r="Q119" t="s">
        <v>12</v>
      </c>
      <c r="R119" t="s">
        <v>12</v>
      </c>
      <c r="S119" t="s">
        <v>12</v>
      </c>
      <c r="T119" t="s">
        <v>12</v>
      </c>
      <c r="U119">
        <v>6064</v>
      </c>
      <c r="V119">
        <f>VLOOKUP(C119,[1]应付款管理!$A$1:$I$65536,9,0)</f>
        <v>6064</v>
      </c>
      <c r="W119">
        <f t="shared" si="6"/>
        <v>0</v>
      </c>
      <c r="X119" t="str">
        <f t="shared" si="7"/>
        <v>，1364495</v>
      </c>
      <c r="Y119" t="s">
        <v>606</v>
      </c>
    </row>
    <row r="120" spans="1:25">
      <c r="A120" t="s">
        <v>607</v>
      </c>
      <c r="B120" t="s">
        <v>77</v>
      </c>
      <c r="C120" s="4">
        <v>1364775</v>
      </c>
      <c r="D120" t="s">
        <v>311</v>
      </c>
      <c r="E120" t="s">
        <v>312</v>
      </c>
      <c r="F120" t="s">
        <v>608</v>
      </c>
      <c r="G120" t="s">
        <v>609</v>
      </c>
      <c r="H120" t="s">
        <v>57</v>
      </c>
      <c r="I120" t="s">
        <v>126</v>
      </c>
      <c r="J120" t="s">
        <v>100</v>
      </c>
      <c r="K120" t="s">
        <v>73</v>
      </c>
      <c r="L120" t="s">
        <v>60</v>
      </c>
      <c r="M120" t="s">
        <v>610</v>
      </c>
      <c r="N120" t="s">
        <v>63</v>
      </c>
      <c r="O120" t="s">
        <v>64</v>
      </c>
      <c r="P120">
        <v>1608</v>
      </c>
      <c r="Q120" t="s">
        <v>12</v>
      </c>
      <c r="R120" t="s">
        <v>12</v>
      </c>
      <c r="S120" t="s">
        <v>12</v>
      </c>
      <c r="T120" t="s">
        <v>12</v>
      </c>
      <c r="U120">
        <v>1608</v>
      </c>
      <c r="V120">
        <f>VLOOKUP(C120,[1]应付款管理!$A$1:$I$65536,9,0)</f>
        <v>1608</v>
      </c>
      <c r="W120">
        <f t="shared" si="6"/>
        <v>0</v>
      </c>
      <c r="X120" t="str">
        <f t="shared" si="7"/>
        <v>，1364775</v>
      </c>
      <c r="Y120" t="s">
        <v>611</v>
      </c>
    </row>
    <row r="121" spans="1:25">
      <c r="A121" t="s">
        <v>612</v>
      </c>
      <c r="B121" t="s">
        <v>121</v>
      </c>
      <c r="C121" s="4">
        <v>1364801</v>
      </c>
      <c r="D121" t="s">
        <v>613</v>
      </c>
      <c r="E121" t="s">
        <v>614</v>
      </c>
      <c r="F121" t="s">
        <v>615</v>
      </c>
      <c r="G121" t="s">
        <v>609</v>
      </c>
      <c r="H121" t="s">
        <v>90</v>
      </c>
      <c r="I121" t="s">
        <v>215</v>
      </c>
      <c r="J121" t="s">
        <v>71</v>
      </c>
      <c r="K121" t="s">
        <v>60</v>
      </c>
      <c r="L121" t="s">
        <v>73</v>
      </c>
      <c r="M121" t="s">
        <v>616</v>
      </c>
      <c r="N121" t="s">
        <v>63</v>
      </c>
      <c r="O121" t="s">
        <v>64</v>
      </c>
      <c r="P121">
        <v>1176</v>
      </c>
      <c r="Q121" t="s">
        <v>12</v>
      </c>
      <c r="R121" t="s">
        <v>12</v>
      </c>
      <c r="S121" t="s">
        <v>12</v>
      </c>
      <c r="T121" t="s">
        <v>12</v>
      </c>
      <c r="U121">
        <v>1176</v>
      </c>
      <c r="V121">
        <f>VLOOKUP(C121,[1]应付款管理!$A$1:$I$65536,9,0)</f>
        <v>1176</v>
      </c>
      <c r="W121">
        <f t="shared" si="6"/>
        <v>0</v>
      </c>
      <c r="X121" t="str">
        <f t="shared" si="7"/>
        <v>，1364801</v>
      </c>
      <c r="Y121" t="s">
        <v>617</v>
      </c>
    </row>
    <row r="122" spans="1:25">
      <c r="A122" t="s">
        <v>618</v>
      </c>
      <c r="B122" t="s">
        <v>77</v>
      </c>
      <c r="C122" s="4">
        <v>1364897</v>
      </c>
      <c r="D122" t="s">
        <v>96</v>
      </c>
      <c r="E122" t="s">
        <v>619</v>
      </c>
      <c r="F122" t="s">
        <v>620</v>
      </c>
      <c r="G122" t="s">
        <v>609</v>
      </c>
      <c r="H122" t="s">
        <v>72</v>
      </c>
      <c r="I122" t="s">
        <v>100</v>
      </c>
      <c r="J122" t="s">
        <v>175</v>
      </c>
      <c r="K122" t="s">
        <v>73</v>
      </c>
      <c r="L122" t="s">
        <v>73</v>
      </c>
      <c r="M122" t="s">
        <v>621</v>
      </c>
      <c r="N122" t="s">
        <v>63</v>
      </c>
      <c r="O122" t="s">
        <v>64</v>
      </c>
      <c r="P122">
        <v>1491</v>
      </c>
      <c r="Q122" t="s">
        <v>12</v>
      </c>
      <c r="R122" t="s">
        <v>12</v>
      </c>
      <c r="S122" t="s">
        <v>12</v>
      </c>
      <c r="T122" t="s">
        <v>12</v>
      </c>
      <c r="U122">
        <v>1491</v>
      </c>
      <c r="V122">
        <f>VLOOKUP(C122,[1]应付款管理!$A$1:$I$65536,9,0)</f>
        <v>1491</v>
      </c>
      <c r="W122">
        <f t="shared" si="6"/>
        <v>0</v>
      </c>
      <c r="X122" t="str">
        <f t="shared" si="7"/>
        <v>，1364897</v>
      </c>
      <c r="Y122" t="s">
        <v>622</v>
      </c>
    </row>
    <row r="123" spans="1:25">
      <c r="A123" t="s">
        <v>623</v>
      </c>
      <c r="B123" t="s">
        <v>77</v>
      </c>
      <c r="C123" s="4">
        <v>1364912</v>
      </c>
      <c r="D123" t="s">
        <v>192</v>
      </c>
      <c r="E123" t="s">
        <v>624</v>
      </c>
      <c r="F123" t="s">
        <v>625</v>
      </c>
      <c r="G123" t="s">
        <v>609</v>
      </c>
      <c r="H123" t="s">
        <v>117</v>
      </c>
      <c r="I123" t="s">
        <v>109</v>
      </c>
      <c r="J123" t="s">
        <v>140</v>
      </c>
      <c r="K123" t="s">
        <v>60</v>
      </c>
      <c r="L123" t="s">
        <v>102</v>
      </c>
      <c r="M123" t="s">
        <v>626</v>
      </c>
      <c r="N123" t="s">
        <v>63</v>
      </c>
      <c r="O123" t="s">
        <v>64</v>
      </c>
      <c r="P123">
        <v>3418</v>
      </c>
      <c r="Q123" t="s">
        <v>12</v>
      </c>
      <c r="R123" t="s">
        <v>12</v>
      </c>
      <c r="S123" t="s">
        <v>12</v>
      </c>
      <c r="T123" t="s">
        <v>12</v>
      </c>
      <c r="U123">
        <v>3418</v>
      </c>
      <c r="V123">
        <f>VLOOKUP(C123,[1]应付款管理!$A$1:$I$65536,9,0)</f>
        <v>3418</v>
      </c>
      <c r="W123">
        <f t="shared" si="6"/>
        <v>0</v>
      </c>
      <c r="X123" t="str">
        <f t="shared" si="7"/>
        <v>，1364912</v>
      </c>
      <c r="Y123" t="s">
        <v>627</v>
      </c>
    </row>
    <row r="124" spans="1:25">
      <c r="A124" t="s">
        <v>628</v>
      </c>
      <c r="B124" t="s">
        <v>121</v>
      </c>
      <c r="C124" s="4">
        <v>1364931</v>
      </c>
      <c r="D124" t="s">
        <v>122</v>
      </c>
      <c r="E124" t="s">
        <v>629</v>
      </c>
      <c r="F124" t="s">
        <v>630</v>
      </c>
      <c r="G124" t="s">
        <v>609</v>
      </c>
      <c r="H124" t="s">
        <v>72</v>
      </c>
      <c r="I124" t="s">
        <v>126</v>
      </c>
      <c r="J124" t="s">
        <v>140</v>
      </c>
      <c r="K124" t="s">
        <v>60</v>
      </c>
      <c r="L124" t="s">
        <v>73</v>
      </c>
      <c r="M124" t="s">
        <v>631</v>
      </c>
      <c r="N124" t="s">
        <v>63</v>
      </c>
      <c r="O124" t="s">
        <v>64</v>
      </c>
      <c r="P124">
        <v>1764</v>
      </c>
      <c r="Q124" t="s">
        <v>12</v>
      </c>
      <c r="R124" t="s">
        <v>12</v>
      </c>
      <c r="S124" t="s">
        <v>12</v>
      </c>
      <c r="T124" t="s">
        <v>12</v>
      </c>
      <c r="U124">
        <v>1764</v>
      </c>
      <c r="V124">
        <f>VLOOKUP(C124,[1]应付款管理!$A$1:$I$65536,9,0)</f>
        <v>1764</v>
      </c>
      <c r="W124">
        <f t="shared" si="6"/>
        <v>0</v>
      </c>
      <c r="X124" t="str">
        <f t="shared" si="7"/>
        <v>，1364931</v>
      </c>
      <c r="Y124" t="s">
        <v>632</v>
      </c>
    </row>
    <row r="125" spans="1:25">
      <c r="A125" t="s">
        <v>633</v>
      </c>
      <c r="B125" t="s">
        <v>77</v>
      </c>
      <c r="C125" s="4">
        <v>1365078</v>
      </c>
      <c r="D125" t="s">
        <v>311</v>
      </c>
      <c r="E125" t="s">
        <v>312</v>
      </c>
      <c r="F125" t="s">
        <v>313</v>
      </c>
      <c r="G125" t="s">
        <v>609</v>
      </c>
      <c r="H125" t="s">
        <v>81</v>
      </c>
      <c r="I125" t="s">
        <v>133</v>
      </c>
      <c r="J125" t="s">
        <v>82</v>
      </c>
      <c r="K125" t="s">
        <v>73</v>
      </c>
      <c r="L125" t="s">
        <v>92</v>
      </c>
      <c r="M125" t="s">
        <v>634</v>
      </c>
      <c r="N125" t="s">
        <v>63</v>
      </c>
      <c r="O125" t="s">
        <v>64</v>
      </c>
      <c r="P125">
        <v>5188</v>
      </c>
      <c r="Q125" t="s">
        <v>12</v>
      </c>
      <c r="R125" t="s">
        <v>12</v>
      </c>
      <c r="S125" t="s">
        <v>12</v>
      </c>
      <c r="T125" t="s">
        <v>12</v>
      </c>
      <c r="U125">
        <v>5188</v>
      </c>
      <c r="V125">
        <f>VLOOKUP(C125,[1]应付款管理!$A$1:$I$65536,9,0)</f>
        <v>5188</v>
      </c>
      <c r="W125">
        <f t="shared" si="6"/>
        <v>0</v>
      </c>
      <c r="X125" t="str">
        <f t="shared" si="7"/>
        <v>，1365078</v>
      </c>
      <c r="Y125" t="s">
        <v>635</v>
      </c>
    </row>
    <row r="126" spans="1:25">
      <c r="A126" t="s">
        <v>636</v>
      </c>
      <c r="B126" t="s">
        <v>77</v>
      </c>
      <c r="C126" s="4">
        <v>1365110</v>
      </c>
      <c r="D126" t="s">
        <v>154</v>
      </c>
      <c r="E126" t="s">
        <v>637</v>
      </c>
      <c r="F126" t="s">
        <v>638</v>
      </c>
      <c r="G126" t="s">
        <v>609</v>
      </c>
      <c r="H126" t="s">
        <v>133</v>
      </c>
      <c r="I126" t="s">
        <v>117</v>
      </c>
      <c r="J126" t="s">
        <v>126</v>
      </c>
      <c r="K126" t="s">
        <v>60</v>
      </c>
      <c r="L126" t="s">
        <v>208</v>
      </c>
      <c r="M126" t="s">
        <v>639</v>
      </c>
      <c r="N126" t="s">
        <v>63</v>
      </c>
      <c r="O126" t="s">
        <v>64</v>
      </c>
      <c r="P126">
        <v>6769</v>
      </c>
      <c r="Q126" t="s">
        <v>12</v>
      </c>
      <c r="R126" t="s">
        <v>12</v>
      </c>
      <c r="S126" t="s">
        <v>12</v>
      </c>
      <c r="T126" t="s">
        <v>12</v>
      </c>
      <c r="U126">
        <v>6769</v>
      </c>
      <c r="V126">
        <f>VLOOKUP(C126,[1]应付款管理!$A$1:$I$65536,9,0)</f>
        <v>6769</v>
      </c>
      <c r="W126">
        <f t="shared" si="6"/>
        <v>0</v>
      </c>
      <c r="X126" t="str">
        <f t="shared" si="7"/>
        <v>，1365110</v>
      </c>
      <c r="Y126" t="s">
        <v>640</v>
      </c>
    </row>
    <row r="127" spans="1:25">
      <c r="A127" t="s">
        <v>641</v>
      </c>
      <c r="B127" t="s">
        <v>121</v>
      </c>
      <c r="C127" s="4">
        <v>1365347</v>
      </c>
      <c r="D127" t="s">
        <v>180</v>
      </c>
      <c r="E127" t="s">
        <v>181</v>
      </c>
      <c r="F127" t="s">
        <v>642</v>
      </c>
      <c r="G127" t="s">
        <v>568</v>
      </c>
      <c r="H127" t="s">
        <v>82</v>
      </c>
      <c r="I127" t="s">
        <v>126</v>
      </c>
      <c r="J127" t="s">
        <v>268</v>
      </c>
      <c r="K127" t="s">
        <v>60</v>
      </c>
      <c r="L127" t="s">
        <v>208</v>
      </c>
      <c r="M127" t="s">
        <v>643</v>
      </c>
      <c r="N127" t="s">
        <v>63</v>
      </c>
      <c r="O127" t="s">
        <v>64</v>
      </c>
      <c r="P127">
        <v>4463</v>
      </c>
      <c r="Q127" t="s">
        <v>12</v>
      </c>
      <c r="R127" t="s">
        <v>12</v>
      </c>
      <c r="S127" t="s">
        <v>12</v>
      </c>
      <c r="T127" t="s">
        <v>12</v>
      </c>
      <c r="U127">
        <v>4463</v>
      </c>
      <c r="V127">
        <f>VLOOKUP(C127,[1]应付款管理!$A$1:$I$65536,9,0)</f>
        <v>4463</v>
      </c>
      <c r="W127">
        <f t="shared" si="6"/>
        <v>0</v>
      </c>
      <c r="X127" t="str">
        <f t="shared" si="7"/>
        <v>，1365347</v>
      </c>
      <c r="Y127" t="s">
        <v>644</v>
      </c>
    </row>
    <row r="128" spans="1:25">
      <c r="A128" t="s">
        <v>645</v>
      </c>
      <c r="B128" t="s">
        <v>121</v>
      </c>
      <c r="C128" s="4">
        <v>1365389</v>
      </c>
      <c r="D128" t="s">
        <v>444</v>
      </c>
      <c r="E128" t="s">
        <v>445</v>
      </c>
      <c r="F128" t="s">
        <v>646</v>
      </c>
      <c r="G128" t="s">
        <v>568</v>
      </c>
      <c r="H128" t="s">
        <v>117</v>
      </c>
      <c r="I128" t="s">
        <v>8</v>
      </c>
      <c r="J128" t="s">
        <v>126</v>
      </c>
      <c r="K128" t="s">
        <v>60</v>
      </c>
      <c r="L128" t="s">
        <v>73</v>
      </c>
      <c r="M128" t="s">
        <v>647</v>
      </c>
      <c r="N128" t="s">
        <v>63</v>
      </c>
      <c r="O128" t="s">
        <v>64</v>
      </c>
      <c r="P128">
        <v>5268</v>
      </c>
      <c r="Q128" t="s">
        <v>12</v>
      </c>
      <c r="R128" t="s">
        <v>12</v>
      </c>
      <c r="S128" t="s">
        <v>12</v>
      </c>
      <c r="T128" t="s">
        <v>12</v>
      </c>
      <c r="U128">
        <v>5268</v>
      </c>
      <c r="V128">
        <f>VLOOKUP(C128,[1]应付款管理!$A$1:$I$65536,9,0)</f>
        <v>5268</v>
      </c>
      <c r="W128">
        <f t="shared" si="6"/>
        <v>0</v>
      </c>
      <c r="X128" t="str">
        <f t="shared" si="7"/>
        <v>，1365389</v>
      </c>
      <c r="Y128" t="s">
        <v>648</v>
      </c>
    </row>
    <row r="129" spans="1:25">
      <c r="A129" t="s">
        <v>649</v>
      </c>
      <c r="B129" t="s">
        <v>121</v>
      </c>
      <c r="C129" s="4">
        <v>1365416</v>
      </c>
      <c r="D129" t="s">
        <v>650</v>
      </c>
      <c r="E129" t="s">
        <v>651</v>
      </c>
      <c r="F129" t="s">
        <v>652</v>
      </c>
      <c r="G129" t="s">
        <v>568</v>
      </c>
      <c r="H129" t="s">
        <v>117</v>
      </c>
      <c r="I129" t="s">
        <v>8</v>
      </c>
      <c r="J129" t="s">
        <v>126</v>
      </c>
      <c r="K129" t="s">
        <v>60</v>
      </c>
      <c r="L129" t="s">
        <v>73</v>
      </c>
      <c r="M129" t="s">
        <v>653</v>
      </c>
      <c r="N129" t="s">
        <v>63</v>
      </c>
      <c r="O129" t="s">
        <v>64</v>
      </c>
      <c r="P129">
        <v>3041</v>
      </c>
      <c r="Q129" t="s">
        <v>12</v>
      </c>
      <c r="R129" t="s">
        <v>12</v>
      </c>
      <c r="S129" t="s">
        <v>12</v>
      </c>
      <c r="T129" t="s">
        <v>12</v>
      </c>
      <c r="U129">
        <v>3041</v>
      </c>
      <c r="V129">
        <f>VLOOKUP(C129,[1]应付款管理!$A$1:$I$65536,9,0)</f>
        <v>3041</v>
      </c>
      <c r="W129">
        <f t="shared" si="6"/>
        <v>0</v>
      </c>
      <c r="X129" t="str">
        <f t="shared" si="7"/>
        <v>，1365416</v>
      </c>
      <c r="Y129" t="s">
        <v>654</v>
      </c>
    </row>
    <row r="130" spans="1:25">
      <c r="A130" t="s">
        <v>655</v>
      </c>
      <c r="B130" t="s">
        <v>77</v>
      </c>
      <c r="C130" s="4">
        <v>1365498</v>
      </c>
      <c r="D130" t="s">
        <v>284</v>
      </c>
      <c r="E130" t="s">
        <v>285</v>
      </c>
      <c r="F130" t="s">
        <v>656</v>
      </c>
      <c r="G130" t="s">
        <v>568</v>
      </c>
      <c r="H130" t="s">
        <v>81</v>
      </c>
      <c r="I130" t="s">
        <v>91</v>
      </c>
      <c r="J130" t="s">
        <v>82</v>
      </c>
      <c r="K130" t="s">
        <v>60</v>
      </c>
      <c r="L130" t="s">
        <v>73</v>
      </c>
      <c r="M130" t="s">
        <v>657</v>
      </c>
      <c r="N130" t="s">
        <v>63</v>
      </c>
      <c r="O130" t="s">
        <v>64</v>
      </c>
      <c r="P130">
        <v>2236</v>
      </c>
      <c r="Q130" t="s">
        <v>12</v>
      </c>
      <c r="R130" t="s">
        <v>12</v>
      </c>
      <c r="S130" t="s">
        <v>12</v>
      </c>
      <c r="T130" t="s">
        <v>12</v>
      </c>
      <c r="U130">
        <v>2236</v>
      </c>
      <c r="V130">
        <f>VLOOKUP(C130,[1]应付款管理!$A$1:$I$65536,9,0)</f>
        <v>2236</v>
      </c>
      <c r="W130">
        <f t="shared" si="6"/>
        <v>0</v>
      </c>
      <c r="X130" t="str">
        <f t="shared" si="7"/>
        <v>，1365498</v>
      </c>
      <c r="Y130" t="s">
        <v>658</v>
      </c>
    </row>
    <row r="131" spans="1:25">
      <c r="A131" t="s">
        <v>659</v>
      </c>
      <c r="B131" t="s">
        <v>77</v>
      </c>
      <c r="C131" s="4">
        <v>1365598</v>
      </c>
      <c r="D131" t="s">
        <v>192</v>
      </c>
      <c r="E131" t="s">
        <v>660</v>
      </c>
      <c r="F131" t="s">
        <v>661</v>
      </c>
      <c r="G131" t="s">
        <v>568</v>
      </c>
      <c r="H131" t="s">
        <v>131</v>
      </c>
      <c r="I131" t="s">
        <v>132</v>
      </c>
      <c r="J131" t="s">
        <v>91</v>
      </c>
      <c r="K131" t="s">
        <v>60</v>
      </c>
      <c r="L131" t="s">
        <v>102</v>
      </c>
      <c r="M131" t="s">
        <v>662</v>
      </c>
      <c r="N131" t="s">
        <v>63</v>
      </c>
      <c r="O131" t="s">
        <v>64</v>
      </c>
      <c r="P131">
        <v>1498</v>
      </c>
      <c r="Q131" t="s">
        <v>12</v>
      </c>
      <c r="R131" t="s">
        <v>12</v>
      </c>
      <c r="S131" t="s">
        <v>12</v>
      </c>
      <c r="T131" t="s">
        <v>12</v>
      </c>
      <c r="U131">
        <v>1498</v>
      </c>
      <c r="V131">
        <f>VLOOKUP(C131,[1]应付款管理!$A$1:$I$65536,9,0)</f>
        <v>1498</v>
      </c>
      <c r="W131">
        <f t="shared" si="6"/>
        <v>0</v>
      </c>
      <c r="X131" t="str">
        <f t="shared" si="7"/>
        <v>，1365598</v>
      </c>
      <c r="Y131" t="s">
        <v>663</v>
      </c>
    </row>
    <row r="132" spans="1:25">
      <c r="A132" t="s">
        <v>664</v>
      </c>
      <c r="B132" t="s">
        <v>77</v>
      </c>
      <c r="C132" s="4">
        <v>1365614</v>
      </c>
      <c r="D132" t="s">
        <v>87</v>
      </c>
      <c r="E132" t="s">
        <v>665</v>
      </c>
      <c r="F132" t="s">
        <v>666</v>
      </c>
      <c r="G132" t="s">
        <v>568</v>
      </c>
      <c r="H132" t="s">
        <v>215</v>
      </c>
      <c r="I132" t="s">
        <v>207</v>
      </c>
      <c r="J132" t="s">
        <v>8</v>
      </c>
      <c r="K132" t="s">
        <v>60</v>
      </c>
      <c r="L132" t="s">
        <v>208</v>
      </c>
      <c r="M132" t="s">
        <v>667</v>
      </c>
      <c r="N132" t="s">
        <v>63</v>
      </c>
      <c r="O132" t="s">
        <v>64</v>
      </c>
      <c r="P132">
        <v>8578</v>
      </c>
      <c r="Q132" t="s">
        <v>12</v>
      </c>
      <c r="R132" t="s">
        <v>12</v>
      </c>
      <c r="S132" t="s">
        <v>12</v>
      </c>
      <c r="T132" t="s">
        <v>12</v>
      </c>
      <c r="U132">
        <v>8578</v>
      </c>
      <c r="V132">
        <f>VLOOKUP(C132,[1]应付款管理!$A$1:$I$65536,9,0)</f>
        <v>8578</v>
      </c>
      <c r="W132">
        <f t="shared" si="6"/>
        <v>0</v>
      </c>
      <c r="X132" t="str">
        <f t="shared" si="7"/>
        <v>，1365614</v>
      </c>
      <c r="Y132" t="s">
        <v>668</v>
      </c>
    </row>
    <row r="133" spans="1:25">
      <c r="A133" t="s">
        <v>669</v>
      </c>
      <c r="B133" t="s">
        <v>77</v>
      </c>
      <c r="C133" s="4">
        <v>1365657</v>
      </c>
      <c r="D133" t="s">
        <v>87</v>
      </c>
      <c r="E133" t="s">
        <v>88</v>
      </c>
      <c r="F133" t="s">
        <v>670</v>
      </c>
      <c r="G133" t="s">
        <v>568</v>
      </c>
      <c r="H133" t="s">
        <v>57</v>
      </c>
      <c r="I133" t="s">
        <v>140</v>
      </c>
      <c r="J133" t="s">
        <v>175</v>
      </c>
      <c r="K133" t="s">
        <v>60</v>
      </c>
      <c r="L133" t="s">
        <v>60</v>
      </c>
      <c r="M133" t="s">
        <v>671</v>
      </c>
      <c r="N133" t="s">
        <v>63</v>
      </c>
      <c r="O133" t="s">
        <v>64</v>
      </c>
      <c r="P133">
        <v>423</v>
      </c>
      <c r="Q133" t="s">
        <v>12</v>
      </c>
      <c r="R133" t="s">
        <v>12</v>
      </c>
      <c r="S133" t="s">
        <v>12</v>
      </c>
      <c r="T133" t="s">
        <v>12</v>
      </c>
      <c r="U133">
        <v>423</v>
      </c>
      <c r="V133">
        <f>VLOOKUP(C133,[1]应付款管理!$A$1:$I$65536,9,0)</f>
        <v>423</v>
      </c>
      <c r="W133">
        <f t="shared" si="6"/>
        <v>0</v>
      </c>
      <c r="X133" t="str">
        <f t="shared" si="7"/>
        <v>，1365657</v>
      </c>
      <c r="Y133" t="s">
        <v>672</v>
      </c>
    </row>
    <row r="134" spans="1:25">
      <c r="A134" t="s">
        <v>673</v>
      </c>
      <c r="B134" t="s">
        <v>77</v>
      </c>
      <c r="C134" s="4">
        <v>1365675</v>
      </c>
      <c r="D134" t="s">
        <v>78</v>
      </c>
      <c r="E134" t="s">
        <v>79</v>
      </c>
      <c r="F134" t="s">
        <v>674</v>
      </c>
      <c r="G134" t="s">
        <v>568</v>
      </c>
      <c r="H134" t="s">
        <v>72</v>
      </c>
      <c r="I134" t="s">
        <v>8</v>
      </c>
      <c r="J134" t="s">
        <v>126</v>
      </c>
      <c r="K134" t="s">
        <v>60</v>
      </c>
      <c r="L134" t="s">
        <v>73</v>
      </c>
      <c r="M134" t="s">
        <v>675</v>
      </c>
      <c r="N134" t="s">
        <v>63</v>
      </c>
      <c r="O134" t="s">
        <v>64</v>
      </c>
      <c r="P134">
        <v>3753</v>
      </c>
      <c r="Q134" t="s">
        <v>12</v>
      </c>
      <c r="R134" t="s">
        <v>12</v>
      </c>
      <c r="S134" t="s">
        <v>12</v>
      </c>
      <c r="T134" t="s">
        <v>12</v>
      </c>
      <c r="U134">
        <v>3753</v>
      </c>
      <c r="V134">
        <f>VLOOKUP(C134,[1]应付款管理!$A$1:$I$65536,9,0)</f>
        <v>3753</v>
      </c>
      <c r="W134">
        <f t="shared" si="6"/>
        <v>0</v>
      </c>
      <c r="X134" t="str">
        <f t="shared" si="7"/>
        <v>，1365675</v>
      </c>
      <c r="Y134" t="s">
        <v>676</v>
      </c>
    </row>
    <row r="135" spans="1:25">
      <c r="A135" t="s">
        <v>677</v>
      </c>
      <c r="B135" t="s">
        <v>121</v>
      </c>
      <c r="C135" s="4">
        <v>1365982</v>
      </c>
      <c r="D135" t="s">
        <v>53</v>
      </c>
      <c r="E135" t="s">
        <v>54</v>
      </c>
      <c r="F135" t="s">
        <v>167</v>
      </c>
      <c r="G135" t="s">
        <v>678</v>
      </c>
      <c r="H135" t="s">
        <v>71</v>
      </c>
      <c r="I135" t="s">
        <v>99</v>
      </c>
      <c r="J135" t="s">
        <v>8</v>
      </c>
      <c r="K135" t="s">
        <v>60</v>
      </c>
      <c r="L135" t="s">
        <v>73</v>
      </c>
      <c r="M135" t="s">
        <v>679</v>
      </c>
      <c r="N135" t="s">
        <v>63</v>
      </c>
      <c r="O135" t="s">
        <v>64</v>
      </c>
      <c r="P135">
        <v>2246</v>
      </c>
      <c r="Q135" t="s">
        <v>12</v>
      </c>
      <c r="R135" t="s">
        <v>12</v>
      </c>
      <c r="S135" t="s">
        <v>12</v>
      </c>
      <c r="T135" t="s">
        <v>12</v>
      </c>
      <c r="U135">
        <v>2246</v>
      </c>
      <c r="V135">
        <f>VLOOKUP(C135,[1]应付款管理!$A$1:$I$65536,9,0)</f>
        <v>2246</v>
      </c>
      <c r="W135">
        <f t="shared" si="6"/>
        <v>0</v>
      </c>
      <c r="X135" t="str">
        <f t="shared" si="7"/>
        <v>，1365982</v>
      </c>
      <c r="Y135" t="s">
        <v>680</v>
      </c>
    </row>
    <row r="136" spans="1:25">
      <c r="A136" t="s">
        <v>681</v>
      </c>
      <c r="B136" t="s">
        <v>121</v>
      </c>
      <c r="C136" s="4">
        <v>1366037</v>
      </c>
      <c r="D136" t="s">
        <v>53</v>
      </c>
      <c r="E136" t="s">
        <v>682</v>
      </c>
      <c r="F136" t="s">
        <v>683</v>
      </c>
      <c r="G136" t="s">
        <v>678</v>
      </c>
      <c r="H136" t="s">
        <v>133</v>
      </c>
      <c r="I136" t="s">
        <v>207</v>
      </c>
      <c r="J136" t="s">
        <v>99</v>
      </c>
      <c r="K136" t="s">
        <v>60</v>
      </c>
      <c r="L136" t="s">
        <v>92</v>
      </c>
      <c r="M136" t="s">
        <v>684</v>
      </c>
      <c r="N136" t="s">
        <v>63</v>
      </c>
      <c r="O136" t="s">
        <v>64</v>
      </c>
      <c r="P136">
        <v>1062</v>
      </c>
      <c r="Q136" t="s">
        <v>12</v>
      </c>
      <c r="R136" t="s">
        <v>12</v>
      </c>
      <c r="S136" t="s">
        <v>12</v>
      </c>
      <c r="T136" t="s">
        <v>12</v>
      </c>
      <c r="U136">
        <v>1062</v>
      </c>
      <c r="V136">
        <f>VLOOKUP(C136,[1]应付款管理!$A$1:$I$65536,9,0)</f>
        <v>1062</v>
      </c>
      <c r="W136">
        <f t="shared" si="6"/>
        <v>0</v>
      </c>
      <c r="X136" t="str">
        <f t="shared" si="7"/>
        <v>，1366037</v>
      </c>
      <c r="Y136" t="s">
        <v>685</v>
      </c>
    </row>
    <row r="137" spans="1:25">
      <c r="A137" t="s">
        <v>686</v>
      </c>
      <c r="B137" t="s">
        <v>77</v>
      </c>
      <c r="C137" s="4">
        <v>1366160</v>
      </c>
      <c r="D137" t="s">
        <v>154</v>
      </c>
      <c r="E137" t="s">
        <v>637</v>
      </c>
      <c r="F137" t="s">
        <v>687</v>
      </c>
      <c r="G137" t="s">
        <v>678</v>
      </c>
      <c r="H137" t="s">
        <v>72</v>
      </c>
      <c r="I137" t="s">
        <v>126</v>
      </c>
      <c r="J137" t="s">
        <v>175</v>
      </c>
      <c r="K137" t="s">
        <v>60</v>
      </c>
      <c r="L137" t="s">
        <v>102</v>
      </c>
      <c r="M137" t="s">
        <v>688</v>
      </c>
      <c r="N137" t="s">
        <v>63</v>
      </c>
      <c r="O137" t="s">
        <v>64</v>
      </c>
      <c r="P137">
        <v>5086</v>
      </c>
      <c r="Q137" t="s">
        <v>12</v>
      </c>
      <c r="R137" t="s">
        <v>12</v>
      </c>
      <c r="S137" t="s">
        <v>12</v>
      </c>
      <c r="T137" t="s">
        <v>12</v>
      </c>
      <c r="U137">
        <v>5086</v>
      </c>
      <c r="V137">
        <f>VLOOKUP(C137,[1]应付款管理!$A$1:$I$65536,9,0)</f>
        <v>5086</v>
      </c>
      <c r="W137">
        <f t="shared" si="6"/>
        <v>0</v>
      </c>
      <c r="X137" t="str">
        <f t="shared" si="7"/>
        <v>，1366160</v>
      </c>
      <c r="Y137" t="s">
        <v>689</v>
      </c>
    </row>
    <row r="138" spans="1:25">
      <c r="A138" t="s">
        <v>690</v>
      </c>
      <c r="B138" t="s">
        <v>77</v>
      </c>
      <c r="C138" s="4">
        <v>1366321</v>
      </c>
      <c r="D138" t="s">
        <v>518</v>
      </c>
      <c r="E138" t="s">
        <v>519</v>
      </c>
      <c r="F138" t="s">
        <v>691</v>
      </c>
      <c r="G138" t="s">
        <v>678</v>
      </c>
      <c r="H138" t="s">
        <v>91</v>
      </c>
      <c r="I138" t="s">
        <v>207</v>
      </c>
      <c r="J138" t="s">
        <v>57</v>
      </c>
      <c r="K138" t="s">
        <v>60</v>
      </c>
      <c r="L138" t="s">
        <v>61</v>
      </c>
      <c r="M138" t="s">
        <v>692</v>
      </c>
      <c r="N138" t="s">
        <v>63</v>
      </c>
      <c r="O138" t="s">
        <v>64</v>
      </c>
      <c r="P138">
        <v>3342</v>
      </c>
      <c r="Q138" t="s">
        <v>12</v>
      </c>
      <c r="R138" t="s">
        <v>12</v>
      </c>
      <c r="S138" t="s">
        <v>12</v>
      </c>
      <c r="T138" t="s">
        <v>12</v>
      </c>
      <c r="U138">
        <v>3342</v>
      </c>
      <c r="V138">
        <f>VLOOKUP(C138,[1]应付款管理!$A$1:$I$65536,9,0)</f>
        <v>3342</v>
      </c>
      <c r="W138">
        <f t="shared" si="6"/>
        <v>0</v>
      </c>
      <c r="X138" t="str">
        <f t="shared" si="7"/>
        <v>，1366321</v>
      </c>
      <c r="Y138" t="s">
        <v>693</v>
      </c>
    </row>
    <row r="139" s="1" customFormat="1" spans="1:25">
      <c r="A139" s="1" t="s">
        <v>694</v>
      </c>
      <c r="B139" s="1" t="s">
        <v>77</v>
      </c>
      <c r="C139" s="5">
        <v>1366340</v>
      </c>
      <c r="D139" s="1" t="s">
        <v>96</v>
      </c>
      <c r="E139" s="1" t="s">
        <v>695</v>
      </c>
      <c r="F139" s="1" t="s">
        <v>696</v>
      </c>
      <c r="G139" s="1" t="s">
        <v>678</v>
      </c>
      <c r="H139" s="1" t="s">
        <v>131</v>
      </c>
      <c r="I139" s="1" t="s">
        <v>83</v>
      </c>
      <c r="J139" s="1" t="s">
        <v>99</v>
      </c>
      <c r="K139" s="1" t="s">
        <v>60</v>
      </c>
      <c r="L139" s="1" t="s">
        <v>102</v>
      </c>
      <c r="M139" s="1" t="s">
        <v>697</v>
      </c>
      <c r="N139" s="1" t="s">
        <v>63</v>
      </c>
      <c r="O139" s="1" t="s">
        <v>64</v>
      </c>
      <c r="P139" s="1">
        <v>4086</v>
      </c>
      <c r="Q139" s="1" t="s">
        <v>12</v>
      </c>
      <c r="R139" s="1"/>
      <c r="S139" s="1" t="s">
        <v>12</v>
      </c>
      <c r="T139" s="1" t="s">
        <v>12</v>
      </c>
      <c r="U139" s="1">
        <v>2386</v>
      </c>
      <c r="V139" s="1">
        <v>2386</v>
      </c>
      <c r="W139" s="1">
        <f t="shared" si="6"/>
        <v>0</v>
      </c>
      <c r="X139" s="1" t="str">
        <f t="shared" si="7"/>
        <v>，1366340</v>
      </c>
      <c r="Y139" s="1" t="s">
        <v>698</v>
      </c>
    </row>
    <row r="140" spans="1:25">
      <c r="A140" t="s">
        <v>699</v>
      </c>
      <c r="B140" t="s">
        <v>77</v>
      </c>
      <c r="C140" s="4">
        <v>1366363</v>
      </c>
      <c r="D140" t="s">
        <v>192</v>
      </c>
      <c r="E140" t="s">
        <v>231</v>
      </c>
      <c r="F140" t="s">
        <v>700</v>
      </c>
      <c r="G140" t="s">
        <v>678</v>
      </c>
      <c r="H140" t="s">
        <v>81</v>
      </c>
      <c r="I140" t="s">
        <v>207</v>
      </c>
      <c r="J140" t="s">
        <v>99</v>
      </c>
      <c r="K140" t="s">
        <v>60</v>
      </c>
      <c r="L140" t="s">
        <v>92</v>
      </c>
      <c r="M140" t="s">
        <v>701</v>
      </c>
      <c r="N140" t="s">
        <v>63</v>
      </c>
      <c r="O140" t="s">
        <v>64</v>
      </c>
      <c r="P140">
        <v>8127</v>
      </c>
      <c r="Q140" t="s">
        <v>12</v>
      </c>
      <c r="R140" t="s">
        <v>12</v>
      </c>
      <c r="S140" t="s">
        <v>12</v>
      </c>
      <c r="T140" t="s">
        <v>12</v>
      </c>
      <c r="U140">
        <v>8127</v>
      </c>
      <c r="V140">
        <f>VLOOKUP(C140,[1]应付款管理!$A$1:$I$65536,9,0)</f>
        <v>8127</v>
      </c>
      <c r="W140">
        <f t="shared" si="6"/>
        <v>0</v>
      </c>
      <c r="X140" t="str">
        <f t="shared" si="7"/>
        <v>，1366363</v>
      </c>
      <c r="Y140" t="s">
        <v>702</v>
      </c>
    </row>
    <row r="141" spans="1:25">
      <c r="A141" t="s">
        <v>703</v>
      </c>
      <c r="B141" t="s">
        <v>77</v>
      </c>
      <c r="C141" s="4">
        <v>1366744</v>
      </c>
      <c r="D141" t="s">
        <v>199</v>
      </c>
      <c r="E141" t="s">
        <v>704</v>
      </c>
      <c r="F141" t="s">
        <v>705</v>
      </c>
      <c r="G141" t="s">
        <v>706</v>
      </c>
      <c r="H141" t="s">
        <v>133</v>
      </c>
      <c r="I141" t="s">
        <v>117</v>
      </c>
      <c r="J141" t="s">
        <v>99</v>
      </c>
      <c r="K141" t="s">
        <v>60</v>
      </c>
      <c r="L141" t="s">
        <v>73</v>
      </c>
      <c r="M141" t="s">
        <v>707</v>
      </c>
      <c r="N141" t="s">
        <v>63</v>
      </c>
      <c r="O141" t="s">
        <v>64</v>
      </c>
      <c r="P141">
        <v>1598</v>
      </c>
      <c r="Q141" t="s">
        <v>12</v>
      </c>
      <c r="R141" t="s">
        <v>12</v>
      </c>
      <c r="S141" t="s">
        <v>12</v>
      </c>
      <c r="T141" t="s">
        <v>12</v>
      </c>
      <c r="U141">
        <v>1598</v>
      </c>
      <c r="V141">
        <f>VLOOKUP(C141,[1]应付款管理!$A$1:$I$65536,9,0)</f>
        <v>1598</v>
      </c>
      <c r="W141">
        <f t="shared" si="6"/>
        <v>0</v>
      </c>
      <c r="X141" t="str">
        <f t="shared" si="7"/>
        <v>，1366744</v>
      </c>
      <c r="Y141" t="s">
        <v>708</v>
      </c>
    </row>
    <row r="142" spans="1:25">
      <c r="A142" t="s">
        <v>709</v>
      </c>
      <c r="B142" t="s">
        <v>77</v>
      </c>
      <c r="C142" s="4">
        <v>1366747</v>
      </c>
      <c r="D142" t="s">
        <v>650</v>
      </c>
      <c r="E142" t="s">
        <v>651</v>
      </c>
      <c r="F142" t="s">
        <v>652</v>
      </c>
      <c r="G142" t="s">
        <v>706</v>
      </c>
      <c r="H142" t="s">
        <v>57</v>
      </c>
      <c r="I142" t="s">
        <v>175</v>
      </c>
      <c r="J142" t="s">
        <v>58</v>
      </c>
      <c r="K142" t="s">
        <v>73</v>
      </c>
      <c r="L142" t="s">
        <v>73</v>
      </c>
      <c r="M142" t="s">
        <v>710</v>
      </c>
      <c r="N142" t="s">
        <v>63</v>
      </c>
      <c r="O142" t="s">
        <v>64</v>
      </c>
      <c r="P142">
        <v>8597</v>
      </c>
      <c r="Q142" t="s">
        <v>12</v>
      </c>
      <c r="R142" t="s">
        <v>12</v>
      </c>
      <c r="S142" t="s">
        <v>12</v>
      </c>
      <c r="T142" t="s">
        <v>12</v>
      </c>
      <c r="U142">
        <v>8597</v>
      </c>
      <c r="V142">
        <f>VLOOKUP(C142,[1]应付款管理!$A$1:$I$65536,9,0)</f>
        <v>8597</v>
      </c>
      <c r="W142">
        <f t="shared" si="6"/>
        <v>0</v>
      </c>
      <c r="X142" t="str">
        <f t="shared" si="7"/>
        <v>，1366747</v>
      </c>
      <c r="Y142" t="s">
        <v>711</v>
      </c>
    </row>
    <row r="143" spans="1:25">
      <c r="A143" t="s">
        <v>712</v>
      </c>
      <c r="B143" t="s">
        <v>77</v>
      </c>
      <c r="C143" s="4">
        <v>1366829</v>
      </c>
      <c r="D143" t="s">
        <v>87</v>
      </c>
      <c r="E143" t="s">
        <v>713</v>
      </c>
      <c r="F143" t="s">
        <v>714</v>
      </c>
      <c r="G143" t="s">
        <v>706</v>
      </c>
      <c r="H143" t="s">
        <v>82</v>
      </c>
      <c r="I143" t="s">
        <v>117</v>
      </c>
      <c r="J143" t="s">
        <v>57</v>
      </c>
      <c r="K143" t="s">
        <v>60</v>
      </c>
      <c r="L143" t="s">
        <v>102</v>
      </c>
      <c r="M143" t="s">
        <v>715</v>
      </c>
      <c r="N143" t="s">
        <v>63</v>
      </c>
      <c r="O143" t="s">
        <v>64</v>
      </c>
      <c r="P143">
        <v>2578</v>
      </c>
      <c r="Q143" t="s">
        <v>12</v>
      </c>
      <c r="R143" t="s">
        <v>12</v>
      </c>
      <c r="S143" t="s">
        <v>12</v>
      </c>
      <c r="T143" t="s">
        <v>12</v>
      </c>
      <c r="U143">
        <v>2578</v>
      </c>
      <c r="V143">
        <f>VLOOKUP(C143,[1]应付款管理!$A$1:$I$65536,9,0)</f>
        <v>2578</v>
      </c>
      <c r="W143">
        <f t="shared" si="6"/>
        <v>0</v>
      </c>
      <c r="X143" t="str">
        <f t="shared" si="7"/>
        <v>，1366829</v>
      </c>
      <c r="Y143" t="s">
        <v>716</v>
      </c>
    </row>
    <row r="144" spans="1:25">
      <c r="A144" t="s">
        <v>717</v>
      </c>
      <c r="B144" t="s">
        <v>77</v>
      </c>
      <c r="C144" s="4">
        <v>1366905</v>
      </c>
      <c r="D144" t="s">
        <v>477</v>
      </c>
      <c r="E144" t="s">
        <v>718</v>
      </c>
      <c r="F144" t="s">
        <v>719</v>
      </c>
      <c r="G144" t="s">
        <v>706</v>
      </c>
      <c r="H144" t="s">
        <v>71</v>
      </c>
      <c r="I144" t="s">
        <v>117</v>
      </c>
      <c r="J144" t="s">
        <v>72</v>
      </c>
      <c r="K144" t="s">
        <v>60</v>
      </c>
      <c r="L144" t="s">
        <v>60</v>
      </c>
      <c r="M144" t="s">
        <v>720</v>
      </c>
      <c r="N144" t="s">
        <v>63</v>
      </c>
      <c r="O144" t="s">
        <v>64</v>
      </c>
      <c r="P144">
        <v>1653</v>
      </c>
      <c r="Q144" t="s">
        <v>12</v>
      </c>
      <c r="R144" t="s">
        <v>12</v>
      </c>
      <c r="S144" t="s">
        <v>12</v>
      </c>
      <c r="T144" t="s">
        <v>12</v>
      </c>
      <c r="U144">
        <v>1653</v>
      </c>
      <c r="V144">
        <f>VLOOKUP(C144,[1]应付款管理!$A$1:$I$65536,9,0)</f>
        <v>1653</v>
      </c>
      <c r="W144">
        <f t="shared" si="6"/>
        <v>0</v>
      </c>
      <c r="X144" t="str">
        <f t="shared" si="7"/>
        <v>，1366905</v>
      </c>
      <c r="Y144" t="s">
        <v>721</v>
      </c>
    </row>
    <row r="145" spans="1:25">
      <c r="A145" t="s">
        <v>722</v>
      </c>
      <c r="B145" t="s">
        <v>77</v>
      </c>
      <c r="C145" s="4">
        <v>1367035</v>
      </c>
      <c r="D145" t="s">
        <v>160</v>
      </c>
      <c r="E145" t="s">
        <v>161</v>
      </c>
      <c r="F145" t="s">
        <v>723</v>
      </c>
      <c r="G145" t="s">
        <v>99</v>
      </c>
      <c r="H145" t="s">
        <v>99</v>
      </c>
      <c r="I145" t="s">
        <v>724</v>
      </c>
      <c r="J145" t="s">
        <v>303</v>
      </c>
      <c r="K145" t="s">
        <v>73</v>
      </c>
      <c r="L145" t="s">
        <v>60</v>
      </c>
      <c r="M145" t="s">
        <v>725</v>
      </c>
      <c r="N145" t="s">
        <v>63</v>
      </c>
      <c r="O145" t="s">
        <v>64</v>
      </c>
      <c r="P145">
        <v>1110</v>
      </c>
      <c r="Q145" t="s">
        <v>12</v>
      </c>
      <c r="R145" t="s">
        <v>12</v>
      </c>
      <c r="S145" t="s">
        <v>12</v>
      </c>
      <c r="T145" t="s">
        <v>12</v>
      </c>
      <c r="U145">
        <v>1110</v>
      </c>
      <c r="V145">
        <f>VLOOKUP(C145,[1]应付款管理!$A$1:$I$65536,9,0)</f>
        <v>1110</v>
      </c>
      <c r="W145">
        <f t="shared" si="6"/>
        <v>0</v>
      </c>
      <c r="X145" t="str">
        <f t="shared" si="7"/>
        <v>，1367035</v>
      </c>
      <c r="Y145" t="s">
        <v>726</v>
      </c>
    </row>
    <row r="146" spans="1:25">
      <c r="A146" t="s">
        <v>727</v>
      </c>
      <c r="B146" t="s">
        <v>77</v>
      </c>
      <c r="C146" s="4">
        <v>1367045</v>
      </c>
      <c r="D146" t="s">
        <v>171</v>
      </c>
      <c r="E146" t="s">
        <v>172</v>
      </c>
      <c r="F146" t="s">
        <v>728</v>
      </c>
      <c r="G146" t="s">
        <v>729</v>
      </c>
      <c r="H146" t="s">
        <v>132</v>
      </c>
      <c r="I146" t="s">
        <v>8</v>
      </c>
      <c r="J146" t="s">
        <v>101</v>
      </c>
      <c r="K146" t="s">
        <v>60</v>
      </c>
      <c r="L146" t="s">
        <v>208</v>
      </c>
      <c r="M146" t="s">
        <v>730</v>
      </c>
      <c r="N146" t="s">
        <v>63</v>
      </c>
      <c r="O146" t="s">
        <v>64</v>
      </c>
      <c r="P146">
        <v>3428</v>
      </c>
      <c r="Q146" t="s">
        <v>12</v>
      </c>
      <c r="R146" t="s">
        <v>12</v>
      </c>
      <c r="S146" t="s">
        <v>12</v>
      </c>
      <c r="T146" t="s">
        <v>12</v>
      </c>
      <c r="U146">
        <v>3428</v>
      </c>
      <c r="V146">
        <f>VLOOKUP(C146,[1]应付款管理!$A$1:$I$65536,9,0)</f>
        <v>3428</v>
      </c>
      <c r="W146">
        <f t="shared" si="6"/>
        <v>0</v>
      </c>
      <c r="X146" t="str">
        <f t="shared" si="7"/>
        <v>，1367045</v>
      </c>
      <c r="Y146" t="s">
        <v>731</v>
      </c>
    </row>
    <row r="147" spans="1:25">
      <c r="A147" t="s">
        <v>732</v>
      </c>
      <c r="B147" t="s">
        <v>77</v>
      </c>
      <c r="C147" s="4">
        <v>1367277</v>
      </c>
      <c r="D147" t="s">
        <v>87</v>
      </c>
      <c r="E147" t="s">
        <v>88</v>
      </c>
      <c r="F147" t="s">
        <v>733</v>
      </c>
      <c r="G147" t="s">
        <v>729</v>
      </c>
      <c r="H147" t="s">
        <v>132</v>
      </c>
      <c r="I147" t="s">
        <v>71</v>
      </c>
      <c r="J147" t="s">
        <v>117</v>
      </c>
      <c r="K147" t="s">
        <v>60</v>
      </c>
      <c r="L147" t="s">
        <v>92</v>
      </c>
      <c r="M147" t="s">
        <v>734</v>
      </c>
      <c r="N147" t="s">
        <v>63</v>
      </c>
      <c r="O147" t="s">
        <v>64</v>
      </c>
      <c r="P147">
        <v>3895</v>
      </c>
      <c r="Q147" t="s">
        <v>12</v>
      </c>
      <c r="R147" t="s">
        <v>12</v>
      </c>
      <c r="S147" t="s">
        <v>12</v>
      </c>
      <c r="T147" t="s">
        <v>12</v>
      </c>
      <c r="U147">
        <v>3895</v>
      </c>
      <c r="V147">
        <f>VLOOKUP(C147,[1]应付款管理!$A$1:$I$65536,9,0)</f>
        <v>3895</v>
      </c>
      <c r="W147">
        <f t="shared" si="6"/>
        <v>0</v>
      </c>
      <c r="X147" t="str">
        <f t="shared" si="7"/>
        <v>，1367277</v>
      </c>
      <c r="Y147" t="s">
        <v>735</v>
      </c>
    </row>
    <row r="148" spans="1:25">
      <c r="A148" t="s">
        <v>736</v>
      </c>
      <c r="B148" t="s">
        <v>121</v>
      </c>
      <c r="C148" s="4">
        <v>1367451</v>
      </c>
      <c r="D148" t="s">
        <v>122</v>
      </c>
      <c r="E148" t="s">
        <v>737</v>
      </c>
      <c r="F148" t="s">
        <v>738</v>
      </c>
      <c r="G148" t="s">
        <v>729</v>
      </c>
      <c r="H148" t="s">
        <v>131</v>
      </c>
      <c r="I148" t="s">
        <v>91</v>
      </c>
      <c r="J148" t="s">
        <v>83</v>
      </c>
      <c r="K148" t="s">
        <v>60</v>
      </c>
      <c r="L148" t="s">
        <v>92</v>
      </c>
      <c r="M148" t="s">
        <v>739</v>
      </c>
      <c r="N148" t="s">
        <v>63</v>
      </c>
      <c r="O148" t="s">
        <v>64</v>
      </c>
      <c r="P148">
        <v>11263</v>
      </c>
      <c r="Q148" t="s">
        <v>12</v>
      </c>
      <c r="R148" t="s">
        <v>12</v>
      </c>
      <c r="S148" t="s">
        <v>12</v>
      </c>
      <c r="T148" t="s">
        <v>12</v>
      </c>
      <c r="U148">
        <v>11263</v>
      </c>
      <c r="V148">
        <f>VLOOKUP(C148,[1]应付款管理!$A$1:$I$65536,9,0)</f>
        <v>11263</v>
      </c>
      <c r="W148">
        <f t="shared" si="6"/>
        <v>0</v>
      </c>
      <c r="X148" t="str">
        <f t="shared" si="7"/>
        <v>，1367451</v>
      </c>
      <c r="Y148" t="s">
        <v>740</v>
      </c>
    </row>
    <row r="149" spans="1:25">
      <c r="A149" t="s">
        <v>741</v>
      </c>
      <c r="B149" t="s">
        <v>77</v>
      </c>
      <c r="C149" s="4">
        <v>1367483</v>
      </c>
      <c r="D149" t="s">
        <v>96</v>
      </c>
      <c r="E149" t="s">
        <v>742</v>
      </c>
      <c r="F149" t="s">
        <v>743</v>
      </c>
      <c r="G149" t="s">
        <v>744</v>
      </c>
      <c r="H149" t="s">
        <v>133</v>
      </c>
      <c r="I149" t="s">
        <v>57</v>
      </c>
      <c r="J149" t="s">
        <v>100</v>
      </c>
      <c r="K149" t="s">
        <v>60</v>
      </c>
      <c r="L149" t="s">
        <v>92</v>
      </c>
      <c r="M149" t="s">
        <v>745</v>
      </c>
      <c r="N149" t="s">
        <v>63</v>
      </c>
      <c r="O149" t="s">
        <v>64</v>
      </c>
      <c r="P149">
        <v>11359</v>
      </c>
      <c r="Q149" t="s">
        <v>12</v>
      </c>
      <c r="R149" t="s">
        <v>12</v>
      </c>
      <c r="S149" t="s">
        <v>12</v>
      </c>
      <c r="T149" t="s">
        <v>12</v>
      </c>
      <c r="U149">
        <v>11359</v>
      </c>
      <c r="V149">
        <f>VLOOKUP(C149,[1]应付款管理!$A$1:$I$65536,9,0)</f>
        <v>11359</v>
      </c>
      <c r="W149">
        <f t="shared" ref="W149:W180" si="8">U149-V149</f>
        <v>0</v>
      </c>
      <c r="X149" t="str">
        <f t="shared" ref="X149:X180" si="9">$X$19&amp;C149</f>
        <v>，1367483</v>
      </c>
      <c r="Y149" t="s">
        <v>746</v>
      </c>
    </row>
    <row r="150" spans="1:25">
      <c r="A150" t="s">
        <v>747</v>
      </c>
      <c r="B150" t="s">
        <v>77</v>
      </c>
      <c r="C150" s="4">
        <v>1367540</v>
      </c>
      <c r="D150" t="s">
        <v>87</v>
      </c>
      <c r="E150" t="s">
        <v>225</v>
      </c>
      <c r="F150" t="s">
        <v>226</v>
      </c>
      <c r="G150" t="s">
        <v>744</v>
      </c>
      <c r="H150" t="s">
        <v>83</v>
      </c>
      <c r="I150" t="s">
        <v>57</v>
      </c>
      <c r="J150" t="s">
        <v>126</v>
      </c>
      <c r="K150" t="s">
        <v>60</v>
      </c>
      <c r="L150" t="s">
        <v>102</v>
      </c>
      <c r="M150" t="s">
        <v>748</v>
      </c>
      <c r="N150" t="s">
        <v>63</v>
      </c>
      <c r="O150" t="s">
        <v>64</v>
      </c>
      <c r="P150">
        <v>1818</v>
      </c>
      <c r="Q150" t="s">
        <v>12</v>
      </c>
      <c r="R150" t="s">
        <v>12</v>
      </c>
      <c r="S150" t="s">
        <v>12</v>
      </c>
      <c r="T150" t="s">
        <v>12</v>
      </c>
      <c r="U150">
        <v>1818</v>
      </c>
      <c r="V150">
        <f>VLOOKUP(C150,[1]应付款管理!$A$1:$I$65536,9,0)</f>
        <v>1818</v>
      </c>
      <c r="W150">
        <f t="shared" si="8"/>
        <v>0</v>
      </c>
      <c r="X150" t="str">
        <f t="shared" si="9"/>
        <v>，1367540</v>
      </c>
      <c r="Y150" t="s">
        <v>749</v>
      </c>
    </row>
    <row r="151" spans="1:25">
      <c r="A151" t="s">
        <v>750</v>
      </c>
      <c r="B151" t="s">
        <v>77</v>
      </c>
      <c r="C151" s="4">
        <v>1367671</v>
      </c>
      <c r="D151" t="s">
        <v>290</v>
      </c>
      <c r="E151" t="s">
        <v>291</v>
      </c>
      <c r="F151" t="s">
        <v>292</v>
      </c>
      <c r="G151" t="s">
        <v>744</v>
      </c>
      <c r="H151" t="s">
        <v>207</v>
      </c>
      <c r="I151" t="s">
        <v>117</v>
      </c>
      <c r="J151" t="s">
        <v>99</v>
      </c>
      <c r="K151" t="s">
        <v>60</v>
      </c>
      <c r="L151" t="s">
        <v>73</v>
      </c>
      <c r="M151" t="s">
        <v>751</v>
      </c>
      <c r="N151" t="s">
        <v>63</v>
      </c>
      <c r="O151" t="s">
        <v>64</v>
      </c>
      <c r="P151">
        <v>2071</v>
      </c>
      <c r="Q151" t="s">
        <v>12</v>
      </c>
      <c r="R151" t="s">
        <v>12</v>
      </c>
      <c r="S151" t="s">
        <v>12</v>
      </c>
      <c r="T151" t="s">
        <v>12</v>
      </c>
      <c r="U151">
        <v>2071</v>
      </c>
      <c r="V151">
        <f>VLOOKUP(C151,[1]应付款管理!$A$1:$I$65536,9,0)</f>
        <v>2071</v>
      </c>
      <c r="W151">
        <f t="shared" si="8"/>
        <v>0</v>
      </c>
      <c r="X151" t="str">
        <f t="shared" si="9"/>
        <v>，1367671</v>
      </c>
      <c r="Y151" t="s">
        <v>752</v>
      </c>
    </row>
    <row r="152" spans="1:25">
      <c r="A152" t="s">
        <v>753</v>
      </c>
      <c r="B152" t="s">
        <v>77</v>
      </c>
      <c r="C152" s="4">
        <v>1367717</v>
      </c>
      <c r="D152" t="s">
        <v>376</v>
      </c>
      <c r="E152" t="s">
        <v>754</v>
      </c>
      <c r="F152" t="s">
        <v>755</v>
      </c>
      <c r="G152" t="s">
        <v>744</v>
      </c>
      <c r="H152" t="s">
        <v>72</v>
      </c>
      <c r="I152" t="s">
        <v>109</v>
      </c>
      <c r="J152" t="s">
        <v>58</v>
      </c>
      <c r="K152" t="s">
        <v>60</v>
      </c>
      <c r="L152" t="s">
        <v>208</v>
      </c>
      <c r="M152" t="s">
        <v>756</v>
      </c>
      <c r="N152" t="s">
        <v>63</v>
      </c>
      <c r="O152" t="s">
        <v>64</v>
      </c>
      <c r="P152">
        <v>3778</v>
      </c>
      <c r="Q152" t="s">
        <v>12</v>
      </c>
      <c r="R152" t="s">
        <v>12</v>
      </c>
      <c r="S152" t="s">
        <v>12</v>
      </c>
      <c r="T152" t="s">
        <v>12</v>
      </c>
      <c r="U152">
        <v>3778</v>
      </c>
      <c r="V152">
        <f>VLOOKUP(C152,[1]应付款管理!$A$1:$I$65536,9,0)</f>
        <v>3778</v>
      </c>
      <c r="W152">
        <f t="shared" si="8"/>
        <v>0</v>
      </c>
      <c r="X152" t="str">
        <f t="shared" si="9"/>
        <v>，1367717</v>
      </c>
      <c r="Y152" t="s">
        <v>757</v>
      </c>
    </row>
    <row r="153" spans="1:25">
      <c r="A153" t="s">
        <v>758</v>
      </c>
      <c r="B153" t="s">
        <v>77</v>
      </c>
      <c r="C153" s="4">
        <v>1367882</v>
      </c>
      <c r="D153" t="s">
        <v>87</v>
      </c>
      <c r="E153" t="s">
        <v>88</v>
      </c>
      <c r="F153" t="s">
        <v>759</v>
      </c>
      <c r="G153" t="s">
        <v>744</v>
      </c>
      <c r="H153" t="s">
        <v>90</v>
      </c>
      <c r="I153" t="s">
        <v>215</v>
      </c>
      <c r="J153" t="s">
        <v>82</v>
      </c>
      <c r="K153" t="s">
        <v>60</v>
      </c>
      <c r="L153" t="s">
        <v>102</v>
      </c>
      <c r="M153" t="s">
        <v>760</v>
      </c>
      <c r="N153" t="s">
        <v>63</v>
      </c>
      <c r="O153" t="s">
        <v>64</v>
      </c>
      <c r="P153">
        <v>8219</v>
      </c>
      <c r="Q153" t="s">
        <v>12</v>
      </c>
      <c r="R153" t="s">
        <v>12</v>
      </c>
      <c r="S153" t="s">
        <v>12</v>
      </c>
      <c r="T153" t="s">
        <v>12</v>
      </c>
      <c r="U153">
        <v>8219</v>
      </c>
      <c r="V153">
        <f>VLOOKUP(C153,[1]应付款管理!$A$1:$I$65536,9,0)</f>
        <v>8219</v>
      </c>
      <c r="W153">
        <f t="shared" si="8"/>
        <v>0</v>
      </c>
      <c r="X153" t="str">
        <f t="shared" si="9"/>
        <v>，1367882</v>
      </c>
      <c r="Y153" t="s">
        <v>761</v>
      </c>
    </row>
    <row r="154" spans="1:25">
      <c r="A154" t="s">
        <v>762</v>
      </c>
      <c r="B154" t="s">
        <v>77</v>
      </c>
      <c r="C154" s="4">
        <v>1368078</v>
      </c>
      <c r="D154" t="s">
        <v>402</v>
      </c>
      <c r="E154" t="s">
        <v>763</v>
      </c>
      <c r="F154" t="s">
        <v>764</v>
      </c>
      <c r="G154" t="s">
        <v>744</v>
      </c>
      <c r="H154" t="s">
        <v>133</v>
      </c>
      <c r="I154" t="s">
        <v>117</v>
      </c>
      <c r="J154" t="s">
        <v>72</v>
      </c>
      <c r="K154" t="s">
        <v>73</v>
      </c>
      <c r="L154" t="s">
        <v>60</v>
      </c>
      <c r="M154" t="s">
        <v>765</v>
      </c>
      <c r="N154" t="s">
        <v>63</v>
      </c>
      <c r="O154" t="s">
        <v>64</v>
      </c>
      <c r="P154">
        <v>983</v>
      </c>
      <c r="Q154" t="s">
        <v>12</v>
      </c>
      <c r="R154" t="s">
        <v>12</v>
      </c>
      <c r="S154" t="s">
        <v>12</v>
      </c>
      <c r="T154" t="s">
        <v>12</v>
      </c>
      <c r="U154">
        <v>983</v>
      </c>
      <c r="V154">
        <f>VLOOKUP(C154,[1]应付款管理!$A$1:$I$65536,9,0)</f>
        <v>983</v>
      </c>
      <c r="W154">
        <f t="shared" si="8"/>
        <v>0</v>
      </c>
      <c r="X154" t="str">
        <f t="shared" si="9"/>
        <v>，1368078</v>
      </c>
      <c r="Y154" t="s">
        <v>766</v>
      </c>
    </row>
    <row r="155" spans="1:25">
      <c r="A155" t="s">
        <v>767</v>
      </c>
      <c r="B155" t="s">
        <v>77</v>
      </c>
      <c r="C155" s="4">
        <v>1368746</v>
      </c>
      <c r="D155" t="s">
        <v>376</v>
      </c>
      <c r="E155" t="s">
        <v>768</v>
      </c>
      <c r="F155" t="s">
        <v>769</v>
      </c>
      <c r="G155" t="s">
        <v>770</v>
      </c>
      <c r="H155" t="s">
        <v>215</v>
      </c>
      <c r="I155" t="s">
        <v>57</v>
      </c>
      <c r="J155" t="s">
        <v>109</v>
      </c>
      <c r="K155" t="s">
        <v>73</v>
      </c>
      <c r="L155" t="s">
        <v>73</v>
      </c>
      <c r="M155" t="s">
        <v>771</v>
      </c>
      <c r="N155" t="s">
        <v>63</v>
      </c>
      <c r="O155" t="s">
        <v>64</v>
      </c>
      <c r="P155">
        <v>5000</v>
      </c>
      <c r="Q155" t="s">
        <v>12</v>
      </c>
      <c r="R155" t="s">
        <v>12</v>
      </c>
      <c r="S155" t="s">
        <v>12</v>
      </c>
      <c r="T155" t="s">
        <v>12</v>
      </c>
      <c r="U155">
        <v>5000</v>
      </c>
      <c r="V155">
        <f>VLOOKUP(C155,[1]应付款管理!$A$1:$I$65536,9,0)</f>
        <v>5000</v>
      </c>
      <c r="W155">
        <f t="shared" si="8"/>
        <v>0</v>
      </c>
      <c r="X155" t="str">
        <f t="shared" si="9"/>
        <v>，1368746</v>
      </c>
      <c r="Y155" t="s">
        <v>772</v>
      </c>
    </row>
    <row r="156" spans="1:25">
      <c r="A156" t="s">
        <v>773</v>
      </c>
      <c r="B156" t="s">
        <v>77</v>
      </c>
      <c r="C156" s="4">
        <v>1368872</v>
      </c>
      <c r="D156" t="s">
        <v>87</v>
      </c>
      <c r="E156" t="s">
        <v>88</v>
      </c>
      <c r="F156" t="s">
        <v>307</v>
      </c>
      <c r="G156" t="s">
        <v>770</v>
      </c>
      <c r="H156" t="s">
        <v>91</v>
      </c>
      <c r="I156" t="s">
        <v>72</v>
      </c>
      <c r="J156" t="s">
        <v>109</v>
      </c>
      <c r="K156" t="s">
        <v>60</v>
      </c>
      <c r="L156" t="s">
        <v>92</v>
      </c>
      <c r="M156" t="s">
        <v>774</v>
      </c>
      <c r="N156" t="s">
        <v>63</v>
      </c>
      <c r="O156" t="s">
        <v>64</v>
      </c>
      <c r="P156">
        <v>17834</v>
      </c>
      <c r="Q156" t="s">
        <v>12</v>
      </c>
      <c r="R156" t="s">
        <v>12</v>
      </c>
      <c r="S156" t="s">
        <v>12</v>
      </c>
      <c r="T156" t="s">
        <v>12</v>
      </c>
      <c r="U156">
        <v>17834</v>
      </c>
      <c r="V156">
        <f>VLOOKUP(C156,[1]应付款管理!$A$1:$I$65536,9,0)</f>
        <v>17834</v>
      </c>
      <c r="W156">
        <f t="shared" si="8"/>
        <v>0</v>
      </c>
      <c r="X156" t="str">
        <f t="shared" si="9"/>
        <v>，1368872</v>
      </c>
      <c r="Y156" t="s">
        <v>775</v>
      </c>
    </row>
    <row r="157" spans="1:25">
      <c r="A157" t="s">
        <v>776</v>
      </c>
      <c r="B157" t="s">
        <v>77</v>
      </c>
      <c r="C157" s="4">
        <v>1368914</v>
      </c>
      <c r="D157" t="s">
        <v>777</v>
      </c>
      <c r="E157" t="s">
        <v>778</v>
      </c>
      <c r="F157" t="s">
        <v>779</v>
      </c>
      <c r="G157" t="s">
        <v>770</v>
      </c>
      <c r="H157" t="s">
        <v>71</v>
      </c>
      <c r="I157" t="s">
        <v>207</v>
      </c>
      <c r="J157" t="s">
        <v>72</v>
      </c>
      <c r="K157" t="s">
        <v>60</v>
      </c>
      <c r="L157" t="s">
        <v>102</v>
      </c>
      <c r="M157" t="s">
        <v>780</v>
      </c>
      <c r="N157" t="s">
        <v>63</v>
      </c>
      <c r="O157" t="s">
        <v>64</v>
      </c>
      <c r="P157">
        <v>636</v>
      </c>
      <c r="Q157" t="s">
        <v>12</v>
      </c>
      <c r="R157" t="s">
        <v>12</v>
      </c>
      <c r="S157" t="s">
        <v>12</v>
      </c>
      <c r="T157" t="s">
        <v>12</v>
      </c>
      <c r="U157">
        <v>636</v>
      </c>
      <c r="V157">
        <f>VLOOKUP(C157,[1]应付款管理!$A$1:$I$65536,9,0)</f>
        <v>636</v>
      </c>
      <c r="W157">
        <f t="shared" si="8"/>
        <v>0</v>
      </c>
      <c r="X157" t="str">
        <f t="shared" si="9"/>
        <v>，1368914</v>
      </c>
      <c r="Y157" t="s">
        <v>781</v>
      </c>
    </row>
    <row r="158" spans="1:25">
      <c r="A158" t="s">
        <v>782</v>
      </c>
      <c r="B158" t="s">
        <v>77</v>
      </c>
      <c r="C158" s="4">
        <v>1368938</v>
      </c>
      <c r="D158" t="s">
        <v>53</v>
      </c>
      <c r="E158" t="s">
        <v>783</v>
      </c>
      <c r="F158" t="s">
        <v>784</v>
      </c>
      <c r="G158" t="s">
        <v>770</v>
      </c>
      <c r="H158" t="s">
        <v>99</v>
      </c>
      <c r="I158" t="s">
        <v>109</v>
      </c>
      <c r="J158" t="s">
        <v>175</v>
      </c>
      <c r="K158" t="s">
        <v>60</v>
      </c>
      <c r="L158" t="s">
        <v>92</v>
      </c>
      <c r="M158" t="s">
        <v>785</v>
      </c>
      <c r="N158" t="s">
        <v>63</v>
      </c>
      <c r="O158" t="s">
        <v>64</v>
      </c>
      <c r="P158">
        <v>1768</v>
      </c>
      <c r="Q158" t="s">
        <v>12</v>
      </c>
      <c r="R158" t="s">
        <v>12</v>
      </c>
      <c r="S158" t="s">
        <v>12</v>
      </c>
      <c r="T158" t="s">
        <v>12</v>
      </c>
      <c r="U158">
        <v>1768</v>
      </c>
      <c r="V158">
        <f>VLOOKUP(C158,[1]应付款管理!$A$1:$I$65536,9,0)</f>
        <v>1768</v>
      </c>
      <c r="W158">
        <f t="shared" si="8"/>
        <v>0</v>
      </c>
      <c r="X158" t="str">
        <f t="shared" si="9"/>
        <v>，1368938</v>
      </c>
      <c r="Y158" t="s">
        <v>786</v>
      </c>
    </row>
    <row r="159" spans="1:25">
      <c r="A159" t="s">
        <v>787</v>
      </c>
      <c r="B159" t="s">
        <v>121</v>
      </c>
      <c r="C159" s="4">
        <v>1369159</v>
      </c>
      <c r="D159" t="s">
        <v>284</v>
      </c>
      <c r="E159" t="s">
        <v>788</v>
      </c>
      <c r="F159" t="s">
        <v>789</v>
      </c>
      <c r="G159" t="s">
        <v>770</v>
      </c>
      <c r="H159" t="s">
        <v>215</v>
      </c>
      <c r="I159" t="s">
        <v>8</v>
      </c>
      <c r="J159" t="s">
        <v>109</v>
      </c>
      <c r="K159" t="s">
        <v>60</v>
      </c>
      <c r="L159" t="s">
        <v>60</v>
      </c>
      <c r="M159" t="s">
        <v>790</v>
      </c>
      <c r="N159" t="s">
        <v>63</v>
      </c>
      <c r="O159" t="s">
        <v>64</v>
      </c>
      <c r="P159">
        <v>645</v>
      </c>
      <c r="Q159" t="s">
        <v>12</v>
      </c>
      <c r="R159" t="s">
        <v>12</v>
      </c>
      <c r="S159" t="s">
        <v>12</v>
      </c>
      <c r="T159" t="s">
        <v>12</v>
      </c>
      <c r="U159">
        <v>645</v>
      </c>
      <c r="V159">
        <f>VLOOKUP(C159,[1]应付款管理!$A$1:$I$65536,9,0)</f>
        <v>645</v>
      </c>
      <c r="W159">
        <f t="shared" si="8"/>
        <v>0</v>
      </c>
      <c r="X159" t="str">
        <f t="shared" si="9"/>
        <v>，1369159</v>
      </c>
      <c r="Y159" t="s">
        <v>791</v>
      </c>
    </row>
    <row r="160" spans="1:25">
      <c r="A160" t="s">
        <v>792</v>
      </c>
      <c r="B160" t="s">
        <v>77</v>
      </c>
      <c r="C160" s="4">
        <v>1369166</v>
      </c>
      <c r="D160" t="s">
        <v>311</v>
      </c>
      <c r="E160" t="s">
        <v>793</v>
      </c>
      <c r="F160" t="s">
        <v>794</v>
      </c>
      <c r="G160" t="s">
        <v>90</v>
      </c>
      <c r="H160" t="s">
        <v>83</v>
      </c>
      <c r="I160" t="s">
        <v>99</v>
      </c>
      <c r="J160" t="s">
        <v>140</v>
      </c>
      <c r="K160" t="s">
        <v>73</v>
      </c>
      <c r="L160" t="s">
        <v>208</v>
      </c>
      <c r="M160" t="s">
        <v>795</v>
      </c>
      <c r="N160" t="s">
        <v>63</v>
      </c>
      <c r="O160" t="s">
        <v>64</v>
      </c>
      <c r="P160">
        <v>6255</v>
      </c>
      <c r="Q160" t="s">
        <v>12</v>
      </c>
      <c r="R160" t="s">
        <v>12</v>
      </c>
      <c r="S160" t="s">
        <v>12</v>
      </c>
      <c r="T160" t="s">
        <v>12</v>
      </c>
      <c r="U160">
        <v>6255</v>
      </c>
      <c r="V160">
        <f>VLOOKUP(C160,[1]应付款管理!$A$1:$I$65536,9,0)</f>
        <v>6255</v>
      </c>
      <c r="W160">
        <f t="shared" si="8"/>
        <v>0</v>
      </c>
      <c r="X160" t="str">
        <f t="shared" si="9"/>
        <v>，1369166</v>
      </c>
      <c r="Y160" t="s">
        <v>796</v>
      </c>
    </row>
    <row r="161" spans="1:25">
      <c r="A161" t="s">
        <v>797</v>
      </c>
      <c r="B161" t="s">
        <v>121</v>
      </c>
      <c r="C161" s="4">
        <v>1369239</v>
      </c>
      <c r="D161" t="s">
        <v>122</v>
      </c>
      <c r="E161" t="s">
        <v>798</v>
      </c>
      <c r="F161" t="s">
        <v>799</v>
      </c>
      <c r="G161" t="s">
        <v>770</v>
      </c>
      <c r="H161" t="s">
        <v>83</v>
      </c>
      <c r="I161" t="s">
        <v>57</v>
      </c>
      <c r="J161" t="s">
        <v>109</v>
      </c>
      <c r="K161" t="s">
        <v>60</v>
      </c>
      <c r="L161" t="s">
        <v>73</v>
      </c>
      <c r="M161" t="s">
        <v>800</v>
      </c>
      <c r="N161" t="s">
        <v>63</v>
      </c>
      <c r="O161" t="s">
        <v>64</v>
      </c>
      <c r="P161">
        <v>3894</v>
      </c>
      <c r="Q161" t="s">
        <v>12</v>
      </c>
      <c r="R161" t="s">
        <v>12</v>
      </c>
      <c r="S161" t="s">
        <v>12</v>
      </c>
      <c r="T161" t="s">
        <v>12</v>
      </c>
      <c r="U161">
        <v>3894</v>
      </c>
      <c r="V161">
        <f>VLOOKUP(C161,[1]应付款管理!$A$1:$I$65536,9,0)</f>
        <v>3894</v>
      </c>
      <c r="W161">
        <f t="shared" si="8"/>
        <v>0</v>
      </c>
      <c r="X161" t="str">
        <f t="shared" si="9"/>
        <v>，1369239</v>
      </c>
      <c r="Y161" t="s">
        <v>801</v>
      </c>
    </row>
    <row r="162" spans="1:25">
      <c r="A162" t="s">
        <v>802</v>
      </c>
      <c r="B162" t="s">
        <v>121</v>
      </c>
      <c r="C162" s="4">
        <v>1369277</v>
      </c>
      <c r="D162" t="s">
        <v>650</v>
      </c>
      <c r="E162" t="s">
        <v>651</v>
      </c>
      <c r="F162" t="s">
        <v>652</v>
      </c>
      <c r="G162" t="s">
        <v>770</v>
      </c>
      <c r="H162" t="s">
        <v>207</v>
      </c>
      <c r="I162" t="s">
        <v>109</v>
      </c>
      <c r="J162" t="s">
        <v>100</v>
      </c>
      <c r="K162" t="s">
        <v>60</v>
      </c>
      <c r="L162" t="s">
        <v>73</v>
      </c>
      <c r="M162" t="s">
        <v>803</v>
      </c>
      <c r="N162" t="s">
        <v>63</v>
      </c>
      <c r="O162" t="s">
        <v>64</v>
      </c>
      <c r="P162">
        <v>3264</v>
      </c>
      <c r="Q162" t="s">
        <v>12</v>
      </c>
      <c r="R162" t="s">
        <v>12</v>
      </c>
      <c r="S162" t="s">
        <v>12</v>
      </c>
      <c r="T162" t="s">
        <v>12</v>
      </c>
      <c r="U162">
        <v>3264</v>
      </c>
      <c r="V162">
        <f>VLOOKUP(C162,[1]应付款管理!$A$1:$I$65536,9,0)</f>
        <v>3264</v>
      </c>
      <c r="W162">
        <f t="shared" si="8"/>
        <v>0</v>
      </c>
      <c r="X162" t="str">
        <f t="shared" si="9"/>
        <v>，1369277</v>
      </c>
      <c r="Y162" t="s">
        <v>804</v>
      </c>
    </row>
    <row r="163" spans="1:25">
      <c r="A163" t="s">
        <v>805</v>
      </c>
      <c r="B163" t="s">
        <v>77</v>
      </c>
      <c r="C163" s="4">
        <v>1369357</v>
      </c>
      <c r="D163" t="s">
        <v>87</v>
      </c>
      <c r="E163" t="s">
        <v>88</v>
      </c>
      <c r="F163" t="s">
        <v>806</v>
      </c>
      <c r="G163" t="s">
        <v>215</v>
      </c>
      <c r="H163" t="s">
        <v>57</v>
      </c>
      <c r="I163" t="s">
        <v>100</v>
      </c>
      <c r="J163" t="s">
        <v>724</v>
      </c>
      <c r="K163" t="s">
        <v>60</v>
      </c>
      <c r="L163" t="s">
        <v>357</v>
      </c>
      <c r="M163" t="s">
        <v>807</v>
      </c>
      <c r="N163" t="s">
        <v>63</v>
      </c>
      <c r="O163" t="s">
        <v>64</v>
      </c>
      <c r="P163">
        <v>4211</v>
      </c>
      <c r="Q163" t="s">
        <v>12</v>
      </c>
      <c r="R163" t="s">
        <v>12</v>
      </c>
      <c r="S163" t="s">
        <v>12</v>
      </c>
      <c r="T163" t="s">
        <v>12</v>
      </c>
      <c r="U163">
        <v>4211</v>
      </c>
      <c r="V163">
        <f>VLOOKUP(C163,[1]应付款管理!$A$1:$I$65536,9,0)</f>
        <v>4211</v>
      </c>
      <c r="W163">
        <f t="shared" si="8"/>
        <v>0</v>
      </c>
      <c r="X163" t="str">
        <f t="shared" si="9"/>
        <v>，1369357</v>
      </c>
      <c r="Y163" t="s">
        <v>808</v>
      </c>
    </row>
    <row r="164" spans="1:25">
      <c r="A164" t="s">
        <v>809</v>
      </c>
      <c r="B164" t="s">
        <v>77</v>
      </c>
      <c r="C164" s="4">
        <v>1369511</v>
      </c>
      <c r="D164" t="s">
        <v>53</v>
      </c>
      <c r="E164" t="s">
        <v>682</v>
      </c>
      <c r="F164" t="s">
        <v>810</v>
      </c>
      <c r="G164" t="s">
        <v>811</v>
      </c>
      <c r="H164" t="s">
        <v>99</v>
      </c>
      <c r="I164" t="s">
        <v>109</v>
      </c>
      <c r="J164" t="s">
        <v>100</v>
      </c>
      <c r="K164" t="s">
        <v>60</v>
      </c>
      <c r="L164" t="s">
        <v>73</v>
      </c>
      <c r="M164" t="s">
        <v>812</v>
      </c>
      <c r="N164" t="s">
        <v>63</v>
      </c>
      <c r="O164" t="s">
        <v>64</v>
      </c>
      <c r="P164">
        <v>2480</v>
      </c>
      <c r="Q164" t="s">
        <v>12</v>
      </c>
      <c r="R164" t="s">
        <v>12</v>
      </c>
      <c r="S164" t="s">
        <v>12</v>
      </c>
      <c r="T164" t="s">
        <v>12</v>
      </c>
      <c r="U164">
        <v>2480</v>
      </c>
      <c r="V164">
        <f>VLOOKUP(C164,[1]应付款管理!$A$1:$I$65536,9,0)</f>
        <v>2480</v>
      </c>
      <c r="W164">
        <f t="shared" si="8"/>
        <v>0</v>
      </c>
      <c r="X164" t="str">
        <f t="shared" si="9"/>
        <v>，1369511</v>
      </c>
      <c r="Y164" t="s">
        <v>813</v>
      </c>
    </row>
    <row r="165" spans="1:25">
      <c r="A165" t="s">
        <v>814</v>
      </c>
      <c r="B165" t="s">
        <v>77</v>
      </c>
      <c r="C165" s="4">
        <v>1369533</v>
      </c>
      <c r="D165" t="s">
        <v>96</v>
      </c>
      <c r="E165" t="s">
        <v>815</v>
      </c>
      <c r="F165" t="s">
        <v>816</v>
      </c>
      <c r="G165" t="s">
        <v>811</v>
      </c>
      <c r="H165" t="s">
        <v>117</v>
      </c>
      <c r="I165" t="s">
        <v>126</v>
      </c>
      <c r="J165" t="s">
        <v>100</v>
      </c>
      <c r="K165" t="s">
        <v>60</v>
      </c>
      <c r="L165" t="s">
        <v>60</v>
      </c>
      <c r="M165" t="s">
        <v>817</v>
      </c>
      <c r="N165" t="s">
        <v>63</v>
      </c>
      <c r="O165" t="s">
        <v>64</v>
      </c>
      <c r="P165">
        <v>939</v>
      </c>
      <c r="Q165" t="s">
        <v>12</v>
      </c>
      <c r="R165" t="s">
        <v>12</v>
      </c>
      <c r="S165" t="s">
        <v>12</v>
      </c>
      <c r="T165" t="s">
        <v>12</v>
      </c>
      <c r="U165">
        <v>939</v>
      </c>
      <c r="V165">
        <f>VLOOKUP(C165,[1]应付款管理!$A$1:$I$65536,9,0)</f>
        <v>939</v>
      </c>
      <c r="W165">
        <f t="shared" si="8"/>
        <v>0</v>
      </c>
      <c r="X165" t="str">
        <f t="shared" si="9"/>
        <v>，1369533</v>
      </c>
      <c r="Y165" t="s">
        <v>818</v>
      </c>
    </row>
    <row r="166" spans="1:25">
      <c r="A166" t="s">
        <v>819</v>
      </c>
      <c r="B166" t="s">
        <v>121</v>
      </c>
      <c r="C166" s="4">
        <v>1369719</v>
      </c>
      <c r="D166" t="s">
        <v>96</v>
      </c>
      <c r="E166" t="s">
        <v>820</v>
      </c>
      <c r="F166" t="s">
        <v>821</v>
      </c>
      <c r="G166" t="s">
        <v>811</v>
      </c>
      <c r="H166" t="s">
        <v>131</v>
      </c>
      <c r="I166" t="s">
        <v>109</v>
      </c>
      <c r="J166" t="s">
        <v>58</v>
      </c>
      <c r="K166" t="s">
        <v>60</v>
      </c>
      <c r="L166" t="s">
        <v>208</v>
      </c>
      <c r="M166" t="s">
        <v>822</v>
      </c>
      <c r="N166" t="s">
        <v>63</v>
      </c>
      <c r="O166" t="s">
        <v>64</v>
      </c>
      <c r="P166">
        <v>1819</v>
      </c>
      <c r="Q166" t="s">
        <v>12</v>
      </c>
      <c r="R166" t="s">
        <v>12</v>
      </c>
      <c r="S166" t="s">
        <v>12</v>
      </c>
      <c r="T166" t="s">
        <v>12</v>
      </c>
      <c r="U166">
        <v>1819</v>
      </c>
      <c r="V166">
        <f>VLOOKUP(C166,[1]应付款管理!$A$1:$I$65536,9,0)</f>
        <v>1819</v>
      </c>
      <c r="W166">
        <f t="shared" si="8"/>
        <v>0</v>
      </c>
      <c r="X166" t="str">
        <f t="shared" si="9"/>
        <v>，1369719</v>
      </c>
      <c r="Y166" t="s">
        <v>823</v>
      </c>
    </row>
    <row r="167" spans="1:25">
      <c r="A167" t="s">
        <v>824</v>
      </c>
      <c r="B167" t="s">
        <v>121</v>
      </c>
      <c r="C167" s="4">
        <v>1369773</v>
      </c>
      <c r="D167" t="s">
        <v>53</v>
      </c>
      <c r="E167" t="s">
        <v>682</v>
      </c>
      <c r="F167" t="s">
        <v>683</v>
      </c>
      <c r="G167" t="s">
        <v>811</v>
      </c>
      <c r="H167" t="s">
        <v>133</v>
      </c>
      <c r="I167" t="s">
        <v>207</v>
      </c>
      <c r="J167" t="s">
        <v>57</v>
      </c>
      <c r="K167" t="s">
        <v>60</v>
      </c>
      <c r="L167" t="s">
        <v>61</v>
      </c>
      <c r="M167" t="s">
        <v>825</v>
      </c>
      <c r="N167" t="s">
        <v>63</v>
      </c>
      <c r="O167" t="s">
        <v>64</v>
      </c>
      <c r="P167">
        <v>1342</v>
      </c>
      <c r="Q167" t="s">
        <v>12</v>
      </c>
      <c r="R167" t="s">
        <v>12</v>
      </c>
      <c r="S167" t="s">
        <v>12</v>
      </c>
      <c r="T167" t="s">
        <v>12</v>
      </c>
      <c r="U167">
        <v>1342</v>
      </c>
      <c r="V167">
        <f>VLOOKUP(C167,[1]应付款管理!$A$1:$I$65536,9,0)</f>
        <v>1342</v>
      </c>
      <c r="W167">
        <f t="shared" si="8"/>
        <v>0</v>
      </c>
      <c r="X167" t="str">
        <f t="shared" si="9"/>
        <v>，1369773</v>
      </c>
      <c r="Y167" t="s">
        <v>826</v>
      </c>
    </row>
    <row r="168" spans="1:25">
      <c r="A168" t="s">
        <v>827</v>
      </c>
      <c r="B168" t="s">
        <v>121</v>
      </c>
      <c r="C168" s="4">
        <v>1369793</v>
      </c>
      <c r="D168" t="s">
        <v>266</v>
      </c>
      <c r="E168" t="s">
        <v>266</v>
      </c>
      <c r="F168" t="s">
        <v>828</v>
      </c>
      <c r="G168" t="s">
        <v>811</v>
      </c>
      <c r="H168" t="s">
        <v>82</v>
      </c>
      <c r="I168" t="s">
        <v>100</v>
      </c>
      <c r="J168" t="s">
        <v>175</v>
      </c>
      <c r="K168" t="s">
        <v>60</v>
      </c>
      <c r="L168" t="s">
        <v>73</v>
      </c>
      <c r="M168" t="s">
        <v>829</v>
      </c>
      <c r="N168" t="s">
        <v>63</v>
      </c>
      <c r="O168" t="s">
        <v>64</v>
      </c>
      <c r="P168">
        <v>1460</v>
      </c>
      <c r="Q168" t="s">
        <v>12</v>
      </c>
      <c r="R168" t="s">
        <v>12</v>
      </c>
      <c r="S168" t="s">
        <v>12</v>
      </c>
      <c r="T168" t="s">
        <v>12</v>
      </c>
      <c r="U168">
        <v>1460</v>
      </c>
      <c r="V168">
        <f>VLOOKUP(C168,[1]应付款管理!$A$1:$I$65536,9,0)</f>
        <v>1460</v>
      </c>
      <c r="W168">
        <f t="shared" si="8"/>
        <v>0</v>
      </c>
      <c r="X168" t="str">
        <f t="shared" si="9"/>
        <v>，1369793</v>
      </c>
      <c r="Y168" t="s">
        <v>830</v>
      </c>
    </row>
    <row r="169" spans="1:25">
      <c r="A169" t="s">
        <v>831</v>
      </c>
      <c r="B169" t="s">
        <v>77</v>
      </c>
      <c r="C169" s="4">
        <v>1369957</v>
      </c>
      <c r="D169" t="s">
        <v>832</v>
      </c>
      <c r="E169" t="s">
        <v>833</v>
      </c>
      <c r="F169" t="s">
        <v>834</v>
      </c>
      <c r="G169" t="s">
        <v>835</v>
      </c>
      <c r="H169" t="s">
        <v>82</v>
      </c>
      <c r="I169" t="s">
        <v>126</v>
      </c>
      <c r="J169" t="s">
        <v>100</v>
      </c>
      <c r="K169" t="s">
        <v>60</v>
      </c>
      <c r="L169" t="s">
        <v>60</v>
      </c>
      <c r="M169" t="s">
        <v>836</v>
      </c>
      <c r="N169" t="s">
        <v>63</v>
      </c>
      <c r="O169" t="s">
        <v>64</v>
      </c>
      <c r="P169">
        <v>1619</v>
      </c>
      <c r="Q169" t="s">
        <v>12</v>
      </c>
      <c r="R169" t="s">
        <v>12</v>
      </c>
      <c r="S169" t="s">
        <v>12</v>
      </c>
      <c r="T169" t="s">
        <v>12</v>
      </c>
      <c r="U169">
        <v>1619</v>
      </c>
      <c r="V169">
        <f>VLOOKUP(C169,[1]应付款管理!$A$1:$I$65536,9,0)</f>
        <v>1619</v>
      </c>
      <c r="W169">
        <f t="shared" si="8"/>
        <v>0</v>
      </c>
      <c r="X169" t="str">
        <f t="shared" si="9"/>
        <v>，1369957</v>
      </c>
      <c r="Y169" t="s">
        <v>837</v>
      </c>
    </row>
    <row r="170" spans="1:25">
      <c r="A170" t="s">
        <v>838</v>
      </c>
      <c r="B170" t="s">
        <v>77</v>
      </c>
      <c r="C170" s="4">
        <v>1370504</v>
      </c>
      <c r="D170" t="s">
        <v>96</v>
      </c>
      <c r="E170" t="s">
        <v>137</v>
      </c>
      <c r="F170" t="s">
        <v>398</v>
      </c>
      <c r="G170" t="s">
        <v>839</v>
      </c>
      <c r="H170" t="s">
        <v>71</v>
      </c>
      <c r="I170" t="s">
        <v>8</v>
      </c>
      <c r="J170" t="s">
        <v>126</v>
      </c>
      <c r="K170" t="s">
        <v>60</v>
      </c>
      <c r="L170" t="s">
        <v>73</v>
      </c>
      <c r="M170" t="s">
        <v>840</v>
      </c>
      <c r="N170" t="s">
        <v>63</v>
      </c>
      <c r="O170" t="s">
        <v>64</v>
      </c>
      <c r="P170">
        <v>998</v>
      </c>
      <c r="Q170" t="s">
        <v>12</v>
      </c>
      <c r="R170" t="s">
        <v>12</v>
      </c>
      <c r="S170" t="s">
        <v>12</v>
      </c>
      <c r="T170" t="s">
        <v>12</v>
      </c>
      <c r="U170">
        <v>998</v>
      </c>
      <c r="V170">
        <f>VLOOKUP(C170,[1]应付款管理!$A$1:$I$65536,9,0)</f>
        <v>998</v>
      </c>
      <c r="W170">
        <f t="shared" si="8"/>
        <v>0</v>
      </c>
      <c r="X170" t="str">
        <f t="shared" si="9"/>
        <v>，1370504</v>
      </c>
      <c r="Y170" t="s">
        <v>841</v>
      </c>
    </row>
    <row r="171" spans="1:25">
      <c r="A171" t="s">
        <v>842</v>
      </c>
      <c r="B171" t="s">
        <v>77</v>
      </c>
      <c r="C171" s="4">
        <v>1370663</v>
      </c>
      <c r="D171" t="s">
        <v>160</v>
      </c>
      <c r="E171" t="s">
        <v>161</v>
      </c>
      <c r="F171" t="s">
        <v>162</v>
      </c>
      <c r="G171" t="s">
        <v>131</v>
      </c>
      <c r="H171" t="s">
        <v>133</v>
      </c>
      <c r="I171" t="s">
        <v>91</v>
      </c>
      <c r="J171" t="s">
        <v>82</v>
      </c>
      <c r="K171" t="s">
        <v>92</v>
      </c>
      <c r="L171" t="s">
        <v>73</v>
      </c>
      <c r="M171" t="s">
        <v>843</v>
      </c>
      <c r="N171" t="s">
        <v>63</v>
      </c>
      <c r="O171" t="s">
        <v>64</v>
      </c>
      <c r="P171">
        <v>10363</v>
      </c>
      <c r="Q171" t="s">
        <v>12</v>
      </c>
      <c r="R171" t="s">
        <v>12</v>
      </c>
      <c r="S171" t="s">
        <v>12</v>
      </c>
      <c r="T171" t="s">
        <v>12</v>
      </c>
      <c r="U171">
        <v>10363</v>
      </c>
      <c r="V171">
        <f>VLOOKUP(C171,[1]应付款管理!$A$1:$I$65536,9,0)</f>
        <v>10363.04</v>
      </c>
      <c r="W171">
        <f t="shared" si="8"/>
        <v>-0.0400000000008731</v>
      </c>
      <c r="X171" t="str">
        <f t="shared" si="9"/>
        <v>，1370663</v>
      </c>
      <c r="Y171" t="s">
        <v>844</v>
      </c>
    </row>
    <row r="172" spans="1:25">
      <c r="A172" s="7" t="s">
        <v>845</v>
      </c>
      <c r="B172" t="s">
        <v>121</v>
      </c>
      <c r="C172" s="4">
        <v>1370786</v>
      </c>
      <c r="D172" t="s">
        <v>96</v>
      </c>
      <c r="E172" t="s">
        <v>137</v>
      </c>
      <c r="F172" t="s">
        <v>846</v>
      </c>
      <c r="G172" t="s">
        <v>131</v>
      </c>
      <c r="H172" t="s">
        <v>131</v>
      </c>
      <c r="I172" t="s">
        <v>91</v>
      </c>
      <c r="J172" t="s">
        <v>82</v>
      </c>
      <c r="K172" t="s">
        <v>60</v>
      </c>
      <c r="L172" t="s">
        <v>73</v>
      </c>
      <c r="M172" t="s">
        <v>847</v>
      </c>
      <c r="N172" t="s">
        <v>63</v>
      </c>
      <c r="O172" t="s">
        <v>64</v>
      </c>
      <c r="P172">
        <v>462</v>
      </c>
      <c r="Q172" t="s">
        <v>12</v>
      </c>
      <c r="R172" t="s">
        <v>12</v>
      </c>
      <c r="S172" t="s">
        <v>12</v>
      </c>
      <c r="T172" t="s">
        <v>12</v>
      </c>
      <c r="U172">
        <v>462</v>
      </c>
      <c r="V172">
        <v>462</v>
      </c>
      <c r="W172">
        <f t="shared" si="8"/>
        <v>0</v>
      </c>
      <c r="X172" t="str">
        <f t="shared" si="9"/>
        <v>，1370786</v>
      </c>
      <c r="Y172" t="s">
        <v>848</v>
      </c>
    </row>
    <row r="173" spans="1:25">
      <c r="A173" t="s">
        <v>849</v>
      </c>
      <c r="B173" t="s">
        <v>77</v>
      </c>
      <c r="C173" s="4">
        <v>1370830</v>
      </c>
      <c r="D173" t="s">
        <v>87</v>
      </c>
      <c r="E173" t="s">
        <v>850</v>
      </c>
      <c r="F173" t="s">
        <v>851</v>
      </c>
      <c r="G173" t="s">
        <v>81</v>
      </c>
      <c r="H173" t="s">
        <v>72</v>
      </c>
      <c r="I173" t="s">
        <v>8</v>
      </c>
      <c r="J173" t="s">
        <v>126</v>
      </c>
      <c r="K173" t="s">
        <v>60</v>
      </c>
      <c r="L173" t="s">
        <v>73</v>
      </c>
      <c r="M173" t="s">
        <v>852</v>
      </c>
      <c r="N173" t="s">
        <v>63</v>
      </c>
      <c r="O173" t="s">
        <v>64</v>
      </c>
      <c r="P173">
        <v>609</v>
      </c>
      <c r="Q173" t="s">
        <v>12</v>
      </c>
      <c r="R173" t="s">
        <v>12</v>
      </c>
      <c r="S173" t="s">
        <v>12</v>
      </c>
      <c r="T173" t="s">
        <v>12</v>
      </c>
      <c r="U173">
        <v>609</v>
      </c>
      <c r="V173">
        <f>VLOOKUP(C173,[1]应付款管理!$A$1:$I$65536,9,0)</f>
        <v>609</v>
      </c>
      <c r="W173">
        <f t="shared" si="8"/>
        <v>0</v>
      </c>
      <c r="X173" t="str">
        <f t="shared" si="9"/>
        <v>，1370830</v>
      </c>
      <c r="Y173" t="s">
        <v>853</v>
      </c>
    </row>
    <row r="174" spans="1:25">
      <c r="A174" t="s">
        <v>854</v>
      </c>
      <c r="B174" t="s">
        <v>77</v>
      </c>
      <c r="C174" s="4">
        <v>1370861</v>
      </c>
      <c r="D174" t="s">
        <v>192</v>
      </c>
      <c r="E174" t="s">
        <v>624</v>
      </c>
      <c r="F174" t="s">
        <v>855</v>
      </c>
      <c r="G174" t="s">
        <v>81</v>
      </c>
      <c r="H174" t="s">
        <v>81</v>
      </c>
      <c r="I174" t="s">
        <v>132</v>
      </c>
      <c r="J174" t="s">
        <v>133</v>
      </c>
      <c r="K174" t="s">
        <v>60</v>
      </c>
      <c r="L174" t="s">
        <v>60</v>
      </c>
      <c r="M174" t="s">
        <v>856</v>
      </c>
      <c r="N174" t="s">
        <v>63</v>
      </c>
      <c r="O174" t="s">
        <v>64</v>
      </c>
      <c r="P174">
        <v>459</v>
      </c>
      <c r="Q174" t="s">
        <v>12</v>
      </c>
      <c r="R174" t="s">
        <v>12</v>
      </c>
      <c r="S174" t="s">
        <v>12</v>
      </c>
      <c r="T174" t="s">
        <v>12</v>
      </c>
      <c r="U174">
        <v>459</v>
      </c>
      <c r="V174">
        <f>VLOOKUP(C174,[1]应付款管理!$A$1:$I$65536,9,0)</f>
        <v>459</v>
      </c>
      <c r="W174">
        <f t="shared" si="8"/>
        <v>0</v>
      </c>
      <c r="X174" t="str">
        <f t="shared" si="9"/>
        <v>，1370861</v>
      </c>
      <c r="Y174" t="s">
        <v>857</v>
      </c>
    </row>
    <row r="175" spans="1:25">
      <c r="A175" t="s">
        <v>858</v>
      </c>
      <c r="B175" t="s">
        <v>77</v>
      </c>
      <c r="C175" s="4">
        <v>1370876</v>
      </c>
      <c r="D175" t="s">
        <v>87</v>
      </c>
      <c r="E175" t="s">
        <v>88</v>
      </c>
      <c r="F175" t="s">
        <v>859</v>
      </c>
      <c r="G175" t="s">
        <v>81</v>
      </c>
      <c r="H175" t="s">
        <v>81</v>
      </c>
      <c r="I175" t="s">
        <v>90</v>
      </c>
      <c r="J175" t="s">
        <v>133</v>
      </c>
      <c r="K175" t="s">
        <v>60</v>
      </c>
      <c r="L175" t="s">
        <v>73</v>
      </c>
      <c r="M175" t="s">
        <v>860</v>
      </c>
      <c r="N175" t="s">
        <v>63</v>
      </c>
      <c r="O175" t="s">
        <v>64</v>
      </c>
      <c r="P175">
        <v>962</v>
      </c>
      <c r="Q175" t="s">
        <v>12</v>
      </c>
      <c r="R175" t="s">
        <v>12</v>
      </c>
      <c r="S175" t="s">
        <v>12</v>
      </c>
      <c r="T175" t="s">
        <v>12</v>
      </c>
      <c r="U175">
        <v>962</v>
      </c>
      <c r="V175">
        <f>VLOOKUP(C175,[1]应付款管理!$A$1:$I$65536,9,0)</f>
        <v>962</v>
      </c>
      <c r="W175">
        <f t="shared" si="8"/>
        <v>0</v>
      </c>
      <c r="X175" t="str">
        <f t="shared" si="9"/>
        <v>，1370876</v>
      </c>
      <c r="Y175" t="s">
        <v>861</v>
      </c>
    </row>
    <row r="176" spans="1:25">
      <c r="A176" t="s">
        <v>862</v>
      </c>
      <c r="B176" t="s">
        <v>52</v>
      </c>
      <c r="C176" s="4">
        <v>1370928</v>
      </c>
      <c r="D176" t="s">
        <v>67</v>
      </c>
      <c r="E176" t="s">
        <v>863</v>
      </c>
      <c r="F176" t="s">
        <v>864</v>
      </c>
      <c r="G176" t="s">
        <v>81</v>
      </c>
      <c r="H176" t="s">
        <v>81</v>
      </c>
      <c r="I176" t="s">
        <v>57</v>
      </c>
      <c r="J176" t="s">
        <v>100</v>
      </c>
      <c r="K176" t="s">
        <v>60</v>
      </c>
      <c r="L176" t="s">
        <v>92</v>
      </c>
      <c r="M176" t="s">
        <v>865</v>
      </c>
      <c r="N176" t="s">
        <v>63</v>
      </c>
      <c r="O176" t="s">
        <v>64</v>
      </c>
      <c r="P176">
        <v>1906</v>
      </c>
      <c r="Q176" t="s">
        <v>12</v>
      </c>
      <c r="R176" t="s">
        <v>12</v>
      </c>
      <c r="S176" t="s">
        <v>12</v>
      </c>
      <c r="T176" t="s">
        <v>12</v>
      </c>
      <c r="U176">
        <v>1906</v>
      </c>
      <c r="V176">
        <f>VLOOKUP(C176,[1]应付款管理!$A$1:$I$65536,9,0)</f>
        <v>1906</v>
      </c>
      <c r="W176">
        <f t="shared" si="8"/>
        <v>0</v>
      </c>
      <c r="X176" t="str">
        <f t="shared" si="9"/>
        <v>，1370928</v>
      </c>
      <c r="Y176" t="s">
        <v>866</v>
      </c>
    </row>
    <row r="177" spans="1:25">
      <c r="A177" t="s">
        <v>867</v>
      </c>
      <c r="B177" t="s">
        <v>77</v>
      </c>
      <c r="C177" s="4">
        <v>1370934</v>
      </c>
      <c r="D177" t="s">
        <v>87</v>
      </c>
      <c r="E177" t="s">
        <v>868</v>
      </c>
      <c r="F177" t="s">
        <v>869</v>
      </c>
      <c r="G177" t="s">
        <v>81</v>
      </c>
      <c r="H177" t="s">
        <v>81</v>
      </c>
      <c r="I177" t="s">
        <v>90</v>
      </c>
      <c r="J177" t="s">
        <v>132</v>
      </c>
      <c r="K177" t="s">
        <v>60</v>
      </c>
      <c r="L177" t="s">
        <v>60</v>
      </c>
      <c r="M177" t="s">
        <v>870</v>
      </c>
      <c r="N177" t="s">
        <v>63</v>
      </c>
      <c r="O177" t="s">
        <v>64</v>
      </c>
      <c r="P177">
        <v>647</v>
      </c>
      <c r="Q177" t="s">
        <v>12</v>
      </c>
      <c r="R177" t="s">
        <v>12</v>
      </c>
      <c r="S177" t="s">
        <v>12</v>
      </c>
      <c r="T177" t="s">
        <v>12</v>
      </c>
      <c r="U177">
        <v>647</v>
      </c>
      <c r="V177">
        <f>VLOOKUP(C177,[1]应付款管理!$A$1:$I$65536,9,0)</f>
        <v>647</v>
      </c>
      <c r="W177">
        <f t="shared" si="8"/>
        <v>0</v>
      </c>
      <c r="X177" t="str">
        <f t="shared" si="9"/>
        <v>，1370934</v>
      </c>
      <c r="Y177" t="s">
        <v>871</v>
      </c>
    </row>
    <row r="178" spans="1:25">
      <c r="A178" t="s">
        <v>872</v>
      </c>
      <c r="B178" t="s">
        <v>77</v>
      </c>
      <c r="C178" s="4">
        <v>1370978</v>
      </c>
      <c r="D178" t="s">
        <v>96</v>
      </c>
      <c r="E178" t="s">
        <v>873</v>
      </c>
      <c r="F178" t="s">
        <v>874</v>
      </c>
      <c r="G178" t="s">
        <v>81</v>
      </c>
      <c r="H178" t="s">
        <v>81</v>
      </c>
      <c r="I178" t="s">
        <v>875</v>
      </c>
      <c r="J178" t="s">
        <v>876</v>
      </c>
      <c r="K178" t="s">
        <v>60</v>
      </c>
      <c r="L178" t="s">
        <v>73</v>
      </c>
      <c r="M178" t="s">
        <v>877</v>
      </c>
      <c r="N178" t="s">
        <v>63</v>
      </c>
      <c r="O178" t="s">
        <v>64</v>
      </c>
      <c r="P178">
        <v>1498</v>
      </c>
      <c r="Q178" t="s">
        <v>12</v>
      </c>
      <c r="R178" t="s">
        <v>12</v>
      </c>
      <c r="S178" t="s">
        <v>12</v>
      </c>
      <c r="T178" t="s">
        <v>12</v>
      </c>
      <c r="U178">
        <v>1498</v>
      </c>
      <c r="V178">
        <f>VLOOKUP(C178,[1]应付款管理!$A$1:$I$65536,9,0)</f>
        <v>1498</v>
      </c>
      <c r="W178">
        <f t="shared" si="8"/>
        <v>0</v>
      </c>
      <c r="X178" t="str">
        <f t="shared" si="9"/>
        <v>，1370978</v>
      </c>
      <c r="Y178" t="s">
        <v>878</v>
      </c>
    </row>
    <row r="179" spans="1:25">
      <c r="A179" t="s">
        <v>879</v>
      </c>
      <c r="B179" t="s">
        <v>77</v>
      </c>
      <c r="C179" s="4">
        <v>1370999</v>
      </c>
      <c r="D179" t="s">
        <v>171</v>
      </c>
      <c r="E179" t="s">
        <v>880</v>
      </c>
      <c r="F179" t="s">
        <v>881</v>
      </c>
      <c r="G179" t="s">
        <v>90</v>
      </c>
      <c r="H179" t="s">
        <v>117</v>
      </c>
      <c r="I179" t="s">
        <v>8</v>
      </c>
      <c r="J179" t="s">
        <v>126</v>
      </c>
      <c r="K179" t="s">
        <v>73</v>
      </c>
      <c r="L179" t="s">
        <v>73</v>
      </c>
      <c r="M179" t="s">
        <v>882</v>
      </c>
      <c r="N179" t="s">
        <v>63</v>
      </c>
      <c r="O179" t="s">
        <v>64</v>
      </c>
      <c r="P179">
        <v>5762</v>
      </c>
      <c r="Q179" t="s">
        <v>12</v>
      </c>
      <c r="R179" t="s">
        <v>12</v>
      </c>
      <c r="S179" t="s">
        <v>12</v>
      </c>
      <c r="T179" t="s">
        <v>12</v>
      </c>
      <c r="U179">
        <v>5762</v>
      </c>
      <c r="V179">
        <f>VLOOKUP(C179,[1]应付款管理!$A$1:$I$65536,9,0)</f>
        <v>5762</v>
      </c>
      <c r="W179">
        <f t="shared" si="8"/>
        <v>0</v>
      </c>
      <c r="X179" t="str">
        <f t="shared" si="9"/>
        <v>，1370999</v>
      </c>
      <c r="Y179" t="s">
        <v>883</v>
      </c>
    </row>
    <row r="180" spans="1:25">
      <c r="A180" t="s">
        <v>884</v>
      </c>
      <c r="B180" t="s">
        <v>417</v>
      </c>
      <c r="C180" s="4">
        <v>1371035</v>
      </c>
      <c r="D180" t="s">
        <v>96</v>
      </c>
      <c r="E180" t="s">
        <v>820</v>
      </c>
      <c r="F180" t="s">
        <v>885</v>
      </c>
      <c r="G180" t="s">
        <v>81</v>
      </c>
      <c r="H180" t="s">
        <v>81</v>
      </c>
      <c r="I180" t="s">
        <v>133</v>
      </c>
      <c r="J180" t="s">
        <v>71</v>
      </c>
      <c r="K180" t="s">
        <v>60</v>
      </c>
      <c r="L180" t="s">
        <v>102</v>
      </c>
      <c r="M180" t="s">
        <v>886</v>
      </c>
      <c r="N180" t="s">
        <v>63</v>
      </c>
      <c r="O180" t="s">
        <v>64</v>
      </c>
      <c r="P180">
        <v>1124</v>
      </c>
      <c r="Q180" t="s">
        <v>12</v>
      </c>
      <c r="R180" t="s">
        <v>12</v>
      </c>
      <c r="S180" t="s">
        <v>12</v>
      </c>
      <c r="T180" t="s">
        <v>12</v>
      </c>
      <c r="U180">
        <v>1124</v>
      </c>
      <c r="V180">
        <f>VLOOKUP(C180,[1]应付款管理!$A$1:$I$65536,9,0)</f>
        <v>1124</v>
      </c>
      <c r="W180">
        <f t="shared" si="8"/>
        <v>0</v>
      </c>
      <c r="X180" t="str">
        <f t="shared" si="9"/>
        <v>，1371035</v>
      </c>
      <c r="Y180" t="s">
        <v>887</v>
      </c>
    </row>
    <row r="181" spans="1:25">
      <c r="A181" t="s">
        <v>888</v>
      </c>
      <c r="B181" t="s">
        <v>121</v>
      </c>
      <c r="C181" s="4">
        <v>1371068</v>
      </c>
      <c r="D181" t="s">
        <v>96</v>
      </c>
      <c r="E181" t="s">
        <v>137</v>
      </c>
      <c r="F181" t="s">
        <v>889</v>
      </c>
      <c r="G181" t="s">
        <v>81</v>
      </c>
      <c r="H181" t="s">
        <v>82</v>
      </c>
      <c r="I181" t="s">
        <v>100</v>
      </c>
      <c r="J181" t="s">
        <v>58</v>
      </c>
      <c r="K181" t="s">
        <v>60</v>
      </c>
      <c r="L181" t="s">
        <v>92</v>
      </c>
      <c r="M181" t="s">
        <v>890</v>
      </c>
      <c r="N181" t="s">
        <v>63</v>
      </c>
      <c r="O181" t="s">
        <v>64</v>
      </c>
      <c r="P181">
        <v>976</v>
      </c>
      <c r="Q181" t="s">
        <v>12</v>
      </c>
      <c r="R181" t="s">
        <v>12</v>
      </c>
      <c r="S181" t="s">
        <v>12</v>
      </c>
      <c r="T181" t="s">
        <v>12</v>
      </c>
      <c r="U181">
        <v>976</v>
      </c>
      <c r="V181">
        <f>VLOOKUP(C181,[1]应付款管理!$A$1:$I$65536,9,0)</f>
        <v>976</v>
      </c>
      <c r="W181">
        <f t="shared" ref="W181:W213" si="10">U181-V181</f>
        <v>0</v>
      </c>
      <c r="X181" t="str">
        <f t="shared" ref="X181:X212" si="11">$X$19&amp;C181</f>
        <v>，1371068</v>
      </c>
      <c r="Y181" t="s">
        <v>891</v>
      </c>
    </row>
    <row r="182" spans="1:25">
      <c r="A182" t="s">
        <v>892</v>
      </c>
      <c r="B182" t="s">
        <v>417</v>
      </c>
      <c r="C182" s="4">
        <v>1371111</v>
      </c>
      <c r="D182" t="s">
        <v>96</v>
      </c>
      <c r="E182" t="s">
        <v>695</v>
      </c>
      <c r="F182" t="s">
        <v>893</v>
      </c>
      <c r="G182" t="s">
        <v>81</v>
      </c>
      <c r="H182" t="s">
        <v>133</v>
      </c>
      <c r="I182" t="s">
        <v>57</v>
      </c>
      <c r="J182" t="s">
        <v>8</v>
      </c>
      <c r="K182" t="s">
        <v>60</v>
      </c>
      <c r="L182" t="s">
        <v>60</v>
      </c>
      <c r="M182" t="s">
        <v>894</v>
      </c>
      <c r="N182" t="s">
        <v>63</v>
      </c>
      <c r="O182" t="s">
        <v>64</v>
      </c>
      <c r="P182">
        <v>2421</v>
      </c>
      <c r="Q182" t="s">
        <v>12</v>
      </c>
      <c r="R182" t="s">
        <v>12</v>
      </c>
      <c r="S182" t="s">
        <v>12</v>
      </c>
      <c r="T182" t="s">
        <v>12</v>
      </c>
      <c r="U182">
        <v>2421</v>
      </c>
      <c r="V182">
        <f>VLOOKUP(C182,[1]应付款管理!$A$1:$I$65536,9,0)</f>
        <v>2421</v>
      </c>
      <c r="W182">
        <f t="shared" si="10"/>
        <v>0</v>
      </c>
      <c r="X182" t="str">
        <f t="shared" si="11"/>
        <v>，1371111</v>
      </c>
      <c r="Y182" t="s">
        <v>895</v>
      </c>
    </row>
    <row r="183" spans="1:25">
      <c r="A183" t="s">
        <v>896</v>
      </c>
      <c r="B183" t="s">
        <v>121</v>
      </c>
      <c r="C183" s="4">
        <v>1371172</v>
      </c>
      <c r="D183" t="s">
        <v>87</v>
      </c>
      <c r="E183" t="s">
        <v>88</v>
      </c>
      <c r="F183" t="s">
        <v>89</v>
      </c>
      <c r="G183" t="s">
        <v>90</v>
      </c>
      <c r="H183" t="s">
        <v>90</v>
      </c>
      <c r="I183" t="s">
        <v>90</v>
      </c>
      <c r="J183" t="s">
        <v>215</v>
      </c>
      <c r="K183" t="s">
        <v>60</v>
      </c>
      <c r="L183" t="s">
        <v>102</v>
      </c>
      <c r="M183" t="s">
        <v>897</v>
      </c>
      <c r="N183" t="s">
        <v>63</v>
      </c>
      <c r="O183" t="s">
        <v>64</v>
      </c>
      <c r="P183">
        <v>1454</v>
      </c>
      <c r="Q183" t="s">
        <v>12</v>
      </c>
      <c r="R183" t="s">
        <v>12</v>
      </c>
      <c r="S183" t="s">
        <v>12</v>
      </c>
      <c r="T183" t="s">
        <v>12</v>
      </c>
      <c r="U183">
        <v>1454</v>
      </c>
      <c r="V183">
        <f>VLOOKUP(C183,[1]应付款管理!$A$1:$I$65536,9,0)</f>
        <v>1454</v>
      </c>
      <c r="W183">
        <f t="shared" si="10"/>
        <v>0</v>
      </c>
      <c r="X183" t="str">
        <f t="shared" si="11"/>
        <v>，1371172</v>
      </c>
      <c r="Y183" t="s">
        <v>898</v>
      </c>
    </row>
    <row r="184" spans="1:25">
      <c r="A184" t="s">
        <v>899</v>
      </c>
      <c r="B184" t="s">
        <v>77</v>
      </c>
      <c r="C184" s="4">
        <v>1371249</v>
      </c>
      <c r="D184" t="s">
        <v>376</v>
      </c>
      <c r="E184" t="s">
        <v>377</v>
      </c>
      <c r="F184" t="s">
        <v>900</v>
      </c>
      <c r="G184" t="s">
        <v>90</v>
      </c>
      <c r="H184" t="s">
        <v>90</v>
      </c>
      <c r="I184" t="s">
        <v>133</v>
      </c>
      <c r="J184" t="s">
        <v>91</v>
      </c>
      <c r="K184" t="s">
        <v>60</v>
      </c>
      <c r="L184" t="s">
        <v>73</v>
      </c>
      <c r="M184" t="s">
        <v>901</v>
      </c>
      <c r="N184" t="s">
        <v>63</v>
      </c>
      <c r="O184" t="s">
        <v>64</v>
      </c>
      <c r="P184">
        <v>1161</v>
      </c>
      <c r="Q184" t="s">
        <v>12</v>
      </c>
      <c r="R184" t="s">
        <v>12</v>
      </c>
      <c r="S184" t="s">
        <v>12</v>
      </c>
      <c r="T184" t="s">
        <v>12</v>
      </c>
      <c r="U184">
        <v>1161</v>
      </c>
      <c r="V184">
        <f>VLOOKUP(C184,[1]应付款管理!$A$1:$I$65536,9,0)</f>
        <v>1161</v>
      </c>
      <c r="W184">
        <f t="shared" si="10"/>
        <v>0</v>
      </c>
      <c r="X184" t="str">
        <f t="shared" si="11"/>
        <v>，1371249</v>
      </c>
      <c r="Y184" t="s">
        <v>902</v>
      </c>
    </row>
    <row r="185" spans="1:25">
      <c r="A185" t="s">
        <v>903</v>
      </c>
      <c r="B185" t="s">
        <v>77</v>
      </c>
      <c r="C185" s="4">
        <v>1371303</v>
      </c>
      <c r="D185" t="s">
        <v>122</v>
      </c>
      <c r="E185" t="s">
        <v>296</v>
      </c>
      <c r="F185" t="s">
        <v>904</v>
      </c>
      <c r="G185" t="s">
        <v>90</v>
      </c>
      <c r="H185" t="s">
        <v>207</v>
      </c>
      <c r="I185" t="s">
        <v>8</v>
      </c>
      <c r="J185" t="s">
        <v>126</v>
      </c>
      <c r="K185" t="s">
        <v>60</v>
      </c>
      <c r="L185" t="s">
        <v>73</v>
      </c>
      <c r="M185" t="s">
        <v>905</v>
      </c>
      <c r="N185" t="s">
        <v>63</v>
      </c>
      <c r="O185" t="s">
        <v>64</v>
      </c>
      <c r="P185">
        <v>1990</v>
      </c>
      <c r="Q185" t="s">
        <v>12</v>
      </c>
      <c r="R185" t="s">
        <v>12</v>
      </c>
      <c r="S185" t="s">
        <v>12</v>
      </c>
      <c r="T185" t="s">
        <v>12</v>
      </c>
      <c r="U185">
        <v>1990</v>
      </c>
      <c r="V185">
        <f>VLOOKUP(C185,[1]应付款管理!$A$1:$I$65536,9,0)</f>
        <v>1990</v>
      </c>
      <c r="W185">
        <f t="shared" si="10"/>
        <v>0</v>
      </c>
      <c r="X185" t="str">
        <f t="shared" si="11"/>
        <v>，1371303</v>
      </c>
      <c r="Y185" t="s">
        <v>906</v>
      </c>
    </row>
    <row r="186" spans="1:25">
      <c r="A186" t="s">
        <v>907</v>
      </c>
      <c r="B186" t="s">
        <v>77</v>
      </c>
      <c r="C186" s="4">
        <v>1371550</v>
      </c>
      <c r="D186" t="s">
        <v>87</v>
      </c>
      <c r="E186" t="s">
        <v>88</v>
      </c>
      <c r="F186" t="s">
        <v>908</v>
      </c>
      <c r="G186" t="s">
        <v>132</v>
      </c>
      <c r="H186" t="s">
        <v>132</v>
      </c>
      <c r="I186" t="s">
        <v>133</v>
      </c>
      <c r="J186" t="s">
        <v>71</v>
      </c>
      <c r="K186" t="s">
        <v>60</v>
      </c>
      <c r="L186" t="s">
        <v>102</v>
      </c>
      <c r="M186" t="s">
        <v>909</v>
      </c>
      <c r="N186" t="s">
        <v>63</v>
      </c>
      <c r="O186" t="s">
        <v>64</v>
      </c>
      <c r="P186">
        <v>6115</v>
      </c>
      <c r="Q186" t="s">
        <v>12</v>
      </c>
      <c r="R186" t="s">
        <v>12</v>
      </c>
      <c r="S186" t="s">
        <v>12</v>
      </c>
      <c r="T186" t="s">
        <v>12</v>
      </c>
      <c r="U186">
        <v>6115</v>
      </c>
      <c r="V186">
        <f>VLOOKUP(C186,[1]应付款管理!$A$1:$I$65536,9,0)</f>
        <v>6115</v>
      </c>
      <c r="W186">
        <f t="shared" si="10"/>
        <v>0</v>
      </c>
      <c r="X186" t="str">
        <f t="shared" si="11"/>
        <v>，1371550</v>
      </c>
      <c r="Y186" t="s">
        <v>910</v>
      </c>
    </row>
    <row r="187" spans="1:25">
      <c r="A187" t="s">
        <v>911</v>
      </c>
      <c r="B187" t="s">
        <v>77</v>
      </c>
      <c r="C187" s="4">
        <v>1371855</v>
      </c>
      <c r="D187" t="s">
        <v>122</v>
      </c>
      <c r="E187" t="s">
        <v>912</v>
      </c>
      <c r="F187" t="s">
        <v>913</v>
      </c>
      <c r="G187" t="s">
        <v>133</v>
      </c>
      <c r="H187" t="s">
        <v>117</v>
      </c>
      <c r="I187" t="s">
        <v>100</v>
      </c>
      <c r="J187" t="s">
        <v>140</v>
      </c>
      <c r="K187" t="s">
        <v>60</v>
      </c>
      <c r="L187" t="s">
        <v>60</v>
      </c>
      <c r="M187" t="s">
        <v>914</v>
      </c>
      <c r="N187" t="s">
        <v>63</v>
      </c>
      <c r="O187" t="s">
        <v>64</v>
      </c>
      <c r="P187">
        <v>1471</v>
      </c>
      <c r="Q187" t="s">
        <v>12</v>
      </c>
      <c r="R187" t="s">
        <v>12</v>
      </c>
      <c r="S187" t="s">
        <v>12</v>
      </c>
      <c r="T187" t="s">
        <v>12</v>
      </c>
      <c r="U187">
        <v>1471</v>
      </c>
      <c r="V187">
        <f>VLOOKUP(C187,[1]应付款管理!$A$1:$I$65536,9,0)</f>
        <v>1471</v>
      </c>
      <c r="W187">
        <f t="shared" si="10"/>
        <v>0</v>
      </c>
      <c r="X187" t="str">
        <f t="shared" si="11"/>
        <v>，1371855</v>
      </c>
      <c r="Y187" t="s">
        <v>915</v>
      </c>
    </row>
    <row r="188" spans="1:25">
      <c r="A188" t="s">
        <v>916</v>
      </c>
      <c r="B188" t="s">
        <v>77</v>
      </c>
      <c r="C188" s="4">
        <v>1372121</v>
      </c>
      <c r="D188" t="s">
        <v>96</v>
      </c>
      <c r="E188" t="s">
        <v>137</v>
      </c>
      <c r="F188" t="s">
        <v>917</v>
      </c>
      <c r="G188" t="s">
        <v>133</v>
      </c>
      <c r="H188" t="s">
        <v>133</v>
      </c>
      <c r="I188" t="s">
        <v>918</v>
      </c>
      <c r="J188" t="s">
        <v>919</v>
      </c>
      <c r="K188" t="s">
        <v>60</v>
      </c>
      <c r="L188" t="s">
        <v>102</v>
      </c>
      <c r="M188" t="s">
        <v>920</v>
      </c>
      <c r="N188" t="s">
        <v>63</v>
      </c>
      <c r="O188" t="s">
        <v>64</v>
      </c>
      <c r="P188">
        <v>889</v>
      </c>
      <c r="Q188" t="s">
        <v>12</v>
      </c>
      <c r="R188" t="s">
        <v>12</v>
      </c>
      <c r="S188" t="s">
        <v>12</v>
      </c>
      <c r="T188" t="s">
        <v>12</v>
      </c>
      <c r="U188">
        <v>889</v>
      </c>
      <c r="V188">
        <f>VLOOKUP(C188,[1]应付款管理!$A$1:$I$65536,9,0)</f>
        <v>889</v>
      </c>
      <c r="W188">
        <f t="shared" si="10"/>
        <v>0</v>
      </c>
      <c r="X188" t="str">
        <f t="shared" si="11"/>
        <v>，1372121</v>
      </c>
      <c r="Y188" t="s">
        <v>921</v>
      </c>
    </row>
    <row r="189" spans="1:25">
      <c r="A189" t="s">
        <v>922</v>
      </c>
      <c r="B189" t="s">
        <v>417</v>
      </c>
      <c r="C189" s="4">
        <v>1372462</v>
      </c>
      <c r="D189" t="s">
        <v>87</v>
      </c>
      <c r="E189" t="s">
        <v>88</v>
      </c>
      <c r="F189" t="s">
        <v>923</v>
      </c>
      <c r="G189" t="s">
        <v>215</v>
      </c>
      <c r="H189" t="s">
        <v>215</v>
      </c>
      <c r="I189" t="s">
        <v>91</v>
      </c>
      <c r="J189" t="s">
        <v>83</v>
      </c>
      <c r="K189" t="s">
        <v>60</v>
      </c>
      <c r="L189" t="s">
        <v>92</v>
      </c>
      <c r="M189" t="s">
        <v>924</v>
      </c>
      <c r="N189" t="s">
        <v>63</v>
      </c>
      <c r="O189" t="s">
        <v>64</v>
      </c>
      <c r="P189">
        <v>2671</v>
      </c>
      <c r="Q189" t="s">
        <v>12</v>
      </c>
      <c r="R189" t="s">
        <v>12</v>
      </c>
      <c r="S189" t="s">
        <v>12</v>
      </c>
      <c r="T189" t="s">
        <v>12</v>
      </c>
      <c r="U189">
        <v>2671</v>
      </c>
      <c r="V189">
        <f>VLOOKUP(C189,[1]应付款管理!$A$1:$I$65536,9,0)</f>
        <v>2671</v>
      </c>
      <c r="W189">
        <f t="shared" si="10"/>
        <v>0</v>
      </c>
      <c r="X189" t="str">
        <f t="shared" si="11"/>
        <v>，1372462</v>
      </c>
      <c r="Y189" t="s">
        <v>925</v>
      </c>
    </row>
    <row r="190" spans="1:25">
      <c r="A190" t="s">
        <v>926</v>
      </c>
      <c r="B190" t="s">
        <v>121</v>
      </c>
      <c r="C190" s="4">
        <v>1372493</v>
      </c>
      <c r="D190" t="s">
        <v>171</v>
      </c>
      <c r="E190" t="s">
        <v>172</v>
      </c>
      <c r="F190" t="s">
        <v>927</v>
      </c>
      <c r="G190" t="s">
        <v>215</v>
      </c>
      <c r="H190" t="s">
        <v>215</v>
      </c>
      <c r="I190" t="s">
        <v>83</v>
      </c>
      <c r="J190" t="s">
        <v>99</v>
      </c>
      <c r="K190" t="s">
        <v>60</v>
      </c>
      <c r="L190" t="s">
        <v>102</v>
      </c>
      <c r="M190" t="s">
        <v>928</v>
      </c>
      <c r="N190" t="s">
        <v>63</v>
      </c>
      <c r="O190" t="s">
        <v>64</v>
      </c>
      <c r="P190">
        <v>1311</v>
      </c>
      <c r="Q190" t="s">
        <v>12</v>
      </c>
      <c r="R190" t="s">
        <v>12</v>
      </c>
      <c r="S190" t="s">
        <v>12</v>
      </c>
      <c r="T190" t="s">
        <v>12</v>
      </c>
      <c r="U190">
        <v>1311</v>
      </c>
      <c r="V190">
        <f>VLOOKUP(C190,[1]应付款管理!$A$1:$I$65536,9,0)</f>
        <v>1311</v>
      </c>
      <c r="W190">
        <f t="shared" si="10"/>
        <v>0</v>
      </c>
      <c r="X190" t="str">
        <f t="shared" si="11"/>
        <v>，1372493</v>
      </c>
      <c r="Y190" t="s">
        <v>929</v>
      </c>
    </row>
    <row r="191" spans="1:25">
      <c r="A191" t="s">
        <v>930</v>
      </c>
      <c r="B191" t="s">
        <v>77</v>
      </c>
      <c r="C191" s="4">
        <v>1372829</v>
      </c>
      <c r="D191" t="s">
        <v>465</v>
      </c>
      <c r="E191" t="s">
        <v>931</v>
      </c>
      <c r="F191" t="s">
        <v>932</v>
      </c>
      <c r="G191" t="s">
        <v>91</v>
      </c>
      <c r="H191" t="s">
        <v>91</v>
      </c>
      <c r="I191" t="s">
        <v>91</v>
      </c>
      <c r="J191" t="s">
        <v>71</v>
      </c>
      <c r="K191" t="s">
        <v>60</v>
      </c>
      <c r="L191" t="s">
        <v>60</v>
      </c>
      <c r="M191" t="s">
        <v>933</v>
      </c>
      <c r="N191" t="s">
        <v>63</v>
      </c>
      <c r="O191" t="s">
        <v>64</v>
      </c>
      <c r="P191">
        <v>610</v>
      </c>
      <c r="Q191" t="s">
        <v>12</v>
      </c>
      <c r="R191" t="s">
        <v>12</v>
      </c>
      <c r="S191" t="s">
        <v>12</v>
      </c>
      <c r="T191" t="s">
        <v>12</v>
      </c>
      <c r="U191">
        <v>610</v>
      </c>
      <c r="V191">
        <f>VLOOKUP(C191,[1]应付款管理!$A$1:$I$65536,9,0)</f>
        <v>610</v>
      </c>
      <c r="W191">
        <f t="shared" si="10"/>
        <v>0</v>
      </c>
      <c r="X191" t="str">
        <f t="shared" si="11"/>
        <v>，1372829</v>
      </c>
      <c r="Y191" t="s">
        <v>934</v>
      </c>
    </row>
    <row r="192" spans="1:25">
      <c r="A192" t="s">
        <v>935</v>
      </c>
      <c r="B192" t="s">
        <v>77</v>
      </c>
      <c r="C192" s="4">
        <v>1372853</v>
      </c>
      <c r="D192" t="s">
        <v>96</v>
      </c>
      <c r="E192" t="s">
        <v>137</v>
      </c>
      <c r="F192" t="s">
        <v>936</v>
      </c>
      <c r="G192" t="s">
        <v>91</v>
      </c>
      <c r="H192" t="s">
        <v>91</v>
      </c>
      <c r="I192" t="s">
        <v>71</v>
      </c>
      <c r="J192" t="s">
        <v>82</v>
      </c>
      <c r="K192" t="s">
        <v>60</v>
      </c>
      <c r="L192" t="s">
        <v>60</v>
      </c>
      <c r="M192" t="s">
        <v>937</v>
      </c>
      <c r="N192" t="s">
        <v>63</v>
      </c>
      <c r="O192" t="s">
        <v>64</v>
      </c>
      <c r="P192">
        <v>622</v>
      </c>
      <c r="Q192" t="s">
        <v>12</v>
      </c>
      <c r="R192" t="s">
        <v>12</v>
      </c>
      <c r="S192" t="s">
        <v>12</v>
      </c>
      <c r="T192" t="s">
        <v>12</v>
      </c>
      <c r="U192">
        <v>622</v>
      </c>
      <c r="V192">
        <f>VLOOKUP(C192,[1]应付款管理!$A$1:$I$65536,9,0)</f>
        <v>622</v>
      </c>
      <c r="W192">
        <f t="shared" si="10"/>
        <v>0</v>
      </c>
      <c r="X192" t="str">
        <f t="shared" si="11"/>
        <v>，1372853</v>
      </c>
      <c r="Y192" t="s">
        <v>938</v>
      </c>
    </row>
    <row r="193" spans="1:25">
      <c r="A193" t="s">
        <v>939</v>
      </c>
      <c r="B193" t="s">
        <v>77</v>
      </c>
      <c r="C193" s="4">
        <v>1372935</v>
      </c>
      <c r="D193" t="s">
        <v>266</v>
      </c>
      <c r="E193" t="s">
        <v>266</v>
      </c>
      <c r="F193" t="s">
        <v>940</v>
      </c>
      <c r="G193" t="s">
        <v>91</v>
      </c>
      <c r="H193" t="s">
        <v>91</v>
      </c>
      <c r="I193" t="s">
        <v>207</v>
      </c>
      <c r="J193" t="s">
        <v>72</v>
      </c>
      <c r="K193" t="s">
        <v>60</v>
      </c>
      <c r="L193" t="s">
        <v>102</v>
      </c>
      <c r="M193" t="s">
        <v>941</v>
      </c>
      <c r="N193" t="s">
        <v>63</v>
      </c>
      <c r="O193" t="s">
        <v>64</v>
      </c>
      <c r="P193">
        <v>1252</v>
      </c>
      <c r="Q193" t="s">
        <v>12</v>
      </c>
      <c r="R193" t="s">
        <v>12</v>
      </c>
      <c r="S193" t="s">
        <v>12</v>
      </c>
      <c r="T193" t="s">
        <v>12</v>
      </c>
      <c r="U193">
        <v>1252</v>
      </c>
      <c r="V193">
        <f>VLOOKUP(C193,[1]应付款管理!$A$1:$I$65536,9,0)</f>
        <v>1252</v>
      </c>
      <c r="W193">
        <f t="shared" si="10"/>
        <v>0</v>
      </c>
      <c r="X193" t="str">
        <f t="shared" si="11"/>
        <v>，1372935</v>
      </c>
      <c r="Y193" t="s">
        <v>942</v>
      </c>
    </row>
    <row r="194" spans="1:25">
      <c r="A194" t="s">
        <v>943</v>
      </c>
      <c r="B194" t="s">
        <v>77</v>
      </c>
      <c r="C194" s="4">
        <v>1372987</v>
      </c>
      <c r="D194" t="s">
        <v>212</v>
      </c>
      <c r="E194" t="s">
        <v>387</v>
      </c>
      <c r="F194" t="s">
        <v>944</v>
      </c>
      <c r="G194" t="s">
        <v>91</v>
      </c>
      <c r="H194" t="s">
        <v>91</v>
      </c>
      <c r="I194" t="s">
        <v>83</v>
      </c>
      <c r="J194" t="s">
        <v>99</v>
      </c>
      <c r="K194" t="s">
        <v>60</v>
      </c>
      <c r="L194" t="s">
        <v>102</v>
      </c>
      <c r="M194" t="s">
        <v>945</v>
      </c>
      <c r="N194" t="s">
        <v>63</v>
      </c>
      <c r="O194" t="s">
        <v>64</v>
      </c>
      <c r="P194">
        <v>2026</v>
      </c>
      <c r="Q194" t="s">
        <v>12</v>
      </c>
      <c r="R194" t="s">
        <v>12</v>
      </c>
      <c r="S194" t="s">
        <v>12</v>
      </c>
      <c r="T194" t="s">
        <v>12</v>
      </c>
      <c r="U194">
        <v>2026</v>
      </c>
      <c r="V194">
        <f>VLOOKUP(C194,[1]应付款管理!$A$1:$I$65536,9,0)</f>
        <v>2026</v>
      </c>
      <c r="W194">
        <f t="shared" si="10"/>
        <v>0</v>
      </c>
      <c r="X194" t="str">
        <f t="shared" si="11"/>
        <v>，1372987</v>
      </c>
      <c r="Y194" t="s">
        <v>946</v>
      </c>
    </row>
    <row r="195" spans="1:25">
      <c r="A195" t="s">
        <v>947</v>
      </c>
      <c r="B195" t="s">
        <v>77</v>
      </c>
      <c r="C195" s="4">
        <v>1373175</v>
      </c>
      <c r="D195" t="s">
        <v>53</v>
      </c>
      <c r="E195" t="s">
        <v>54</v>
      </c>
      <c r="F195" t="s">
        <v>167</v>
      </c>
      <c r="G195" t="s">
        <v>71</v>
      </c>
      <c r="H195" t="s">
        <v>71</v>
      </c>
      <c r="I195" t="s">
        <v>72</v>
      </c>
      <c r="J195" t="s">
        <v>8</v>
      </c>
      <c r="K195" t="s">
        <v>73</v>
      </c>
      <c r="L195" t="s">
        <v>102</v>
      </c>
      <c r="M195" t="s">
        <v>948</v>
      </c>
      <c r="N195" t="s">
        <v>63</v>
      </c>
      <c r="O195" t="s">
        <v>64</v>
      </c>
      <c r="P195">
        <v>6895</v>
      </c>
      <c r="Q195" t="s">
        <v>12</v>
      </c>
      <c r="R195" t="s">
        <v>12</v>
      </c>
      <c r="S195" t="s">
        <v>12</v>
      </c>
      <c r="T195" t="s">
        <v>12</v>
      </c>
      <c r="U195">
        <v>6895</v>
      </c>
      <c r="V195">
        <f>VLOOKUP(C195,[1]应付款管理!$A$1:$I$65536,9,0)</f>
        <v>6895.02</v>
      </c>
      <c r="W195">
        <f t="shared" si="10"/>
        <v>-0.0200000000004366</v>
      </c>
      <c r="X195" t="str">
        <f t="shared" si="11"/>
        <v>，1373175</v>
      </c>
      <c r="Y195" t="s">
        <v>949</v>
      </c>
    </row>
    <row r="196" spans="1:25">
      <c r="A196" t="s">
        <v>950</v>
      </c>
      <c r="B196" t="s">
        <v>77</v>
      </c>
      <c r="C196" s="4">
        <v>1373854</v>
      </c>
      <c r="D196" t="s">
        <v>96</v>
      </c>
      <c r="E196" t="s">
        <v>951</v>
      </c>
      <c r="F196" t="s">
        <v>952</v>
      </c>
      <c r="G196" t="s">
        <v>207</v>
      </c>
      <c r="H196" t="s">
        <v>207</v>
      </c>
      <c r="I196" t="s">
        <v>99</v>
      </c>
      <c r="J196" t="s">
        <v>8</v>
      </c>
      <c r="K196" t="s">
        <v>60</v>
      </c>
      <c r="L196" t="s">
        <v>73</v>
      </c>
      <c r="M196" t="s">
        <v>953</v>
      </c>
      <c r="N196" t="s">
        <v>63</v>
      </c>
      <c r="O196" t="s">
        <v>64</v>
      </c>
      <c r="P196">
        <v>273</v>
      </c>
      <c r="Q196" t="s">
        <v>12</v>
      </c>
      <c r="R196" t="s">
        <v>12</v>
      </c>
      <c r="S196" t="s">
        <v>12</v>
      </c>
      <c r="T196" t="s">
        <v>12</v>
      </c>
      <c r="U196">
        <v>273</v>
      </c>
      <c r="V196">
        <f>VLOOKUP(C196,[1]应付款管理!$A$1:$I$65536,9,0)</f>
        <v>273</v>
      </c>
      <c r="W196">
        <f t="shared" si="10"/>
        <v>0</v>
      </c>
      <c r="X196" t="str">
        <f t="shared" si="11"/>
        <v>，1373854</v>
      </c>
      <c r="Y196" t="s">
        <v>954</v>
      </c>
    </row>
    <row r="197" spans="1:25">
      <c r="A197" t="s">
        <v>955</v>
      </c>
      <c r="B197" t="s">
        <v>77</v>
      </c>
      <c r="C197" s="4">
        <v>1374337</v>
      </c>
      <c r="D197" t="s">
        <v>199</v>
      </c>
      <c r="E197" t="s">
        <v>200</v>
      </c>
      <c r="F197" t="s">
        <v>956</v>
      </c>
      <c r="G197" t="s">
        <v>83</v>
      </c>
      <c r="H197" t="s">
        <v>83</v>
      </c>
      <c r="I197" t="s">
        <v>117</v>
      </c>
      <c r="J197" t="s">
        <v>99</v>
      </c>
      <c r="K197" t="s">
        <v>60</v>
      </c>
      <c r="L197" t="s">
        <v>73</v>
      </c>
      <c r="M197" t="s">
        <v>957</v>
      </c>
      <c r="N197" t="s">
        <v>63</v>
      </c>
      <c r="O197" t="s">
        <v>64</v>
      </c>
      <c r="P197">
        <v>2784</v>
      </c>
      <c r="Q197" t="s">
        <v>12</v>
      </c>
      <c r="R197" t="s">
        <v>12</v>
      </c>
      <c r="S197" t="s">
        <v>12</v>
      </c>
      <c r="T197" t="s">
        <v>12</v>
      </c>
      <c r="U197">
        <v>2784</v>
      </c>
      <c r="V197">
        <f>VLOOKUP(C197,[1]应付款管理!$A$1:$I$65536,9,0)</f>
        <v>2784</v>
      </c>
      <c r="W197">
        <f t="shared" si="10"/>
        <v>0</v>
      </c>
      <c r="X197" t="str">
        <f t="shared" si="11"/>
        <v>，1374337</v>
      </c>
      <c r="Y197" t="s">
        <v>958</v>
      </c>
    </row>
    <row r="198" spans="1:25">
      <c r="A198" t="s">
        <v>959</v>
      </c>
      <c r="B198" t="s">
        <v>77</v>
      </c>
      <c r="C198" s="4">
        <v>1374377</v>
      </c>
      <c r="D198" t="s">
        <v>67</v>
      </c>
      <c r="E198" t="s">
        <v>960</v>
      </c>
      <c r="F198" t="s">
        <v>961</v>
      </c>
      <c r="G198" t="s">
        <v>83</v>
      </c>
      <c r="H198" t="s">
        <v>83</v>
      </c>
      <c r="I198" t="s">
        <v>962</v>
      </c>
      <c r="J198" t="s">
        <v>963</v>
      </c>
      <c r="K198" t="s">
        <v>60</v>
      </c>
      <c r="L198" t="s">
        <v>73</v>
      </c>
      <c r="M198" t="s">
        <v>964</v>
      </c>
      <c r="N198" t="s">
        <v>63</v>
      </c>
      <c r="O198" t="s">
        <v>64</v>
      </c>
      <c r="P198">
        <v>1507</v>
      </c>
      <c r="Q198" t="s">
        <v>12</v>
      </c>
      <c r="R198" t="s">
        <v>12</v>
      </c>
      <c r="S198" t="s">
        <v>12</v>
      </c>
      <c r="T198" t="s">
        <v>12</v>
      </c>
      <c r="U198">
        <v>1507</v>
      </c>
      <c r="V198">
        <f>VLOOKUP(C198,[1]应付款管理!$A$1:$I$65536,9,0)</f>
        <v>1507</v>
      </c>
      <c r="W198">
        <f t="shared" si="10"/>
        <v>0</v>
      </c>
      <c r="X198" t="str">
        <f t="shared" si="11"/>
        <v>，1374377</v>
      </c>
      <c r="Y198" t="s">
        <v>965</v>
      </c>
    </row>
    <row r="199" spans="1:25">
      <c r="A199" t="s">
        <v>966</v>
      </c>
      <c r="B199" t="s">
        <v>121</v>
      </c>
      <c r="C199" s="4">
        <v>1374532</v>
      </c>
      <c r="D199" t="s">
        <v>87</v>
      </c>
      <c r="E199" t="s">
        <v>88</v>
      </c>
      <c r="F199" t="s">
        <v>967</v>
      </c>
      <c r="G199" t="s">
        <v>117</v>
      </c>
      <c r="H199" t="s">
        <v>117</v>
      </c>
      <c r="I199" t="s">
        <v>117</v>
      </c>
      <c r="J199" t="s">
        <v>72</v>
      </c>
      <c r="K199" t="s">
        <v>60</v>
      </c>
      <c r="L199" t="s">
        <v>60</v>
      </c>
      <c r="M199" t="s">
        <v>968</v>
      </c>
      <c r="N199" t="s">
        <v>63</v>
      </c>
      <c r="O199" t="s">
        <v>64</v>
      </c>
      <c r="P199">
        <v>501</v>
      </c>
      <c r="Q199" t="s">
        <v>12</v>
      </c>
      <c r="R199" t="s">
        <v>12</v>
      </c>
      <c r="S199" t="s">
        <v>12</v>
      </c>
      <c r="T199" t="s">
        <v>12</v>
      </c>
      <c r="U199">
        <v>501</v>
      </c>
      <c r="V199">
        <f>VLOOKUP(C199,[1]应付款管理!$A$1:$I$65536,9,0)</f>
        <v>501</v>
      </c>
      <c r="W199">
        <f t="shared" si="10"/>
        <v>0</v>
      </c>
      <c r="X199" t="str">
        <f t="shared" si="11"/>
        <v>，1374532</v>
      </c>
      <c r="Y199" t="s">
        <v>969</v>
      </c>
    </row>
    <row r="200" spans="1:25">
      <c r="A200" t="s">
        <v>970</v>
      </c>
      <c r="B200" t="s">
        <v>77</v>
      </c>
      <c r="C200" s="4">
        <v>1374677</v>
      </c>
      <c r="D200" t="s">
        <v>96</v>
      </c>
      <c r="E200" t="s">
        <v>971</v>
      </c>
      <c r="F200" t="s">
        <v>972</v>
      </c>
      <c r="G200" t="s">
        <v>117</v>
      </c>
      <c r="H200" t="s">
        <v>117</v>
      </c>
      <c r="I200" t="s">
        <v>72</v>
      </c>
      <c r="J200" t="s">
        <v>176</v>
      </c>
      <c r="K200" t="s">
        <v>60</v>
      </c>
      <c r="L200" t="s">
        <v>973</v>
      </c>
      <c r="M200" t="s">
        <v>974</v>
      </c>
      <c r="N200" t="s">
        <v>63</v>
      </c>
      <c r="O200" t="s">
        <v>64</v>
      </c>
      <c r="P200">
        <v>1400</v>
      </c>
      <c r="Q200" t="s">
        <v>12</v>
      </c>
      <c r="R200" t="s">
        <v>12</v>
      </c>
      <c r="S200" t="s">
        <v>12</v>
      </c>
      <c r="T200" t="s">
        <v>12</v>
      </c>
      <c r="U200">
        <v>1400</v>
      </c>
      <c r="V200">
        <f>VLOOKUP(C200,[1]应付款管理!$A$1:$I$65536,9,0)</f>
        <v>1400</v>
      </c>
      <c r="W200">
        <f t="shared" si="10"/>
        <v>0</v>
      </c>
      <c r="X200" t="str">
        <f t="shared" si="11"/>
        <v>，1374677</v>
      </c>
      <c r="Y200" t="s">
        <v>975</v>
      </c>
    </row>
    <row r="201" spans="1:25">
      <c r="A201" t="s">
        <v>976</v>
      </c>
      <c r="B201" t="s">
        <v>77</v>
      </c>
      <c r="C201" s="4">
        <v>1374766</v>
      </c>
      <c r="D201" t="s">
        <v>465</v>
      </c>
      <c r="E201" t="s">
        <v>466</v>
      </c>
      <c r="F201" t="s">
        <v>977</v>
      </c>
      <c r="G201" t="s">
        <v>117</v>
      </c>
      <c r="H201" t="s">
        <v>117</v>
      </c>
      <c r="I201" t="s">
        <v>268</v>
      </c>
      <c r="J201" t="s">
        <v>59</v>
      </c>
      <c r="K201" t="s">
        <v>60</v>
      </c>
      <c r="L201" t="s">
        <v>92</v>
      </c>
      <c r="M201" t="s">
        <v>978</v>
      </c>
      <c r="N201" t="s">
        <v>63</v>
      </c>
      <c r="O201" t="s">
        <v>64</v>
      </c>
      <c r="P201">
        <v>3108</v>
      </c>
      <c r="Q201" t="s">
        <v>12</v>
      </c>
      <c r="R201" t="s">
        <v>12</v>
      </c>
      <c r="S201" t="s">
        <v>12</v>
      </c>
      <c r="T201" t="s">
        <v>12</v>
      </c>
      <c r="U201">
        <v>3108</v>
      </c>
      <c r="V201">
        <f>VLOOKUP(C201,[1]应付款管理!$A$1:$I$65536,9,0)</f>
        <v>3108</v>
      </c>
      <c r="W201">
        <f t="shared" si="10"/>
        <v>0</v>
      </c>
      <c r="X201" t="str">
        <f t="shared" si="11"/>
        <v>，1374766</v>
      </c>
      <c r="Y201" t="s">
        <v>979</v>
      </c>
    </row>
    <row r="202" spans="1:25">
      <c r="A202" t="s">
        <v>980</v>
      </c>
      <c r="B202" t="s">
        <v>77</v>
      </c>
      <c r="C202" s="4">
        <v>1374840</v>
      </c>
      <c r="D202" t="s">
        <v>576</v>
      </c>
      <c r="E202" t="s">
        <v>577</v>
      </c>
      <c r="F202" t="s">
        <v>578</v>
      </c>
      <c r="G202" t="s">
        <v>72</v>
      </c>
      <c r="H202" t="s">
        <v>72</v>
      </c>
      <c r="I202" t="s">
        <v>99</v>
      </c>
      <c r="J202" t="s">
        <v>109</v>
      </c>
      <c r="K202" t="s">
        <v>60</v>
      </c>
      <c r="L202" t="s">
        <v>102</v>
      </c>
      <c r="M202" t="s">
        <v>981</v>
      </c>
      <c r="N202" t="s">
        <v>63</v>
      </c>
      <c r="O202" t="s">
        <v>64</v>
      </c>
      <c r="P202">
        <v>3408</v>
      </c>
      <c r="Q202" t="s">
        <v>12</v>
      </c>
      <c r="R202" t="s">
        <v>12</v>
      </c>
      <c r="S202" t="s">
        <v>12</v>
      </c>
      <c r="T202" t="s">
        <v>12</v>
      </c>
      <c r="U202">
        <v>3408</v>
      </c>
      <c r="V202">
        <f>VLOOKUP(C202,[1]应付款管理!$A$1:$I$65536,9,0)</f>
        <v>3408</v>
      </c>
      <c r="W202">
        <f>U202-V202</f>
        <v>0</v>
      </c>
      <c r="X202" t="str">
        <f t="shared" si="11"/>
        <v>，1374840</v>
      </c>
      <c r="Y202" t="s">
        <v>982</v>
      </c>
    </row>
    <row r="203" spans="1:25">
      <c r="A203" t="s">
        <v>983</v>
      </c>
      <c r="B203" t="s">
        <v>417</v>
      </c>
      <c r="C203" s="4">
        <v>1374917</v>
      </c>
      <c r="D203" t="s">
        <v>96</v>
      </c>
      <c r="E203" t="s">
        <v>984</v>
      </c>
      <c r="F203" t="s">
        <v>985</v>
      </c>
      <c r="G203" t="s">
        <v>72</v>
      </c>
      <c r="H203" t="s">
        <v>72</v>
      </c>
      <c r="I203" t="s">
        <v>986</v>
      </c>
      <c r="J203" t="s">
        <v>987</v>
      </c>
      <c r="K203" t="s">
        <v>60</v>
      </c>
      <c r="L203" t="s">
        <v>73</v>
      </c>
      <c r="M203" t="s">
        <v>988</v>
      </c>
      <c r="N203" t="s">
        <v>63</v>
      </c>
      <c r="O203" t="s">
        <v>64</v>
      </c>
      <c r="P203">
        <v>2220</v>
      </c>
      <c r="Q203" t="s">
        <v>12</v>
      </c>
      <c r="R203" t="s">
        <v>12</v>
      </c>
      <c r="S203" t="s">
        <v>12</v>
      </c>
      <c r="T203" t="s">
        <v>12</v>
      </c>
      <c r="U203">
        <v>2220</v>
      </c>
      <c r="V203">
        <f>VLOOKUP(C203,[1]应付款管理!$A$1:$I$65536,9,0)</f>
        <v>2220</v>
      </c>
      <c r="W203">
        <f>U203-V203</f>
        <v>0</v>
      </c>
      <c r="X203" t="str">
        <f t="shared" si="11"/>
        <v>，1374917</v>
      </c>
      <c r="Y203" t="s">
        <v>989</v>
      </c>
    </row>
    <row r="204" spans="1:25">
      <c r="A204" t="s">
        <v>990</v>
      </c>
      <c r="B204" t="s">
        <v>417</v>
      </c>
      <c r="C204" s="4">
        <v>1374918</v>
      </c>
      <c r="D204" t="s">
        <v>96</v>
      </c>
      <c r="E204" t="s">
        <v>984</v>
      </c>
      <c r="F204" t="s">
        <v>985</v>
      </c>
      <c r="G204" t="s">
        <v>72</v>
      </c>
      <c r="H204" t="s">
        <v>72</v>
      </c>
      <c r="I204" t="s">
        <v>986</v>
      </c>
      <c r="J204" t="s">
        <v>991</v>
      </c>
      <c r="K204" t="s">
        <v>60</v>
      </c>
      <c r="L204" t="s">
        <v>60</v>
      </c>
      <c r="M204" t="s">
        <v>992</v>
      </c>
      <c r="N204" t="s">
        <v>63</v>
      </c>
      <c r="O204" t="s">
        <v>64</v>
      </c>
      <c r="P204">
        <v>1110</v>
      </c>
      <c r="Q204" t="s">
        <v>12</v>
      </c>
      <c r="R204" t="s">
        <v>12</v>
      </c>
      <c r="S204" t="s">
        <v>12</v>
      </c>
      <c r="T204" t="s">
        <v>12</v>
      </c>
      <c r="U204">
        <v>1110</v>
      </c>
      <c r="V204">
        <f>VLOOKUP(C204,[1]应付款管理!$A$1:$I$65536,9,0)</f>
        <v>1110</v>
      </c>
      <c r="W204">
        <f>U204-V204</f>
        <v>0</v>
      </c>
      <c r="X204" t="str">
        <f t="shared" si="11"/>
        <v>，1374918</v>
      </c>
      <c r="Y204" t="s">
        <v>993</v>
      </c>
    </row>
    <row r="205" spans="1:25">
      <c r="A205" t="s">
        <v>994</v>
      </c>
      <c r="B205" t="s">
        <v>52</v>
      </c>
      <c r="C205" s="4">
        <v>1374968</v>
      </c>
      <c r="D205" t="s">
        <v>87</v>
      </c>
      <c r="E205" t="s">
        <v>88</v>
      </c>
      <c r="F205" t="s">
        <v>327</v>
      </c>
      <c r="G205" t="s">
        <v>72</v>
      </c>
      <c r="H205" t="s">
        <v>72</v>
      </c>
      <c r="I205" t="s">
        <v>995</v>
      </c>
      <c r="J205" t="s">
        <v>996</v>
      </c>
      <c r="K205" t="s">
        <v>60</v>
      </c>
      <c r="L205" t="s">
        <v>73</v>
      </c>
      <c r="M205" t="s">
        <v>997</v>
      </c>
      <c r="N205" t="s">
        <v>63</v>
      </c>
      <c r="O205" t="s">
        <v>64</v>
      </c>
      <c r="P205">
        <v>3116</v>
      </c>
      <c r="Q205" t="s">
        <v>12</v>
      </c>
      <c r="R205" t="s">
        <v>12</v>
      </c>
      <c r="S205" t="s">
        <v>12</v>
      </c>
      <c r="T205" t="s">
        <v>12</v>
      </c>
      <c r="U205">
        <v>3116</v>
      </c>
      <c r="V205">
        <f>VLOOKUP(C205,[1]应付款管理!$A$1:$I$65536,9,0)</f>
        <v>3116.52</v>
      </c>
      <c r="W205">
        <f>U205-V205</f>
        <v>-0.519999999999982</v>
      </c>
      <c r="X205" t="str">
        <f t="shared" si="11"/>
        <v>，1374968</v>
      </c>
      <c r="Y205" t="s">
        <v>998</v>
      </c>
    </row>
    <row r="206" spans="1:25">
      <c r="A206" t="s">
        <v>999</v>
      </c>
      <c r="B206" t="s">
        <v>52</v>
      </c>
      <c r="C206" s="4">
        <v>1374969</v>
      </c>
      <c r="D206" t="s">
        <v>87</v>
      </c>
      <c r="E206" t="s">
        <v>88</v>
      </c>
      <c r="F206" t="s">
        <v>327</v>
      </c>
      <c r="G206" t="s">
        <v>72</v>
      </c>
      <c r="H206" t="s">
        <v>72</v>
      </c>
      <c r="I206" t="s">
        <v>995</v>
      </c>
      <c r="J206" t="s">
        <v>996</v>
      </c>
      <c r="K206" t="s">
        <v>60</v>
      </c>
      <c r="L206" t="s">
        <v>73</v>
      </c>
      <c r="M206" t="s">
        <v>1000</v>
      </c>
      <c r="N206" t="s">
        <v>63</v>
      </c>
      <c r="O206" t="s">
        <v>64</v>
      </c>
      <c r="P206">
        <v>3116</v>
      </c>
      <c r="Q206" t="s">
        <v>12</v>
      </c>
      <c r="R206" t="s">
        <v>12</v>
      </c>
      <c r="S206" t="s">
        <v>12</v>
      </c>
      <c r="T206" t="s">
        <v>12</v>
      </c>
      <c r="U206">
        <v>3116</v>
      </c>
      <c r="V206">
        <f>VLOOKUP(C206,[1]应付款管理!$A$1:$I$65536,9,0)</f>
        <v>3116.52</v>
      </c>
      <c r="W206">
        <f>U206-V206</f>
        <v>-0.519999999999982</v>
      </c>
      <c r="X206" t="str">
        <f t="shared" si="11"/>
        <v>，1374969</v>
      </c>
      <c r="Y206" t="s">
        <v>1001</v>
      </c>
    </row>
    <row r="207" spans="1:25">
      <c r="A207" t="s">
        <v>1002</v>
      </c>
      <c r="B207" t="s">
        <v>77</v>
      </c>
      <c r="C207" s="4">
        <v>1375043</v>
      </c>
      <c r="D207" t="s">
        <v>1003</v>
      </c>
      <c r="E207" t="s">
        <v>1004</v>
      </c>
      <c r="F207" t="s">
        <v>1005</v>
      </c>
      <c r="G207" t="s">
        <v>72</v>
      </c>
      <c r="H207" t="s">
        <v>72</v>
      </c>
      <c r="I207" t="s">
        <v>72</v>
      </c>
      <c r="J207" t="s">
        <v>99</v>
      </c>
      <c r="K207" t="s">
        <v>60</v>
      </c>
      <c r="L207" t="s">
        <v>60</v>
      </c>
      <c r="M207" t="s">
        <v>1006</v>
      </c>
      <c r="N207" t="s">
        <v>63</v>
      </c>
      <c r="O207" t="s">
        <v>64</v>
      </c>
      <c r="P207">
        <v>144</v>
      </c>
      <c r="Q207" t="s">
        <v>12</v>
      </c>
      <c r="R207" t="s">
        <v>12</v>
      </c>
      <c r="S207" t="s">
        <v>12</v>
      </c>
      <c r="T207" t="s">
        <v>12</v>
      </c>
      <c r="U207">
        <v>144</v>
      </c>
      <c r="V207">
        <f>VLOOKUP(C207,[1]应付款管理!$A$1:$I$65536,9,0)</f>
        <v>144</v>
      </c>
      <c r="W207">
        <f>U207-V207</f>
        <v>0</v>
      </c>
      <c r="X207" t="str">
        <f t="shared" si="11"/>
        <v>，1375043</v>
      </c>
      <c r="Y207" t="s">
        <v>1007</v>
      </c>
    </row>
    <row r="208" spans="1:25">
      <c r="A208" t="s">
        <v>1008</v>
      </c>
      <c r="B208" t="s">
        <v>77</v>
      </c>
      <c r="C208" s="4">
        <v>1375415</v>
      </c>
      <c r="D208" t="s">
        <v>1003</v>
      </c>
      <c r="E208" t="s">
        <v>1004</v>
      </c>
      <c r="F208" t="s">
        <v>1009</v>
      </c>
      <c r="G208" t="s">
        <v>99</v>
      </c>
      <c r="H208" t="s">
        <v>99</v>
      </c>
      <c r="I208" t="s">
        <v>99</v>
      </c>
      <c r="J208" t="s">
        <v>109</v>
      </c>
      <c r="K208" t="s">
        <v>60</v>
      </c>
      <c r="L208" t="s">
        <v>102</v>
      </c>
      <c r="M208" t="s">
        <v>1010</v>
      </c>
      <c r="N208" t="s">
        <v>63</v>
      </c>
      <c r="O208" t="s">
        <v>64</v>
      </c>
      <c r="P208">
        <v>2682</v>
      </c>
      <c r="Q208" t="s">
        <v>12</v>
      </c>
      <c r="R208" t="s">
        <v>12</v>
      </c>
      <c r="S208" t="s">
        <v>12</v>
      </c>
      <c r="T208" t="s">
        <v>12</v>
      </c>
      <c r="U208">
        <v>2682</v>
      </c>
      <c r="V208">
        <f>VLOOKUP(C208,[1]应付款管理!$A$1:$I$65536,9,0)</f>
        <v>2682</v>
      </c>
      <c r="W208">
        <f>U208-V208</f>
        <v>0</v>
      </c>
      <c r="X208" t="str">
        <f t="shared" si="11"/>
        <v>，1375415</v>
      </c>
      <c r="Y208" t="s">
        <v>1011</v>
      </c>
    </row>
    <row r="209" spans="1:25">
      <c r="A209" t="s">
        <v>1012</v>
      </c>
      <c r="B209" t="s">
        <v>417</v>
      </c>
      <c r="C209" s="4">
        <v>1375439</v>
      </c>
      <c r="D209" t="s">
        <v>53</v>
      </c>
      <c r="E209" t="s">
        <v>54</v>
      </c>
      <c r="F209" t="s">
        <v>1013</v>
      </c>
      <c r="G209" t="s">
        <v>99</v>
      </c>
      <c r="H209" t="s">
        <v>99</v>
      </c>
      <c r="I209" t="s">
        <v>176</v>
      </c>
      <c r="J209" t="s">
        <v>303</v>
      </c>
      <c r="K209" t="s">
        <v>60</v>
      </c>
      <c r="L209" t="s">
        <v>73</v>
      </c>
      <c r="M209" t="s">
        <v>1014</v>
      </c>
      <c r="N209" t="s">
        <v>63</v>
      </c>
      <c r="O209" t="s">
        <v>64</v>
      </c>
      <c r="P209">
        <v>3425</v>
      </c>
      <c r="Q209" t="s">
        <v>12</v>
      </c>
      <c r="R209" t="s">
        <v>12</v>
      </c>
      <c r="S209" t="s">
        <v>12</v>
      </c>
      <c r="T209" t="s">
        <v>12</v>
      </c>
      <c r="U209">
        <v>3425</v>
      </c>
      <c r="V209">
        <f>VLOOKUP(C209,[1]应付款管理!$A$1:$I$65536,9,0)</f>
        <v>3425</v>
      </c>
      <c r="W209">
        <f>U209-V209</f>
        <v>0</v>
      </c>
      <c r="X209" t="str">
        <f t="shared" si="11"/>
        <v>，1375439</v>
      </c>
      <c r="Y209" t="s">
        <v>1015</v>
      </c>
    </row>
    <row r="210" spans="1:25">
      <c r="A210" t="s">
        <v>1016</v>
      </c>
      <c r="B210" t="s">
        <v>77</v>
      </c>
      <c r="C210" s="4">
        <v>1375779</v>
      </c>
      <c r="D210" t="s">
        <v>53</v>
      </c>
      <c r="E210" t="s">
        <v>54</v>
      </c>
      <c r="F210" t="s">
        <v>1017</v>
      </c>
      <c r="G210" t="s">
        <v>57</v>
      </c>
      <c r="H210" t="s">
        <v>57</v>
      </c>
      <c r="I210" t="s">
        <v>101</v>
      </c>
      <c r="J210" t="s">
        <v>268</v>
      </c>
      <c r="K210" t="s">
        <v>60</v>
      </c>
      <c r="L210" t="s">
        <v>73</v>
      </c>
      <c r="M210" t="s">
        <v>1018</v>
      </c>
      <c r="N210" t="s">
        <v>63</v>
      </c>
      <c r="O210" t="s">
        <v>64</v>
      </c>
      <c r="P210">
        <v>1434</v>
      </c>
      <c r="Q210" t="s">
        <v>12</v>
      </c>
      <c r="R210" t="s">
        <v>12</v>
      </c>
      <c r="S210" t="s">
        <v>12</v>
      </c>
      <c r="T210" t="s">
        <v>12</v>
      </c>
      <c r="U210">
        <v>1434</v>
      </c>
      <c r="V210">
        <f>VLOOKUP(C210,[1]应付款管理!$A$1:$I$65536,9,0)</f>
        <v>1434</v>
      </c>
      <c r="W210">
        <f>U210-V210</f>
        <v>0</v>
      </c>
      <c r="X210" t="str">
        <f t="shared" si="11"/>
        <v>，1375779</v>
      </c>
      <c r="Y210" t="s">
        <v>1019</v>
      </c>
    </row>
    <row r="211" spans="1:25">
      <c r="A211" t="s">
        <v>1020</v>
      </c>
      <c r="B211" t="s">
        <v>77</v>
      </c>
      <c r="C211" s="4">
        <v>1375885</v>
      </c>
      <c r="D211" t="s">
        <v>180</v>
      </c>
      <c r="E211" t="s">
        <v>181</v>
      </c>
      <c r="F211" t="s">
        <v>1021</v>
      </c>
      <c r="G211" t="s">
        <v>57</v>
      </c>
      <c r="H211" t="s">
        <v>57</v>
      </c>
      <c r="I211" t="s">
        <v>303</v>
      </c>
      <c r="J211" t="s">
        <v>1022</v>
      </c>
      <c r="K211" t="s">
        <v>60</v>
      </c>
      <c r="L211" t="s">
        <v>73</v>
      </c>
      <c r="M211" t="s">
        <v>1023</v>
      </c>
      <c r="N211" t="s">
        <v>63</v>
      </c>
      <c r="O211" t="s">
        <v>64</v>
      </c>
      <c r="P211">
        <v>2817</v>
      </c>
      <c r="Q211" t="s">
        <v>12</v>
      </c>
      <c r="R211" t="s">
        <v>12</v>
      </c>
      <c r="S211" t="s">
        <v>12</v>
      </c>
      <c r="T211" t="s">
        <v>12</v>
      </c>
      <c r="U211">
        <v>2817</v>
      </c>
      <c r="V211">
        <f>VLOOKUP(C211,[1]应付款管理!$A$1:$I$65536,9,0)</f>
        <v>2817</v>
      </c>
      <c r="W211">
        <f>U211-V211</f>
        <v>0</v>
      </c>
      <c r="X211" t="str">
        <f t="shared" si="11"/>
        <v>，1375885</v>
      </c>
      <c r="Y211" t="s">
        <v>1024</v>
      </c>
    </row>
    <row r="212" spans="1:25">
      <c r="A212" t="s">
        <v>1025</v>
      </c>
      <c r="B212" t="s">
        <v>77</v>
      </c>
      <c r="C212" s="4">
        <v>1375924</v>
      </c>
      <c r="D212" t="s">
        <v>376</v>
      </c>
      <c r="E212" t="s">
        <v>754</v>
      </c>
      <c r="F212" t="s">
        <v>1026</v>
      </c>
      <c r="G212" t="s">
        <v>57</v>
      </c>
      <c r="H212" t="s">
        <v>57</v>
      </c>
      <c r="I212" t="s">
        <v>126</v>
      </c>
      <c r="J212" t="s">
        <v>140</v>
      </c>
      <c r="K212" t="s">
        <v>60</v>
      </c>
      <c r="L212" t="s">
        <v>73</v>
      </c>
      <c r="M212" t="s">
        <v>1027</v>
      </c>
      <c r="N212" t="s">
        <v>63</v>
      </c>
      <c r="O212" t="s">
        <v>64</v>
      </c>
      <c r="P212">
        <v>2341</v>
      </c>
      <c r="Q212" t="s">
        <v>12</v>
      </c>
      <c r="R212" t="s">
        <v>12</v>
      </c>
      <c r="S212" t="s">
        <v>12</v>
      </c>
      <c r="T212" t="s">
        <v>12</v>
      </c>
      <c r="U212">
        <v>2341</v>
      </c>
      <c r="V212">
        <f>VLOOKUP(C212,[1]应付款管理!$A$1:$I$65536,9,0)</f>
        <v>2341</v>
      </c>
      <c r="W212">
        <f>U212-V212</f>
        <v>0</v>
      </c>
      <c r="X212" t="str">
        <f t="shared" si="11"/>
        <v>，1375924</v>
      </c>
      <c r="Y212" t="s">
        <v>1028</v>
      </c>
    </row>
    <row r="213" spans="21:23">
      <c r="U213">
        <f>SUM(U20:U212)</f>
        <v>664707.4</v>
      </c>
      <c r="V213">
        <f>SUM(V20:V212)</f>
        <v>664717.51</v>
      </c>
      <c r="W213">
        <f>SUM(W20:W212)</f>
        <v>-10.1100000000013</v>
      </c>
    </row>
    <row r="215" spans="17:25">
      <c r="Q215" s="1"/>
      <c r="R215" s="1"/>
      <c r="S215" s="1"/>
      <c r="T215" s="1"/>
      <c r="U215" s="1"/>
      <c r="V215" s="1"/>
      <c r="W215" s="1"/>
      <c r="X215" s="1"/>
      <c r="Y215" s="1"/>
    </row>
    <row r="216" ht="18.75" spans="17:25">
      <c r="Q216" s="1"/>
      <c r="R216" s="6" t="s">
        <v>1029</v>
      </c>
      <c r="S216" s="1"/>
      <c r="T216" s="1"/>
      <c r="U216" s="1"/>
      <c r="V216" s="1"/>
      <c r="W216" s="1"/>
      <c r="X216" s="1"/>
      <c r="Y216" s="1"/>
    </row>
    <row r="217" spans="17:25">
      <c r="Q217" s="1"/>
      <c r="R217" s="1"/>
      <c r="S217" s="1"/>
      <c r="T217" s="1"/>
      <c r="U217" s="1"/>
      <c r="V217" s="1"/>
      <c r="W217" s="1"/>
      <c r="X217" s="1"/>
      <c r="Y217" s="1"/>
    </row>
    <row r="219" spans="1:22">
      <c r="A219" s="1" t="s">
        <v>694</v>
      </c>
      <c r="B219" s="1" t="s">
        <v>77</v>
      </c>
      <c r="C219" s="5">
        <v>1366340</v>
      </c>
      <c r="D219" s="1" t="s">
        <v>96</v>
      </c>
      <c r="E219" s="1" t="s">
        <v>695</v>
      </c>
      <c r="F219" s="1" t="s">
        <v>696</v>
      </c>
      <c r="G219" s="1" t="s">
        <v>678</v>
      </c>
      <c r="H219" s="1" t="s">
        <v>131</v>
      </c>
      <c r="I219" s="1" t="s">
        <v>83</v>
      </c>
      <c r="J219" s="1" t="s">
        <v>99</v>
      </c>
      <c r="K219" s="1" t="s">
        <v>60</v>
      </c>
      <c r="L219" s="1" t="s">
        <v>102</v>
      </c>
      <c r="M219" s="1" t="s">
        <v>697</v>
      </c>
      <c r="N219" s="1" t="s">
        <v>63</v>
      </c>
      <c r="O219" s="1" t="s">
        <v>64</v>
      </c>
      <c r="P219" s="1">
        <v>4086</v>
      </c>
      <c r="Q219" s="1" t="s">
        <v>12</v>
      </c>
      <c r="S219" s="1" t="s">
        <v>12</v>
      </c>
      <c r="T219" s="1" t="s">
        <v>12</v>
      </c>
      <c r="U219" s="1">
        <v>4086</v>
      </c>
      <c r="V219" s="1" t="s">
        <v>1030</v>
      </c>
    </row>
    <row r="220" spans="1:24">
      <c r="A220" s="8" t="s">
        <v>1031</v>
      </c>
      <c r="B220" s="1" t="s">
        <v>77</v>
      </c>
      <c r="C220" s="5">
        <v>1374781</v>
      </c>
      <c r="D220" s="1" t="s">
        <v>199</v>
      </c>
      <c r="E220" s="1" t="s">
        <v>1032</v>
      </c>
      <c r="F220" s="1" t="s">
        <v>1033</v>
      </c>
      <c r="G220" s="1" t="s">
        <v>117</v>
      </c>
      <c r="H220" s="1" t="s">
        <v>117</v>
      </c>
      <c r="I220" s="1" t="s">
        <v>58</v>
      </c>
      <c r="J220" s="1" t="s">
        <v>268</v>
      </c>
      <c r="K220" s="1" t="s">
        <v>60</v>
      </c>
      <c r="L220" s="1" t="s">
        <v>60</v>
      </c>
      <c r="M220" s="1" t="s">
        <v>1034</v>
      </c>
      <c r="N220" s="1" t="s">
        <v>63</v>
      </c>
      <c r="O220" s="1" t="s">
        <v>64</v>
      </c>
      <c r="P220" s="1">
        <v>817</v>
      </c>
      <c r="Q220" s="1" t="s">
        <v>12</v>
      </c>
      <c r="R220" s="1" t="s">
        <v>12</v>
      </c>
      <c r="S220" s="1" t="s">
        <v>12</v>
      </c>
      <c r="T220" s="1" t="s">
        <v>12</v>
      </c>
      <c r="U220" s="1">
        <v>817</v>
      </c>
      <c r="V220" s="1" t="e">
        <f>VLOOKUP(C220,[1]应付款管理!$A$1:$I$65536,9,0)</f>
        <v>#N/A</v>
      </c>
      <c r="W220" s="1" t="e">
        <f>U220-V220</f>
        <v>#N/A</v>
      </c>
      <c r="X220" s="1" t="s">
        <v>1035</v>
      </c>
    </row>
  </sheetData>
  <autoFilter ref="A19:W212">
    <extLst/>
  </autoFilter>
  <mergeCells count="26">
    <mergeCell ref="A2:B2"/>
    <mergeCell ref="C2:F2"/>
    <mergeCell ref="A3:B3"/>
    <mergeCell ref="C3:F3"/>
    <mergeCell ref="A4:B4"/>
    <mergeCell ref="C4:F4"/>
    <mergeCell ref="A5:G5"/>
    <mergeCell ref="A6:B6"/>
    <mergeCell ref="C6:D6"/>
    <mergeCell ref="E6:G6"/>
    <mergeCell ref="A7:B7"/>
    <mergeCell ref="C7:D7"/>
    <mergeCell ref="E7:G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E8:G13"/>
  </mergeCells>
  <conditionalFormatting sqref="C219">
    <cfRule type="duplicateValues" dxfId="0" priority="1"/>
  </conditionalFormatting>
  <conditionalFormatting sqref="C1:C218 C220:C1048576">
    <cfRule type="duplicateValues" dxfId="0" priority="2"/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订单导出表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CIT-karmen欧燕珍</cp:lastModifiedBy>
  <dcterms:created xsi:type="dcterms:W3CDTF">2018-10-01T01:17:00Z</dcterms:created>
  <dcterms:modified xsi:type="dcterms:W3CDTF">2018-10-10T08:31:09Z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