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Sheet1!$A$9:$I$49</definedName>
  </definedNames>
  <calcPr calcId="144525"/>
</workbook>
</file>

<file path=xl/sharedStrings.xml><?xml version="1.0" encoding="utf-8"?>
<sst xmlns="http://schemas.openxmlformats.org/spreadsheetml/2006/main" count="173">
  <si>
    <t>Invoice Report</t>
  </si>
  <si>
    <t xml:space="preserve"> TO:CONVERGENT INTERNATIONAL TRAVEL DEVELOPMENT CO.,LTD</t>
  </si>
  <si>
    <t>Periode: 01-08-2018 - 31-08-2018</t>
  </si>
  <si>
    <t>BOOKING NO.</t>
  </si>
  <si>
    <t>HZ</t>
  </si>
  <si>
    <t>ARRIVAL DATE</t>
  </si>
  <si>
    <t>DESCRIPTION</t>
  </si>
  <si>
    <t>GUEST NAME</t>
  </si>
  <si>
    <t>Total</t>
  </si>
  <si>
    <t>系统金额</t>
  </si>
  <si>
    <t>差异</t>
  </si>
  <si>
    <t>，</t>
  </si>
  <si>
    <t>T18100311010515</t>
  </si>
  <si>
    <t>Ayana Resort &amp; Spa Bali(Deluxe Ocean View Room.Min 2N Stay with Benefits);2018-09-05 共1间1晚;Ayana Resort &amp; Spa Bali(Deluxe Ocean View Room.Min 2N Stay with Benefits);2018-09-06 共1间1晚;Ayana Resort &amp; Spa Bali(Deluxe Ocean View Room.Min 2N Stay with Benefits);2018-09-07 共1间1晚</t>
  </si>
  <si>
    <t>Ou Jia Wei ,Liu Zhi Ju</t>
  </si>
  <si>
    <t>，1356307</t>
  </si>
  <si>
    <t>T18100311042116</t>
  </si>
  <si>
    <t>Rimba Jimbaran Bali by Ayana(Hillside Room.Min 2N Stay with Benefits);2018-09-06 共2间1晚;Rimba Jimbaran Bali by Ayana(Hillside Room.Min 2N Stay with Benefits);2018-09-07 共2间1晚</t>
  </si>
  <si>
    <t>Fu Yu Jing ,Zhang Yi Fei ,Li Yuan ,Ling Yue Dong</t>
  </si>
  <si>
    <t>，1346687</t>
  </si>
  <si>
    <r>
      <t>，</t>
    </r>
    <r>
      <rPr>
        <sz val="12"/>
        <color theme="1"/>
        <rFont val="Trebuchet MS"/>
        <charset val="134"/>
      </rPr>
      <t>1356307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1346687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1347555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1365770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1348221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1341376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1348453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1365730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1356038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1367157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1366335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1365756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1369532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1364695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1367106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1350085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1366523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1353220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1358184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1352729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1353801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1366626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1364085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1367924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1342209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1371116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1369242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1369164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1373265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1354024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1339493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1368700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1367771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1365725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1348035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1346134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1346129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1344447</t>
    </r>
    <r>
      <rPr>
        <sz val="12"/>
        <color theme="1"/>
        <rFont val="宋体"/>
        <charset val="134"/>
      </rPr>
      <t>，</t>
    </r>
    <r>
      <rPr>
        <sz val="12"/>
        <color theme="1"/>
        <rFont val="Trebuchet MS"/>
        <charset val="134"/>
      </rPr>
      <t>1343731</t>
    </r>
  </si>
  <si>
    <t>T18100311102119</t>
  </si>
  <si>
    <t>Ayana Resort &amp; Spa Bali(Deluxe Ocean View Room.Min 2N Stay with Benefits);2018-09-08 共1间1晚;Ayana Resort &amp; Spa Bali(Deluxe Ocean View Room.Min 2N Stay with Benefits);2018-09-09 共1间1晚</t>
  </si>
  <si>
    <t>Chui Zhan Rong ,Pu Yuan Jing</t>
  </si>
  <si>
    <t>，1347555</t>
  </si>
  <si>
    <t>T18100311123720</t>
  </si>
  <si>
    <t>Rimba Jimbaran Bali by Ayana(Jimbaran Room.2N Stay with Benefits);2018-09-10 共1间1晚;Rimba Jimbaran Bali by Ayana(Jimbaran Room.2N Stay with Benefits);2018-09-11 共1间1晚</t>
  </si>
  <si>
    <t>Yang Fan</t>
  </si>
  <si>
    <t>，1365770</t>
  </si>
  <si>
    <t>T18100311143721</t>
  </si>
  <si>
    <t>The Villas at Ayana Resort Bali(1 Bedroom Ocean View Pool Villa.Min 2N Stay);2018-09-11 共2间1晚;The Villas at Ayana Resort Bali(1 Bedroom Ocean View Pool Villa.Min 2N Stay);2018-09-12 共2间1晚</t>
  </si>
  <si>
    <t>Jiang Huai ,LI Xing Hua</t>
  </si>
  <si>
    <t>，1348221</t>
  </si>
  <si>
    <t>T18100311165223</t>
  </si>
  <si>
    <t>Ayana Resort &amp; Spa Bali(Jimbaran Bay Room.Min 2N Stay with Benefits);2018-09-12 共1间1晚;Ayana Resort &amp; Spa Bali(Jimbaran Bay Room.Min 2N Stay with Benefits);2018-09-13 共1间1晚</t>
  </si>
  <si>
    <t>Bian Chao</t>
  </si>
  <si>
    <t>，1341376</t>
  </si>
  <si>
    <t>T18100509273901</t>
  </si>
  <si>
    <t>Rimba Jimbaran Bali by Ayana(Hillside Room.Min 2N Stay with Benefits);2018-09-12 共1间1晚;Rimba Jimbaran Bali by Ayana(Hillside Room.Min 2N Stay with Benefits);2018-09-13 共1间1晚</t>
  </si>
  <si>
    <t>Yang Ruo Tian</t>
  </si>
  <si>
    <t>，1348453</t>
  </si>
  <si>
    <t>T18100509294602</t>
  </si>
  <si>
    <t>Ayana Resort &amp; Spa Bali(Deluxe Ocean View Room.Min 2N Stay with Benefits);2018-09-14 共1间1晚;Ayana Resort &amp; Spa Bali(Deluxe Ocean View Room.Min 2N Stay with Benefits);2018-09-15 共1间1晚;Ayana Resort &amp; Spa Bali(Deluxe Ocean View Room.Min 2N Stay with Benefits);2018-09-16 共1间1晚</t>
  </si>
  <si>
    <t>Huang Jian Cheng</t>
  </si>
  <si>
    <t>，1365730</t>
  </si>
  <si>
    <t>T18100509331703</t>
  </si>
  <si>
    <t>Ayana Resort &amp; Spa Bali(Ocean View Suite Min 2N Stay with Benefits);2018-09-16 共1间1晚;Ayana Resort &amp; Spa Bali(Ocean View Suite Min 2N Stay with Benefits);2018-09-17 共1间1晚</t>
  </si>
  <si>
    <t>Xu Cheng Long</t>
  </si>
  <si>
    <t>，1356038</t>
  </si>
  <si>
    <t>T18091317084751</t>
  </si>
  <si>
    <t>Rimba Jimbaran Bali by Ayana(Jimbaran Room.2N Stay with Benefits);2018-09-16 共1间1晚;Rimba Jimbaran Bali by Ayana(Jimbaran Room.2N Stay with Benefits);2018-09-17 共1间1晚</t>
  </si>
  <si>
    <t>Ling Yun Zhi ,Tang Wen Qing</t>
  </si>
  <si>
    <t>，1367157</t>
  </si>
  <si>
    <t>T18100509391505</t>
  </si>
  <si>
    <t>Rimba Jimbaran Bali by Ayana(Jimbaran Room.2N Stay with Benefits);2018-09-17 共1间1晚;Rimba Jimbaran Bali by Ayana(Jimbaran Room.2N Stay with Benefits);2018-09-18 共1间1晚</t>
  </si>
  <si>
    <t>Li Bing Tong</t>
  </si>
  <si>
    <t>，1366335</t>
  </si>
  <si>
    <t>T18100509371304</t>
  </si>
  <si>
    <t>Ayana Resort &amp; Spa Bali(Jimbaran Bay Room.Min 2N Stay with Benefits);2018-09-17 共1间1晚;Ayana Resort &amp; Spa Bali(Jimbaran Bay Room.Min 2N Stay with Benefits);2018-09-18 共1间1晚</t>
  </si>
  <si>
    <t>Zhang Hao</t>
  </si>
  <si>
    <t>，1365756</t>
  </si>
  <si>
    <t>T18100509435807</t>
  </si>
  <si>
    <t>Rimba Jimbaran Bali by Ayana(Jimbaran Room.2N Stay with Benefits);2018-09-18 共1间1晚;Rimba Jimbaran Bali by Ayana(Jimbaran Room.2N Stay with Benefits);2018-09-19 共1间1晚</t>
  </si>
  <si>
    <t>Wang Xiao Xue</t>
  </si>
  <si>
    <t>，1369532</t>
  </si>
  <si>
    <t>T18100509415406</t>
  </si>
  <si>
    <t>Xu Chen Da</t>
  </si>
  <si>
    <t>，1364695</t>
  </si>
  <si>
    <t>T18091317200954</t>
  </si>
  <si>
    <t>The Villas at Ayana Resort Bali(1 Bedroom Ocean View Pool Villa.Min 2N Stay);2018-09-18 共1间1晚;The Villas at Ayana Resort Bali(1 Bedroom Ocean View Pool Villa.Min 2N Stay);2018-09-19 共1间1晚</t>
  </si>
  <si>
    <t>Ouyang Pei Lin</t>
  </si>
  <si>
    <t>，1367106</t>
  </si>
  <si>
    <t>T18091317563057</t>
  </si>
  <si>
    <t>Rimba Jimbaran Bali by Ayana(Hillside Room.Min 2N Stay with Benefits);2018-09-19 共1间1晚;Rimba Jimbaran Bali by Ayana(Hillside Room.Min 2N Stay with Benefits);2018-09-20 共1间1晚</t>
  </si>
  <si>
    <t>Gao Yang ,Zhao Zi Wen</t>
  </si>
  <si>
    <t>，1350085</t>
  </si>
  <si>
    <t>T18100509482909</t>
  </si>
  <si>
    <t>Ayana Resort &amp; Spa Bali(Jimbaran Bay Room.Min 2N Stay with Benefits);2018-09-19 共1间1晚;Ayana Resort &amp; Spa Bali(Jimbaran Bay Room.Min 2N Stay with Benefits);2018-09-20 共1间1晚</t>
  </si>
  <si>
    <t>Xu Feng</t>
  </si>
  <si>
    <t>，1366523</t>
  </si>
  <si>
    <t>T18100509461808</t>
  </si>
  <si>
    <t>Ayana Resort &amp; Spa Bali(Deluxe Ocean View Room.Min 2N Stay with Benefits);2018-09-19 共1间1晚;Ayana Resort &amp; Spa Bali(Deluxe Ocean View Room.Min 2N Stay with Benefits);2018-09-20 共1间1晚</t>
  </si>
  <si>
    <t>Zhou Haize</t>
  </si>
  <si>
    <t>，1353220</t>
  </si>
  <si>
    <t>T18100509502611</t>
  </si>
  <si>
    <t>The Villas at Ayana Resort Bali(1 Bedroom Ocean View Pool Villa.Min 2N Stay);2018-09-20 共1间1晚;The Villas at Ayana Resort Bali(1 Bedroom Ocean View Pool Villa.Min 2N Stay);2018-09-21 共1间1晚;The Villas at Ayana Resort Bali(1 Bedroom Ocean View Pool Villa.Min 2N Stay);2018-09-22 共1间1晚</t>
  </si>
  <si>
    <t>Wu Xu Xin</t>
  </si>
  <si>
    <t>，1358184</t>
  </si>
  <si>
    <t>T18100509532412</t>
  </si>
  <si>
    <t>Ayana Resort &amp; Spa Bali(Deluxe Ocean View Room.Min 2N Stay with Benefits);2018-09-21 共1间1晚;Ayana Resort &amp; Spa Bali(Deluxe Ocean View Room.Min 2N Stay with Benefits);2018-09-22 共1间1晚</t>
  </si>
  <si>
    <t>Liu Yu Xi</t>
  </si>
  <si>
    <t>，1352729</t>
  </si>
  <si>
    <t>T18100509552013</t>
  </si>
  <si>
    <t>Ayana Resort &amp; Spa Bali(Deluxe Ocean View Room.Min 2N Stay with Benefits);2018-09-22 共1间1晚;Ayana Resort &amp; Spa Bali(Deluxe Ocean View Room.Min 2N Stay with Benefits);2018-09-23 共1间1晚;Ayana Resort &amp; Spa Bali(Deluxe Ocean View Room.Min 2N Stay with Benefits);2018-09-24 共1间1晚;Ayana Resort &amp; Spa Bali(Deluxe Ocean View Room.Min 2N Stay with Benefits);2018-09-25 共1间1晚</t>
  </si>
  <si>
    <t>Shan Zhi Rui</t>
  </si>
  <si>
    <t>，1353801</t>
  </si>
  <si>
    <t>T18100509573015</t>
  </si>
  <si>
    <t>Rimba Jimbaran Bali by Ayana(Ocean View Room.Min 2N Stay with Benefits);2018-09-22 共1间1晚;Rimba Jimbaran Bali by Ayana(Ocean View Room.Min 2N Stay with Benefits);2018-09-23 共1间1晚</t>
  </si>
  <si>
    <t>Chen Pei ,Hou Wen Jie</t>
  </si>
  <si>
    <t>，1366626</t>
  </si>
  <si>
    <t>T18091914171404</t>
  </si>
  <si>
    <t>Lumbini Luxury Villas(2 Bedroom Suite Villa );2018-09-23 共1间1晚;Lumbini Luxury Villas(2 Bedroom Suite Villa );2018-09-24 共1间1晚;Lumbini Luxury Villas(2 Bedroom Suite Villa );2018-09-25 共1间1晚</t>
  </si>
  <si>
    <t>Sun Chen</t>
  </si>
  <si>
    <t>，1364085</t>
  </si>
  <si>
    <t>T18100510081418</t>
  </si>
  <si>
    <t>The Villas at Ayana Resort Bali(1 Bedroom Ocean View Pool Villa.Min 2N Stay);2018-09-24 共1间1晚;The Villas at Ayana Resort Bali(1 Bedroom Ocean View Pool Villa.Min 2N Stay);2018-09-25 共1间1晚;The Villas at Ayana Resort Bali(1 Bedroom Ocean View Pool Villa.Min 2N Stay);2018-09-26 共1间1晚</t>
  </si>
  <si>
    <t>Dong Yi Zhou</t>
  </si>
  <si>
    <t>，1367924</t>
  </si>
  <si>
    <t>T18100510053517</t>
  </si>
  <si>
    <t>Ayana Resort &amp; Spa Bali(Jimbaran Bay Room.Min 2N Stay with Benefits);2018-09-24 共1间1晚;Ayana Resort &amp; Spa Bali(Jimbaran Bay Room.Min 2N Stay with Benefits);2018-09-25 共1间1晚</t>
  </si>
  <si>
    <t>Jiang Qi</t>
  </si>
  <si>
    <t>，1342209</t>
  </si>
  <si>
    <t>T18100510102520</t>
  </si>
  <si>
    <t>Rimba Jimbaran Bali by Ayana(Jimbaran Room.2N Stay with Benefits);2018-09-25 共1间1晚;Rimba Jimbaran Bali by Ayana(Jimbaran Room.2N Stay with Benefits);2018-09-26 共1间1晚</t>
  </si>
  <si>
    <t>Sun Lei ,Chen Ying Yan</t>
  </si>
  <si>
    <t>，1371116</t>
  </si>
  <si>
    <t>T18092409440105</t>
  </si>
  <si>
    <t>Lumbini Luxury Villas(1 Bedroom Deluxe Villa );2018-09-26 共1间1晚</t>
  </si>
  <si>
    <t>Ruan Yuan Yuan ,Zhang Wentao</t>
  </si>
  <si>
    <t>，1369242</t>
  </si>
  <si>
    <t>T18100510133121</t>
  </si>
  <si>
    <t>The Villas at Ayana Resort Bali(1 Bedroom Ocean Front Pool Villa.Min 2N Stay );2018-09-26 共1间1晚;The Villas at Ayana Resort Bali(1 Bedroom Ocean Front Pool Villa.Min 2N Stay );2018-09-27 共1间1晚</t>
  </si>
  <si>
    <t>Zheng Guo Long ,Zhou Xiang Xiang</t>
  </si>
  <si>
    <t>，1369164</t>
  </si>
  <si>
    <t>T18100510174723</t>
  </si>
  <si>
    <t>Rimba Jimbaran Bali by Ayana(Jimbaran Room.2N Stay with Benefits);2018-09-27 共1间1晚;Rimba Jimbaran Bali by Ayana(Jimbaran Room.2N Stay with Benefits);2018-09-28 共1间1晚</t>
  </si>
  <si>
    <t>Liu Shi Yu</t>
  </si>
  <si>
    <t>，1373265</t>
  </si>
  <si>
    <t>T18100510200724</t>
  </si>
  <si>
    <t>Ayana Resort &amp; Spa Bali(Ocean View Suite Min 2N Stay with Benefits);2018-09-28 共1间1晚;Ayana Resort &amp; Spa Bali(Ocean View Suite Min 2N Stay with Benefits);2018-09-29 共1间1晚</t>
  </si>
  <si>
    <t>He Zhao</t>
  </si>
  <si>
    <t>，1354024</t>
  </si>
  <si>
    <t>T18100510222226</t>
  </si>
  <si>
    <t>Rimba Jimbaran Bali by Ayana(Jimbaran Room.2N Stay with Benefits);2018-09-29 共1间1晚;Rimba Jimbaran Bali by Ayana(Jimbaran Room.2N Stay with Benefits);2018-09-30 共1间1晚;Rimba Jimbaran Bali by Ayana(Jimbaran Room.2N Stay with Benefits);2018-10-01 共1间1晚</t>
  </si>
  <si>
    <t>Wang Yan</t>
  </si>
  <si>
    <t>，1339493</t>
  </si>
  <si>
    <t>T18100510561338</t>
  </si>
  <si>
    <t>Ayana Komodo Resort Waecicu Beach(Full Ocean View Room B&amp;B.Min 2N Stay);2018-09-30 共1间1晚</t>
  </si>
  <si>
    <t>Zhao Shuai ,Wang Ma Jie</t>
  </si>
  <si>
    <t>，1368700</t>
  </si>
  <si>
    <t>T18100510475836</t>
  </si>
  <si>
    <t>Rimba Jimbaran Bali by Ayana(Ocean View Room.Min 2N Stay with Benefits);2018-09-30 共1间1晚;Rimba Jimbaran Bali by Ayana(Ocean View Room.Min 2N Stay with Benefits);2018-10-01 共1间1晚</t>
  </si>
  <si>
    <t>Sun Hao Yang ,Yang Ruo Tian</t>
  </si>
  <si>
    <t>，1367771</t>
  </si>
  <si>
    <t>T18100510452335</t>
  </si>
  <si>
    <t>Rimba Jimbaran Bali by Ayana(Ocean View Room.Min 2N Stay with Benefits);2018-09-30 共1间1晚;Rimba Jimbaran Bali by Ayana(Ocean View Room.Min 2N Stay with Benefits);2018-10-01 共1间1晚;Rimba Jimbaran Bali by Ayana(Ocean View Room.Min 2N Stay with Benefits);2018-10-02 共1间1晚;Rimba Jimbaran Bali by Ayana(Ocean View Room.Min 2N Stay with Benefits);2018-10-03 共1间1晚</t>
  </si>
  <si>
    <t>Li Ru Nan ,Hu Jie</t>
  </si>
  <si>
    <t>，1365725</t>
  </si>
  <si>
    <t>T18100510384833</t>
  </si>
  <si>
    <t>Ayana Resort &amp; Spa Bali(Deluxe Ocean View Room.Min 2N Stay with Benefits);2018-09-30 共1间1晚;Ayana Resort &amp; Spa Bali(Deluxe Ocean View Room.Min 2N Stay with Benefits);2018-10-01 共1间1晚</t>
  </si>
  <si>
    <t>Mai Jing Wan</t>
  </si>
  <si>
    <t>，1348035</t>
  </si>
  <si>
    <t>T18100510362532</t>
  </si>
  <si>
    <t>Rimba Jimbaran Bali by Ayana(Jimbaran Room.2N Stay with Benefits);2018-09-30 共1间1晚;Rimba Jimbaran Bali by Ayana(Jimbaran Room.2N Stay with Benefits);2018-10-01 共1间1晚</t>
  </si>
  <si>
    <t>Su Lin Ling</t>
  </si>
  <si>
    <t>，1346134</t>
  </si>
  <si>
    <t>T18100510342431</t>
  </si>
  <si>
    <t>Lin Zhong Jian</t>
  </si>
  <si>
    <t>，1346129</t>
  </si>
  <si>
    <t>T18100510314930</t>
  </si>
  <si>
    <t>Yu Jialu</t>
  </si>
  <si>
    <t>，1344447</t>
  </si>
  <si>
    <t>T18100510270928</t>
  </si>
  <si>
    <t>Ayana Resort &amp; Spa Bali(Jimbaran Bay Room.Min 2N Stay with Benefits);2018-09-30 共1间1晚;Ayana Resort &amp; Spa Bali(Jimbaran Bay Room.Min 2N Stay with Benefits);2018-10-01 共1间1晚</t>
  </si>
  <si>
    <t>Li Chang Ru</t>
  </si>
  <si>
    <t>，1343731</t>
  </si>
  <si>
    <t xml:space="preserve">TOTAL 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</si>
  <si>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</si>
  <si>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t>确定应付：</t>
    </r>
    <r>
      <rPr>
        <b/>
        <sz val="16"/>
        <color theme="1"/>
        <rFont val="Trebuchet MS"/>
        <charset val="134"/>
      </rPr>
      <t xml:space="preserve">36618   </t>
    </r>
    <r>
      <rPr>
        <b/>
        <sz val="16"/>
        <color theme="1"/>
        <rFont val="宋体"/>
        <charset val="134"/>
      </rPr>
      <t>付款编号：</t>
    </r>
    <r>
      <rPr>
        <b/>
        <sz val="16"/>
        <color theme="1"/>
        <rFont val="Trebuchet MS"/>
        <charset val="134"/>
      </rPr>
      <t>P181010172507322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</si>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</sst>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5">
    <numFmt numFmtId="176" formatCode="0_ 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-* #,##0_-;\-* #,##0_-;_-* &quot;-&quot;_-;_-@_-"/>
    <numFmt numFmtId="180" formatCode="_-* #,##0.00_-;\-* #,##0.00_-;_-* &quot;-&quot;??_-;_-@_-"/>
  </numFmts>
  <fonts count="34">
    <font>
      <sz val="12"/>
      <color theme="1"/>
      <name val="宋体"/>
      <charset val="136"/>
      <scheme val="minor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b/>
      <sz val="12"/>
      <color theme="1"/>
      <name val="Arial"/>
      <charset val="134"/>
    </font>
    <font>
      <b/>
      <sz val="9.75"/>
      <color theme="1"/>
      <name val="微軟正黑體"/>
      <charset val="134"/>
    </font>
    <font>
      <sz val="12"/>
      <color theme="1"/>
      <name val="宋体"/>
      <charset val="134"/>
    </font>
    <font>
      <sz val="9.75"/>
      <color theme="1"/>
      <name val="微軟正黑體"/>
      <charset val="134"/>
    </font>
    <font>
      <sz val="9.75"/>
      <name val="微軟正黑體"/>
      <charset val="134"/>
    </font>
    <font>
      <b/>
      <sz val="9"/>
      <color rgb="FF000000"/>
      <name val="Verdana"/>
      <charset val="0"/>
    </font>
    <font>
      <sz val="9"/>
      <color rgb="FF000000"/>
      <name val="Verdana"/>
      <charset val="136"/>
    </font>
    <font>
      <sz val="11"/>
      <color theme="1"/>
      <name val="PMingLiU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Calibri"/>
      <charset val="134"/>
    </font>
    <font>
      <b/>
      <sz val="16"/>
      <color theme="1"/>
      <name val="Trebuchet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177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3" fontId="8" fillId="0" borderId="0" xfId="0" applyNumberFormat="1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/>
    <xf numFmtId="0" fontId="11" fillId="2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0</xdr:row>
      <xdr:rowOff>210820</xdr:rowOff>
    </xdr:from>
    <xdr:to>
      <xdr:col>4</xdr:col>
      <xdr:colOff>1316990</xdr:colOff>
      <xdr:row>3</xdr:row>
      <xdr:rowOff>191770</xdr:rowOff>
    </xdr:to>
    <xdr:pic>
      <xdr:nvPicPr>
        <xdr:cNvPr id="2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210820"/>
          <a:ext cx="5648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52</xdr:row>
      <xdr:rowOff>0</xdr:rowOff>
    </xdr:from>
    <xdr:to>
      <xdr:col>3</xdr:col>
      <xdr:colOff>1155700</xdr:colOff>
      <xdr:row>53</xdr:row>
      <xdr:rowOff>142875</xdr:rowOff>
    </xdr:to>
    <xdr:pic>
      <xdr:nvPicPr>
        <xdr:cNvPr id="3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0280" y="1244600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101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1376379</v>
          </cell>
          <cell r="B2" t="str">
            <v>巴厘岛阿丽拉水明漾酒店</v>
          </cell>
          <cell r="C2" t="str">
            <v>110618 Windys HZ Pty 1376379</v>
          </cell>
          <cell r="D2" t="str">
            <v>3635662</v>
          </cell>
          <cell r="E2" t="str">
            <v/>
          </cell>
          <cell r="F2" t="str">
            <v>1611.3</v>
          </cell>
          <cell r="G2" t="str">
            <v>RMB</v>
          </cell>
          <cell r="H2" t="str">
            <v>1</v>
          </cell>
          <cell r="I2">
            <v>235</v>
          </cell>
        </row>
        <row r="3">
          <cell r="A3">
            <v>1364085</v>
          </cell>
          <cell r="B3" t="str">
            <v>巴厘岛兰碧尼豪华别墅水疗酒店</v>
          </cell>
          <cell r="C3" t="str">
            <v>092318 WINDYS HZ Pty 1364085</v>
          </cell>
          <cell r="D3" t="str">
            <v>RS0I900053</v>
          </cell>
          <cell r="E3" t="str">
            <v/>
          </cell>
          <cell r="F3" t="str">
            <v>5625.02</v>
          </cell>
          <cell r="G3" t="str">
            <v>RMB</v>
          </cell>
          <cell r="H3" t="str">
            <v>1</v>
          </cell>
          <cell r="I3">
            <v>825</v>
          </cell>
        </row>
        <row r="4">
          <cell r="A4">
            <v>1370378</v>
          </cell>
          <cell r="B4" t="str">
            <v>巴厘岛兰碧尼豪华别墅水疗酒店</v>
          </cell>
          <cell r="C4" t="str">
            <v>100718 Windys HZ-C Pty 1370378</v>
          </cell>
          <cell r="D4" t="str">
            <v>RS0I900313</v>
          </cell>
          <cell r="E4" t="str">
            <v/>
          </cell>
          <cell r="F4" t="str">
            <v>2261.19</v>
          </cell>
          <cell r="G4" t="str">
            <v>RMB</v>
          </cell>
          <cell r="H4" t="str">
            <v>1</v>
          </cell>
          <cell r="I4">
            <v>330</v>
          </cell>
        </row>
        <row r="5">
          <cell r="A5">
            <v>1369242</v>
          </cell>
          <cell r="B5" t="str">
            <v>巴厘岛兰碧尼豪华别墅水疗酒店</v>
          </cell>
          <cell r="C5" t="str">
            <v>092618 Windys HZ-B Pty 1369242</v>
          </cell>
          <cell r="D5" t="str">
            <v>RS0I900260</v>
          </cell>
          <cell r="E5" t="str">
            <v/>
          </cell>
          <cell r="F5" t="str">
            <v>960.41</v>
          </cell>
          <cell r="G5" t="str">
            <v>RMB</v>
          </cell>
          <cell r="H5" t="str">
            <v>1</v>
          </cell>
          <cell r="I5">
            <v>140</v>
          </cell>
        </row>
        <row r="6">
          <cell r="A6">
            <v>1364396</v>
          </cell>
          <cell r="B6" t="str">
            <v>巴厘岛兰碧尼豪华别墅水疗酒店</v>
          </cell>
          <cell r="C6" t="str">
            <v>100118 WINDYS HZ-C Pty 1364396</v>
          </cell>
          <cell r="D6" t="str">
            <v>RS0I900067</v>
          </cell>
          <cell r="E6" t="str">
            <v/>
          </cell>
          <cell r="F6" t="str">
            <v>1907</v>
          </cell>
          <cell r="G6" t="str">
            <v>RMB</v>
          </cell>
          <cell r="H6" t="str">
            <v>1</v>
          </cell>
          <cell r="I6">
            <v>280</v>
          </cell>
        </row>
        <row r="7">
          <cell r="A7">
            <v>1364928</v>
          </cell>
          <cell r="B7" t="str">
            <v>巴厘岛兰碧尼豪华别墅水疗酒店</v>
          </cell>
          <cell r="C7" t="str">
            <v>100218 Windys HZ-G Pty 1364928</v>
          </cell>
          <cell r="D7" t="str">
            <v>RS0I900089</v>
          </cell>
          <cell r="E7" t="str">
            <v/>
          </cell>
          <cell r="F7" t="str">
            <v>956.42</v>
          </cell>
          <cell r="G7" t="str">
            <v>RMB</v>
          </cell>
          <cell r="H7" t="str">
            <v>1</v>
          </cell>
          <cell r="I7">
            <v>140</v>
          </cell>
        </row>
        <row r="8">
          <cell r="A8">
            <v>1367524</v>
          </cell>
          <cell r="B8" t="str">
            <v>巴厘岛兰碧尼豪华别墅水疗酒店</v>
          </cell>
          <cell r="C8" t="str">
            <v>100518 Windys HZ-B Pty 1367524</v>
          </cell>
          <cell r="D8" t="str">
            <v>RS0I900157</v>
          </cell>
          <cell r="E8" t="str">
            <v/>
          </cell>
          <cell r="F8" t="str">
            <v>1127.05</v>
          </cell>
          <cell r="G8" t="str">
            <v>RMB</v>
          </cell>
          <cell r="H8" t="str">
            <v>1</v>
          </cell>
          <cell r="I8">
            <v>165</v>
          </cell>
        </row>
        <row r="9">
          <cell r="A9">
            <v>1363506</v>
          </cell>
          <cell r="B9" t="str">
            <v>巴厘岛兰碧尼豪华别墅水疗酒店</v>
          </cell>
          <cell r="C9" t="str">
            <v>100218 Windys HZ-E Pty 1363506</v>
          </cell>
          <cell r="D9" t="str">
            <v>RS0I900028</v>
          </cell>
          <cell r="E9" t="str">
            <v/>
          </cell>
          <cell r="F9" t="str">
            <v>3375.01</v>
          </cell>
          <cell r="G9" t="str">
            <v>RMB</v>
          </cell>
          <cell r="H9" t="str">
            <v>1</v>
          </cell>
          <cell r="I9">
            <v>495</v>
          </cell>
        </row>
        <row r="10">
          <cell r="A10">
            <v>1369236</v>
          </cell>
          <cell r="B10" t="str">
            <v>巴厘岛金巴兰森林度假酒店</v>
          </cell>
          <cell r="C10" t="str">
            <v>110118 Windys HZ-B Pty 1369236</v>
          </cell>
          <cell r="D10" t="str">
            <v>5747320</v>
          </cell>
          <cell r="E10" t="str">
            <v/>
          </cell>
          <cell r="F10" t="str">
            <v>8643.73</v>
          </cell>
          <cell r="G10" t="str">
            <v>RMB</v>
          </cell>
          <cell r="H10" t="str">
            <v>1</v>
          </cell>
          <cell r="I10">
            <v>1260</v>
          </cell>
        </row>
        <row r="11">
          <cell r="A11">
            <v>1365770</v>
          </cell>
          <cell r="B11" t="str">
            <v>巴厘岛金巴兰森林度假酒店</v>
          </cell>
          <cell r="C11" t="str">
            <v>091018 Windys HZ Pty 	1365770</v>
          </cell>
          <cell r="D11" t="str">
            <v>5744445</v>
          </cell>
          <cell r="E11" t="str">
            <v/>
          </cell>
          <cell r="F11" t="str">
            <v>3953.98</v>
          </cell>
          <cell r="G11" t="str">
            <v>RMB</v>
          </cell>
          <cell r="H11" t="str">
            <v>1</v>
          </cell>
          <cell r="I11">
            <v>580</v>
          </cell>
        </row>
        <row r="12">
          <cell r="A12">
            <v>1368228</v>
          </cell>
          <cell r="B12" t="str">
            <v>巴厘岛金巴兰森林度假酒店</v>
          </cell>
          <cell r="C12" t="str">
            <v>102418 Windys HZ Pty 1368228</v>
          </cell>
          <cell r="D12" t="str">
            <v>5746490</v>
          </cell>
          <cell r="E12" t="str">
            <v/>
          </cell>
          <cell r="F12" t="str">
            <v>4380.22</v>
          </cell>
          <cell r="G12" t="str">
            <v>RMB</v>
          </cell>
          <cell r="H12" t="str">
            <v>1</v>
          </cell>
          <cell r="I12">
            <v>640</v>
          </cell>
        </row>
        <row r="13">
          <cell r="A13">
            <v>1346134</v>
          </cell>
          <cell r="B13" t="str">
            <v>巴厘岛金巴兰森林度假酒店</v>
          </cell>
          <cell r="C13" t="str">
            <v>093018 WINDYS HZ-D Pty 1346134</v>
          </cell>
          <cell r="D13" t="str">
            <v>5728605</v>
          </cell>
          <cell r="E13" t="str">
            <v/>
          </cell>
          <cell r="F13" t="str">
            <v>3902.68</v>
          </cell>
          <cell r="G13" t="str">
            <v>RMB</v>
          </cell>
          <cell r="H13" t="str">
            <v>1</v>
          </cell>
          <cell r="I13">
            <v>565</v>
          </cell>
        </row>
        <row r="14">
          <cell r="A14">
            <v>1346365</v>
          </cell>
          <cell r="B14" t="str">
            <v>巴厘岛金巴兰森林度假酒店</v>
          </cell>
          <cell r="C14" t="str">
            <v>100218 WINDYS HZ-B Pty 1346365</v>
          </cell>
          <cell r="D14" t="str">
            <v>5727194/5727195</v>
          </cell>
          <cell r="E14" t="str">
            <v/>
          </cell>
          <cell r="F14" t="str">
            <v>7598.13</v>
          </cell>
          <cell r="G14" t="str">
            <v>RMB</v>
          </cell>
          <cell r="H14" t="str">
            <v>1</v>
          </cell>
          <cell r="I14">
            <v>1100</v>
          </cell>
        </row>
        <row r="15">
          <cell r="A15">
            <v>1369622</v>
          </cell>
          <cell r="B15" t="str">
            <v>巴厘岛金巴兰森林度假酒店</v>
          </cell>
          <cell r="C15" t="str">
            <v>111618 Windys HZ Pty 1369622</v>
          </cell>
          <cell r="D15" t="str">
            <v>5748089</v>
          </cell>
          <cell r="E15" t="str">
            <v/>
          </cell>
          <cell r="F15" t="str">
            <v>4304.22</v>
          </cell>
          <cell r="G15" t="str">
            <v>RMB</v>
          </cell>
          <cell r="H15" t="str">
            <v>1</v>
          </cell>
          <cell r="I15">
            <v>630</v>
          </cell>
        </row>
        <row r="16">
          <cell r="A16">
            <v>1347653</v>
          </cell>
          <cell r="B16" t="str">
            <v>巴厘岛金巴兰森林度假酒店</v>
          </cell>
          <cell r="C16" t="str">
            <v>100318 Windys HZ Pty 1347653</v>
          </cell>
          <cell r="D16" t="str">
            <v>5728715</v>
          </cell>
          <cell r="E16" t="str">
            <v/>
          </cell>
          <cell r="F16" t="str">
            <v>3799.06</v>
          </cell>
          <cell r="G16" t="str">
            <v>RMB</v>
          </cell>
          <cell r="H16" t="str">
            <v>1</v>
          </cell>
          <cell r="I16">
            <v>550</v>
          </cell>
        </row>
        <row r="17">
          <cell r="A17">
            <v>1348580</v>
          </cell>
          <cell r="B17" t="str">
            <v>巴厘岛金巴兰森林度假酒店</v>
          </cell>
          <cell r="C17" t="str">
            <v>101818 WINDYS HZ-C 1348580</v>
          </cell>
          <cell r="D17" t="str">
            <v>5729675</v>
          </cell>
          <cell r="E17" t="str">
            <v/>
          </cell>
          <cell r="F17" t="str">
            <v>2901.1</v>
          </cell>
          <cell r="G17" t="str">
            <v>RMB</v>
          </cell>
          <cell r="H17" t="str">
            <v>1</v>
          </cell>
          <cell r="I17">
            <v>420</v>
          </cell>
        </row>
        <row r="18">
          <cell r="A18">
            <v>1349851</v>
          </cell>
          <cell r="B18" t="str">
            <v>巴厘岛金巴兰森林度假酒店</v>
          </cell>
          <cell r="C18" t="str">
            <v>100218 Windys HZ Pty 1349851</v>
          </cell>
          <cell r="D18" t="str">
            <v>5730615</v>
          </cell>
          <cell r="E18" t="str">
            <v/>
          </cell>
          <cell r="F18" t="str">
            <v>3761.45</v>
          </cell>
          <cell r="G18" t="str">
            <v>RMB</v>
          </cell>
          <cell r="H18" t="str">
            <v>1</v>
          </cell>
          <cell r="I18">
            <v>550</v>
          </cell>
        </row>
        <row r="19">
          <cell r="A19">
            <v>1366906</v>
          </cell>
          <cell r="B19" t="str">
            <v>巴厘岛金巴兰森林度假酒店</v>
          </cell>
          <cell r="C19" t="str">
            <v>2018-9-17</v>
          </cell>
          <cell r="D19" t="str">
            <v>5745431</v>
          </cell>
          <cell r="E19" t="str">
            <v/>
          </cell>
          <cell r="F19" t="str">
            <v>9016.39</v>
          </cell>
          <cell r="G19" t="str">
            <v>RMB</v>
          </cell>
          <cell r="H19" t="str">
            <v>1</v>
          </cell>
          <cell r="I19">
            <v>1320</v>
          </cell>
        </row>
        <row r="20">
          <cell r="A20">
            <v>1375264</v>
          </cell>
          <cell r="B20" t="str">
            <v>巴厘岛金巴兰森林度假酒店</v>
          </cell>
          <cell r="C20" t="str">
            <v>100718 Windys HZ Pty 1375264</v>
          </cell>
          <cell r="D20" t="str">
            <v>5755314</v>
          </cell>
          <cell r="E20" t="str">
            <v/>
          </cell>
          <cell r="F20" t="str">
            <v>4331.88</v>
          </cell>
          <cell r="G20" t="str">
            <v>RMB</v>
          </cell>
          <cell r="H20" t="str">
            <v>1</v>
          </cell>
          <cell r="I20">
            <v>630</v>
          </cell>
        </row>
        <row r="21">
          <cell r="A21">
            <v>1371116</v>
          </cell>
          <cell r="B21" t="str">
            <v>巴厘岛金巴兰森林度假酒店</v>
          </cell>
          <cell r="C21" t="str">
            <v>092518 Windys HZ Pty 1371116</v>
          </cell>
          <cell r="D21" t="str">
            <v>5750095</v>
          </cell>
          <cell r="E21" t="str">
            <v/>
          </cell>
          <cell r="F21" t="str">
            <v>3974.22</v>
          </cell>
          <cell r="G21" t="str">
            <v>RMB</v>
          </cell>
          <cell r="H21" t="str">
            <v>1</v>
          </cell>
          <cell r="I21">
            <v>580</v>
          </cell>
        </row>
        <row r="22">
          <cell r="A22">
            <v>1346275</v>
          </cell>
          <cell r="B22" t="str">
            <v>巴厘岛金巴兰森林度假酒店</v>
          </cell>
          <cell r="C22" t="str">
            <v>101818 WINDYS HZ Pty 1346275</v>
          </cell>
          <cell r="D22" t="str">
            <v>5727350</v>
          </cell>
          <cell r="E22" t="str">
            <v/>
          </cell>
          <cell r="F22" t="str">
            <v>2901.1</v>
          </cell>
          <cell r="G22" t="str">
            <v>RMB</v>
          </cell>
          <cell r="H22" t="str">
            <v>1</v>
          </cell>
          <cell r="I22">
            <v>420</v>
          </cell>
        </row>
        <row r="23">
          <cell r="A23">
            <v>1371210</v>
          </cell>
          <cell r="B23" t="str">
            <v>巴厘岛金巴兰森林度假酒店</v>
          </cell>
          <cell r="C23" t="str">
            <v>012919 Windys HZ Pty 1371210</v>
          </cell>
          <cell r="D23" t="str">
            <v>5750091</v>
          </cell>
          <cell r="E23" t="str">
            <v/>
          </cell>
          <cell r="F23" t="str">
            <v>5755.76</v>
          </cell>
          <cell r="G23" t="str">
            <v>RMB</v>
          </cell>
          <cell r="H23" t="str">
            <v>1</v>
          </cell>
          <cell r="I23">
            <v>840</v>
          </cell>
        </row>
        <row r="24">
          <cell r="A24">
            <v>1367157</v>
          </cell>
          <cell r="B24" t="str">
            <v>巴厘岛金巴兰森林度假酒店</v>
          </cell>
          <cell r="C24" t="str">
            <v>091618 Windys HZ Pty 1367154</v>
          </cell>
          <cell r="D24" t="str">
            <v>5745422</v>
          </cell>
          <cell r="E24" t="str">
            <v/>
          </cell>
          <cell r="F24" t="str">
            <v>3961.75</v>
          </cell>
          <cell r="G24" t="str">
            <v>RMB</v>
          </cell>
          <cell r="H24" t="str">
            <v>1</v>
          </cell>
          <cell r="I24">
            <v>580</v>
          </cell>
        </row>
        <row r="25">
          <cell r="A25">
            <v>1376540</v>
          </cell>
          <cell r="B25" t="str">
            <v>巴厘岛金巴兰森林度假酒店</v>
          </cell>
          <cell r="C25" t="str">
            <v>101218 Windys HZ 1376540</v>
          </cell>
          <cell r="D25" t="str">
            <v>5756603</v>
          </cell>
          <cell r="E25" t="str">
            <v/>
          </cell>
          <cell r="F25" t="str">
            <v>3223.78</v>
          </cell>
          <cell r="G25" t="str">
            <v>RMB</v>
          </cell>
          <cell r="H25" t="str">
            <v>1</v>
          </cell>
          <cell r="I25">
            <v>470</v>
          </cell>
        </row>
        <row r="26">
          <cell r="A26">
            <v>1371044</v>
          </cell>
          <cell r="B26" t="str">
            <v>巴厘岛金巴兰森林度假酒店</v>
          </cell>
          <cell r="C26" t="str">
            <v>102718 Windys HZ-B Pty 1371044</v>
          </cell>
          <cell r="D26" t="str">
            <v>5750063/62/55</v>
          </cell>
          <cell r="E26" t="str">
            <v/>
          </cell>
          <cell r="F26" t="str">
            <v>10278.15</v>
          </cell>
          <cell r="G26" t="str">
            <v>RMB</v>
          </cell>
          <cell r="H26" t="str">
            <v>1</v>
          </cell>
          <cell r="I26">
            <v>1500</v>
          </cell>
        </row>
        <row r="27">
          <cell r="A27">
            <v>1364306</v>
          </cell>
          <cell r="B27" t="str">
            <v>巴厘岛金巴兰森林度假酒店</v>
          </cell>
          <cell r="C27" t="str">
            <v>102018 WINDYS HZ-B Pty 1364306</v>
          </cell>
          <cell r="D27" t="str">
            <v>5742742</v>
          </cell>
          <cell r="E27" t="str">
            <v/>
          </cell>
          <cell r="F27" t="str">
            <v>3405.35</v>
          </cell>
          <cell r="G27" t="str">
            <v>RMB</v>
          </cell>
          <cell r="H27" t="str">
            <v>1</v>
          </cell>
          <cell r="I27">
            <v>500</v>
          </cell>
        </row>
        <row r="28">
          <cell r="A28">
            <v>1370718</v>
          </cell>
          <cell r="B28" t="str">
            <v>巴厘岛金巴兰森林度假酒店</v>
          </cell>
          <cell r="C28" t="str">
            <v>020919 Windys HZ Pty 1370718</v>
          </cell>
          <cell r="D28" t="str">
            <v>5748997/98</v>
          </cell>
          <cell r="E28" t="str">
            <v/>
          </cell>
          <cell r="F28" t="str">
            <v>6440.97</v>
          </cell>
          <cell r="G28" t="str">
            <v>RMB</v>
          </cell>
          <cell r="H28" t="str">
            <v>1</v>
          </cell>
          <cell r="I28">
            <v>940</v>
          </cell>
        </row>
        <row r="29">
          <cell r="A29">
            <v>1350085</v>
          </cell>
          <cell r="B29" t="str">
            <v>巴厘岛金巴兰森林度假酒店</v>
          </cell>
          <cell r="C29" t="str">
            <v>091918 Windys HZ Pty 1350085</v>
          </cell>
          <cell r="D29" t="str">
            <v>5730068</v>
          </cell>
          <cell r="E29" t="str">
            <v/>
          </cell>
          <cell r="F29" t="str">
            <v>3282.72</v>
          </cell>
          <cell r="G29" t="str">
            <v>RMB</v>
          </cell>
          <cell r="H29" t="str">
            <v>1</v>
          </cell>
          <cell r="I29">
            <v>480</v>
          </cell>
        </row>
        <row r="30">
          <cell r="A30">
            <v>1344734</v>
          </cell>
          <cell r="B30" t="str">
            <v>巴厘岛金巴兰森林度假酒店</v>
          </cell>
          <cell r="C30" t="str">
            <v>100618 Windys HZ Pty 1344734</v>
          </cell>
          <cell r="D30" t="str">
            <v>5727083</v>
          </cell>
          <cell r="E30" t="str">
            <v/>
          </cell>
          <cell r="F30" t="str">
            <v>3797.4</v>
          </cell>
          <cell r="G30" t="str">
            <v>RMB</v>
          </cell>
          <cell r="H30" t="str">
            <v>1</v>
          </cell>
          <cell r="I30">
            <v>550</v>
          </cell>
        </row>
        <row r="31">
          <cell r="A31">
            <v>1346349</v>
          </cell>
          <cell r="B31" t="str">
            <v>巴厘岛金巴兰森林度假酒店</v>
          </cell>
          <cell r="C31" t="str">
            <v>100718 WINDYS HZ Pty 1346349</v>
          </cell>
          <cell r="D31" t="str">
            <v>5727188</v>
          </cell>
          <cell r="E31" t="str">
            <v/>
          </cell>
          <cell r="F31" t="str">
            <v>3799.06</v>
          </cell>
          <cell r="G31" t="str">
            <v>RMB</v>
          </cell>
          <cell r="H31" t="str">
            <v>1</v>
          </cell>
          <cell r="I31">
            <v>550</v>
          </cell>
        </row>
        <row r="32">
          <cell r="A32">
            <v>1366195</v>
          </cell>
          <cell r="B32" t="str">
            <v>巴厘岛金巴兰森林度假酒店</v>
          </cell>
          <cell r="C32" t="str">
            <v>-</v>
          </cell>
          <cell r="D32" t="str">
            <v>5745164</v>
          </cell>
          <cell r="E32" t="str">
            <v/>
          </cell>
          <cell r="F32" t="str">
            <v>3205.96</v>
          </cell>
          <cell r="G32" t="str">
            <v>RMB</v>
          </cell>
          <cell r="H32" t="str">
            <v>1</v>
          </cell>
          <cell r="I32">
            <v>470</v>
          </cell>
        </row>
        <row r="33">
          <cell r="A33">
            <v>1365747</v>
          </cell>
          <cell r="B33" t="str">
            <v>巴厘岛金巴兰森林度假酒店</v>
          </cell>
          <cell r="C33" t="str">
            <v>100518 Windys HZ Pty 1365747</v>
          </cell>
          <cell r="D33" t="str">
            <v>5744735</v>
          </cell>
          <cell r="E33" t="str">
            <v/>
          </cell>
          <cell r="F33" t="str">
            <v>5726.45</v>
          </cell>
          <cell r="G33" t="str">
            <v>RMB</v>
          </cell>
          <cell r="H33" t="str">
            <v>1</v>
          </cell>
          <cell r="I33">
            <v>840</v>
          </cell>
        </row>
        <row r="34">
          <cell r="A34">
            <v>1366626</v>
          </cell>
          <cell r="B34" t="str">
            <v>巴厘岛金巴兰森林度假酒店</v>
          </cell>
          <cell r="C34" t="str">
            <v>092218 WINDYS HZ-B Pty 1366626</v>
          </cell>
          <cell r="D34" t="str">
            <v>5745074</v>
          </cell>
          <cell r="E34" t="str">
            <v/>
          </cell>
          <cell r="F34" t="str">
            <v>4713.11</v>
          </cell>
          <cell r="G34" t="str">
            <v>RMB</v>
          </cell>
          <cell r="H34" t="str">
            <v>1</v>
          </cell>
          <cell r="I34">
            <v>690</v>
          </cell>
        </row>
        <row r="35">
          <cell r="A35">
            <v>1369532</v>
          </cell>
          <cell r="B35" t="str">
            <v>巴厘岛金巴兰森林度假酒店</v>
          </cell>
          <cell r="C35" t="str">
            <v>091818 Windys HZ-C Pty 1369532</v>
          </cell>
          <cell r="D35" t="str">
            <v>5747506</v>
          </cell>
          <cell r="E35" t="str">
            <v/>
          </cell>
          <cell r="F35" t="str">
            <v>3962.62</v>
          </cell>
          <cell r="G35" t="str">
            <v>RMB</v>
          </cell>
          <cell r="H35" t="str">
            <v>1</v>
          </cell>
          <cell r="I35">
            <v>580</v>
          </cell>
        </row>
        <row r="36">
          <cell r="A36">
            <v>1343375</v>
          </cell>
          <cell r="B36" t="str">
            <v>巴厘岛金巴兰森林度假酒店</v>
          </cell>
          <cell r="C36" t="str">
            <v>100218 Windys HZ Pty 1343375</v>
          </cell>
          <cell r="D36" t="str">
            <v>5724454</v>
          </cell>
          <cell r="E36" t="str">
            <v/>
          </cell>
          <cell r="F36" t="str">
            <v>7137.65</v>
          </cell>
          <cell r="G36" t="str">
            <v>RMB</v>
          </cell>
          <cell r="H36" t="str">
            <v>1</v>
          </cell>
          <cell r="I36">
            <v>1035</v>
          </cell>
        </row>
        <row r="37">
          <cell r="A37">
            <v>1347196</v>
          </cell>
          <cell r="B37" t="str">
            <v>巴厘岛金巴兰森林度假酒店</v>
          </cell>
          <cell r="C37" t="str">
            <v>100718 Windys HZ Pty 1347196</v>
          </cell>
          <cell r="D37" t="str">
            <v>5728136</v>
          </cell>
          <cell r="E37" t="str">
            <v/>
          </cell>
          <cell r="F37" t="str">
            <v>3799.06</v>
          </cell>
          <cell r="G37" t="str">
            <v>RMB</v>
          </cell>
          <cell r="H37" t="str">
            <v>1</v>
          </cell>
          <cell r="I37">
            <v>550</v>
          </cell>
        </row>
        <row r="38">
          <cell r="A38">
            <v>1374679</v>
          </cell>
          <cell r="B38" t="str">
            <v>巴厘岛金巴兰森林度假酒店</v>
          </cell>
          <cell r="C38" t="str">
            <v>122118 Windys HZ Pty 1374679</v>
          </cell>
          <cell r="D38" t="str">
            <v>5754391</v>
          </cell>
          <cell r="E38" t="str">
            <v/>
          </cell>
          <cell r="F38" t="str">
            <v>4325.01</v>
          </cell>
          <cell r="G38" t="str">
            <v>RMB</v>
          </cell>
          <cell r="H38" t="str">
            <v>1</v>
          </cell>
          <cell r="I38">
            <v>630</v>
          </cell>
        </row>
        <row r="39">
          <cell r="A39">
            <v>1369751</v>
          </cell>
          <cell r="B39" t="str">
            <v>巴厘岛金巴兰森林度假酒店</v>
          </cell>
          <cell r="C39" t="str">
            <v>110418 Windys HZ Pty 1369751</v>
          </cell>
          <cell r="D39" t="str">
            <v>5748158</v>
          </cell>
          <cell r="E39" t="str">
            <v/>
          </cell>
          <cell r="F39" t="str">
            <v>2869.48</v>
          </cell>
          <cell r="G39" t="str">
            <v>RMB</v>
          </cell>
          <cell r="H39" t="str">
            <v>1</v>
          </cell>
          <cell r="I39">
            <v>420</v>
          </cell>
        </row>
        <row r="40">
          <cell r="A40">
            <v>1355034</v>
          </cell>
          <cell r="B40" t="str">
            <v>巴厘岛金巴兰森林度假酒店</v>
          </cell>
          <cell r="C40" t="str">
            <v>122218 Windys HZ Pty 1355034</v>
          </cell>
          <cell r="D40" t="str">
            <v>5734426 5734427 5734428 5734429</v>
          </cell>
          <cell r="E40" t="str">
            <v/>
          </cell>
          <cell r="F40" t="str">
            <v>21884.8</v>
          </cell>
          <cell r="G40" t="str">
            <v>RMB</v>
          </cell>
          <cell r="H40" t="str">
            <v>1</v>
          </cell>
          <cell r="I40">
            <v>3200</v>
          </cell>
        </row>
        <row r="41">
          <cell r="A41">
            <v>1364282</v>
          </cell>
          <cell r="B41" t="str">
            <v>巴厘岛金巴兰森林度假酒店</v>
          </cell>
          <cell r="C41" t="str">
            <v>100218 WINDYS HZ-F Pty 1364282</v>
          </cell>
          <cell r="D41" t="str">
            <v>5742752/54</v>
          </cell>
          <cell r="E41" t="str">
            <v/>
          </cell>
          <cell r="F41" t="str">
            <v>8990.12</v>
          </cell>
          <cell r="G41" t="str">
            <v>RMB</v>
          </cell>
          <cell r="H41" t="str">
            <v>1</v>
          </cell>
          <cell r="I41">
            <v>1320</v>
          </cell>
        </row>
        <row r="42">
          <cell r="A42">
            <v>1373265</v>
          </cell>
          <cell r="B42" t="str">
            <v>巴厘岛金巴兰森林度假酒店</v>
          </cell>
          <cell r="C42" t="str">
            <v>092718 Windys HZ Pty 092718 Windys HZ Pty 1373265</v>
          </cell>
          <cell r="D42" t="str">
            <v>5752622</v>
          </cell>
          <cell r="E42" t="str">
            <v/>
          </cell>
          <cell r="F42" t="str">
            <v>3968.71</v>
          </cell>
          <cell r="G42" t="str">
            <v>RMB</v>
          </cell>
          <cell r="H42" t="str">
            <v>1</v>
          </cell>
          <cell r="I42">
            <v>580</v>
          </cell>
        </row>
        <row r="43">
          <cell r="A43">
            <v>1377344</v>
          </cell>
          <cell r="B43" t="str">
            <v>巴厘岛金巴兰森林度假酒店</v>
          </cell>
          <cell r="C43" t="str">
            <v>012019 Windys HZ Pty 1377344</v>
          </cell>
          <cell r="D43" t="str">
            <v>5758224</v>
          </cell>
          <cell r="E43" t="str">
            <v/>
          </cell>
          <cell r="F43" t="str">
            <v>2880.19</v>
          </cell>
          <cell r="G43" t="str">
            <v>RMB</v>
          </cell>
          <cell r="H43" t="str">
            <v>1</v>
          </cell>
          <cell r="I43">
            <v>420</v>
          </cell>
        </row>
        <row r="44">
          <cell r="A44">
            <v>1368084</v>
          </cell>
          <cell r="B44" t="str">
            <v>巴厘岛金巴兰森林度假酒店</v>
          </cell>
          <cell r="C44" t="str">
            <v>102618 Windys HZ Pty 1368084</v>
          </cell>
          <cell r="D44" t="str">
            <v>5746480</v>
          </cell>
          <cell r="E44" t="str">
            <v/>
          </cell>
          <cell r="F44" t="str">
            <v>5122.95</v>
          </cell>
          <cell r="G44" t="str">
            <v>RMB</v>
          </cell>
          <cell r="H44" t="str">
            <v>1</v>
          </cell>
          <cell r="I44">
            <v>750</v>
          </cell>
        </row>
        <row r="45">
          <cell r="A45">
            <v>1367771</v>
          </cell>
          <cell r="B45" t="str">
            <v>巴厘岛金巴兰森林度假酒店</v>
          </cell>
          <cell r="C45" t="str">
            <v>093018 Windys HZ-G Pty 1367771</v>
          </cell>
          <cell r="D45" t="str">
            <v>5745923</v>
          </cell>
          <cell r="E45" t="str">
            <v/>
          </cell>
          <cell r="F45" t="str">
            <v>4610.66</v>
          </cell>
          <cell r="G45" t="str">
            <v>RMB</v>
          </cell>
          <cell r="H45" t="str">
            <v>1</v>
          </cell>
          <cell r="I45">
            <v>675</v>
          </cell>
        </row>
        <row r="46">
          <cell r="A46">
            <v>1369400</v>
          </cell>
          <cell r="B46" t="str">
            <v>巴厘岛金巴兰森林度假酒店</v>
          </cell>
          <cell r="C46" t="str">
            <v>120618 Windys HZ Pty 1369400</v>
          </cell>
          <cell r="D46" t="str">
            <v>5747318</v>
          </cell>
          <cell r="E46" t="str">
            <v/>
          </cell>
          <cell r="F46" t="str">
            <v>2881.24</v>
          </cell>
          <cell r="G46" t="str">
            <v>RMB</v>
          </cell>
          <cell r="H46" t="str">
            <v>1</v>
          </cell>
          <cell r="I46">
            <v>420</v>
          </cell>
        </row>
        <row r="47">
          <cell r="A47">
            <v>1339493</v>
          </cell>
          <cell r="B47" t="str">
            <v>巴厘岛金巴兰森林度假酒店</v>
          </cell>
          <cell r="C47" t="str">
            <v>092918 Windys HZ Pty 1339493</v>
          </cell>
          <cell r="D47" t="str">
            <v>5720643 &amp; 5720644</v>
          </cell>
          <cell r="E47" t="str">
            <v/>
          </cell>
          <cell r="F47" t="str">
            <v>5858.24</v>
          </cell>
          <cell r="G47" t="str">
            <v>RMB</v>
          </cell>
          <cell r="H47" t="str">
            <v>1</v>
          </cell>
          <cell r="I47">
            <v>855</v>
          </cell>
        </row>
        <row r="48">
          <cell r="A48">
            <v>1346371</v>
          </cell>
          <cell r="B48" t="str">
            <v>巴厘岛金巴兰森林度假酒店</v>
          </cell>
          <cell r="C48" t="str">
            <v>100218 WINDYS HZ-C Pty 1346371</v>
          </cell>
          <cell r="D48" t="str">
            <v>5727192</v>
          </cell>
          <cell r="E48" t="str">
            <v/>
          </cell>
          <cell r="F48" t="str">
            <v>3799.06</v>
          </cell>
          <cell r="G48" t="str">
            <v>RMB</v>
          </cell>
          <cell r="H48" t="str">
            <v>1</v>
          </cell>
          <cell r="I48">
            <v>550</v>
          </cell>
        </row>
        <row r="49">
          <cell r="A49">
            <v>1368976</v>
          </cell>
          <cell r="B49" t="str">
            <v>巴厘岛金巴兰森林度假酒店</v>
          </cell>
          <cell r="C49" t="str">
            <v>101619 Windys HZ-B Pty 1368976</v>
          </cell>
          <cell r="D49" t="str">
            <v>5747316</v>
          </cell>
          <cell r="E49" t="str">
            <v/>
          </cell>
          <cell r="F49" t="str">
            <v>2881.24</v>
          </cell>
          <cell r="G49" t="str">
            <v>RMB</v>
          </cell>
          <cell r="H49" t="str">
            <v>1</v>
          </cell>
          <cell r="I49">
            <v>420</v>
          </cell>
        </row>
        <row r="50">
          <cell r="A50">
            <v>1366911</v>
          </cell>
          <cell r="B50" t="str">
            <v>巴厘岛金巴兰森林度假酒店</v>
          </cell>
          <cell r="C50" t="str">
            <v>2018-09-19</v>
          </cell>
          <cell r="D50" t="str">
            <v>5745432,5745441</v>
          </cell>
          <cell r="E50" t="str">
            <v/>
          </cell>
          <cell r="F50" t="str">
            <v>9016.39</v>
          </cell>
          <cell r="G50" t="str">
            <v>RMB</v>
          </cell>
          <cell r="H50" t="str">
            <v>1</v>
          </cell>
          <cell r="I50">
            <v>1320</v>
          </cell>
        </row>
        <row r="51">
          <cell r="A51">
            <v>1367054</v>
          </cell>
          <cell r="B51" t="str">
            <v>巴厘岛金巴兰森林度假酒店</v>
          </cell>
          <cell r="C51" t="str">
            <v>100218 Windys HZ Pty 1367054</v>
          </cell>
          <cell r="D51" t="str">
            <v>5745559</v>
          </cell>
          <cell r="E51" t="str">
            <v/>
          </cell>
          <cell r="F51" t="str">
            <v>4508.2</v>
          </cell>
          <cell r="G51" t="str">
            <v>RMB</v>
          </cell>
          <cell r="H51" t="str">
            <v>1</v>
          </cell>
          <cell r="I51">
            <v>660</v>
          </cell>
        </row>
        <row r="52">
          <cell r="A52">
            <v>1341650</v>
          </cell>
          <cell r="B52" t="str">
            <v>巴厘岛金巴兰森林度假酒店</v>
          </cell>
          <cell r="C52" t="str">
            <v>102818 Windys HZ</v>
          </cell>
          <cell r="D52" t="str">
            <v>5722987</v>
          </cell>
          <cell r="E52" t="str">
            <v/>
          </cell>
          <cell r="F52" t="str">
            <v>4400.69</v>
          </cell>
          <cell r="G52" t="str">
            <v>RMB</v>
          </cell>
          <cell r="H52" t="str">
            <v>1</v>
          </cell>
          <cell r="I52">
            <v>640</v>
          </cell>
        </row>
        <row r="53">
          <cell r="A53">
            <v>1367970</v>
          </cell>
          <cell r="B53" t="str">
            <v>巴厘岛金巴兰森林度假酒店</v>
          </cell>
          <cell r="C53" t="str">
            <v>110518 Windys HZ Pty 1367970</v>
          </cell>
          <cell r="D53" t="str">
            <v>5746488</v>
          </cell>
          <cell r="E53" t="str">
            <v/>
          </cell>
          <cell r="F53" t="str">
            <v>2868.85</v>
          </cell>
          <cell r="G53" t="str">
            <v>RMB</v>
          </cell>
          <cell r="H53" t="str">
            <v>1</v>
          </cell>
          <cell r="I53">
            <v>420</v>
          </cell>
        </row>
        <row r="54">
          <cell r="A54">
            <v>1374582</v>
          </cell>
          <cell r="B54" t="str">
            <v>巴厘岛金巴兰森林度假酒店</v>
          </cell>
          <cell r="C54" t="str">
            <v>101318 WIndys HZ Pty 1374582</v>
          </cell>
          <cell r="D54" t="str">
            <v>5754299</v>
          </cell>
          <cell r="E54" t="str">
            <v/>
          </cell>
          <cell r="F54" t="str">
            <v>2883.34</v>
          </cell>
          <cell r="G54" t="str">
            <v>RMB</v>
          </cell>
          <cell r="H54" t="str">
            <v>1</v>
          </cell>
          <cell r="I54">
            <v>420</v>
          </cell>
        </row>
        <row r="55">
          <cell r="A55">
            <v>1364695</v>
          </cell>
          <cell r="B55" t="str">
            <v>巴厘岛金巴兰森林度假酒店</v>
          </cell>
          <cell r="C55" t="str">
            <v>091818 Windys Hz Pty 1364695</v>
          </cell>
          <cell r="D55" t="str">
            <v>5744187</v>
          </cell>
          <cell r="E55" t="str">
            <v/>
          </cell>
          <cell r="F55" t="str">
            <v>3950.21</v>
          </cell>
          <cell r="G55" t="str">
            <v>RMB</v>
          </cell>
          <cell r="H55" t="str">
            <v>1</v>
          </cell>
          <cell r="I55">
            <v>580</v>
          </cell>
        </row>
        <row r="56">
          <cell r="A56">
            <v>1351860</v>
          </cell>
          <cell r="B56" t="str">
            <v>巴厘岛金巴兰森林度假酒店</v>
          </cell>
          <cell r="C56" t="str">
            <v>100318 WINDYS HZ-D Pty 1351860</v>
          </cell>
          <cell r="D56" t="str">
            <v>5732034</v>
          </cell>
          <cell r="E56" t="str">
            <v/>
          </cell>
          <cell r="F56" t="str">
            <v>3761.45</v>
          </cell>
          <cell r="G56" t="str">
            <v>RMB</v>
          </cell>
          <cell r="H56" t="str">
            <v>1</v>
          </cell>
          <cell r="I56">
            <v>550</v>
          </cell>
        </row>
        <row r="57">
          <cell r="A57">
            <v>1367820</v>
          </cell>
          <cell r="B57" t="str">
            <v>巴厘岛金巴兰森林度假酒店</v>
          </cell>
          <cell r="C57" t="str">
            <v>101618 Windys HZ Pty 1367820</v>
          </cell>
          <cell r="D57" t="str">
            <v>5745983</v>
          </cell>
          <cell r="E57" t="str">
            <v/>
          </cell>
          <cell r="F57" t="str">
            <v>3415.3</v>
          </cell>
          <cell r="G57" t="str">
            <v>RMB</v>
          </cell>
          <cell r="H57" t="str">
            <v>1</v>
          </cell>
          <cell r="I57">
            <v>500</v>
          </cell>
        </row>
        <row r="58">
          <cell r="A58">
            <v>1346129</v>
          </cell>
          <cell r="B58" t="str">
            <v>巴厘岛金巴兰森林度假酒店</v>
          </cell>
          <cell r="C58" t="str">
            <v>093018 WINDYS HZ-C Pty 1346129</v>
          </cell>
          <cell r="D58" t="str">
            <v>5727347</v>
          </cell>
          <cell r="E58" t="str">
            <v/>
          </cell>
          <cell r="F58" t="str">
            <v>3902.68</v>
          </cell>
          <cell r="G58" t="str">
            <v>RMB</v>
          </cell>
          <cell r="H58" t="str">
            <v>1</v>
          </cell>
          <cell r="I58">
            <v>565</v>
          </cell>
        </row>
        <row r="59">
          <cell r="A59">
            <v>1366335</v>
          </cell>
          <cell r="B59" t="str">
            <v>巴厘岛金巴兰森林度假酒店</v>
          </cell>
          <cell r="C59" t="str">
            <v>091718 Windys HZ-B Pty 1366335</v>
          </cell>
          <cell r="D59" t="str">
            <v>5745078</v>
          </cell>
          <cell r="E59" t="str">
            <v/>
          </cell>
          <cell r="F59" t="str">
            <v>3956.3</v>
          </cell>
          <cell r="G59" t="str">
            <v>RMB</v>
          </cell>
          <cell r="H59" t="str">
            <v>1</v>
          </cell>
          <cell r="I59">
            <v>580</v>
          </cell>
        </row>
        <row r="60">
          <cell r="A60">
            <v>1335858</v>
          </cell>
          <cell r="B60" t="str">
            <v>巴厘岛金巴兰森林度假酒店</v>
          </cell>
          <cell r="C60" t="str">
            <v>100318 Windys HZ Pty 1335858</v>
          </cell>
          <cell r="D60" t="str">
            <v>5716454</v>
          </cell>
          <cell r="E60" t="str">
            <v/>
          </cell>
          <cell r="F60" t="str">
            <v>3712.24</v>
          </cell>
          <cell r="G60" t="str">
            <v>RMB</v>
          </cell>
          <cell r="H60" t="str">
            <v>1</v>
          </cell>
          <cell r="I60">
            <v>550</v>
          </cell>
        </row>
        <row r="61">
          <cell r="A61">
            <v>1365725</v>
          </cell>
          <cell r="B61" t="str">
            <v>巴厘岛金巴兰森林度假酒店</v>
          </cell>
          <cell r="C61" t="str">
            <v>093018 Windys HZ-F Pty 1365725</v>
          </cell>
          <cell r="D61" t="str">
            <v>5744709</v>
          </cell>
          <cell r="E61" t="str">
            <v/>
          </cell>
          <cell r="F61" t="str">
            <v>9462.27</v>
          </cell>
          <cell r="G61" t="str">
            <v>RMB</v>
          </cell>
          <cell r="H61" t="str">
            <v>1</v>
          </cell>
          <cell r="I61">
            <v>1388</v>
          </cell>
        </row>
        <row r="62">
          <cell r="A62">
            <v>1371381</v>
          </cell>
          <cell r="B62" t="str">
            <v>巴厘岛金巴兰森林度假酒店</v>
          </cell>
          <cell r="C62" t="str">
            <v>101418 Windys HZ Pty 1371381</v>
          </cell>
          <cell r="D62" t="str">
            <v>5750818</v>
          </cell>
          <cell r="E62" t="str">
            <v/>
          </cell>
          <cell r="F62" t="str">
            <v>4517.77</v>
          </cell>
          <cell r="G62" t="str">
            <v>RMB</v>
          </cell>
          <cell r="H62" t="str">
            <v>1</v>
          </cell>
          <cell r="I62">
            <v>660</v>
          </cell>
        </row>
        <row r="63">
          <cell r="A63">
            <v>1376620</v>
          </cell>
          <cell r="B63" t="str">
            <v>巴厘岛金巴兰森林度假酒店</v>
          </cell>
          <cell r="C63" t="str">
            <v>101618 Windys HZ-E Pty 1376620</v>
          </cell>
          <cell r="D63" t="str">
            <v>5757311</v>
          </cell>
          <cell r="E63" t="str">
            <v/>
          </cell>
          <cell r="F63" t="str">
            <v>3429.55</v>
          </cell>
          <cell r="G63" t="str">
            <v>RMB</v>
          </cell>
          <cell r="H63" t="str">
            <v>1</v>
          </cell>
          <cell r="I63">
            <v>500</v>
          </cell>
        </row>
        <row r="64">
          <cell r="A64">
            <v>1346687</v>
          </cell>
          <cell r="B64" t="str">
            <v>巴厘岛金巴兰森林度假酒店</v>
          </cell>
          <cell r="C64" t="str">
            <v>090618 WINDYS HZ Pty 1346687</v>
          </cell>
          <cell r="D64" t="str">
            <v>5727723,5727724</v>
          </cell>
          <cell r="E64" t="str">
            <v/>
          </cell>
          <cell r="F64" t="str">
            <v>6631.09</v>
          </cell>
          <cell r="G64" t="str">
            <v>RMB</v>
          </cell>
          <cell r="H64" t="str">
            <v>1</v>
          </cell>
          <cell r="I64">
            <v>960</v>
          </cell>
        </row>
        <row r="65">
          <cell r="A65">
            <v>1348453</v>
          </cell>
          <cell r="B65" t="str">
            <v>巴厘岛金巴兰森林度假酒店</v>
          </cell>
          <cell r="C65" t="str">
            <v>091218 WINDYS HZ-B Pty 1348453</v>
          </cell>
          <cell r="D65" t="str">
            <v>5729265</v>
          </cell>
          <cell r="E65" t="str">
            <v/>
          </cell>
          <cell r="F65" t="str">
            <v>3315.55</v>
          </cell>
          <cell r="G65" t="str">
            <v>RMB</v>
          </cell>
          <cell r="H65" t="str">
            <v>1</v>
          </cell>
          <cell r="I65">
            <v>480</v>
          </cell>
        </row>
        <row r="66">
          <cell r="A66">
            <v>1351862</v>
          </cell>
          <cell r="B66" t="str">
            <v>巴厘岛金巴兰森林度假酒店</v>
          </cell>
          <cell r="C66" t="str">
            <v>100318 Windys HZ Pty 1351862</v>
          </cell>
          <cell r="D66" t="str">
            <v>5732039</v>
          </cell>
          <cell r="E66" t="str">
            <v/>
          </cell>
          <cell r="F66" t="str">
            <v>3761.45</v>
          </cell>
          <cell r="G66" t="str">
            <v>RMB</v>
          </cell>
          <cell r="H66" t="str">
            <v>1</v>
          </cell>
          <cell r="I66">
            <v>550</v>
          </cell>
        </row>
        <row r="67">
          <cell r="A67">
            <v>1371524</v>
          </cell>
          <cell r="B67" t="str">
            <v>巴厘岛金巴兰森林度假酒店</v>
          </cell>
          <cell r="C67" t="str">
            <v>100918 Windys HZ Pty 1371524</v>
          </cell>
          <cell r="D67" t="str">
            <v>5750558</v>
          </cell>
          <cell r="E67" t="str">
            <v/>
          </cell>
          <cell r="F67" t="str">
            <v>4517.77</v>
          </cell>
          <cell r="G67" t="str">
            <v>RMB</v>
          </cell>
          <cell r="H67" t="str">
            <v>1</v>
          </cell>
          <cell r="I67">
            <v>660</v>
          </cell>
        </row>
        <row r="68">
          <cell r="A68">
            <v>1377773</v>
          </cell>
          <cell r="B68" t="str">
            <v>巴厘阿亚纳温泉度假酒店</v>
          </cell>
          <cell r="C68" t="str">
            <v>101318 HZ-B Pty 1377773</v>
          </cell>
          <cell r="D68" t="str">
            <v>5758692</v>
          </cell>
          <cell r="E68" t="str">
            <v/>
          </cell>
          <cell r="F68" t="str">
            <v>5042.54</v>
          </cell>
          <cell r="G68" t="str">
            <v>RMB</v>
          </cell>
          <cell r="H68" t="str">
            <v>1</v>
          </cell>
          <cell r="I68">
            <v>735</v>
          </cell>
        </row>
        <row r="69">
          <cell r="A69">
            <v>1332025</v>
          </cell>
          <cell r="B69" t="str">
            <v>巴厘阿亚纳温泉度假酒店</v>
          </cell>
          <cell r="C69" t="str">
            <v>1332025</v>
          </cell>
          <cell r="D69" t="str">
            <v>5712216,7</v>
          </cell>
          <cell r="E69" t="str">
            <v/>
          </cell>
          <cell r="F69" t="str">
            <v>5107.3</v>
          </cell>
          <cell r="G69" t="str">
            <v>RMB</v>
          </cell>
          <cell r="H69" t="str">
            <v>1</v>
          </cell>
          <cell r="I69">
            <v>760</v>
          </cell>
        </row>
        <row r="70">
          <cell r="A70">
            <v>1377599</v>
          </cell>
          <cell r="B70" t="str">
            <v>巴厘阿亚纳温泉度假酒店</v>
          </cell>
          <cell r="C70" t="str">
            <v>101918 Windys HZ Pty 1377599</v>
          </cell>
          <cell r="D70" t="str">
            <v>5758618</v>
          </cell>
          <cell r="E70" t="str">
            <v/>
          </cell>
          <cell r="F70" t="str">
            <v>4184.66</v>
          </cell>
          <cell r="G70" t="str">
            <v>RMB</v>
          </cell>
          <cell r="H70" t="str">
            <v>1</v>
          </cell>
          <cell r="I70">
            <v>610</v>
          </cell>
        </row>
        <row r="71">
          <cell r="A71">
            <v>1332066</v>
          </cell>
          <cell r="B71" t="str">
            <v>巴厘阿亚纳温泉度假酒店</v>
          </cell>
          <cell r="C71" t="str">
            <v>1332066</v>
          </cell>
          <cell r="D71" t="str">
            <v>5711152</v>
          </cell>
          <cell r="E71" t="str">
            <v/>
          </cell>
          <cell r="F71" t="str">
            <v>7660.96</v>
          </cell>
          <cell r="G71" t="str">
            <v>RMB</v>
          </cell>
          <cell r="H71" t="str">
            <v>1</v>
          </cell>
          <cell r="I71">
            <v>1140</v>
          </cell>
        </row>
        <row r="72">
          <cell r="A72">
            <v>1348035</v>
          </cell>
          <cell r="B72" t="str">
            <v>巴厘阿亚纳温泉度假酒店</v>
          </cell>
          <cell r="C72" t="str">
            <v>093018 WINDYS HZ-E Pty 1348035</v>
          </cell>
          <cell r="D72" t="str">
            <v>5729361</v>
          </cell>
          <cell r="E72" t="str">
            <v/>
          </cell>
          <cell r="F72" t="str">
            <v>5353.23</v>
          </cell>
          <cell r="G72" t="str">
            <v>RMB</v>
          </cell>
          <cell r="H72" t="str">
            <v>1</v>
          </cell>
          <cell r="I72">
            <v>775</v>
          </cell>
        </row>
        <row r="73">
          <cell r="A73">
            <v>1353801</v>
          </cell>
          <cell r="B73" t="str">
            <v>巴厘阿亚纳温泉度假酒店</v>
          </cell>
          <cell r="C73" t="str">
            <v>092218 WINDYS HZ Pty 1353801</v>
          </cell>
          <cell r="D73" t="str">
            <v>5733342</v>
          </cell>
          <cell r="E73" t="str">
            <v/>
          </cell>
          <cell r="F73" t="str">
            <v>10805.62</v>
          </cell>
          <cell r="G73" t="str">
            <v>RMB</v>
          </cell>
          <cell r="H73" t="str">
            <v>1</v>
          </cell>
          <cell r="I73">
            <v>1580</v>
          </cell>
        </row>
        <row r="74">
          <cell r="A74">
            <v>1332075</v>
          </cell>
          <cell r="B74" t="str">
            <v>巴厘阿亚纳温泉度假酒店</v>
          </cell>
          <cell r="C74" t="str">
            <v>1332075</v>
          </cell>
          <cell r="D74" t="str">
            <v>5711153</v>
          </cell>
          <cell r="E74" t="str">
            <v/>
          </cell>
          <cell r="F74" t="str">
            <v>15321.91</v>
          </cell>
          <cell r="G74" t="str">
            <v>RMB</v>
          </cell>
          <cell r="H74" t="str">
            <v>1</v>
          </cell>
          <cell r="I74">
            <v>2280</v>
          </cell>
        </row>
        <row r="75">
          <cell r="A75">
            <v>1333208</v>
          </cell>
          <cell r="B75" t="str">
            <v>巴厘阿亚纳温泉度假酒店</v>
          </cell>
          <cell r="C75" t="str">
            <v>102718 Windys HZ Pty 1333208</v>
          </cell>
          <cell r="D75" t="str">
            <v>5712785</v>
          </cell>
          <cell r="E75" t="str">
            <v/>
          </cell>
          <cell r="F75" t="str">
            <v>3765.54</v>
          </cell>
          <cell r="G75" t="str">
            <v>RMB</v>
          </cell>
          <cell r="H75" t="str">
            <v>1</v>
          </cell>
          <cell r="I75">
            <v>560</v>
          </cell>
        </row>
        <row r="76">
          <cell r="A76">
            <v>1332083</v>
          </cell>
          <cell r="B76" t="str">
            <v>巴厘阿亚纳温泉度假酒店</v>
          </cell>
          <cell r="C76" t="str">
            <v>1332083</v>
          </cell>
          <cell r="D76" t="str">
            <v>5711155</v>
          </cell>
          <cell r="E76" t="str">
            <v/>
          </cell>
          <cell r="F76" t="str">
            <v>15321.91</v>
          </cell>
          <cell r="G76" t="str">
            <v>RMB</v>
          </cell>
          <cell r="H76" t="str">
            <v>1</v>
          </cell>
          <cell r="I76">
            <v>2280</v>
          </cell>
        </row>
        <row r="77">
          <cell r="A77">
            <v>1354024</v>
          </cell>
          <cell r="B77" t="str">
            <v>巴厘阿亚纳温泉度假酒店</v>
          </cell>
          <cell r="C77" t="str">
            <v>092818 WINDYS HZ Pty 1354024</v>
          </cell>
          <cell r="D77" t="str">
            <v>5733579</v>
          </cell>
          <cell r="E77" t="str">
            <v/>
          </cell>
          <cell r="F77" t="str">
            <v>7249.34</v>
          </cell>
          <cell r="G77" t="str">
            <v>RMB</v>
          </cell>
          <cell r="H77" t="str">
            <v>1</v>
          </cell>
          <cell r="I77">
            <v>1060</v>
          </cell>
        </row>
        <row r="78">
          <cell r="A78">
            <v>1378518</v>
          </cell>
          <cell r="B78" t="str">
            <v>巴厘阿亚纳温泉度假酒店</v>
          </cell>
          <cell r="C78" t="str">
            <v>101318 HZ-C 1378518</v>
          </cell>
          <cell r="D78" t="str">
            <v>5759936</v>
          </cell>
          <cell r="E78" t="str">
            <v/>
          </cell>
          <cell r="F78" t="str">
            <v>6620.48</v>
          </cell>
          <cell r="G78" t="str">
            <v>RMB</v>
          </cell>
          <cell r="H78" t="str">
            <v>1</v>
          </cell>
          <cell r="I78">
            <v>965</v>
          </cell>
        </row>
        <row r="79">
          <cell r="A79">
            <v>1376077</v>
          </cell>
          <cell r="B79" t="str">
            <v>巴厘阿亚纳温泉度假酒店</v>
          </cell>
          <cell r="C79" t="str">
            <v>102318 Windys HZ Pty 1376077</v>
          </cell>
          <cell r="D79" t="str">
            <v>5756032</v>
          </cell>
          <cell r="E79" t="str">
            <v/>
          </cell>
          <cell r="F79" t="str">
            <v>6239.51</v>
          </cell>
          <cell r="G79" t="str">
            <v>RMB</v>
          </cell>
          <cell r="H79" t="str">
            <v>1</v>
          </cell>
          <cell r="I79">
            <v>910</v>
          </cell>
        </row>
        <row r="80">
          <cell r="A80">
            <v>1332090</v>
          </cell>
          <cell r="B80" t="str">
            <v>巴厘阿亚纳温泉度假酒店</v>
          </cell>
          <cell r="C80" t="str">
            <v>1332090</v>
          </cell>
          <cell r="D80" t="str">
            <v>5711167</v>
          </cell>
          <cell r="E80" t="str">
            <v/>
          </cell>
          <cell r="F80" t="str">
            <v>10214.61</v>
          </cell>
          <cell r="G80" t="str">
            <v>RMB</v>
          </cell>
          <cell r="H80" t="str">
            <v>1</v>
          </cell>
          <cell r="I80">
            <v>1520</v>
          </cell>
        </row>
        <row r="81">
          <cell r="A81">
            <v>1344447</v>
          </cell>
          <cell r="B81" t="str">
            <v>巴厘阿亚纳温泉度假酒店</v>
          </cell>
          <cell r="C81" t="str">
            <v>093018 WINDYS HZ-B</v>
          </cell>
          <cell r="D81" t="str">
            <v>5725421</v>
          </cell>
          <cell r="E81" t="str">
            <v/>
          </cell>
          <cell r="F81" t="str">
            <v>5350.88</v>
          </cell>
          <cell r="G81" t="str">
            <v>RMB</v>
          </cell>
          <cell r="H81" t="str">
            <v>1</v>
          </cell>
          <cell r="I81">
            <v>775</v>
          </cell>
        </row>
        <row r="82">
          <cell r="A82">
            <v>1343731</v>
          </cell>
          <cell r="B82" t="str">
            <v>巴厘阿亚纳温泉度假酒店</v>
          </cell>
          <cell r="C82" t="str">
            <v>093018 Windys HZ Pty 1343731</v>
          </cell>
          <cell r="D82" t="str">
            <v>5724759</v>
          </cell>
          <cell r="E82" t="str">
            <v/>
          </cell>
          <cell r="F82" t="str">
            <v>4620.51</v>
          </cell>
          <cell r="G82" t="str">
            <v>RMB</v>
          </cell>
          <cell r="H82" t="str">
            <v>1</v>
          </cell>
          <cell r="I82">
            <v>670</v>
          </cell>
        </row>
        <row r="83">
          <cell r="A83">
            <v>1342578</v>
          </cell>
          <cell r="B83" t="str">
            <v>巴厘阿亚纳温泉度假酒店</v>
          </cell>
          <cell r="C83" t="str">
            <v>102018 WINDYS HZ Pty</v>
          </cell>
          <cell r="D83" t="str">
            <v>5723977</v>
          </cell>
          <cell r="E83" t="str">
            <v/>
          </cell>
          <cell r="F83" t="str">
            <v>4884.17</v>
          </cell>
          <cell r="G83" t="str">
            <v>RMB</v>
          </cell>
          <cell r="H83" t="str">
            <v>1</v>
          </cell>
          <cell r="I83">
            <v>710</v>
          </cell>
        </row>
        <row r="84">
          <cell r="A84">
            <v>1345787</v>
          </cell>
          <cell r="B84" t="str">
            <v>巴厘阿亚纳温泉度假酒店</v>
          </cell>
          <cell r="C84" t="str">
            <v>10018 WINDYS HZ Pty</v>
          </cell>
          <cell r="D84" t="str">
            <v>5726871</v>
          </cell>
          <cell r="E84" t="str">
            <v/>
          </cell>
          <cell r="F84" t="str">
            <v>4627.95</v>
          </cell>
          <cell r="G84" t="str">
            <v>RMB</v>
          </cell>
          <cell r="H84" t="str">
            <v>1</v>
          </cell>
          <cell r="I84">
            <v>670</v>
          </cell>
        </row>
        <row r="85">
          <cell r="A85">
            <v>1341376</v>
          </cell>
          <cell r="B85" t="str">
            <v>巴厘阿亚纳温泉度假酒店</v>
          </cell>
          <cell r="C85" t="str">
            <v>091218 Windys HZ</v>
          </cell>
          <cell r="D85" t="str">
            <v>5722757</v>
          </cell>
          <cell r="E85" t="str">
            <v/>
          </cell>
          <cell r="F85" t="str">
            <v>4606.97</v>
          </cell>
          <cell r="G85" t="str">
            <v>RMB</v>
          </cell>
          <cell r="H85" t="str">
            <v>1</v>
          </cell>
          <cell r="I85">
            <v>670</v>
          </cell>
        </row>
        <row r="86">
          <cell r="A86">
            <v>1365756</v>
          </cell>
          <cell r="B86" t="str">
            <v>巴厘阿亚纳温泉度假酒店</v>
          </cell>
          <cell r="C86" t="str">
            <v>091718 Windys HZ Pty 	1365756</v>
          </cell>
          <cell r="D86" t="str">
            <v>5744478</v>
          </cell>
          <cell r="E86" t="str">
            <v/>
          </cell>
          <cell r="F86" t="str">
            <v>4567.52</v>
          </cell>
          <cell r="G86" t="str">
            <v>RMB</v>
          </cell>
          <cell r="H86" t="str">
            <v>1</v>
          </cell>
          <cell r="I86">
            <v>670</v>
          </cell>
        </row>
        <row r="87">
          <cell r="A87">
            <v>1352729</v>
          </cell>
          <cell r="B87" t="str">
            <v>巴厘阿亚纳温泉度假酒店</v>
          </cell>
          <cell r="C87" t="str">
            <v>092118 Windyz HZ Pty 1352729</v>
          </cell>
          <cell r="D87" t="str">
            <v>5732248</v>
          </cell>
          <cell r="E87" t="str">
            <v/>
          </cell>
          <cell r="F87" t="str">
            <v>5402.81</v>
          </cell>
          <cell r="G87" t="str">
            <v>RMB</v>
          </cell>
          <cell r="H87" t="str">
            <v>1</v>
          </cell>
          <cell r="I87">
            <v>790</v>
          </cell>
        </row>
        <row r="88">
          <cell r="A88">
            <v>1332094</v>
          </cell>
          <cell r="B88" t="str">
            <v>巴厘阿亚纳温泉度假酒店</v>
          </cell>
          <cell r="C88" t="str">
            <v>1332094</v>
          </cell>
          <cell r="D88" t="str">
            <v>5712223,4</v>
          </cell>
          <cell r="E88" t="str">
            <v/>
          </cell>
          <cell r="F88" t="str">
            <v>5107.3</v>
          </cell>
          <cell r="G88" t="str">
            <v>RMB</v>
          </cell>
          <cell r="H88" t="str">
            <v>1</v>
          </cell>
          <cell r="I88">
            <v>760</v>
          </cell>
        </row>
        <row r="89">
          <cell r="A89">
            <v>1375294</v>
          </cell>
          <cell r="B89" t="str">
            <v>巴厘阿亚纳温泉度假酒店</v>
          </cell>
          <cell r="C89" t="str">
            <v>100718 Windys HZ-D Pty 1375294</v>
          </cell>
          <cell r="D89" t="str">
            <v>5755230</v>
          </cell>
          <cell r="E89" t="str">
            <v/>
          </cell>
          <cell r="F89" t="str">
            <v>10451.52</v>
          </cell>
          <cell r="G89" t="str">
            <v>RMB</v>
          </cell>
          <cell r="H89" t="str">
            <v>1</v>
          </cell>
          <cell r="I89">
            <v>1520</v>
          </cell>
        </row>
        <row r="90">
          <cell r="A90">
            <v>1376639</v>
          </cell>
          <cell r="B90" t="str">
            <v>巴厘阿亚纳温泉度假酒店</v>
          </cell>
          <cell r="C90" t="str">
            <v>020419 Windys HZ-B Pty 1376639</v>
          </cell>
          <cell r="D90" t="str">
            <v>5756760</v>
          </cell>
          <cell r="E90" t="str">
            <v/>
          </cell>
          <cell r="F90" t="str">
            <v>4184.05</v>
          </cell>
          <cell r="G90" t="str">
            <v>RMB</v>
          </cell>
          <cell r="H90" t="str">
            <v>1</v>
          </cell>
          <cell r="I90">
            <v>610</v>
          </cell>
        </row>
        <row r="91">
          <cell r="A91">
            <v>1348513</v>
          </cell>
          <cell r="B91" t="str">
            <v>巴厘阿亚纳温泉度假酒店</v>
          </cell>
          <cell r="C91" t="str">
            <v>101818 WINDYS HZ-B Pty 1348513</v>
          </cell>
          <cell r="D91" t="str">
            <v>5729186</v>
          </cell>
          <cell r="E91" t="str">
            <v/>
          </cell>
          <cell r="F91" t="str">
            <v>7598.13</v>
          </cell>
          <cell r="G91" t="str">
            <v>RMB</v>
          </cell>
          <cell r="H91" t="str">
            <v>1</v>
          </cell>
          <cell r="I91">
            <v>1100</v>
          </cell>
        </row>
        <row r="92">
          <cell r="A92">
            <v>1376273</v>
          </cell>
          <cell r="B92" t="str">
            <v>巴厘阿亚纳温泉度假酒店</v>
          </cell>
          <cell r="C92" t="str">
            <v>021019 Windys HZ Pty 1376273</v>
          </cell>
          <cell r="D92" t="str">
            <v>5756348</v>
          </cell>
          <cell r="E92" t="str">
            <v/>
          </cell>
          <cell r="F92" t="str">
            <v>3976.83</v>
          </cell>
          <cell r="G92" t="str">
            <v>RMB</v>
          </cell>
          <cell r="H92" t="str">
            <v>1</v>
          </cell>
          <cell r="I92">
            <v>580</v>
          </cell>
        </row>
        <row r="93">
          <cell r="A93">
            <v>1356307</v>
          </cell>
          <cell r="B93" t="str">
            <v>巴厘阿亚纳温泉度假酒店</v>
          </cell>
          <cell r="C93" t="str">
            <v>090518 Windys HZ-A Pty 1356307</v>
          </cell>
          <cell r="D93" t="str">
            <v>5734866</v>
          </cell>
          <cell r="E93" t="str">
            <v/>
          </cell>
          <cell r="F93" t="str">
            <v>8104.22</v>
          </cell>
          <cell r="G93" t="str">
            <v>RMB</v>
          </cell>
          <cell r="H93" t="str">
            <v>1</v>
          </cell>
          <cell r="I93">
            <v>1185</v>
          </cell>
        </row>
        <row r="94">
          <cell r="A94">
            <v>1375879</v>
          </cell>
          <cell r="B94" t="str">
            <v>巴厘阿亚纳温泉度假酒店</v>
          </cell>
          <cell r="C94" t="str">
            <v>102118 Windys HZ Pty 1375879</v>
          </cell>
          <cell r="D94" t="str">
            <v>5755963</v>
          </cell>
          <cell r="E94" t="str">
            <v/>
          </cell>
          <cell r="F94" t="str">
            <v>20553.3</v>
          </cell>
          <cell r="G94" t="str">
            <v>RMB</v>
          </cell>
          <cell r="H94" t="str">
            <v>1</v>
          </cell>
          <cell r="I94">
            <v>3000</v>
          </cell>
        </row>
        <row r="95">
          <cell r="A95">
            <v>1372398</v>
          </cell>
          <cell r="B95" t="str">
            <v>巴厘阿亚纳温泉度假酒店</v>
          </cell>
          <cell r="C95" t="str">
            <v>102418 Windys HZ Pty 1372398</v>
          </cell>
          <cell r="D95" t="str">
            <v>5751797</v>
          </cell>
          <cell r="E95" t="str">
            <v/>
          </cell>
          <cell r="F95" t="str">
            <v>4852.21</v>
          </cell>
          <cell r="G95" t="str">
            <v>RMB</v>
          </cell>
          <cell r="H95" t="str">
            <v>1</v>
          </cell>
          <cell r="I95">
            <v>710</v>
          </cell>
        </row>
        <row r="96">
          <cell r="A96">
            <v>1342209</v>
          </cell>
          <cell r="B96" t="str">
            <v>巴厘阿亚纳温泉度假酒店</v>
          </cell>
          <cell r="C96" t="str">
            <v>092418 Windys HZ Pty 1342209</v>
          </cell>
          <cell r="D96" t="str">
            <v>5723817</v>
          </cell>
          <cell r="E96" t="str">
            <v/>
          </cell>
          <cell r="F96" t="str">
            <v>4593.37</v>
          </cell>
          <cell r="G96" t="str">
            <v>RMB</v>
          </cell>
          <cell r="H96" t="str">
            <v>1</v>
          </cell>
          <cell r="I96">
            <v>670</v>
          </cell>
        </row>
        <row r="97">
          <cell r="A97">
            <v>1378370</v>
          </cell>
          <cell r="B97" t="str">
            <v>巴厘阿亚纳温泉度假酒店</v>
          </cell>
          <cell r="C97" t="str">
            <v>012219 Windys HZ Pty 1378370</v>
          </cell>
          <cell r="D97" t="str">
            <v>5759610</v>
          </cell>
          <cell r="E97" t="str">
            <v/>
          </cell>
          <cell r="F97" t="str">
            <v>3773.33</v>
          </cell>
          <cell r="G97" t="str">
            <v>RMB</v>
          </cell>
          <cell r="H97" t="str">
            <v>1</v>
          </cell>
          <cell r="I97">
            <v>550</v>
          </cell>
        </row>
        <row r="98">
          <cell r="A98">
            <v>1332052</v>
          </cell>
          <cell r="B98" t="str">
            <v>巴厘阿亚纳温泉度假酒店</v>
          </cell>
          <cell r="C98" t="str">
            <v>1332052</v>
          </cell>
          <cell r="D98" t="str">
            <v>5711146,7</v>
          </cell>
          <cell r="E98" t="str">
            <v/>
          </cell>
          <cell r="F98" t="str">
            <v>20429.21</v>
          </cell>
          <cell r="G98" t="str">
            <v>RMB</v>
          </cell>
          <cell r="H98" t="str">
            <v>1</v>
          </cell>
          <cell r="I98">
            <v>3040</v>
          </cell>
        </row>
        <row r="99">
          <cell r="A99">
            <v>1376204</v>
          </cell>
          <cell r="B99" t="str">
            <v>巴厘阿亚纳温泉度假酒店</v>
          </cell>
          <cell r="C99" t="str">
            <v>122118 Windys HZ-B Pty 1376204</v>
          </cell>
          <cell r="D99" t="str">
            <v>5756438</v>
          </cell>
          <cell r="E99" t="str">
            <v/>
          </cell>
          <cell r="F99" t="str">
            <v>5656.7</v>
          </cell>
          <cell r="G99" t="str">
            <v>RMB</v>
          </cell>
          <cell r="H99" t="str">
            <v>1</v>
          </cell>
          <cell r="I99">
            <v>825</v>
          </cell>
        </row>
        <row r="100">
          <cell r="A100">
            <v>1356038</v>
          </cell>
          <cell r="B100" t="str">
            <v>巴厘阿亚纳温泉度假酒店</v>
          </cell>
          <cell r="C100" t="str">
            <v>091617 Windys HZ-A Pty 1356038</v>
          </cell>
          <cell r="D100" t="str">
            <v>5735331</v>
          </cell>
          <cell r="E100" t="str">
            <v/>
          </cell>
          <cell r="F100" t="str">
            <v>7249.34</v>
          </cell>
          <cell r="G100" t="str">
            <v>RMB</v>
          </cell>
          <cell r="H100" t="str">
            <v>1</v>
          </cell>
          <cell r="I100">
            <v>1060</v>
          </cell>
        </row>
        <row r="101">
          <cell r="A101">
            <v>1347555</v>
          </cell>
          <cell r="B101" t="str">
            <v>巴厘阿亚纳温泉度假酒店</v>
          </cell>
          <cell r="C101" t="str">
            <v>090818 Windys HZ Pty 1347555</v>
          </cell>
          <cell r="D101" t="str">
            <v>5728402</v>
          </cell>
          <cell r="E101" t="str">
            <v/>
          </cell>
          <cell r="F101" t="str">
            <v>5456.84</v>
          </cell>
          <cell r="G101" t="str">
            <v>RMB</v>
          </cell>
          <cell r="H101" t="str">
            <v>1</v>
          </cell>
          <cell r="I101">
            <v>790</v>
          </cell>
        </row>
        <row r="102">
          <cell r="A102">
            <v>1339858</v>
          </cell>
          <cell r="B102" t="str">
            <v>巴厘阿亚纳温泉度假酒店</v>
          </cell>
          <cell r="C102" t="str">
            <v>100318 Windys HZ-B Pty 1339858</v>
          </cell>
          <cell r="D102" t="str">
            <v>5720734</v>
          </cell>
          <cell r="E102" t="str">
            <v/>
          </cell>
          <cell r="F102" t="str">
            <v>6886</v>
          </cell>
          <cell r="G102" t="str">
            <v>RMB</v>
          </cell>
          <cell r="H102" t="str">
            <v>1</v>
          </cell>
          <cell r="I102">
            <v>1005</v>
          </cell>
        </row>
        <row r="103">
          <cell r="A103">
            <v>1332035</v>
          </cell>
          <cell r="B103" t="str">
            <v>巴厘阿亚纳温泉度假酒店</v>
          </cell>
          <cell r="C103" t="str">
            <v>1332035</v>
          </cell>
          <cell r="D103" t="str">
            <v>5711144,5</v>
          </cell>
          <cell r="E103" t="str">
            <v/>
          </cell>
          <cell r="F103" t="str">
            <v>20429.21</v>
          </cell>
          <cell r="G103" t="str">
            <v>RMB</v>
          </cell>
          <cell r="H103" t="str">
            <v>1</v>
          </cell>
          <cell r="I103">
            <v>3040</v>
          </cell>
        </row>
        <row r="104">
          <cell r="A104">
            <v>1332086</v>
          </cell>
          <cell r="B104" t="str">
            <v>巴厘阿亚纳温泉度假酒店</v>
          </cell>
          <cell r="C104" t="str">
            <v>1332086</v>
          </cell>
          <cell r="D104" t="str">
            <v>5711157</v>
          </cell>
          <cell r="E104" t="str">
            <v/>
          </cell>
          <cell r="F104" t="str">
            <v>15321.91</v>
          </cell>
          <cell r="G104" t="str">
            <v>RMB</v>
          </cell>
          <cell r="H104" t="str">
            <v>1</v>
          </cell>
          <cell r="I104">
            <v>2280</v>
          </cell>
        </row>
        <row r="105">
          <cell r="A105">
            <v>1346284</v>
          </cell>
          <cell r="B105" t="str">
            <v>巴厘阿亚纳温泉度假酒店</v>
          </cell>
          <cell r="C105" t="str">
            <v>100118 WINDYS HZ-B Pty 1346284</v>
          </cell>
          <cell r="D105" t="str">
            <v>5727257</v>
          </cell>
          <cell r="E105" t="str">
            <v/>
          </cell>
          <cell r="F105" t="str">
            <v>4627.95</v>
          </cell>
          <cell r="G105" t="str">
            <v>RMB</v>
          </cell>
          <cell r="H105" t="str">
            <v>1</v>
          </cell>
          <cell r="I105">
            <v>670</v>
          </cell>
        </row>
        <row r="106">
          <cell r="A106">
            <v>1353220</v>
          </cell>
          <cell r="B106" t="str">
            <v>巴厘阿亚纳温泉度假酒店</v>
          </cell>
          <cell r="C106" t="str">
            <v>091918 WINDYS HZ-B Pty 1353220</v>
          </cell>
          <cell r="D106" t="str">
            <v>5733031</v>
          </cell>
          <cell r="E106" t="str">
            <v/>
          </cell>
          <cell r="F106" t="str">
            <v>5402.81</v>
          </cell>
          <cell r="G106" t="str">
            <v>RMB</v>
          </cell>
          <cell r="H106" t="str">
            <v>1</v>
          </cell>
          <cell r="I106">
            <v>790</v>
          </cell>
        </row>
        <row r="107">
          <cell r="A107">
            <v>1333172</v>
          </cell>
          <cell r="B107" t="str">
            <v>巴厘阿亚纳温泉度假酒店</v>
          </cell>
          <cell r="C107" t="str">
            <v>102718 Windys HZ Pty 1333172</v>
          </cell>
          <cell r="D107" t="str">
            <v>5712782</v>
          </cell>
          <cell r="E107" t="str">
            <v/>
          </cell>
          <cell r="F107" t="str">
            <v>3765.54</v>
          </cell>
          <cell r="G107" t="str">
            <v>RMB</v>
          </cell>
          <cell r="H107" t="str">
            <v>1</v>
          </cell>
          <cell r="I107">
            <v>560</v>
          </cell>
        </row>
        <row r="108">
          <cell r="A108">
            <v>1369682</v>
          </cell>
          <cell r="B108" t="str">
            <v>巴厘阿亚纳温泉度假酒店</v>
          </cell>
          <cell r="C108" t="str">
            <v>112318 Windys HZ Pty 1369682</v>
          </cell>
          <cell r="D108" t="str">
            <v>5747975</v>
          </cell>
          <cell r="E108" t="str">
            <v/>
          </cell>
          <cell r="F108" t="str">
            <v>6832.1</v>
          </cell>
          <cell r="G108" t="str">
            <v>RMB</v>
          </cell>
          <cell r="H108" t="str">
            <v>1</v>
          </cell>
          <cell r="I108">
            <v>1000</v>
          </cell>
        </row>
        <row r="109">
          <cell r="A109">
            <v>1372479</v>
          </cell>
          <cell r="B109" t="str">
            <v>巴厘阿亚纳温泉度假酒店</v>
          </cell>
          <cell r="C109" t="str">
            <v>101618 Windys HZ-C Pty 1372479</v>
          </cell>
          <cell r="D109" t="str">
            <v>5751846</v>
          </cell>
          <cell r="E109" t="str">
            <v/>
          </cell>
          <cell r="F109" t="str">
            <v>7278.32</v>
          </cell>
          <cell r="G109" t="str">
            <v>RMB</v>
          </cell>
          <cell r="H109" t="str">
            <v>1</v>
          </cell>
          <cell r="I109">
            <v>1065</v>
          </cell>
        </row>
        <row r="110">
          <cell r="A110">
            <v>1373987</v>
          </cell>
          <cell r="B110" t="str">
            <v>巴厘阿亚纳温泉度假酒店</v>
          </cell>
          <cell r="C110" t="str">
            <v>020419 HZ 1373987</v>
          </cell>
          <cell r="D110" t="str">
            <v>5753532,5753557,5753558,5753559</v>
          </cell>
          <cell r="E110" t="str">
            <v/>
          </cell>
          <cell r="F110" t="str">
            <v>16702.04</v>
          </cell>
          <cell r="G110" t="str">
            <v>RMB</v>
          </cell>
          <cell r="H110" t="str">
            <v>1</v>
          </cell>
          <cell r="I110">
            <v>2440</v>
          </cell>
        </row>
        <row r="111">
          <cell r="A111">
            <v>1367215</v>
          </cell>
          <cell r="B111" t="str">
            <v>巴厘阿亚纳温泉度假酒店</v>
          </cell>
          <cell r="C111" t="str">
            <v>021419 Windys HZ Pty 1367215</v>
          </cell>
          <cell r="D111" t="str">
            <v>5745439</v>
          </cell>
          <cell r="E111" t="str">
            <v/>
          </cell>
          <cell r="F111" t="str">
            <v>4849.73</v>
          </cell>
          <cell r="G111" t="str">
            <v>RMB</v>
          </cell>
          <cell r="H111" t="str">
            <v>1</v>
          </cell>
          <cell r="I111">
            <v>710</v>
          </cell>
        </row>
        <row r="112">
          <cell r="A112">
            <v>1369253</v>
          </cell>
          <cell r="B112" t="str">
            <v>巴厘阿亚纳温泉度假酒店</v>
          </cell>
          <cell r="C112" t="str">
            <v>102218 Windys HZ-B Pty 1369253</v>
          </cell>
          <cell r="D112" t="str">
            <v>5747553</v>
          </cell>
          <cell r="E112" t="str">
            <v/>
          </cell>
          <cell r="F112" t="str">
            <v>10461.65</v>
          </cell>
          <cell r="G112" t="str">
            <v>RMB</v>
          </cell>
          <cell r="H112" t="str">
            <v>1</v>
          </cell>
          <cell r="I112">
            <v>1525</v>
          </cell>
        </row>
        <row r="113">
          <cell r="A113">
            <v>1333190</v>
          </cell>
          <cell r="B113" t="str">
            <v>巴厘阿亚纳温泉度假酒店</v>
          </cell>
          <cell r="C113" t="str">
            <v>102718 Windys HZ Pty 1333190</v>
          </cell>
          <cell r="D113" t="str">
            <v>5712784</v>
          </cell>
          <cell r="E113" t="str">
            <v/>
          </cell>
          <cell r="F113" t="str">
            <v>3765.54</v>
          </cell>
          <cell r="G113" t="str">
            <v>RMB</v>
          </cell>
          <cell r="H113" t="str">
            <v>1</v>
          </cell>
          <cell r="I113">
            <v>560</v>
          </cell>
        </row>
        <row r="114">
          <cell r="A114">
            <v>1366523</v>
          </cell>
          <cell r="B114" t="str">
            <v>巴厘阿亚纳温泉度假酒店</v>
          </cell>
          <cell r="C114" t="str">
            <v>091918 Windys HZ-C Pty 1366523</v>
          </cell>
          <cell r="D114" t="str">
            <v>5745057</v>
          </cell>
          <cell r="E114" t="str">
            <v/>
          </cell>
          <cell r="F114" t="str">
            <v>4570.2</v>
          </cell>
          <cell r="G114" t="str">
            <v>RMB</v>
          </cell>
          <cell r="H114" t="str">
            <v>1</v>
          </cell>
          <cell r="I114">
            <v>670</v>
          </cell>
        </row>
        <row r="115">
          <cell r="A115">
            <v>1373977</v>
          </cell>
          <cell r="B115" t="str">
            <v>巴厘阿亚纳温泉度假酒店</v>
          </cell>
          <cell r="C115" t="str">
            <v>101618 HZ-D 1373977</v>
          </cell>
          <cell r="D115" t="str">
            <v>5753592</v>
          </cell>
          <cell r="E115" t="str">
            <v/>
          </cell>
          <cell r="F115" t="str">
            <v>6229.04</v>
          </cell>
          <cell r="G115" t="str">
            <v>RMB</v>
          </cell>
          <cell r="H115" t="str">
            <v>1</v>
          </cell>
          <cell r="I115">
            <v>910</v>
          </cell>
        </row>
        <row r="116">
          <cell r="A116">
            <v>1373907</v>
          </cell>
          <cell r="B116" t="str">
            <v>巴厘阿亚纳温泉度假酒店</v>
          </cell>
          <cell r="C116" t="str">
            <v>101418 Windys HZ-B Pty 1373907</v>
          </cell>
          <cell r="D116" t="str">
            <v>5753337</v>
          </cell>
          <cell r="E116" t="str">
            <v/>
          </cell>
          <cell r="F116" t="str">
            <v>6434.39</v>
          </cell>
          <cell r="G116" t="str">
            <v>RMB</v>
          </cell>
          <cell r="H116" t="str">
            <v>1</v>
          </cell>
          <cell r="I116">
            <v>940</v>
          </cell>
        </row>
        <row r="117">
          <cell r="A117">
            <v>1367810</v>
          </cell>
          <cell r="B117" t="str">
            <v>巴厘阿亚纳温泉度假酒店</v>
          </cell>
          <cell r="C117" t="str">
            <v>102118 Windys HZ Pty 1367810</v>
          </cell>
          <cell r="D117" t="str">
            <v>5745966</v>
          </cell>
          <cell r="E117" t="str">
            <v/>
          </cell>
          <cell r="F117" t="str">
            <v>10416.67</v>
          </cell>
          <cell r="G117" t="str">
            <v>RMB</v>
          </cell>
          <cell r="H117" t="str">
            <v>1</v>
          </cell>
          <cell r="I117">
            <v>1525</v>
          </cell>
        </row>
        <row r="118">
          <cell r="A118">
            <v>1376919</v>
          </cell>
          <cell r="B118" t="str">
            <v>巴厘阿亚纳温泉度假酒店</v>
          </cell>
          <cell r="C118" t="str">
            <v>012619 WIndys HZ Pty 1376919</v>
          </cell>
          <cell r="D118" t="str">
            <v>5757365</v>
          </cell>
          <cell r="E118" t="str">
            <v/>
          </cell>
          <cell r="F118" t="str">
            <v>3770.86</v>
          </cell>
          <cell r="G118" t="str">
            <v>RMB</v>
          </cell>
          <cell r="H118" t="str">
            <v>1</v>
          </cell>
          <cell r="I118">
            <v>550</v>
          </cell>
        </row>
        <row r="119">
          <cell r="A119">
            <v>1378763</v>
          </cell>
          <cell r="B119" t="str">
            <v>巴厘阿亚纳温泉度假酒店</v>
          </cell>
          <cell r="C119" t="str">
            <v>112118 Windys HZ Pty 1378763</v>
          </cell>
          <cell r="D119" t="str">
            <v/>
          </cell>
          <cell r="E119" t="str">
            <v/>
          </cell>
          <cell r="F119" t="str">
            <v>4218.46</v>
          </cell>
          <cell r="G119" t="str">
            <v>RMB</v>
          </cell>
          <cell r="H119" t="str">
            <v>1</v>
          </cell>
          <cell r="I119">
            <v>610</v>
          </cell>
        </row>
        <row r="120">
          <cell r="A120">
            <v>1365730</v>
          </cell>
          <cell r="B120" t="str">
            <v>巴厘阿亚纳温泉度假酒店</v>
          </cell>
          <cell r="C120" t="str">
            <v>091418 Windys HZ pty 1365730</v>
          </cell>
          <cell r="D120" t="str">
            <v>5744373</v>
          </cell>
          <cell r="E120" t="str">
            <v/>
          </cell>
          <cell r="F120" t="str">
            <v>8078.38</v>
          </cell>
          <cell r="G120" t="str">
            <v>RMB</v>
          </cell>
          <cell r="H120" t="str">
            <v>1</v>
          </cell>
          <cell r="I120">
            <v>1185</v>
          </cell>
        </row>
        <row r="121">
          <cell r="A121">
            <v>1376155</v>
          </cell>
          <cell r="B121" t="str">
            <v>巴厘阿亚纳温泉度假酒店</v>
          </cell>
          <cell r="C121" t="str">
            <v>111218 Windys HZ Pty 1376155</v>
          </cell>
          <cell r="D121" t="str">
            <v>5756039</v>
          </cell>
          <cell r="E121" t="str">
            <v/>
          </cell>
          <cell r="F121" t="str">
            <v>3771.13</v>
          </cell>
          <cell r="G121" t="str">
            <v>RMB</v>
          </cell>
          <cell r="H121" t="str">
            <v>1</v>
          </cell>
          <cell r="I121">
            <v>550</v>
          </cell>
        </row>
        <row r="122">
          <cell r="A122">
            <v>1331987</v>
          </cell>
          <cell r="B122" t="str">
            <v>巴厘岛阿雅娜度假别墅</v>
          </cell>
          <cell r="C122" t="str">
            <v>1331987</v>
          </cell>
          <cell r="D122" t="str">
            <v>5712226</v>
          </cell>
          <cell r="E122" t="str">
            <v/>
          </cell>
          <cell r="F122" t="str">
            <v>10685.02</v>
          </cell>
          <cell r="G122" t="str">
            <v>RMB</v>
          </cell>
          <cell r="H122" t="str">
            <v>1</v>
          </cell>
          <cell r="I122">
            <v>1590</v>
          </cell>
        </row>
        <row r="123">
          <cell r="A123">
            <v>1358184</v>
          </cell>
          <cell r="B123" t="str">
            <v>巴厘岛阿雅娜度假别墅</v>
          </cell>
          <cell r="C123" t="str">
            <v>092018 WINDYS HZ Pty 1358184</v>
          </cell>
          <cell r="D123" t="str">
            <v>5736368</v>
          </cell>
          <cell r="E123" t="str">
            <v/>
          </cell>
          <cell r="F123" t="str">
            <v>16311.02</v>
          </cell>
          <cell r="G123" t="str">
            <v>RMB</v>
          </cell>
          <cell r="H123" t="str">
            <v>1</v>
          </cell>
          <cell r="I123">
            <v>2385</v>
          </cell>
        </row>
        <row r="124">
          <cell r="A124">
            <v>1367106</v>
          </cell>
          <cell r="B124" t="str">
            <v>巴厘岛阿雅娜度假别墅</v>
          </cell>
          <cell r="C124" t="str">
            <v>091818 Windys HZ Pty 1367106</v>
          </cell>
          <cell r="D124" t="str">
            <v>5745428</v>
          </cell>
          <cell r="E124" t="str">
            <v/>
          </cell>
          <cell r="F124" t="str">
            <v>10792.35</v>
          </cell>
          <cell r="G124" t="str">
            <v>RMB</v>
          </cell>
          <cell r="H124" t="str">
            <v>1</v>
          </cell>
          <cell r="I124">
            <v>1580</v>
          </cell>
        </row>
        <row r="125">
          <cell r="A125">
            <v>1367924</v>
          </cell>
          <cell r="B125" t="str">
            <v>巴厘岛阿雅娜度假别墅</v>
          </cell>
          <cell r="C125" t="str">
            <v>092418 Windys HZ-B Pty 1367924</v>
          </cell>
          <cell r="D125" t="str">
            <v>5746180</v>
          </cell>
          <cell r="E125" t="str">
            <v/>
          </cell>
          <cell r="F125" t="str">
            <v>16188.52</v>
          </cell>
          <cell r="G125" t="str">
            <v>RMB</v>
          </cell>
          <cell r="H125" t="str">
            <v>1</v>
          </cell>
          <cell r="I125">
            <v>2370</v>
          </cell>
        </row>
        <row r="126">
          <cell r="A126">
            <v>1376504</v>
          </cell>
          <cell r="B126" t="str">
            <v>巴厘岛阿雅娜度假别墅</v>
          </cell>
          <cell r="C126" t="str">
            <v>101518 Windys HZ Pty 1376504</v>
          </cell>
          <cell r="D126" t="str">
            <v>5756539</v>
          </cell>
          <cell r="E126" t="str">
            <v/>
          </cell>
          <cell r="F126" t="str">
            <v>9602.74</v>
          </cell>
          <cell r="G126" t="str">
            <v>RMB</v>
          </cell>
          <cell r="H126" t="str">
            <v>1</v>
          </cell>
          <cell r="I126">
            <v>1400</v>
          </cell>
        </row>
        <row r="127">
          <cell r="A127">
            <v>1348221</v>
          </cell>
          <cell r="B127" t="str">
            <v>巴厘岛阿雅娜度假别墅</v>
          </cell>
          <cell r="C127" t="str">
            <v>091118 WINDYS HZ Pty 1348221</v>
          </cell>
          <cell r="D127" t="str">
            <v>5729173/79</v>
          </cell>
          <cell r="E127" t="str">
            <v/>
          </cell>
          <cell r="F127" t="str">
            <v>21965.5</v>
          </cell>
          <cell r="G127" t="str">
            <v>RMB</v>
          </cell>
          <cell r="H127" t="str">
            <v>1</v>
          </cell>
          <cell r="I127">
            <v>3180</v>
          </cell>
        </row>
        <row r="128">
          <cell r="A128">
            <v>1369164</v>
          </cell>
          <cell r="B128" t="str">
            <v>巴厘岛阿雅娜度假别墅</v>
          </cell>
          <cell r="C128" t="str">
            <v>092618 Windys HZ Pty 1369164</v>
          </cell>
          <cell r="D128" t="str">
            <v>5747857</v>
          </cell>
          <cell r="E128" t="str">
            <v/>
          </cell>
          <cell r="F128" t="str">
            <v>12348.18</v>
          </cell>
          <cell r="G128" t="str">
            <v>RMB</v>
          </cell>
          <cell r="H128" t="str">
            <v>1</v>
          </cell>
          <cell r="I128">
            <v>1800</v>
          </cell>
        </row>
        <row r="129">
          <cell r="A129">
            <v>1366186</v>
          </cell>
          <cell r="B129" t="str">
            <v>巴厘岛阿雅娜度假别墅</v>
          </cell>
          <cell r="C129" t="str">
            <v>012819 WIndys HZ Pty 1366186</v>
          </cell>
          <cell r="D129" t="str">
            <v>5745065</v>
          </cell>
          <cell r="E129" t="str">
            <v/>
          </cell>
          <cell r="F129" t="str">
            <v>29194.74</v>
          </cell>
          <cell r="G129" t="str">
            <v>RMB</v>
          </cell>
          <cell r="H129" t="str">
            <v>1</v>
          </cell>
          <cell r="I129">
            <v>4280</v>
          </cell>
        </row>
        <row r="130">
          <cell r="A130">
            <v>1331994</v>
          </cell>
          <cell r="B130" t="str">
            <v>巴厘岛阿雅娜度假别墅</v>
          </cell>
          <cell r="C130" t="str">
            <v>1331994</v>
          </cell>
          <cell r="D130" t="str">
            <v>5712231</v>
          </cell>
          <cell r="E130" t="str">
            <v/>
          </cell>
          <cell r="F130" t="str">
            <v>10685.02</v>
          </cell>
          <cell r="G130" t="str">
            <v>RMB</v>
          </cell>
          <cell r="H130" t="str">
            <v>1</v>
          </cell>
          <cell r="I130">
            <v>1590</v>
          </cell>
        </row>
        <row r="131">
          <cell r="A131">
            <v>1377631</v>
          </cell>
          <cell r="B131" t="str">
            <v>巴厘岛阿雅娜度假别墅</v>
          </cell>
          <cell r="C131" t="str">
            <v>102718 HZ-C Pty 1377631</v>
          </cell>
          <cell r="D131" t="str">
            <v>5758659</v>
          </cell>
          <cell r="E131" t="str">
            <v/>
          </cell>
          <cell r="F131" t="str">
            <v>9604.14</v>
          </cell>
          <cell r="G131" t="str">
            <v>RMB</v>
          </cell>
          <cell r="H131" t="str">
            <v>1</v>
          </cell>
          <cell r="I131">
            <v>1400</v>
          </cell>
        </row>
        <row r="132">
          <cell r="A132">
            <v>1361420</v>
          </cell>
          <cell r="B132" t="str">
            <v>巴厘岛阿雅娜度假别墅</v>
          </cell>
          <cell r="C132" t="str">
            <v>110118 WINDYS HZ Pty 1361420</v>
          </cell>
          <cell r="D132" t="str">
            <v>5739702</v>
          </cell>
          <cell r="E132" t="str">
            <v/>
          </cell>
          <cell r="F132" t="str">
            <v>30691.7</v>
          </cell>
          <cell r="G132" t="str">
            <v>RMB</v>
          </cell>
          <cell r="H132" t="str">
            <v>1</v>
          </cell>
          <cell r="I132">
            <v>4520</v>
          </cell>
        </row>
        <row r="133">
          <cell r="A133">
            <v>1366283</v>
          </cell>
          <cell r="B133" t="str">
            <v>巴厘岛阿雅娜度假别墅</v>
          </cell>
          <cell r="C133" t="str">
            <v>100418 Windys HZ-B Pty 1366283</v>
          </cell>
          <cell r="D133" t="str">
            <v>5745912</v>
          </cell>
          <cell r="E133" t="str">
            <v/>
          </cell>
          <cell r="F133" t="str">
            <v>12005.31</v>
          </cell>
          <cell r="G133" t="str">
            <v>RMB</v>
          </cell>
          <cell r="H133" t="str">
            <v>1</v>
          </cell>
          <cell r="I133">
            <v>1760</v>
          </cell>
        </row>
        <row r="134">
          <cell r="A134">
            <v>1368700</v>
          </cell>
          <cell r="B134" t="str">
            <v>阿雅娜科莫多维艾齐洙沙滩度假村</v>
          </cell>
          <cell r="C134" t="str">
            <v>093018 Windys HZ-H Pty 1368700</v>
          </cell>
          <cell r="D134" t="str">
            <v>12415</v>
          </cell>
          <cell r="E134" t="str">
            <v/>
          </cell>
          <cell r="F134" t="str">
            <v>1916.35</v>
          </cell>
          <cell r="G134" t="str">
            <v>RMB</v>
          </cell>
          <cell r="H134" t="str">
            <v>1</v>
          </cell>
          <cell r="I134">
            <v>280</v>
          </cell>
        </row>
        <row r="135">
          <cell r="A135">
            <v>1368494</v>
          </cell>
          <cell r="B135" t="str">
            <v>阿雅娜科莫多维艾齐洙沙滩度假村</v>
          </cell>
          <cell r="C135" t="str">
            <v>100518 Windys HZ-C Pty 1368494</v>
          </cell>
          <cell r="D135" t="str">
            <v>11265</v>
          </cell>
          <cell r="E135" t="str">
            <v/>
          </cell>
          <cell r="F135" t="str">
            <v>3832.7</v>
          </cell>
          <cell r="G135" t="str">
            <v>RMB</v>
          </cell>
          <cell r="H135" t="str">
            <v>1</v>
          </cell>
          <cell r="I135">
            <v>560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8"/>
  <sheetViews>
    <sheetView tabSelected="1" topLeftCell="A28" workbookViewId="0">
      <selection activeCell="K56" sqref="K56"/>
    </sheetView>
  </sheetViews>
  <sheetFormatPr defaultColWidth="9" defaultRowHeight="18"/>
  <cols>
    <col min="1" max="1" width="5.775" style="2" customWidth="1"/>
    <col min="2" max="2" width="23.5" style="2" customWidth="1"/>
    <col min="3" max="3" width="12.3333333333333" style="2" customWidth="1"/>
    <col min="4" max="4" width="15.875" style="2" customWidth="1"/>
    <col min="5" max="5" width="32.75" style="3" customWidth="1"/>
    <col min="6" max="6" width="26.5" style="3" customWidth="1"/>
    <col min="7" max="7" width="11.625" style="3" customWidth="1"/>
    <col min="8" max="16384" width="9" style="3"/>
  </cols>
  <sheetData>
    <row r="2" spans="1:1">
      <c r="A2" s="4" t="s">
        <v>0</v>
      </c>
    </row>
    <row r="6" ht="15.75" spans="1:1">
      <c r="A6" s="5" t="s">
        <v>1</v>
      </c>
    </row>
    <row r="7" spans="1:1">
      <c r="A7" s="4" t="s">
        <v>2</v>
      </c>
    </row>
    <row r="9" ht="24" customHeight="1" spans="1:10">
      <c r="A9" s="6"/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8" t="s">
        <v>9</v>
      </c>
      <c r="I9" s="8" t="s">
        <v>10</v>
      </c>
      <c r="J9" s="8" t="s">
        <v>11</v>
      </c>
    </row>
    <row r="10" customHeight="1" spans="1:12">
      <c r="A10" s="9">
        <v>1</v>
      </c>
      <c r="B10" s="10" t="s">
        <v>12</v>
      </c>
      <c r="C10" s="10">
        <v>1356307</v>
      </c>
      <c r="D10" s="11">
        <v>43348</v>
      </c>
      <c r="E10" s="12" t="s">
        <v>13</v>
      </c>
      <c r="F10" s="13" t="s">
        <v>14</v>
      </c>
      <c r="G10" s="14">
        <v>1185</v>
      </c>
      <c r="H10" s="3">
        <f>VLOOKUP(C10,[1]应付款管理!$A$1:$I$65536,9,0)</f>
        <v>1185</v>
      </c>
      <c r="I10" s="3">
        <f>G10-H10</f>
        <v>0</v>
      </c>
      <c r="J10" s="3" t="str">
        <f>$J$9&amp;C10</f>
        <v>，1356307</v>
      </c>
      <c r="K10" s="3" t="s">
        <v>15</v>
      </c>
      <c r="L10" s="3" t="str">
        <f ca="1">PHONETIC(K10:K48)</f>
        <v>，1356307，1346687，1347555，1365770，1348221，1341376，1348453，1365730，1356038，1367157，1366335，1365756，1369532，1364695，1367106，1350085，1366523，1353220，1358184，1352729，1353801，1366626，1364085，1367924，1342209，1371116，1369242，1369164，1373265，1354024，1339493，1368700，1367771，1365725，1348035，1346134，1346129，1344447，1343731</v>
      </c>
    </row>
    <row r="11" customHeight="1" spans="1:12">
      <c r="A11" s="9">
        <v>2</v>
      </c>
      <c r="B11" s="10" t="s">
        <v>16</v>
      </c>
      <c r="C11" s="10">
        <v>1346687</v>
      </c>
      <c r="D11" s="11">
        <v>43349</v>
      </c>
      <c r="E11" s="12" t="s">
        <v>17</v>
      </c>
      <c r="F11" s="13" t="s">
        <v>18</v>
      </c>
      <c r="G11" s="14">
        <v>960</v>
      </c>
      <c r="H11" s="3">
        <f>VLOOKUP(C11,[1]应付款管理!$A$1:$I$65536,9,0)</f>
        <v>960</v>
      </c>
      <c r="I11" s="3">
        <f t="shared" ref="I11:I49" si="0">G11-H11</f>
        <v>0</v>
      </c>
      <c r="J11" s="3" t="str">
        <f t="shared" ref="J11:J49" si="1">$J$9&amp;C11</f>
        <v>，1346687</v>
      </c>
      <c r="K11" s="3" t="s">
        <v>19</v>
      </c>
      <c r="L11" s="8" t="s">
        <v>20</v>
      </c>
    </row>
    <row r="12" customHeight="1" spans="1:11">
      <c r="A12" s="9">
        <v>3</v>
      </c>
      <c r="B12" s="10" t="s">
        <v>21</v>
      </c>
      <c r="C12" s="10">
        <v>1347555</v>
      </c>
      <c r="D12" s="11">
        <v>43351</v>
      </c>
      <c r="E12" s="12" t="s">
        <v>22</v>
      </c>
      <c r="F12" s="13" t="s">
        <v>23</v>
      </c>
      <c r="G12" s="14">
        <v>790</v>
      </c>
      <c r="H12" s="3">
        <f>VLOOKUP(C12,[1]应付款管理!$A$1:$I$65536,9,0)</f>
        <v>790</v>
      </c>
      <c r="I12" s="3">
        <f t="shared" si="0"/>
        <v>0</v>
      </c>
      <c r="J12" s="3" t="str">
        <f t="shared" si="1"/>
        <v>，1347555</v>
      </c>
      <c r="K12" s="3" t="s">
        <v>24</v>
      </c>
    </row>
    <row r="13" customHeight="1" spans="1:11">
      <c r="A13" s="9">
        <v>4</v>
      </c>
      <c r="B13" s="10" t="s">
        <v>25</v>
      </c>
      <c r="C13" s="10">
        <v>1365770</v>
      </c>
      <c r="D13" s="11">
        <v>43353</v>
      </c>
      <c r="E13" s="12" t="s">
        <v>26</v>
      </c>
      <c r="F13" s="13" t="s">
        <v>27</v>
      </c>
      <c r="G13" s="14">
        <v>580</v>
      </c>
      <c r="H13" s="3">
        <f>VLOOKUP(C13,[1]应付款管理!$A$1:$I$65536,9,0)</f>
        <v>580</v>
      </c>
      <c r="I13" s="3">
        <f t="shared" si="0"/>
        <v>0</v>
      </c>
      <c r="J13" s="3" t="str">
        <f t="shared" si="1"/>
        <v>，1365770</v>
      </c>
      <c r="K13" s="3" t="s">
        <v>28</v>
      </c>
    </row>
    <row r="14" customHeight="1" spans="1:11">
      <c r="A14" s="9">
        <v>5</v>
      </c>
      <c r="B14" s="10" t="s">
        <v>29</v>
      </c>
      <c r="C14" s="10">
        <v>1348221</v>
      </c>
      <c r="D14" s="11">
        <v>43354</v>
      </c>
      <c r="E14" s="12" t="s">
        <v>30</v>
      </c>
      <c r="F14" s="13" t="s">
        <v>31</v>
      </c>
      <c r="G14" s="14">
        <v>3180</v>
      </c>
      <c r="H14" s="3">
        <f>VLOOKUP(C14,[1]应付款管理!$A$1:$I$65536,9,0)</f>
        <v>3180</v>
      </c>
      <c r="I14" s="3">
        <f t="shared" si="0"/>
        <v>0</v>
      </c>
      <c r="J14" s="3" t="str">
        <f t="shared" si="1"/>
        <v>，1348221</v>
      </c>
      <c r="K14" s="3" t="s">
        <v>32</v>
      </c>
    </row>
    <row r="15" customHeight="1" spans="1:11">
      <c r="A15" s="9">
        <v>6</v>
      </c>
      <c r="B15" s="10" t="s">
        <v>33</v>
      </c>
      <c r="C15" s="10">
        <v>1341376</v>
      </c>
      <c r="D15" s="11">
        <v>43355</v>
      </c>
      <c r="E15" s="12" t="s">
        <v>34</v>
      </c>
      <c r="F15" s="13" t="s">
        <v>35</v>
      </c>
      <c r="G15" s="14">
        <v>670</v>
      </c>
      <c r="H15" s="3">
        <f>VLOOKUP(C15,[1]应付款管理!$A$1:$I$65536,9,0)</f>
        <v>670</v>
      </c>
      <c r="I15" s="3">
        <f t="shared" si="0"/>
        <v>0</v>
      </c>
      <c r="J15" s="3" t="str">
        <f t="shared" si="1"/>
        <v>，1341376</v>
      </c>
      <c r="K15" s="3" t="s">
        <v>36</v>
      </c>
    </row>
    <row r="16" customHeight="1" spans="1:11">
      <c r="A16" s="9">
        <v>7</v>
      </c>
      <c r="B16" s="10" t="s">
        <v>37</v>
      </c>
      <c r="C16" s="10">
        <v>1348453</v>
      </c>
      <c r="D16" s="11">
        <v>43355</v>
      </c>
      <c r="E16" s="12" t="s">
        <v>38</v>
      </c>
      <c r="F16" s="13" t="s">
        <v>39</v>
      </c>
      <c r="G16" s="14">
        <v>480</v>
      </c>
      <c r="H16" s="3">
        <f>VLOOKUP(C16,[1]应付款管理!$A$1:$I$65536,9,0)</f>
        <v>480</v>
      </c>
      <c r="I16" s="3">
        <f t="shared" si="0"/>
        <v>0</v>
      </c>
      <c r="J16" s="3" t="str">
        <f t="shared" si="1"/>
        <v>，1348453</v>
      </c>
      <c r="K16" s="3" t="s">
        <v>40</v>
      </c>
    </row>
    <row r="17" customHeight="1" spans="1:11">
      <c r="A17" s="9">
        <v>8</v>
      </c>
      <c r="B17" s="10" t="s">
        <v>41</v>
      </c>
      <c r="C17" s="10">
        <v>1365730</v>
      </c>
      <c r="D17" s="11">
        <v>43357</v>
      </c>
      <c r="E17" s="12" t="s">
        <v>42</v>
      </c>
      <c r="F17" s="13" t="s">
        <v>43</v>
      </c>
      <c r="G17" s="14">
        <v>1185</v>
      </c>
      <c r="H17" s="3">
        <f>VLOOKUP(C17,[1]应付款管理!$A$1:$I$65536,9,0)</f>
        <v>1185</v>
      </c>
      <c r="I17" s="3">
        <f t="shared" si="0"/>
        <v>0</v>
      </c>
      <c r="J17" s="3" t="str">
        <f t="shared" si="1"/>
        <v>，1365730</v>
      </c>
      <c r="K17" s="3" t="s">
        <v>44</v>
      </c>
    </row>
    <row r="18" customHeight="1" spans="1:11">
      <c r="A18" s="9">
        <v>9</v>
      </c>
      <c r="B18" s="10" t="s">
        <v>45</v>
      </c>
      <c r="C18" s="10">
        <v>1356038</v>
      </c>
      <c r="D18" s="11">
        <v>43359</v>
      </c>
      <c r="E18" s="12" t="s">
        <v>46</v>
      </c>
      <c r="F18" s="13" t="s">
        <v>47</v>
      </c>
      <c r="G18" s="14">
        <v>1060</v>
      </c>
      <c r="H18" s="3">
        <f>VLOOKUP(C18,[1]应付款管理!$A$1:$I$65536,9,0)</f>
        <v>1060</v>
      </c>
      <c r="I18" s="3">
        <f t="shared" si="0"/>
        <v>0</v>
      </c>
      <c r="J18" s="3" t="str">
        <f t="shared" si="1"/>
        <v>，1356038</v>
      </c>
      <c r="K18" s="3" t="s">
        <v>48</v>
      </c>
    </row>
    <row r="19" customHeight="1" spans="1:11">
      <c r="A19" s="9">
        <v>10</v>
      </c>
      <c r="B19" s="10" t="s">
        <v>49</v>
      </c>
      <c r="C19" s="10">
        <v>1367157</v>
      </c>
      <c r="D19" s="11">
        <v>43359</v>
      </c>
      <c r="E19" s="12" t="s">
        <v>50</v>
      </c>
      <c r="F19" s="13" t="s">
        <v>51</v>
      </c>
      <c r="G19" s="14">
        <v>580</v>
      </c>
      <c r="H19" s="3">
        <f>VLOOKUP(C19,[1]应付款管理!$A$1:$I$65536,9,0)</f>
        <v>580</v>
      </c>
      <c r="I19" s="3">
        <f t="shared" si="0"/>
        <v>0</v>
      </c>
      <c r="J19" s="3" t="str">
        <f t="shared" si="1"/>
        <v>，1367157</v>
      </c>
      <c r="K19" s="3" t="s">
        <v>52</v>
      </c>
    </row>
    <row r="20" customHeight="1" spans="1:11">
      <c r="A20" s="9">
        <v>11</v>
      </c>
      <c r="B20" s="10" t="s">
        <v>53</v>
      </c>
      <c r="C20" s="10">
        <v>1366335</v>
      </c>
      <c r="D20" s="11">
        <v>43360</v>
      </c>
      <c r="E20" s="12" t="s">
        <v>54</v>
      </c>
      <c r="F20" s="13" t="s">
        <v>55</v>
      </c>
      <c r="G20" s="14">
        <v>580</v>
      </c>
      <c r="H20" s="3">
        <f>VLOOKUP(C20,[1]应付款管理!$A$1:$I$65536,9,0)</f>
        <v>580</v>
      </c>
      <c r="I20" s="3">
        <f t="shared" si="0"/>
        <v>0</v>
      </c>
      <c r="J20" s="3" t="str">
        <f t="shared" si="1"/>
        <v>，1366335</v>
      </c>
      <c r="K20" s="3" t="s">
        <v>56</v>
      </c>
    </row>
    <row r="21" customHeight="1" spans="1:11">
      <c r="A21" s="9">
        <v>12</v>
      </c>
      <c r="B21" s="10" t="s">
        <v>57</v>
      </c>
      <c r="C21" s="10">
        <v>1365756</v>
      </c>
      <c r="D21" s="11">
        <v>43360</v>
      </c>
      <c r="E21" s="12" t="s">
        <v>58</v>
      </c>
      <c r="F21" s="13" t="s">
        <v>59</v>
      </c>
      <c r="G21" s="14">
        <v>670</v>
      </c>
      <c r="H21" s="3">
        <f>VLOOKUP(C21,[1]应付款管理!$A$1:$I$65536,9,0)</f>
        <v>670</v>
      </c>
      <c r="I21" s="3">
        <f t="shared" si="0"/>
        <v>0</v>
      </c>
      <c r="J21" s="3" t="str">
        <f t="shared" si="1"/>
        <v>，1365756</v>
      </c>
      <c r="K21" s="3" t="s">
        <v>60</v>
      </c>
    </row>
    <row r="22" customHeight="1" spans="1:11">
      <c r="A22" s="9">
        <v>13</v>
      </c>
      <c r="B22" s="10" t="s">
        <v>61</v>
      </c>
      <c r="C22" s="10">
        <v>1369532</v>
      </c>
      <c r="D22" s="11">
        <v>43361</v>
      </c>
      <c r="E22" s="12" t="s">
        <v>62</v>
      </c>
      <c r="F22" s="13" t="s">
        <v>63</v>
      </c>
      <c r="G22" s="14">
        <v>580</v>
      </c>
      <c r="H22" s="3">
        <f>VLOOKUP(C22,[1]应付款管理!$A$1:$I$65536,9,0)</f>
        <v>580</v>
      </c>
      <c r="I22" s="3">
        <f t="shared" si="0"/>
        <v>0</v>
      </c>
      <c r="J22" s="3" t="str">
        <f t="shared" si="1"/>
        <v>，1369532</v>
      </c>
      <c r="K22" s="3" t="s">
        <v>64</v>
      </c>
    </row>
    <row r="23" customHeight="1" spans="1:11">
      <c r="A23" s="9">
        <v>14</v>
      </c>
      <c r="B23" s="10" t="s">
        <v>65</v>
      </c>
      <c r="C23" s="10">
        <v>1364695</v>
      </c>
      <c r="D23" s="11">
        <v>43361</v>
      </c>
      <c r="E23" s="12" t="s">
        <v>62</v>
      </c>
      <c r="F23" s="13" t="s">
        <v>66</v>
      </c>
      <c r="G23" s="14">
        <v>580</v>
      </c>
      <c r="H23" s="3">
        <f>VLOOKUP(C23,[1]应付款管理!$A$1:$I$65536,9,0)</f>
        <v>580</v>
      </c>
      <c r="I23" s="3">
        <f t="shared" si="0"/>
        <v>0</v>
      </c>
      <c r="J23" s="3" t="str">
        <f t="shared" si="1"/>
        <v>，1364695</v>
      </c>
      <c r="K23" s="3" t="s">
        <v>67</v>
      </c>
    </row>
    <row r="24" customHeight="1" spans="1:11">
      <c r="A24" s="9">
        <v>15</v>
      </c>
      <c r="B24" s="10" t="s">
        <v>68</v>
      </c>
      <c r="C24" s="10">
        <v>1367106</v>
      </c>
      <c r="D24" s="11">
        <v>43361</v>
      </c>
      <c r="E24" s="12" t="s">
        <v>69</v>
      </c>
      <c r="F24" s="13" t="s">
        <v>70</v>
      </c>
      <c r="G24" s="14">
        <v>1580</v>
      </c>
      <c r="H24" s="3">
        <f>VLOOKUP(C24,[1]应付款管理!$A$1:$I$65536,9,0)</f>
        <v>1580</v>
      </c>
      <c r="I24" s="3">
        <f t="shared" si="0"/>
        <v>0</v>
      </c>
      <c r="J24" s="3" t="str">
        <f t="shared" si="1"/>
        <v>，1367106</v>
      </c>
      <c r="K24" s="3" t="s">
        <v>71</v>
      </c>
    </row>
    <row r="25" customHeight="1" spans="1:11">
      <c r="A25" s="9">
        <v>16</v>
      </c>
      <c r="B25" s="10" t="s">
        <v>72</v>
      </c>
      <c r="C25" s="10">
        <v>1350085</v>
      </c>
      <c r="D25" s="11">
        <v>43362</v>
      </c>
      <c r="E25" s="12" t="s">
        <v>73</v>
      </c>
      <c r="F25" s="13" t="s">
        <v>74</v>
      </c>
      <c r="G25" s="14">
        <v>480</v>
      </c>
      <c r="H25" s="3">
        <f>VLOOKUP(C25,[1]应付款管理!$A$1:$I$65536,9,0)</f>
        <v>480</v>
      </c>
      <c r="I25" s="3">
        <f t="shared" si="0"/>
        <v>0</v>
      </c>
      <c r="J25" s="3" t="str">
        <f t="shared" si="1"/>
        <v>，1350085</v>
      </c>
      <c r="K25" s="3" t="s">
        <v>75</v>
      </c>
    </row>
    <row r="26" customHeight="1" spans="1:11">
      <c r="A26" s="9">
        <v>17</v>
      </c>
      <c r="B26" s="10" t="s">
        <v>76</v>
      </c>
      <c r="C26" s="10">
        <v>1366523</v>
      </c>
      <c r="D26" s="11">
        <v>43362</v>
      </c>
      <c r="E26" s="12" t="s">
        <v>77</v>
      </c>
      <c r="F26" s="13" t="s">
        <v>78</v>
      </c>
      <c r="G26" s="14">
        <v>670</v>
      </c>
      <c r="H26" s="3">
        <f>VLOOKUP(C26,[1]应付款管理!$A$1:$I$65536,9,0)</f>
        <v>670</v>
      </c>
      <c r="I26" s="3">
        <f t="shared" si="0"/>
        <v>0</v>
      </c>
      <c r="J26" s="3" t="str">
        <f t="shared" si="1"/>
        <v>，1366523</v>
      </c>
      <c r="K26" s="3" t="s">
        <v>79</v>
      </c>
    </row>
    <row r="27" customHeight="1" spans="1:11">
      <c r="A27" s="9">
        <v>18</v>
      </c>
      <c r="B27" s="10" t="s">
        <v>80</v>
      </c>
      <c r="C27" s="10">
        <v>1353220</v>
      </c>
      <c r="D27" s="11">
        <v>43362</v>
      </c>
      <c r="E27" s="12" t="s">
        <v>81</v>
      </c>
      <c r="F27" s="13" t="s">
        <v>82</v>
      </c>
      <c r="G27" s="14">
        <v>790</v>
      </c>
      <c r="H27" s="3">
        <f>VLOOKUP(C27,[1]应付款管理!$A$1:$I$65536,9,0)</f>
        <v>790</v>
      </c>
      <c r="I27" s="3">
        <f t="shared" si="0"/>
        <v>0</v>
      </c>
      <c r="J27" s="3" t="str">
        <f t="shared" si="1"/>
        <v>，1353220</v>
      </c>
      <c r="K27" s="3" t="s">
        <v>83</v>
      </c>
    </row>
    <row r="28" customHeight="1" spans="1:11">
      <c r="A28" s="9">
        <v>19</v>
      </c>
      <c r="B28" s="10" t="s">
        <v>84</v>
      </c>
      <c r="C28" s="10">
        <v>1358184</v>
      </c>
      <c r="D28" s="11">
        <v>43363</v>
      </c>
      <c r="E28" s="12" t="s">
        <v>85</v>
      </c>
      <c r="F28" s="13" t="s">
        <v>86</v>
      </c>
      <c r="G28" s="14">
        <v>2385</v>
      </c>
      <c r="H28" s="3">
        <f>VLOOKUP(C28,[1]应付款管理!$A$1:$I$65536,9,0)</f>
        <v>2385</v>
      </c>
      <c r="I28" s="3">
        <f t="shared" si="0"/>
        <v>0</v>
      </c>
      <c r="J28" s="3" t="str">
        <f t="shared" si="1"/>
        <v>，1358184</v>
      </c>
      <c r="K28" s="3" t="s">
        <v>87</v>
      </c>
    </row>
    <row r="29" customHeight="1" spans="1:11">
      <c r="A29" s="9">
        <v>20</v>
      </c>
      <c r="B29" s="10" t="s">
        <v>88</v>
      </c>
      <c r="C29" s="10">
        <v>1352729</v>
      </c>
      <c r="D29" s="11">
        <v>43364</v>
      </c>
      <c r="E29" s="12" t="s">
        <v>89</v>
      </c>
      <c r="F29" s="13" t="s">
        <v>90</v>
      </c>
      <c r="G29" s="14">
        <v>790</v>
      </c>
      <c r="H29" s="3">
        <f>VLOOKUP(C29,[1]应付款管理!$A$1:$I$65536,9,0)</f>
        <v>790</v>
      </c>
      <c r="I29" s="3">
        <f t="shared" si="0"/>
        <v>0</v>
      </c>
      <c r="J29" s="3" t="str">
        <f t="shared" si="1"/>
        <v>，1352729</v>
      </c>
      <c r="K29" s="3" t="s">
        <v>91</v>
      </c>
    </row>
    <row r="30" customHeight="1" spans="1:11">
      <c r="A30" s="9">
        <v>21</v>
      </c>
      <c r="B30" s="10" t="s">
        <v>92</v>
      </c>
      <c r="C30" s="10">
        <v>1353801</v>
      </c>
      <c r="D30" s="11">
        <v>43365</v>
      </c>
      <c r="E30" s="12" t="s">
        <v>93</v>
      </c>
      <c r="F30" s="13" t="s">
        <v>94</v>
      </c>
      <c r="G30" s="14">
        <v>1580</v>
      </c>
      <c r="H30" s="3">
        <f>VLOOKUP(C30,[1]应付款管理!$A$1:$I$65536,9,0)</f>
        <v>1580</v>
      </c>
      <c r="I30" s="3">
        <f t="shared" si="0"/>
        <v>0</v>
      </c>
      <c r="J30" s="3" t="str">
        <f t="shared" si="1"/>
        <v>，1353801</v>
      </c>
      <c r="K30" s="3" t="s">
        <v>95</v>
      </c>
    </row>
    <row r="31" customHeight="1" spans="1:11">
      <c r="A31" s="9">
        <v>22</v>
      </c>
      <c r="B31" s="10" t="s">
        <v>96</v>
      </c>
      <c r="C31" s="10">
        <v>1366626</v>
      </c>
      <c r="D31" s="11">
        <v>43365</v>
      </c>
      <c r="E31" s="12" t="s">
        <v>97</v>
      </c>
      <c r="F31" s="13" t="s">
        <v>98</v>
      </c>
      <c r="G31" s="14">
        <v>690</v>
      </c>
      <c r="H31" s="3">
        <f>VLOOKUP(C31,[1]应付款管理!$A$1:$I$65536,9,0)</f>
        <v>690</v>
      </c>
      <c r="I31" s="3">
        <f t="shared" si="0"/>
        <v>0</v>
      </c>
      <c r="J31" s="3" t="str">
        <f t="shared" si="1"/>
        <v>，1366626</v>
      </c>
      <c r="K31" s="3" t="s">
        <v>99</v>
      </c>
    </row>
    <row r="32" customHeight="1" spans="1:11">
      <c r="A32" s="9">
        <v>23</v>
      </c>
      <c r="B32" s="10" t="s">
        <v>100</v>
      </c>
      <c r="C32" s="10">
        <v>1364085</v>
      </c>
      <c r="D32" s="11">
        <v>43366</v>
      </c>
      <c r="E32" s="12" t="s">
        <v>101</v>
      </c>
      <c r="F32" s="13" t="s">
        <v>102</v>
      </c>
      <c r="G32" s="14">
        <v>825</v>
      </c>
      <c r="H32" s="3">
        <f>VLOOKUP(C32,[1]应付款管理!$A$1:$I$65536,9,0)</f>
        <v>825</v>
      </c>
      <c r="I32" s="3">
        <f t="shared" si="0"/>
        <v>0</v>
      </c>
      <c r="J32" s="3" t="str">
        <f t="shared" si="1"/>
        <v>，1364085</v>
      </c>
      <c r="K32" s="3" t="s">
        <v>103</v>
      </c>
    </row>
    <row r="33" customHeight="1" spans="1:11">
      <c r="A33" s="9">
        <v>24</v>
      </c>
      <c r="B33" s="10" t="s">
        <v>104</v>
      </c>
      <c r="C33" s="10">
        <v>1367924</v>
      </c>
      <c r="D33" s="11">
        <v>43367</v>
      </c>
      <c r="E33" s="12" t="s">
        <v>105</v>
      </c>
      <c r="F33" s="13" t="s">
        <v>106</v>
      </c>
      <c r="G33" s="14">
        <v>2370</v>
      </c>
      <c r="H33" s="3">
        <f>VLOOKUP(C33,[1]应付款管理!$A$1:$I$65536,9,0)</f>
        <v>2370</v>
      </c>
      <c r="I33" s="3">
        <f t="shared" si="0"/>
        <v>0</v>
      </c>
      <c r="J33" s="3" t="str">
        <f t="shared" si="1"/>
        <v>，1367924</v>
      </c>
      <c r="K33" s="3" t="s">
        <v>107</v>
      </c>
    </row>
    <row r="34" customHeight="1" spans="1:11">
      <c r="A34" s="9">
        <v>25</v>
      </c>
      <c r="B34" s="10" t="s">
        <v>108</v>
      </c>
      <c r="C34" s="10">
        <v>1342209</v>
      </c>
      <c r="D34" s="11">
        <v>43367</v>
      </c>
      <c r="E34" s="12" t="s">
        <v>109</v>
      </c>
      <c r="F34" s="13" t="s">
        <v>110</v>
      </c>
      <c r="G34" s="14">
        <v>670</v>
      </c>
      <c r="H34" s="3">
        <f>VLOOKUP(C34,[1]应付款管理!$A$1:$I$65536,9,0)</f>
        <v>670</v>
      </c>
      <c r="I34" s="3">
        <f t="shared" si="0"/>
        <v>0</v>
      </c>
      <c r="J34" s="3" t="str">
        <f t="shared" si="1"/>
        <v>，1342209</v>
      </c>
      <c r="K34" s="3" t="s">
        <v>111</v>
      </c>
    </row>
    <row r="35" customHeight="1" spans="1:11">
      <c r="A35" s="9">
        <v>26</v>
      </c>
      <c r="B35" s="10" t="s">
        <v>112</v>
      </c>
      <c r="C35" s="10">
        <v>1371116</v>
      </c>
      <c r="D35" s="11">
        <v>43368</v>
      </c>
      <c r="E35" s="12" t="s">
        <v>113</v>
      </c>
      <c r="F35" s="13" t="s">
        <v>114</v>
      </c>
      <c r="G35" s="14">
        <v>580</v>
      </c>
      <c r="H35" s="3">
        <f>VLOOKUP(C35,[1]应付款管理!$A$1:$I$65536,9,0)</f>
        <v>580</v>
      </c>
      <c r="I35" s="3">
        <f t="shared" si="0"/>
        <v>0</v>
      </c>
      <c r="J35" s="3" t="str">
        <f t="shared" si="1"/>
        <v>，1371116</v>
      </c>
      <c r="K35" s="3" t="s">
        <v>115</v>
      </c>
    </row>
    <row r="36" customHeight="1" spans="1:11">
      <c r="A36" s="9">
        <v>27</v>
      </c>
      <c r="B36" s="10" t="s">
        <v>116</v>
      </c>
      <c r="C36" s="10">
        <v>1369242</v>
      </c>
      <c r="D36" s="11">
        <v>43369</v>
      </c>
      <c r="E36" s="12" t="s">
        <v>117</v>
      </c>
      <c r="F36" s="13" t="s">
        <v>118</v>
      </c>
      <c r="G36" s="14">
        <v>140</v>
      </c>
      <c r="H36" s="3">
        <f>VLOOKUP(C36,[1]应付款管理!$A$1:$I$65536,9,0)</f>
        <v>140</v>
      </c>
      <c r="I36" s="3">
        <f t="shared" si="0"/>
        <v>0</v>
      </c>
      <c r="J36" s="3" t="str">
        <f t="shared" si="1"/>
        <v>，1369242</v>
      </c>
      <c r="K36" s="3" t="s">
        <v>119</v>
      </c>
    </row>
    <row r="37" s="1" customFormat="1" customHeight="1" spans="1:11">
      <c r="A37" s="15">
        <v>28</v>
      </c>
      <c r="B37" s="16" t="s">
        <v>120</v>
      </c>
      <c r="C37" s="16">
        <v>1369164</v>
      </c>
      <c r="D37" s="17">
        <v>43369</v>
      </c>
      <c r="E37" s="18" t="s">
        <v>121</v>
      </c>
      <c r="F37" s="19" t="s">
        <v>122</v>
      </c>
      <c r="G37" s="20">
        <v>1800</v>
      </c>
      <c r="H37" s="1">
        <f>VLOOKUP(C37,[1]应付款管理!$A$1:$I$65536,9,0)</f>
        <v>1800</v>
      </c>
      <c r="I37" s="1">
        <f t="shared" si="0"/>
        <v>0</v>
      </c>
      <c r="J37" s="3" t="str">
        <f t="shared" si="1"/>
        <v>，1369164</v>
      </c>
      <c r="K37" s="1" t="s">
        <v>123</v>
      </c>
    </row>
    <row r="38" customHeight="1" spans="1:11">
      <c r="A38" s="9">
        <v>29</v>
      </c>
      <c r="B38" s="10" t="s">
        <v>124</v>
      </c>
      <c r="C38" s="10">
        <v>1373265</v>
      </c>
      <c r="D38" s="11">
        <v>43370</v>
      </c>
      <c r="E38" s="12" t="s">
        <v>125</v>
      </c>
      <c r="F38" s="13" t="s">
        <v>126</v>
      </c>
      <c r="G38" s="14">
        <v>580</v>
      </c>
      <c r="H38" s="3">
        <f>VLOOKUP(C38,[1]应付款管理!$A$1:$I$65536,9,0)</f>
        <v>580</v>
      </c>
      <c r="I38" s="3">
        <f t="shared" si="0"/>
        <v>0</v>
      </c>
      <c r="J38" s="3" t="str">
        <f t="shared" si="1"/>
        <v>，1373265</v>
      </c>
      <c r="K38" s="3" t="s">
        <v>127</v>
      </c>
    </row>
    <row r="39" ht="21" customHeight="1" spans="1:11">
      <c r="A39" s="9">
        <v>30</v>
      </c>
      <c r="B39" s="10" t="s">
        <v>128</v>
      </c>
      <c r="C39" s="10">
        <v>1354024</v>
      </c>
      <c r="D39" s="11">
        <v>43371</v>
      </c>
      <c r="E39" s="12" t="s">
        <v>129</v>
      </c>
      <c r="F39" s="13" t="s">
        <v>130</v>
      </c>
      <c r="G39" s="14">
        <v>1060</v>
      </c>
      <c r="H39" s="3">
        <f>VLOOKUP(C39,[1]应付款管理!$A$1:$I$65536,9,0)</f>
        <v>1060</v>
      </c>
      <c r="I39" s="3">
        <f t="shared" si="0"/>
        <v>0</v>
      </c>
      <c r="J39" s="3" t="str">
        <f t="shared" si="1"/>
        <v>，1354024</v>
      </c>
      <c r="K39" s="3" t="s">
        <v>131</v>
      </c>
    </row>
    <row r="40" ht="21" customHeight="1" spans="1:11">
      <c r="A40" s="9">
        <v>31</v>
      </c>
      <c r="B40" s="10" t="s">
        <v>132</v>
      </c>
      <c r="C40" s="10">
        <v>1339493</v>
      </c>
      <c r="D40" s="11">
        <v>43372</v>
      </c>
      <c r="E40" s="12" t="s">
        <v>133</v>
      </c>
      <c r="F40" s="13" t="s">
        <v>134</v>
      </c>
      <c r="G40" s="14">
        <v>855</v>
      </c>
      <c r="H40" s="3">
        <f>VLOOKUP(C40,[1]应付款管理!$A$1:$I$65536,9,0)</f>
        <v>855</v>
      </c>
      <c r="I40" s="3">
        <f t="shared" si="0"/>
        <v>0</v>
      </c>
      <c r="J40" s="3" t="str">
        <f t="shared" si="1"/>
        <v>，1339493</v>
      </c>
      <c r="K40" s="3" t="s">
        <v>135</v>
      </c>
    </row>
    <row r="41" ht="21" customHeight="1" spans="1:11">
      <c r="A41" s="9">
        <v>32</v>
      </c>
      <c r="B41" s="10" t="s">
        <v>136</v>
      </c>
      <c r="C41" s="10">
        <v>1368700</v>
      </c>
      <c r="D41" s="11">
        <v>43373</v>
      </c>
      <c r="E41" s="12" t="s">
        <v>137</v>
      </c>
      <c r="F41" s="13" t="s">
        <v>138</v>
      </c>
      <c r="G41" s="14">
        <v>280</v>
      </c>
      <c r="H41" s="3">
        <f>VLOOKUP(C41,[1]应付款管理!$A$1:$I$65536,9,0)</f>
        <v>280</v>
      </c>
      <c r="I41" s="3">
        <f t="shared" si="0"/>
        <v>0</v>
      </c>
      <c r="J41" s="3" t="str">
        <f t="shared" si="1"/>
        <v>，1368700</v>
      </c>
      <c r="K41" s="3" t="s">
        <v>139</v>
      </c>
    </row>
    <row r="42" ht="21" customHeight="1" spans="1:11">
      <c r="A42" s="9">
        <v>33</v>
      </c>
      <c r="B42" s="10" t="s">
        <v>140</v>
      </c>
      <c r="C42" s="10">
        <v>1367771</v>
      </c>
      <c r="D42" s="11">
        <v>43373</v>
      </c>
      <c r="E42" s="12" t="s">
        <v>141</v>
      </c>
      <c r="F42" s="13" t="s">
        <v>142</v>
      </c>
      <c r="G42" s="14">
        <v>675</v>
      </c>
      <c r="H42" s="3">
        <f>VLOOKUP(C42,[1]应付款管理!$A$1:$I$65536,9,0)</f>
        <v>675</v>
      </c>
      <c r="I42" s="3">
        <f t="shared" si="0"/>
        <v>0</v>
      </c>
      <c r="J42" s="3" t="str">
        <f t="shared" si="1"/>
        <v>，1367771</v>
      </c>
      <c r="K42" s="3" t="s">
        <v>143</v>
      </c>
    </row>
    <row r="43" ht="21" customHeight="1" spans="1:11">
      <c r="A43" s="9">
        <v>34</v>
      </c>
      <c r="B43" s="10" t="s">
        <v>144</v>
      </c>
      <c r="C43" s="10">
        <v>1365725</v>
      </c>
      <c r="D43" s="11">
        <v>43373</v>
      </c>
      <c r="E43" s="12" t="s">
        <v>145</v>
      </c>
      <c r="F43" s="13" t="s">
        <v>146</v>
      </c>
      <c r="G43" s="14">
        <v>1388</v>
      </c>
      <c r="H43" s="3">
        <f>VLOOKUP(C43,[1]应付款管理!$A$1:$I$65536,9,0)</f>
        <v>1388</v>
      </c>
      <c r="I43" s="3">
        <f t="shared" si="0"/>
        <v>0</v>
      </c>
      <c r="J43" s="3" t="str">
        <f t="shared" si="1"/>
        <v>，1365725</v>
      </c>
      <c r="K43" s="3" t="s">
        <v>147</v>
      </c>
    </row>
    <row r="44" ht="21" customHeight="1" spans="1:11">
      <c r="A44" s="9">
        <v>35</v>
      </c>
      <c r="B44" s="10" t="s">
        <v>148</v>
      </c>
      <c r="C44" s="10">
        <v>1348035</v>
      </c>
      <c r="D44" s="11">
        <v>43373</v>
      </c>
      <c r="E44" s="12" t="s">
        <v>149</v>
      </c>
      <c r="F44" s="13" t="s">
        <v>150</v>
      </c>
      <c r="G44" s="14">
        <v>775</v>
      </c>
      <c r="H44" s="3">
        <f>VLOOKUP(C44,[1]应付款管理!$A$1:$I$65536,9,0)</f>
        <v>775</v>
      </c>
      <c r="I44" s="3">
        <f t="shared" si="0"/>
        <v>0</v>
      </c>
      <c r="J44" s="3" t="str">
        <f t="shared" si="1"/>
        <v>，1348035</v>
      </c>
      <c r="K44" s="3" t="s">
        <v>151</v>
      </c>
    </row>
    <row r="45" ht="21" customHeight="1" spans="1:11">
      <c r="A45" s="9">
        <v>36</v>
      </c>
      <c r="B45" s="10" t="s">
        <v>152</v>
      </c>
      <c r="C45" s="10">
        <v>1346134</v>
      </c>
      <c r="D45" s="11">
        <v>43373</v>
      </c>
      <c r="E45" s="12" t="s">
        <v>153</v>
      </c>
      <c r="F45" s="13" t="s">
        <v>154</v>
      </c>
      <c r="G45" s="14">
        <v>565</v>
      </c>
      <c r="H45" s="3">
        <f>VLOOKUP(C45,[1]应付款管理!$A$1:$I$65536,9,0)</f>
        <v>565</v>
      </c>
      <c r="I45" s="3">
        <f t="shared" si="0"/>
        <v>0</v>
      </c>
      <c r="J45" s="3" t="str">
        <f t="shared" si="1"/>
        <v>，1346134</v>
      </c>
      <c r="K45" s="3" t="s">
        <v>155</v>
      </c>
    </row>
    <row r="46" ht="21" customHeight="1" spans="1:11">
      <c r="A46" s="9">
        <v>37</v>
      </c>
      <c r="B46" s="10" t="s">
        <v>156</v>
      </c>
      <c r="C46" s="10">
        <v>1346129</v>
      </c>
      <c r="D46" s="11">
        <v>43373</v>
      </c>
      <c r="E46" s="12" t="s">
        <v>153</v>
      </c>
      <c r="F46" s="13" t="s">
        <v>157</v>
      </c>
      <c r="G46" s="14">
        <v>565</v>
      </c>
      <c r="H46" s="3">
        <f>VLOOKUP(C46,[1]应付款管理!$A$1:$I$65536,9,0)</f>
        <v>565</v>
      </c>
      <c r="I46" s="3">
        <f t="shared" si="0"/>
        <v>0</v>
      </c>
      <c r="J46" s="3" t="str">
        <f t="shared" si="1"/>
        <v>，1346129</v>
      </c>
      <c r="K46" s="3" t="s">
        <v>158</v>
      </c>
    </row>
    <row r="47" ht="21" customHeight="1" spans="1:11">
      <c r="A47" s="9">
        <v>38</v>
      </c>
      <c r="B47" s="10" t="s">
        <v>159</v>
      </c>
      <c r="C47" s="10">
        <v>1344447</v>
      </c>
      <c r="D47" s="11">
        <v>43373</v>
      </c>
      <c r="E47" s="12" t="s">
        <v>149</v>
      </c>
      <c r="F47" s="13" t="s">
        <v>160</v>
      </c>
      <c r="G47" s="14">
        <v>775</v>
      </c>
      <c r="H47" s="3">
        <f>VLOOKUP(C47,[1]应付款管理!$A$1:$I$65536,9,0)</f>
        <v>775</v>
      </c>
      <c r="I47" s="3">
        <f t="shared" si="0"/>
        <v>0</v>
      </c>
      <c r="J47" s="3" t="str">
        <f t="shared" si="1"/>
        <v>，1344447</v>
      </c>
      <c r="K47" s="3" t="s">
        <v>161</v>
      </c>
    </row>
    <row r="48" ht="21" customHeight="1" spans="1:11">
      <c r="A48" s="9">
        <v>39</v>
      </c>
      <c r="B48" s="10" t="s">
        <v>162</v>
      </c>
      <c r="C48" s="10">
        <v>1343731</v>
      </c>
      <c r="D48" s="11">
        <v>43373</v>
      </c>
      <c r="E48" s="12" t="s">
        <v>163</v>
      </c>
      <c r="F48" s="13" t="s">
        <v>164</v>
      </c>
      <c r="G48" s="14">
        <v>670</v>
      </c>
      <c r="H48" s="3">
        <f>VLOOKUP(C48,[1]应付款管理!$A$1:$I$65536,9,0)</f>
        <v>670</v>
      </c>
      <c r="I48" s="3">
        <f t="shared" si="0"/>
        <v>0</v>
      </c>
      <c r="J48" s="3" t="str">
        <f t="shared" si="1"/>
        <v>，1343731</v>
      </c>
      <c r="K48" s="3" t="s">
        <v>165</v>
      </c>
    </row>
    <row r="49" ht="29" customHeight="1" spans="1:11">
      <c r="A49" s="21" t="s">
        <v>166</v>
      </c>
      <c r="B49" s="21"/>
      <c r="C49" s="21"/>
      <c r="D49" s="21"/>
      <c r="E49" s="21"/>
      <c r="F49" s="21"/>
      <c r="G49" s="22">
        <f>SUM(G10:G48)</f>
        <v>36618</v>
      </c>
      <c r="H49" s="3">
        <f>SUM(H10:H48)</f>
        <v>36618</v>
      </c>
      <c r="J49" s="3" t="str">
        <f t="shared" si="1"/>
        <v>，</v>
      </c>
      <c r="K49" s="3" t="s">
        <v>11</v>
      </c>
    </row>
    <row r="50" ht="21" customHeight="1" spans="1:4">
      <c r="A50" s="23"/>
      <c r="B50" s="24"/>
      <c r="C50" s="24"/>
      <c r="D50" s="25"/>
    </row>
    <row r="51" ht="14.25" spans="1:4">
      <c r="A51" s="26"/>
      <c r="B51" s="26"/>
      <c r="C51" s="26"/>
      <c r="D51" s="27"/>
    </row>
    <row r="52" spans="5:11">
      <c r="E52" s="1"/>
      <c r="F52" s="1"/>
      <c r="G52" s="1"/>
      <c r="H52" s="1"/>
      <c r="I52" s="1"/>
      <c r="J52" s="1"/>
      <c r="K52" s="1"/>
    </row>
    <row r="53" ht="21" spans="1:11">
      <c r="A53" s="28" t="s">
        <v>167</v>
      </c>
      <c r="B53" s="29"/>
      <c r="C53" s="29"/>
      <c r="D53" s="29"/>
      <c r="E53" s="1"/>
      <c r="F53" s="30" t="s">
        <v>168</v>
      </c>
      <c r="G53" s="1"/>
      <c r="H53" s="1"/>
      <c r="I53" s="1"/>
      <c r="J53" s="1"/>
      <c r="K53" s="1"/>
    </row>
    <row r="54" spans="1:11">
      <c r="A54" s="28" t="s">
        <v>169</v>
      </c>
      <c r="B54" s="29"/>
      <c r="C54" s="29"/>
      <c r="D54" s="29"/>
      <c r="E54" s="1"/>
      <c r="F54" s="1"/>
      <c r="G54" s="1"/>
      <c r="H54" s="1"/>
      <c r="I54" s="1"/>
      <c r="J54" s="1"/>
      <c r="K54" s="1"/>
    </row>
    <row r="55" ht="15.75" spans="1:4">
      <c r="A55" s="28" t="s">
        <v>170</v>
      </c>
      <c r="B55" s="29"/>
      <c r="C55" s="29"/>
      <c r="D55" s="29"/>
    </row>
    <row r="56" ht="14.25" spans="1:4">
      <c r="A56" s="31" t="s">
        <v>171</v>
      </c>
      <c r="B56" s="29"/>
      <c r="C56" s="29"/>
      <c r="D56" s="29"/>
    </row>
    <row r="57" ht="15.75" spans="1:4">
      <c r="A57" s="28" t="s">
        <v>172</v>
      </c>
      <c r="B57" s="29"/>
      <c r="C57" s="29"/>
      <c r="D57" s="29"/>
    </row>
    <row r="58" ht="14.25" spans="1:4">
      <c r="A58" s="29"/>
      <c r="B58" s="29"/>
      <c r="C58" s="29"/>
      <c r="D58" s="29"/>
    </row>
  </sheetData>
  <autoFilter ref="A9:I49">
    <extLst/>
  </autoFilter>
  <mergeCells count="1">
    <mergeCell ref="A49:F49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2018-10-10T09:25:57Z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