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<sst xmlns="http://schemas.openxmlformats.org/spreadsheetml/2006/main" count="703">
  <si>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</si>
  <si>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</si>
  <si>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</si>
  <si>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</si>
  <si>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</si>
  <si>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</si>
  <si>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</si>
  <si>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</si>
  <si>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</si>
  <si>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</si>
  <si>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</si>
  <si>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jasonngai_6_181016021808657_2018-10-16</t>
  </si>
  <si>
    <t>CNY</t>
  </si>
  <si>
    <t>186644.0000</t>
  </si>
  <si>
    <t>您的结算方式是预订每半月结算,账单中包括2018/10/01到2018/10/15的订单（含历史未结订单）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</si>
  <si>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</si>
  <si>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</si>
  <si>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</si>
  <si>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</si>
  <si>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</si>
  <si>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</si>
  <si>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</si>
  <si>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</si>
  <si>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</si>
  <si>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</si>
  <si>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</si>
  <si>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</si>
  <si>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</si>
  <si>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</si>
  <si>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入住人</t>
  </si>
  <si>
    <t>客户订单号</t>
  </si>
  <si>
    <t>联系人</t>
  </si>
  <si>
    <t>机构操作人</t>
  </si>
  <si>
    <t>系统金额</t>
  </si>
  <si>
    <t>差异</t>
  </si>
  <si>
    <t>，</t>
  </si>
  <si>
    <t>列1</t>
  </si>
  <si>
    <t>列2</t>
  </si>
  <si>
    <t>Narita</t>
  </si>
  <si>
    <t>DHB181001110717979</t>
  </si>
  <si>
    <t>成田马罗德国际酒店(Marroad International Hotel Narita)</t>
  </si>
  <si>
    <t>2018-10-06</t>
  </si>
  <si>
    <t>2018-10-07</t>
  </si>
  <si>
    <t>已确认</t>
  </si>
  <si>
    <t>CN</t>
  </si>
  <si>
    <t>2018/10/1 11:07:17</t>
  </si>
  <si>
    <t>1</t>
  </si>
  <si>
    <t>Wang Jiadi|</t>
  </si>
  <si>
    <t>LiZhengHua</t>
  </si>
  <si>
    <t>，1376144</t>
  </si>
  <si>
    <t>Osaka</t>
  </si>
  <si>
    <t>DHB181001111705795</t>
  </si>
  <si>
    <t>大阪本町地产客栈(Chisun Inn Osaka Hommachi)</t>
  </si>
  <si>
    <t>2018-10-02</t>
  </si>
  <si>
    <t>2018-10-03</t>
  </si>
  <si>
    <t>2018/10/1 11:17:05</t>
  </si>
  <si>
    <t>ZHENG MENGQIN|</t>
  </si>
  <si>
    <t>，1376148</t>
  </si>
  <si>
    <r>
      <t>，</t>
    </r>
    <r>
      <rPr>
        <sz val="11"/>
        <rFont val="Calibri"/>
        <charset val="134"/>
      </rPr>
      <t>1376144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1376148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1376162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1376168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1376174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1376194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1376196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1376200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1376203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1376284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1376347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1376358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1376369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1376383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1376389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1376474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1376506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1376589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1376592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1376668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1376700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1376982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1377013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1377019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1377132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1377276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1377287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1377301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1377297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1377304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1377305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1377353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1377357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1377418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1377457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1377467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1377537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1377558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1377590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1377658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1377675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1377676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1377682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1377714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1377759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1377884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1377914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1377915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1378163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1378223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1378261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1378276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1378301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1378352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1378353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1378354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1378423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1378493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1378529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1378587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1378630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1378637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1378645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1378693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1378732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1378785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1378801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1378803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1378807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1378817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1378857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1378861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1378867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1378871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1378880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1379087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1379059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1379263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1379291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1379446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1379556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1379872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1379955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1379980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1379992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1380068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1380074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1380078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1380085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1380152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1380323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1380355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1380360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1380384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1380401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1380438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1380440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1380487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1380489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1380579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1380587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1380596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1380699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1380734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1380876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1381050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1381053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1381054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1381062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1381075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1381093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1380793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1381167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1381221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1381227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1381243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1381308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1381342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1381366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1381361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1381358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1381433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1381443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1381501</t>
    </r>
  </si>
  <si>
    <t>DHB181001114314759</t>
  </si>
  <si>
    <t>2018-10-08</t>
  </si>
  <si>
    <t>2018/10/1 11:43:14</t>
  </si>
  <si>
    <t>XU HUIYING|</t>
  </si>
  <si>
    <t>，1376162</t>
  </si>
  <si>
    <t>Kyoto</t>
  </si>
  <si>
    <t>DHB181001120418505</t>
  </si>
  <si>
    <t>京都新町别邸三井花园酒店(Mitsui Garden Hotel Kyoto Shinmachi Bettei)</t>
  </si>
  <si>
    <t>2018-10-12</t>
  </si>
  <si>
    <t>2018-10-15</t>
  </si>
  <si>
    <t>2018/10/1 12:04:18</t>
  </si>
  <si>
    <t>LI TING|</t>
  </si>
  <si>
    <t>，1376168</t>
  </si>
  <si>
    <t>Tokyo</t>
  </si>
  <si>
    <t>DHB181001121350149</t>
  </si>
  <si>
    <t>Ueno Hotel(Ueno Hotel)</t>
  </si>
  <si>
    <t>2018/10/1 12:13:50</t>
  </si>
  <si>
    <t>SU TAO|</t>
  </si>
  <si>
    <t>，1376174</t>
  </si>
  <si>
    <t>Otaru</t>
  </si>
  <si>
    <t>DHB181001125634240</t>
  </si>
  <si>
    <t>北小樽酒店(Hotel Nord Otaru)</t>
  </si>
  <si>
    <t>2018-10-11</t>
  </si>
  <si>
    <t>2018/10/1 12:56:34</t>
  </si>
  <si>
    <t>YU HONG|</t>
  </si>
  <si>
    <t>，1376194</t>
  </si>
  <si>
    <t>DHB181001130340787</t>
  </si>
  <si>
    <t>京都三条三井花园酒店(Mitsui Garden Hotel Kyoto Sanjo)</t>
  </si>
  <si>
    <t>2018/10/1 13:03:40</t>
  </si>
  <si>
    <t>CHEN YA-HSIN|</t>
  </si>
  <si>
    <t>，1376196</t>
  </si>
  <si>
    <t>DHB181001131707922</t>
  </si>
  <si>
    <t>东京两国第一酒店(Daiichi Hotel Ryogoku)</t>
  </si>
  <si>
    <t>2018-10-05</t>
  </si>
  <si>
    <t>2018/10/1 13:17:07</t>
  </si>
  <si>
    <t>CHEN ROUXING|</t>
  </si>
  <si>
    <t>，1376200</t>
  </si>
  <si>
    <t>Hakone</t>
  </si>
  <si>
    <t>DHB181001132509616</t>
  </si>
  <si>
    <t>汤本富士屋酒店(Yumoto Fujiya Hotel)</t>
  </si>
  <si>
    <t>2018-11-05</t>
  </si>
  <si>
    <t>2018-11-06</t>
  </si>
  <si>
    <t>2018/10/1 13:25:09</t>
  </si>
  <si>
    <t>LIU XINYING|</t>
  </si>
  <si>
    <t>，1376203</t>
  </si>
  <si>
    <t>DHB181001165620371</t>
  </si>
  <si>
    <t>大阪洲际酒店(InterContinental Osaka)</t>
  </si>
  <si>
    <t>2018/10/1 16:56:20</t>
  </si>
  <si>
    <t>WU XUESONG|</t>
  </si>
  <si>
    <t>，1376284</t>
  </si>
  <si>
    <t>Izumisano</t>
  </si>
  <si>
    <t>DHB181001212426303</t>
  </si>
  <si>
    <t>关西机场华盛顿酒店(Kansai Airport Washington Hotel)</t>
  </si>
  <si>
    <t>2018/10/1 21:24:26</t>
  </si>
  <si>
    <t>Liu Yulai|</t>
  </si>
  <si>
    <t>，1376347</t>
  </si>
  <si>
    <t>DHB181001214210472</t>
  </si>
  <si>
    <t>大阪蒙特利酒店(Hotel Monterey Osaka)</t>
  </si>
  <si>
    <t>2018-10-16</t>
  </si>
  <si>
    <t>2018-10-18</t>
  </si>
  <si>
    <t>2018/10/1 21:42:10</t>
  </si>
  <si>
    <t>ZHU JINYUAN|</t>
  </si>
  <si>
    <t>，1376358</t>
  </si>
  <si>
    <t>DHB181001220526199</t>
  </si>
  <si>
    <t>2018-10-04</t>
  </si>
  <si>
    <t>2018/10/1 22:05:26</t>
  </si>
  <si>
    <t>Feng Shi|</t>
  </si>
  <si>
    <t>，1376369</t>
  </si>
  <si>
    <t>Naha</t>
  </si>
  <si>
    <t>DHB181001225309299</t>
  </si>
  <si>
    <t>那霸县厅前艾尔蒙特酒店(Almont Hotel Naha Kenchomae)</t>
  </si>
  <si>
    <t>2018/10/1 22:53:09</t>
  </si>
  <si>
    <t>ZHONG WEIHONG|</t>
  </si>
  <si>
    <t>，1376383</t>
  </si>
  <si>
    <t>DHB181001230351814</t>
  </si>
  <si>
    <t>龟户住宿酒店(Hotel MyStays Kameido)</t>
  </si>
  <si>
    <t>2018-10-21</t>
  </si>
  <si>
    <t>2018/10/1 23:03:51</t>
  </si>
  <si>
    <t>SHE MENGDI|</t>
  </si>
  <si>
    <t>，1376389</t>
  </si>
  <si>
    <t>DHB181002093305451</t>
  </si>
  <si>
    <t>京都兰威特酒店(Aranvert Hotel Kyoto)</t>
  </si>
  <si>
    <t>2018/10/2 9:33:05</t>
  </si>
  <si>
    <t>LI ZHILI|</t>
  </si>
  <si>
    <t>，1376474</t>
  </si>
  <si>
    <t>DHB181002105829570</t>
  </si>
  <si>
    <t>东京圆顶酒店(Tokyo Dome Hotel)</t>
  </si>
  <si>
    <t>2018/10/2 10:58:29</t>
  </si>
  <si>
    <t>Li Yan|</t>
  </si>
  <si>
    <t>，1376506</t>
  </si>
  <si>
    <t>DHB181002143104640</t>
  </si>
  <si>
    <t>2018/10/2 14:31:04</t>
  </si>
  <si>
    <t>WU DI|</t>
  </si>
  <si>
    <t>，1376589</t>
  </si>
  <si>
    <t>DHB181002144009463</t>
  </si>
  <si>
    <t>京都四季酒店(Four Seasons Hotel Kyoto)</t>
  </si>
  <si>
    <t>2018/10/2 14:40:09</t>
  </si>
  <si>
    <t>LIU SI|</t>
  </si>
  <si>
    <t>，1376592</t>
  </si>
  <si>
    <t>Abashiri</t>
  </si>
  <si>
    <t>DHB181002184803337</t>
  </si>
  <si>
    <t>Toyoko Inn Hokkaido Okhotsk Abashiri Ekimae(Toyoko Inn Hokkaido Okhotsk Abashiri Ekimae)</t>
  </si>
  <si>
    <t>2018/10/2 18:48:03</t>
  </si>
  <si>
    <t>LYU YIFAN|</t>
  </si>
  <si>
    <t>，1376668</t>
  </si>
  <si>
    <t>DHB181002203241941</t>
  </si>
  <si>
    <t>大阪富士屋酒店(Osaka Fujiya Hotel)</t>
  </si>
  <si>
    <t>2018-10-13</t>
  </si>
  <si>
    <t>2018/10/2 20:32:41</t>
  </si>
  <si>
    <t>YAO HONG|</t>
  </si>
  <si>
    <t>，1376700</t>
  </si>
  <si>
    <t>Bangkok</t>
  </si>
  <si>
    <t>DHB181003194326902</t>
  </si>
  <si>
    <t>曼谷拉差阿帕森购物区万丽酒店(Renaissance Bangkok Ratchaprasong Hotel)</t>
  </si>
  <si>
    <t>2018/10/3 19:43:26</t>
  </si>
  <si>
    <t>HUANG KAI|</t>
  </si>
  <si>
    <t>NgaiJason</t>
  </si>
  <si>
    <t>，1376982</t>
  </si>
  <si>
    <t>DHB181003203544141</t>
  </si>
  <si>
    <t>御茶水B酒店(the b ochanomizu)</t>
  </si>
  <si>
    <t>2018-10-17</t>
  </si>
  <si>
    <t>2018/10/3 20:35:44</t>
  </si>
  <si>
    <t>WANG JIEXING|</t>
  </si>
  <si>
    <t>，1377013</t>
  </si>
  <si>
    <t>DHB181003205312326</t>
  </si>
  <si>
    <t>2018-10-14</t>
  </si>
  <si>
    <t>2018/10/3 20:53:12</t>
  </si>
  <si>
    <t>LIU YUEYAN|</t>
  </si>
  <si>
    <t>，1377019</t>
  </si>
  <si>
    <t>DHB181004091932600</t>
  </si>
  <si>
    <t>2018-11-12</t>
  </si>
  <si>
    <t>2018-11-17</t>
  </si>
  <si>
    <t>2018/10/4 9:19:32</t>
  </si>
  <si>
    <t>Wu Xiao|</t>
  </si>
  <si>
    <t>，1377132</t>
  </si>
  <si>
    <t>DHB181004171711745</t>
  </si>
  <si>
    <t>新宿格兰贝尔酒店(Shinjuku Granbell Hotel)</t>
  </si>
  <si>
    <t>2018/10/4 17:17:11</t>
  </si>
  <si>
    <t>LI BEIBEI|</t>
  </si>
  <si>
    <t>，1377276</t>
  </si>
  <si>
    <t>DHB181004173550935</t>
  </si>
  <si>
    <t>神田弗莱克斯蒂旅舍(Hotel MyStays Kanda)</t>
  </si>
  <si>
    <t>2018/10/4 17:35:50</t>
  </si>
  <si>
    <t>HAO LIYI|</t>
  </si>
  <si>
    <t>，1377287</t>
  </si>
  <si>
    <t>Fukuoka</t>
  </si>
  <si>
    <t>DHB181004181151493</t>
  </si>
  <si>
    <t>阳光福冈大濠酒店(Hotel Sunline Fukuoka Ohori)</t>
  </si>
  <si>
    <t>2018/10/4 18:11:51</t>
  </si>
  <si>
    <t>HE MIAOCHANG|</t>
  </si>
  <si>
    <t>，1377301</t>
  </si>
  <si>
    <t>Taupo</t>
  </si>
  <si>
    <t>DHB181004182404141</t>
  </si>
  <si>
    <t>陶波湖希尔顿酒店(Hilton Lake Taupo)</t>
  </si>
  <si>
    <t>2018/10/4 18:24:04</t>
  </si>
  <si>
    <t>ZHANG QIONG|ZHUO JIEHUI|</t>
  </si>
  <si>
    <t>谢琳琳</t>
  </si>
  <si>
    <t>，1377297</t>
  </si>
  <si>
    <t>DHB181004182742387</t>
  </si>
  <si>
    <t>2018/10/4 18:27:42</t>
  </si>
  <si>
    <t>XU YUN|</t>
  </si>
  <si>
    <t>，1377304</t>
  </si>
  <si>
    <t>DHB181004184306398</t>
  </si>
  <si>
    <t>赛航福冈县福冈市博多站前酒店(Hotel Sunline Fukuoka Hakata Ekimae)</t>
  </si>
  <si>
    <t>2018-10-09</t>
  </si>
  <si>
    <t>2018-10-10</t>
  </si>
  <si>
    <t>2018/10/4 18:43:06</t>
  </si>
  <si>
    <t>LIN DAN|</t>
  </si>
  <si>
    <t>，1377305</t>
  </si>
  <si>
    <t>DHB181004212737646</t>
  </si>
  <si>
    <t>2018/10/4 21:27:37</t>
  </si>
  <si>
    <t>LU HONGLING|</t>
  </si>
  <si>
    <t>，1377353</t>
  </si>
  <si>
    <t>DHB181004213847310</t>
  </si>
  <si>
    <t>2018/10/4 21:38:47</t>
  </si>
  <si>
    <t>Chen YanLi|</t>
  </si>
  <si>
    <t>，1377357</t>
  </si>
  <si>
    <t>DHB181005034336864</t>
  </si>
  <si>
    <t>埃德蒙大都市酒店(Hotel Metropolitan Edmont)</t>
  </si>
  <si>
    <t>2018-12-08</t>
  </si>
  <si>
    <t>2018-12-09</t>
  </si>
  <si>
    <t>2018/10/5 3:43:36</t>
  </si>
  <si>
    <t>Wang xia|</t>
  </si>
  <si>
    <t>，1377418</t>
  </si>
  <si>
    <t>DHB181005093408380</t>
  </si>
  <si>
    <t>2018/10/5 9:34:08</t>
  </si>
  <si>
    <t>YANG DONGMEI|</t>
  </si>
  <si>
    <t>，1377457</t>
  </si>
  <si>
    <t>DHB181005102723662</t>
  </si>
  <si>
    <t>东京新大谷酒店(Hotel New Otani Tokyo, The Main)</t>
  </si>
  <si>
    <t>2018-11-02</t>
  </si>
  <si>
    <t>2018-11-04</t>
  </si>
  <si>
    <t>2018/10/5 10:27:23</t>
  </si>
  <si>
    <t>WANG YU|</t>
  </si>
  <si>
    <t>邓伟龙</t>
  </si>
  <si>
    <t>，1377467</t>
  </si>
  <si>
    <t>DHB181005124422016</t>
  </si>
  <si>
    <t>那霸海滩边酒店(Naha Beach Side Hotel)</t>
  </si>
  <si>
    <t>2018/10/5 12:44:22</t>
  </si>
  <si>
    <t>PANG DAN|</t>
  </si>
  <si>
    <t>，1377537</t>
  </si>
  <si>
    <t>Nagoya</t>
  </si>
  <si>
    <t>DHB181005140810627</t>
  </si>
  <si>
    <t>Hotel MyStays 名古屋荣(Hotel MyStays Nagoya-Sakae)</t>
  </si>
  <si>
    <t>2018/10/5 14:08:10</t>
  </si>
  <si>
    <t>JIN XIAXIA|</t>
  </si>
  <si>
    <t>，1377558</t>
  </si>
  <si>
    <t>DHB181005160602166</t>
  </si>
  <si>
    <t>东京利时达新宿酒店(Listel Shinjuku Hotel Tokyo)</t>
  </si>
  <si>
    <t>2018/10/5 16:06:02</t>
  </si>
  <si>
    <t>XU ZHIBO|</t>
  </si>
  <si>
    <t>，1377590</t>
  </si>
  <si>
    <t>Kobe</t>
  </si>
  <si>
    <t>DHB181005212259159</t>
  </si>
  <si>
    <t>神户岐山酒店(Chisun Hotel Kobe)</t>
  </si>
  <si>
    <t>2018/10/5 21:22:59</t>
  </si>
  <si>
    <t>HU JIANGANG|</t>
  </si>
  <si>
    <t>，1377658</t>
  </si>
  <si>
    <t>DHB181005224212533</t>
  </si>
  <si>
    <t>南船场哈顿酒店(Hearton Hotel Minamisenba)</t>
  </si>
  <si>
    <t>2018/10/5 22:42:12</t>
  </si>
  <si>
    <t>WANG XIA|</t>
  </si>
  <si>
    <t>，1377675</t>
  </si>
  <si>
    <t>DHB181005224922890</t>
  </si>
  <si>
    <t>2018/10/5 22:49:22</t>
  </si>
  <si>
    <t>WANG ZIHAO|</t>
  </si>
  <si>
    <t>，1377676</t>
  </si>
  <si>
    <t>DHB181005232443858</t>
  </si>
  <si>
    <t>2018-10-22</t>
  </si>
  <si>
    <t>2018/10/5 23:24:43</t>
  </si>
  <si>
    <t>LI FEI|</t>
  </si>
  <si>
    <t>，1377682</t>
  </si>
  <si>
    <t>DHB181006023041752</t>
  </si>
  <si>
    <t>B六本木酒店(the b roppongi)</t>
  </si>
  <si>
    <t>2018/10/6 2:30:41</t>
  </si>
  <si>
    <t>SUN JIA|</t>
  </si>
  <si>
    <t>，1377714</t>
  </si>
  <si>
    <t>DHB181006111121994</t>
  </si>
  <si>
    <t>2018/10/6 11:11:21</t>
  </si>
  <si>
    <t>NING JIHUI|</t>
  </si>
  <si>
    <t>，1377759</t>
  </si>
  <si>
    <t>DHB181006185712656</t>
  </si>
  <si>
    <t>凯悦酒店旗下 - 安达兹东京虎之门之丘酒店(Andaz Tokyo Toranomon Hills - a concept by Hyatt)</t>
  </si>
  <si>
    <t>2018-10-27</t>
  </si>
  <si>
    <t>2018-10-28</t>
  </si>
  <si>
    <t>2018/10/6 18:57:12</t>
  </si>
  <si>
    <t>Shen Xiao|</t>
  </si>
  <si>
    <t>，1377884</t>
  </si>
  <si>
    <t>DHB181006205359296</t>
  </si>
  <si>
    <t>2018/10/6 20:53:59</t>
  </si>
  <si>
    <t>SHI JUN|</t>
  </si>
  <si>
    <t>，1377914</t>
  </si>
  <si>
    <t>DHB181006205815413</t>
  </si>
  <si>
    <t>2018/10/6 20:58:15</t>
  </si>
  <si>
    <t>FAN jiali|</t>
  </si>
  <si>
    <t>，1377915</t>
  </si>
  <si>
    <t>DHB181007185541711</t>
  </si>
  <si>
    <t>羽田皇家花园酒店(Royal Park Hotel THE Haneda)</t>
  </si>
  <si>
    <t>2018/10/7 18:55:41</t>
  </si>
  <si>
    <t>WU YANFENG|</t>
  </si>
  <si>
    <t>，1378163</t>
  </si>
  <si>
    <t>DHB181008001743707</t>
  </si>
  <si>
    <t>2018/10/8 0:17:43</t>
  </si>
  <si>
    <t>LIU WENHUA|</t>
  </si>
  <si>
    <t>，1378223</t>
  </si>
  <si>
    <t>DHB181008084838300</t>
  </si>
  <si>
    <t>2018/10/8 8:48:38</t>
  </si>
  <si>
    <t>ZHANG ZHIJUN|</t>
  </si>
  <si>
    <t>，1378261</t>
  </si>
  <si>
    <t>DHB181008100952122</t>
  </si>
  <si>
    <t>博德东急雷伊酒店(Hakata Tokyu REI Hotel)</t>
  </si>
  <si>
    <t>2018/10/8 10:09:52</t>
  </si>
  <si>
    <t>QIAN ZHENG|</t>
  </si>
  <si>
    <t>，1378276</t>
  </si>
  <si>
    <t>DHB181008111559985</t>
  </si>
  <si>
    <t>大阪新阪急酒店(Hotel New Hankyu Osaka)</t>
  </si>
  <si>
    <t>2018-10-23</t>
  </si>
  <si>
    <t>2018-10-24</t>
  </si>
  <si>
    <t>2018/10/8 11:15:59</t>
  </si>
  <si>
    <t>LI WEN|</t>
  </si>
  <si>
    <t>，1378301</t>
  </si>
  <si>
    <t>DHB181008133813498</t>
  </si>
  <si>
    <t>ibis Styles 京都站酒店(ibis Styles Kyoto Station)</t>
  </si>
  <si>
    <t>2018-10-19</t>
  </si>
  <si>
    <t>2018/10/8 13:38:13</t>
  </si>
  <si>
    <t>ZHANG WEI|</t>
  </si>
  <si>
    <t>，1378352</t>
  </si>
  <si>
    <t>DHB181008134321846</t>
  </si>
  <si>
    <t>2018-11-01</t>
  </si>
  <si>
    <t>2018/10/8 13:43:21</t>
  </si>
  <si>
    <t>CUI ZHIHAO|</t>
  </si>
  <si>
    <t>，1378353</t>
  </si>
  <si>
    <t>Pattaya</t>
  </si>
  <si>
    <t>DHB181008141908140</t>
  </si>
  <si>
    <t>芭提雅发现海滩酒店(The Pattaya Discovery Beach Hotel Pattaya)</t>
  </si>
  <si>
    <t>2018/10/8 14:19:08</t>
  </si>
  <si>
    <t>SHI ZHENXUAN|</t>
  </si>
  <si>
    <t>，1378354</t>
  </si>
  <si>
    <t>DHB181008170329459</t>
  </si>
  <si>
    <t>2018/10/8 17:03:29</t>
  </si>
  <si>
    <t>YIN XINMEI|</t>
  </si>
  <si>
    <t>，1378423</t>
  </si>
  <si>
    <t>DHB181008201355645</t>
  </si>
  <si>
    <t>2018/10/8 20:13:55</t>
  </si>
  <si>
    <t>XIAO YU|</t>
  </si>
  <si>
    <t>，1378493</t>
  </si>
  <si>
    <t>DHB181008220004506</t>
  </si>
  <si>
    <t>日航国际酒店(Hotel Nikko Fukuoka)</t>
  </si>
  <si>
    <t>2018-11-10</t>
  </si>
  <si>
    <t>2018/10/8 22:00:04</t>
  </si>
  <si>
    <t>YAO JIE|</t>
  </si>
  <si>
    <t>，1378529</t>
  </si>
  <si>
    <t>DHB181009051512994</t>
  </si>
  <si>
    <t>2018-11-03</t>
  </si>
  <si>
    <t>2018-11-07</t>
  </si>
  <si>
    <t>2018/10/9 5:15:12</t>
  </si>
  <si>
    <t>he peitao|</t>
  </si>
  <si>
    <t>，1378587</t>
  </si>
  <si>
    <t>DHB181009111622749</t>
  </si>
  <si>
    <t>维新酒店集团(the b ikebukuro)</t>
  </si>
  <si>
    <t>2018/10/9 11:16:22</t>
  </si>
  <si>
    <t>Chow Wai|</t>
  </si>
  <si>
    <t>，1378630</t>
  </si>
  <si>
    <t>DHB181009115441184</t>
  </si>
  <si>
    <t>2018-12-11</t>
  </si>
  <si>
    <t>2018/10/9 11:54:41</t>
  </si>
  <si>
    <t>3</t>
  </si>
  <si>
    <t>LIU XIAODI|LIU YUHONG|LIU ZHIPING|LIU CAIYING|LIU YING|LIU YEPING|</t>
  </si>
  <si>
    <t>，1378637</t>
  </si>
  <si>
    <t>DHB181009121253086</t>
  </si>
  <si>
    <t>大阪关西全日空酒店(Star Gate Hotel Kansai Airport)</t>
  </si>
  <si>
    <t>2018-10-20</t>
  </si>
  <si>
    <t>2018/10/9 12:12:53</t>
  </si>
  <si>
    <t>GUO FENG|</t>
  </si>
  <si>
    <t>，1378645</t>
  </si>
  <si>
    <t>DHB181009134327877</t>
  </si>
  <si>
    <t>2018/10/9 13:43:27</t>
  </si>
  <si>
    <t>ZHONG CHEN|</t>
  </si>
  <si>
    <t>，1378693</t>
  </si>
  <si>
    <t>DHB181009150145867</t>
  </si>
  <si>
    <t>名古屋里士满酒店(Richmond Hotel Nagoya Nayabashi)</t>
  </si>
  <si>
    <t>2018-10-29</t>
  </si>
  <si>
    <t>2018-10-31</t>
  </si>
  <si>
    <t>2018/10/9 15:01:45</t>
  </si>
  <si>
    <t>He lei|</t>
  </si>
  <si>
    <t>，1378732</t>
  </si>
  <si>
    <t>DHB181009170338445</t>
  </si>
  <si>
    <t>2018/10/9 17:03:38</t>
  </si>
  <si>
    <t>LI SHUZHONG|</t>
  </si>
  <si>
    <t>，1378785</t>
  </si>
  <si>
    <t>DHB181009175410118</t>
  </si>
  <si>
    <t>2018/10/9 17:54:10</t>
  </si>
  <si>
    <t>ZHANG RUITONG|</t>
  </si>
  <si>
    <t>，1378801</t>
  </si>
  <si>
    <t>DHB181009175609241</t>
  </si>
  <si>
    <t>2018-11-08</t>
  </si>
  <si>
    <t>2018/10/9 17:56:09</t>
  </si>
  <si>
    <t>，1378803</t>
  </si>
  <si>
    <t>DHB181009181032192</t>
  </si>
  <si>
    <t>2018/10/9 18:10:32</t>
  </si>
  <si>
    <t>WANG Sichao|</t>
  </si>
  <si>
    <t>，1378807</t>
  </si>
  <si>
    <t>DHB181009184907806</t>
  </si>
  <si>
    <t>浅草住宿酒店(Hotel MyStays Asakusa)</t>
  </si>
  <si>
    <t>2018/10/9 18:49:07</t>
  </si>
  <si>
    <t>TIAN LIPING|</t>
  </si>
  <si>
    <t>，1378817</t>
  </si>
  <si>
    <t>DHB181009210107607</t>
  </si>
  <si>
    <t>2018/10/9 21:01:07</t>
  </si>
  <si>
    <t>DU JUAN|</t>
  </si>
  <si>
    <t>，1378857</t>
  </si>
  <si>
    <t>DHB181009211640520</t>
  </si>
  <si>
    <t>蓼科酒店(Hotel Tateshina)</t>
  </si>
  <si>
    <t>2018/10/9 21:16:40</t>
  </si>
  <si>
    <t>YAN LIWEI|</t>
  </si>
  <si>
    <t>，1378861</t>
  </si>
  <si>
    <t>DHB181009213440461</t>
  </si>
  <si>
    <t>2018/10/9 21:34:40</t>
  </si>
  <si>
    <t>li haimeng|</t>
  </si>
  <si>
    <t>，1378867</t>
  </si>
  <si>
    <t>DHB181009215210146</t>
  </si>
  <si>
    <t>2018/10/9 21:52:10</t>
  </si>
  <si>
    <t>XU JING|</t>
  </si>
  <si>
    <t>，1378871</t>
  </si>
  <si>
    <t>DHB181009220618923</t>
  </si>
  <si>
    <t>宜必思尚品大阪酒店(Hotel ibis Styles Osaka)</t>
  </si>
  <si>
    <t>2018/10/9 22:06:18</t>
  </si>
  <si>
    <t>Lin Yining|Lin Wenlong|Yang Weizhen|Pan Chuncun|</t>
  </si>
  <si>
    <t>，1378880</t>
  </si>
  <si>
    <t>DHB181010131016321</t>
  </si>
  <si>
    <t>2018/10/10 13:10:16</t>
  </si>
  <si>
    <t>Cao Jia|</t>
  </si>
  <si>
    <t>，1379087</t>
  </si>
  <si>
    <t>Koh Samui</t>
  </si>
  <si>
    <t>DHB181010131612653</t>
  </si>
  <si>
    <t>苏梅岛查汶海滩 OZO 酒店(OZO Chaweng Samui)</t>
  </si>
  <si>
    <t>2018/10/10 13:16:12</t>
  </si>
  <si>
    <t>2</t>
  </si>
  <si>
    <t>zhao yu|yang sihan|</t>
  </si>
  <si>
    <t>，1379059</t>
  </si>
  <si>
    <t>Kurashiki</t>
  </si>
  <si>
    <t>DHB181010194546986</t>
  </si>
  <si>
    <t>仓敷多米酒店(Dormy Inn Kurashiki)</t>
  </si>
  <si>
    <t>2018-12-13</t>
  </si>
  <si>
    <t>2018-12-14</t>
  </si>
  <si>
    <t>2018/10/10 19:45:46</t>
  </si>
  <si>
    <t>zhu dan|lu feng|</t>
  </si>
  <si>
    <t>，1379263</t>
  </si>
  <si>
    <t>DHB181010211236149</t>
  </si>
  <si>
    <t>涉谷东急酒店(Shibuya Excel Hotel Tokyu)</t>
  </si>
  <si>
    <t>2018/10/10 21:12:36</t>
  </si>
  <si>
    <t>CHEN JUN|</t>
  </si>
  <si>
    <t>，1379291</t>
  </si>
  <si>
    <t>DHB181011110512247</t>
  </si>
  <si>
    <t>2018-10-30</t>
  </si>
  <si>
    <t>2018/10/11 11:05:12</t>
  </si>
  <si>
    <t>，1379446</t>
  </si>
  <si>
    <t>DHB181011131807629</t>
  </si>
  <si>
    <t>2018/10/11 13:18:07</t>
  </si>
  <si>
    <t>ZHAO NAN|</t>
  </si>
  <si>
    <t>，1379556</t>
  </si>
  <si>
    <t>DHB181011222046244</t>
  </si>
  <si>
    <t>2018/10/11 22:20:46</t>
  </si>
  <si>
    <t>YU XIN|</t>
  </si>
  <si>
    <t>，1379872</t>
  </si>
  <si>
    <t>DHB181012085546144</t>
  </si>
  <si>
    <t>2018/10/12 8:55:46</t>
  </si>
  <si>
    <t>KANG KAI|</t>
  </si>
  <si>
    <t>，1379955</t>
  </si>
  <si>
    <t>DHB181012094116054</t>
  </si>
  <si>
    <t>日精商务酒店(Business Hotel Nissei)</t>
  </si>
  <si>
    <t>2018/10/12 9:41:16</t>
  </si>
  <si>
    <t>Luo Yin|</t>
  </si>
  <si>
    <t>，1379980</t>
  </si>
  <si>
    <t>DHB181012102004112</t>
  </si>
  <si>
    <t>2018/10/12 10:20:04</t>
  </si>
  <si>
    <t>CHEN AILI|</t>
  </si>
  <si>
    <t>，1379992</t>
  </si>
  <si>
    <t>DHB181012123905265</t>
  </si>
  <si>
    <t>2018/10/12 12:39:06</t>
  </si>
  <si>
    <t>MA XIANYANG|</t>
  </si>
  <si>
    <t>，1380068</t>
  </si>
  <si>
    <t>DHB181012124902325</t>
  </si>
  <si>
    <t>2018/10/12 12:49:02</t>
  </si>
  <si>
    <t>REN TAO|</t>
  </si>
  <si>
    <t>，1380074</t>
  </si>
  <si>
    <t>DHB181012125926470</t>
  </si>
  <si>
    <t>2018-11-26</t>
  </si>
  <si>
    <t>2018-11-30</t>
  </si>
  <si>
    <t>2018/10/12 12:59:26</t>
  </si>
  <si>
    <t>LANG XIAOKAi|</t>
  </si>
  <si>
    <t>，1380078</t>
  </si>
  <si>
    <t>DHB181012131942079</t>
  </si>
  <si>
    <t>心斋桥哈顿酒店(Hearton Hotel Shinsaibashi)</t>
  </si>
  <si>
    <t>2018-11-11</t>
  </si>
  <si>
    <t>2018/10/12 13:19:42</t>
  </si>
  <si>
    <t>BAO XIAOMEI|</t>
  </si>
  <si>
    <t>，1380085</t>
  </si>
  <si>
    <t>Kagoshima</t>
  </si>
  <si>
    <t>DHB181012153256548</t>
  </si>
  <si>
    <t>鹿儿岛雷姆酒店(Remm Kagoshima)</t>
  </si>
  <si>
    <t>2018/10/12 15:32:56</t>
  </si>
  <si>
    <t>wang futian|jiang jianlin|</t>
  </si>
  <si>
    <t>，1380152</t>
  </si>
  <si>
    <t>DHB181012214726797</t>
  </si>
  <si>
    <t>2018/10/12 21:47:26</t>
  </si>
  <si>
    <t>CAI QU|</t>
  </si>
  <si>
    <t>，1380323</t>
  </si>
  <si>
    <t>DHB181012231036644</t>
  </si>
  <si>
    <t>2018/10/12 23:10:36</t>
  </si>
  <si>
    <t>ZHANG SHUO|TANG QINGYAO|</t>
  </si>
  <si>
    <t>，1380355</t>
  </si>
  <si>
    <t>DHB181012232507609</t>
  </si>
  <si>
    <t>2018/10/12 23:25:07</t>
  </si>
  <si>
    <t>ZHAO XIUFANG|</t>
  </si>
  <si>
    <t>，1380360</t>
  </si>
  <si>
    <t>DHB181013005515849</t>
  </si>
  <si>
    <t>2018-10-25</t>
  </si>
  <si>
    <t>2018/10/13 0:55:15</t>
  </si>
  <si>
    <t>SI JINGJING|</t>
  </si>
  <si>
    <t>，1380384</t>
  </si>
  <si>
    <t>DHB181013025009167</t>
  </si>
  <si>
    <t>2018/10/13 2:50:09</t>
  </si>
  <si>
    <t>GAO HANLONG|</t>
  </si>
  <si>
    <t>，1380401</t>
  </si>
  <si>
    <t>DHB181013103345317</t>
  </si>
  <si>
    <t>2018-10-26</t>
  </si>
  <si>
    <t>2018/10/13 10:33:45</t>
  </si>
  <si>
    <t>WANG CONG|</t>
  </si>
  <si>
    <t>，1380438</t>
  </si>
  <si>
    <t>DHB181013104602711</t>
  </si>
  <si>
    <t>新宿王子大酒店(Shinjuku Prince Hotel)</t>
  </si>
  <si>
    <t>2018/10/13 10:46:02</t>
  </si>
  <si>
    <t>Wang Aifang|</t>
  </si>
  <si>
    <t>，1380440</t>
  </si>
  <si>
    <t>DHB181013124949776</t>
  </si>
  <si>
    <t>大阪京阪天满桥酒店(Hotel Keihan Tenmabashi)</t>
  </si>
  <si>
    <t>2018/10/13 12:49:50</t>
  </si>
  <si>
    <t>WU MING|</t>
  </si>
  <si>
    <t>，1380487</t>
  </si>
  <si>
    <t>DHB181013125535985</t>
  </si>
  <si>
    <t>2018/10/13 12:55:35</t>
  </si>
  <si>
    <t>XU SHAOKUN|YE CONG|</t>
  </si>
  <si>
    <t>，1380489</t>
  </si>
  <si>
    <t>Hakodate</t>
  </si>
  <si>
    <t>DHB181013165739164</t>
  </si>
  <si>
    <t>函馆 330 菲特尼斯酒店(Hotel Resol Hakodate)</t>
  </si>
  <si>
    <t>2018/10/13 16:57:39</t>
  </si>
  <si>
    <t>YANG HUAIGU|LI MIN|</t>
  </si>
  <si>
    <t>，1380579</t>
  </si>
  <si>
    <t>DHB181013171636041</t>
  </si>
  <si>
    <t>2018/10/13 17:16:36</t>
  </si>
  <si>
    <t>Zhang Xiaomeng|</t>
  </si>
  <si>
    <t>，1380587</t>
  </si>
  <si>
    <t>DHB181013173049515</t>
  </si>
  <si>
    <t>清澄白河尚印旅店(Flexstay Inn Kiyosumi-Shirakawa)</t>
  </si>
  <si>
    <t>2018/10/13 17:30:49</t>
  </si>
  <si>
    <t>Chen Yijing|Huang Ling|</t>
  </si>
  <si>
    <t>，1380596</t>
  </si>
  <si>
    <t>DHB181013222710299</t>
  </si>
  <si>
    <t>2018/10/13 22:27:10</t>
  </si>
  <si>
    <t>SUN YATING|</t>
  </si>
  <si>
    <t>，1380699</t>
  </si>
  <si>
    <t>DHB181014003010193</t>
  </si>
  <si>
    <t>2018/10/14 0:30:10</t>
  </si>
  <si>
    <t>HUANG LLINGZHI|</t>
  </si>
  <si>
    <t>，1380734</t>
  </si>
  <si>
    <t>Motobu</t>
  </si>
  <si>
    <t>DHB181014123738542</t>
  </si>
  <si>
    <t>尤佳福碧色酒店(Hotel Yugaf Inn Bise)</t>
  </si>
  <si>
    <t>2018/10/14 12:37:38</t>
  </si>
  <si>
    <t>Liu Hongyun|</t>
  </si>
  <si>
    <t>，1380876</t>
  </si>
  <si>
    <t>DHB181014213413026</t>
  </si>
  <si>
    <t>秋叶原雷姆酒店(Remm Akihabara)</t>
  </si>
  <si>
    <t>2018/10/14 21:34:13</t>
  </si>
  <si>
    <t>Luo Dan|</t>
  </si>
  <si>
    <t>，1381050</t>
  </si>
  <si>
    <t>DHB181014214315343</t>
  </si>
  <si>
    <t>2018-11-20</t>
  </si>
  <si>
    <t>2018-11-21</t>
  </si>
  <si>
    <t>2018/10/14 21:43:15</t>
  </si>
  <si>
    <t>ZHANG ZHE|</t>
  </si>
  <si>
    <t>，1381053</t>
  </si>
  <si>
    <t>DHB181014214322347</t>
  </si>
  <si>
    <t>2018/10/14 21:43:22</t>
  </si>
  <si>
    <t>HUANG CHENYAN|</t>
  </si>
  <si>
    <t>，1381054</t>
  </si>
  <si>
    <t>DHB181014215639983</t>
  </si>
  <si>
    <t>堺筋本町住宿酒店(Hotel MyStays Sakaisuji-Honmachi)</t>
  </si>
  <si>
    <t>2018/10/14 21:56:39</t>
  </si>
  <si>
    <t>CAI QIANQIAN|YANG WEN|</t>
  </si>
  <si>
    <t>，1381062</t>
  </si>
  <si>
    <t>DHB181014225217557</t>
  </si>
  <si>
    <t>2018/10/14 22:52:17</t>
  </si>
  <si>
    <t>DAI SEN|LI NA|</t>
  </si>
  <si>
    <t>，1381075</t>
  </si>
  <si>
    <t>DHB181014234308069</t>
  </si>
  <si>
    <t>2018/10/14 23:43:08</t>
  </si>
  <si>
    <t>DU CHENJIE|</t>
  </si>
  <si>
    <t>，1381093</t>
  </si>
  <si>
    <t>Patong</t>
  </si>
  <si>
    <t>DHB181015095830635</t>
  </si>
  <si>
    <t>普吉假日酒店(Holiday Inn Resort Phuket)</t>
  </si>
  <si>
    <t>2018/10/15 9:58:30</t>
  </si>
  <si>
    <t>QIN CHAO|TEE SINYEE|</t>
  </si>
  <si>
    <t>，1380793</t>
  </si>
  <si>
    <t>DHB181015103140523</t>
  </si>
  <si>
    <t>2018/10/15 10:31:40</t>
  </si>
  <si>
    <t>WANG HAI|</t>
  </si>
  <si>
    <t>，1381167</t>
  </si>
  <si>
    <t>DHB181015120621813</t>
  </si>
  <si>
    <t>成田机场旅馆(Narita Airport Rest House)</t>
  </si>
  <si>
    <t>2018/10/15 12:06:21</t>
  </si>
  <si>
    <t>Wo hongyu|Wo Zhiqian|</t>
  </si>
  <si>
    <t>，1381221</t>
  </si>
  <si>
    <t>DHB181015122811559</t>
  </si>
  <si>
    <t>五反田站前 Mystays 酒店(Hotel MyStays Gotanda Station)</t>
  </si>
  <si>
    <t>2018-11-09</t>
  </si>
  <si>
    <t>2018/10/15 12:28:11</t>
  </si>
  <si>
    <t>ZHANG CHUYI|</t>
  </si>
  <si>
    <t>，1381227</t>
  </si>
  <si>
    <t>DHB181015134756670</t>
  </si>
  <si>
    <t>2018/10/15 13:47:56</t>
  </si>
  <si>
    <t>Fok Chun|</t>
  </si>
  <si>
    <t>，1381243</t>
  </si>
  <si>
    <t>DHB181015153407119</t>
  </si>
  <si>
    <t>2018/10/15 15:34:07</t>
  </si>
  <si>
    <t>，1381308</t>
  </si>
  <si>
    <t>Pasay</t>
  </si>
  <si>
    <t>DHB181015171659849</t>
  </si>
  <si>
    <t>马尼拉金凤凰酒店(Golden Phoenix Hotel Manila)</t>
  </si>
  <si>
    <t>2018/10/15 17:16:59</t>
  </si>
  <si>
    <t>WANG LU|</t>
  </si>
  <si>
    <t>，1381342</t>
  </si>
  <si>
    <t>DHB181015174122833</t>
  </si>
  <si>
    <t>2018/10/15 17:41:22</t>
  </si>
  <si>
    <t>ZHANG SHUAI|</t>
  </si>
  <si>
    <t>，1381366</t>
  </si>
  <si>
    <t>DHB181015174301987</t>
  </si>
  <si>
    <t>卡利马度假村及水疗中心(Kalima Resort &amp; Spa, Phuket)</t>
  </si>
  <si>
    <t>2018/10/15 17:43:01</t>
  </si>
  <si>
    <t>LI XINYUE|</t>
  </si>
  <si>
    <t>，1381361</t>
  </si>
  <si>
    <t>DHB181015181231848</t>
  </si>
  <si>
    <t>曼谷千禧希尔顿酒店(Millennium Hilton Bangkok)</t>
  </si>
  <si>
    <t>2018/10/15 18:12:31</t>
  </si>
  <si>
    <t>XIANG HAO|XIE YU|</t>
  </si>
  <si>
    <t>，1381358</t>
  </si>
  <si>
    <t>DHB181015213606882</t>
  </si>
  <si>
    <t>2018-12-04</t>
  </si>
  <si>
    <t>2018-12-05</t>
  </si>
  <si>
    <t>2018/10/15 21:36:06</t>
  </si>
  <si>
    <t>YANG TAIWEI|</t>
  </si>
  <si>
    <t>，1381433</t>
  </si>
  <si>
    <t>DHB181015215311733</t>
  </si>
  <si>
    <t>2018/10/15 21:53:11</t>
  </si>
  <si>
    <t>WANG HE|GUO YI|</t>
  </si>
  <si>
    <t>，1381443</t>
  </si>
  <si>
    <t>DHB181015235840393</t>
  </si>
  <si>
    <t>那霸欧莫罗马旗大和鲁内酒店(Daiwa Roynet Hotel Naha-Omoromachi)</t>
  </si>
  <si>
    <t>2018-12-10</t>
  </si>
  <si>
    <t>2018/10/15 23:58:40</t>
  </si>
  <si>
    <t>KONG ZHU|BIAN ZHU|DEYUN GUOSHUN|LIUWEI XIAOJUAN|</t>
  </si>
  <si>
    <t>，1381501</t>
  </si>
  <si>
    <r>
      <t>确定应付：</t>
    </r>
    <r>
      <rPr>
        <b/>
        <sz val="12"/>
        <rFont val="Calibri"/>
        <charset val="134"/>
      </rPr>
      <t>179904-481=179423</t>
    </r>
  </si>
  <si>
    <r>
      <t>道旅直连：</t>
    </r>
    <r>
      <rPr>
        <b/>
        <sz val="12"/>
        <rFont val="Calibri"/>
        <charset val="134"/>
      </rPr>
      <t xml:space="preserve">162571.01-481=162090.01   </t>
    </r>
    <r>
      <rPr>
        <b/>
        <sz val="12"/>
        <rFont val="宋体"/>
        <charset val="134"/>
      </rPr>
      <t>付款编号：</t>
    </r>
    <r>
      <rPr>
        <b/>
        <sz val="12"/>
        <rFont val="Calibri"/>
        <charset val="134"/>
      </rPr>
      <t>P181016143406322</t>
    </r>
  </si>
  <si>
    <r>
      <t>1341201</t>
    </r>
    <r>
      <rPr>
        <b/>
        <sz val="12"/>
        <rFont val="宋体"/>
        <charset val="134"/>
      </rPr>
      <t>道旅同意免费给我司取消首晚（</t>
    </r>
    <r>
      <rPr>
        <b/>
        <sz val="12"/>
        <rFont val="Calibri"/>
        <charset val="134"/>
      </rPr>
      <t>-481</t>
    </r>
    <r>
      <rPr>
        <b/>
        <sz val="12"/>
        <rFont val="宋体"/>
        <charset val="134"/>
      </rPr>
      <t>）</t>
    </r>
  </si>
  <si>
    <r>
      <t>道旅：</t>
    </r>
    <r>
      <rPr>
        <b/>
        <sz val="12"/>
        <rFont val="Calibri"/>
        <charset val="134"/>
      </rPr>
      <t xml:space="preserve">17333   </t>
    </r>
    <r>
      <rPr>
        <b/>
        <sz val="12"/>
        <rFont val="宋体"/>
        <charset val="134"/>
      </rPr>
      <t>付款编号：P181016144130322</t>
    </r>
  </si>
  <si>
    <t>DHB181015172945109</t>
  </si>
  <si>
    <t>亚细亚会馆(Hotel Asia Center of Japan)</t>
  </si>
  <si>
    <t>2019-02-08</t>
  </si>
  <si>
    <t>2019-02-12</t>
  </si>
  <si>
    <t>2225.0000</t>
  </si>
  <si>
    <t>2018/10/15 17:29:45</t>
  </si>
  <si>
    <t>wang guanxing|wang dandan|</t>
  </si>
  <si>
    <t>陈奕晖</t>
  </si>
  <si>
    <t>占位，先不结算</t>
  </si>
  <si>
    <t>DHB181015230344866</t>
  </si>
  <si>
    <t>2018-11-16</t>
  </si>
  <si>
    <t>已取消</t>
  </si>
  <si>
    <t>4515.0000</t>
  </si>
  <si>
    <t>2018/10/15 23:03:44</t>
  </si>
  <si>
    <t>QU HUANHUAN|ZOU XIAOTONG|LYU CHANGXUE|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</si>
</sst>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name val="Calibri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5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1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7" borderId="4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21" fillId="22" borderId="2" applyNumberFormat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0" borderId="0" xfId="0" applyNumberFormat="1" applyFont="1"/>
    <xf numFmtId="0" fontId="0" fillId="2" borderId="0" xfId="0" applyNumberFormat="1" applyFont="1" applyFill="1"/>
    <xf numFmtId="0" fontId="2" fillId="2" borderId="0" xfId="0" applyNumberFormat="1" applyFont="1" applyFill="1"/>
    <xf numFmtId="0" fontId="3" fillId="2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6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36947;&#26053;1016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1376982</v>
          </cell>
          <cell r="B2" t="str">
            <v>曼谷拉差阿帕森购物区万丽酒店</v>
          </cell>
          <cell r="C2" t="str">
            <v>DHB181003194326902</v>
          </cell>
          <cell r="D2" t="str">
            <v/>
          </cell>
          <cell r="E2" t="str">
            <v/>
          </cell>
          <cell r="F2" t="str">
            <v>1006</v>
          </cell>
          <cell r="G2" t="str">
            <v>RMB</v>
          </cell>
          <cell r="H2" t="str">
            <v>1</v>
          </cell>
          <cell r="I2">
            <v>1006</v>
          </cell>
        </row>
        <row r="3">
          <cell r="A3">
            <v>1379059</v>
          </cell>
          <cell r="B3" t="str">
            <v>苏梅岛OZO查汶海滩酒店</v>
          </cell>
          <cell r="C3" t="str">
            <v>DHB181010131612653</v>
          </cell>
          <cell r="D3" t="str">
            <v/>
          </cell>
          <cell r="E3" t="str">
            <v/>
          </cell>
          <cell r="F3" t="str">
            <v>6824</v>
          </cell>
          <cell r="G3" t="str">
            <v>RMB</v>
          </cell>
          <cell r="H3" t="str">
            <v>1</v>
          </cell>
          <cell r="I3">
            <v>6824</v>
          </cell>
        </row>
        <row r="4">
          <cell r="A4">
            <v>1380085</v>
          </cell>
          <cell r="B4" t="str">
            <v>心斋桥哈顿酒店</v>
          </cell>
          <cell r="C4" t="str">
            <v>DHB181012131942079</v>
          </cell>
          <cell r="D4" t="str">
            <v/>
          </cell>
          <cell r="E4" t="str">
            <v/>
          </cell>
          <cell r="F4" t="str">
            <v>1124</v>
          </cell>
          <cell r="G4" t="str">
            <v>RMB</v>
          </cell>
          <cell r="H4" t="str">
            <v>1</v>
          </cell>
          <cell r="I4">
            <v>1124</v>
          </cell>
        </row>
        <row r="5">
          <cell r="A5">
            <v>1381361</v>
          </cell>
          <cell r="B5" t="str">
            <v>普吉岛卡利马度假村及水疗中心</v>
          </cell>
          <cell r="C5" t="str">
            <v>DHB181015174301987</v>
          </cell>
          <cell r="D5" t="str">
            <v/>
          </cell>
          <cell r="E5" t="str">
            <v/>
          </cell>
          <cell r="F5" t="str">
            <v>1672</v>
          </cell>
          <cell r="G5" t="str">
            <v>RMB</v>
          </cell>
          <cell r="H5" t="str">
            <v>1</v>
          </cell>
          <cell r="I5">
            <v>1672</v>
          </cell>
        </row>
        <row r="6">
          <cell r="A6">
            <v>1380793</v>
          </cell>
          <cell r="B6" t="str">
            <v>普吉岛假日度假酒店</v>
          </cell>
          <cell r="C6" t="str">
            <v>DHB181015095830635</v>
          </cell>
          <cell r="D6" t="str">
            <v/>
          </cell>
          <cell r="E6" t="str">
            <v/>
          </cell>
          <cell r="F6" t="str">
            <v>653</v>
          </cell>
          <cell r="G6" t="str">
            <v>RMB</v>
          </cell>
          <cell r="H6" t="str">
            <v>1</v>
          </cell>
          <cell r="I6">
            <v>653</v>
          </cell>
        </row>
        <row r="7">
          <cell r="A7">
            <v>1380440</v>
          </cell>
          <cell r="B7" t="str">
            <v>东京新宿王子大饭店</v>
          </cell>
          <cell r="C7" t="str">
            <v>DHB181013104602711</v>
          </cell>
          <cell r="D7" t="str">
            <v/>
          </cell>
          <cell r="E7" t="str">
            <v/>
          </cell>
          <cell r="F7" t="str">
            <v>764</v>
          </cell>
          <cell r="G7" t="str">
            <v>RMB</v>
          </cell>
          <cell r="H7" t="str">
            <v>1</v>
          </cell>
          <cell r="I7">
            <v>764</v>
          </cell>
        </row>
        <row r="8">
          <cell r="A8">
            <v>1380487</v>
          </cell>
          <cell r="B8" t="str">
            <v>大阪京阪天满桥酒店</v>
          </cell>
          <cell r="C8" t="str">
            <v>DHB181013124949776</v>
          </cell>
          <cell r="D8" t="str">
            <v/>
          </cell>
          <cell r="E8" t="str">
            <v/>
          </cell>
          <cell r="F8" t="str">
            <v>356</v>
          </cell>
          <cell r="G8" t="str">
            <v>RMB</v>
          </cell>
          <cell r="H8" t="str">
            <v>1</v>
          </cell>
          <cell r="I8">
            <v>356</v>
          </cell>
        </row>
        <row r="9">
          <cell r="A9">
            <v>1379992</v>
          </cell>
          <cell r="B9" t="str">
            <v>大阪本町Chisun Inn酒店</v>
          </cell>
          <cell r="C9" t="str">
            <v>DHB181012102004112</v>
          </cell>
          <cell r="D9" t="str">
            <v>20181012080701549</v>
          </cell>
          <cell r="E9" t="str">
            <v/>
          </cell>
          <cell r="F9" t="str">
            <v>812</v>
          </cell>
          <cell r="G9" t="str">
            <v>RMB</v>
          </cell>
          <cell r="H9" t="str">
            <v>1</v>
          </cell>
          <cell r="I9">
            <v>812</v>
          </cell>
        </row>
        <row r="10">
          <cell r="A10">
            <v>1376148</v>
          </cell>
          <cell r="B10" t="str">
            <v>大阪本町Chisun Inn酒店</v>
          </cell>
          <cell r="C10" t="str">
            <v>DHB181001111705795</v>
          </cell>
          <cell r="D10" t="str">
            <v>100259209</v>
          </cell>
          <cell r="E10" t="str">
            <v/>
          </cell>
          <cell r="F10" t="str">
            <v>319</v>
          </cell>
          <cell r="G10" t="str">
            <v>RMB</v>
          </cell>
          <cell r="H10" t="str">
            <v>1</v>
          </cell>
          <cell r="I10">
            <v>319</v>
          </cell>
        </row>
        <row r="11">
          <cell r="A11">
            <v>1378645</v>
          </cell>
          <cell r="B11" t="str">
            <v>大阪星际之门关西国际机场酒店</v>
          </cell>
          <cell r="C11" t="str">
            <v>DHB181009121253086</v>
          </cell>
          <cell r="D11" t="str">
            <v/>
          </cell>
          <cell r="E11" t="str">
            <v/>
          </cell>
          <cell r="F11" t="str">
            <v>988</v>
          </cell>
          <cell r="G11" t="str">
            <v>RMB</v>
          </cell>
          <cell r="H11" t="str">
            <v>1</v>
          </cell>
          <cell r="I11">
            <v>988</v>
          </cell>
        </row>
        <row r="12">
          <cell r="A12">
            <v>1377304</v>
          </cell>
          <cell r="B12" t="str">
            <v>泉佐野关西机场华盛顿酒店</v>
          </cell>
          <cell r="C12" t="str">
            <v>DHB181004182742387</v>
          </cell>
          <cell r="D12" t="str">
            <v>1125540138</v>
          </cell>
          <cell r="E12" t="str">
            <v/>
          </cell>
          <cell r="F12" t="str">
            <v>1068</v>
          </cell>
          <cell r="G12" t="str">
            <v>RMB</v>
          </cell>
          <cell r="H12" t="str">
            <v>1</v>
          </cell>
          <cell r="I12">
            <v>1068</v>
          </cell>
        </row>
        <row r="13">
          <cell r="A13">
            <v>1376369</v>
          </cell>
          <cell r="B13" t="str">
            <v>泉佐野关西机场华盛顿酒店</v>
          </cell>
          <cell r="C13" t="str">
            <v>DHB181001220526199</v>
          </cell>
          <cell r="D13" t="str">
            <v>350539033</v>
          </cell>
          <cell r="E13" t="str">
            <v/>
          </cell>
          <cell r="F13" t="str">
            <v>750</v>
          </cell>
          <cell r="G13" t="str">
            <v>RMB</v>
          </cell>
          <cell r="H13" t="str">
            <v>1</v>
          </cell>
          <cell r="I13">
            <v>750</v>
          </cell>
        </row>
        <row r="14">
          <cell r="A14">
            <v>1376347</v>
          </cell>
          <cell r="B14" t="str">
            <v>泉佐野关西机场华盛顿酒店</v>
          </cell>
          <cell r="C14" t="str">
            <v>DHB181001212426303</v>
          </cell>
          <cell r="D14" t="str">
            <v>350539021</v>
          </cell>
          <cell r="E14" t="str">
            <v/>
          </cell>
          <cell r="F14" t="str">
            <v>681</v>
          </cell>
          <cell r="G14" t="str">
            <v>RMB</v>
          </cell>
          <cell r="H14" t="str">
            <v>1</v>
          </cell>
          <cell r="I14">
            <v>681</v>
          </cell>
        </row>
        <row r="15">
          <cell r="A15">
            <v>1373368</v>
          </cell>
          <cell r="B15" t="str">
            <v>大阪心斋桥亚克酒店</v>
          </cell>
          <cell r="C15" t="str">
            <v>DHB180923224951531</v>
          </cell>
          <cell r="D15" t="str">
            <v>1119247085001</v>
          </cell>
          <cell r="E15" t="str">
            <v/>
          </cell>
          <cell r="F15" t="str">
            <v>748</v>
          </cell>
          <cell r="G15" t="str">
            <v>RMB</v>
          </cell>
          <cell r="H15" t="str">
            <v>1</v>
          </cell>
          <cell r="I15">
            <v>748</v>
          </cell>
        </row>
        <row r="16">
          <cell r="A16">
            <v>1377297</v>
          </cell>
          <cell r="B16" t="str">
            <v>希尔顿陶波湖酒店</v>
          </cell>
          <cell r="C16" t="str">
            <v>DHB181004182404141</v>
          </cell>
          <cell r="D16" t="str">
            <v>3489781933</v>
          </cell>
          <cell r="E16" t="str">
            <v/>
          </cell>
          <cell r="F16" t="str">
            <v>1285</v>
          </cell>
          <cell r="G16" t="str">
            <v>RMB</v>
          </cell>
          <cell r="H16" t="str">
            <v>1</v>
          </cell>
          <cell r="I16">
            <v>1285</v>
          </cell>
        </row>
        <row r="17">
          <cell r="A17">
            <v>1378529</v>
          </cell>
          <cell r="B17" t="str">
            <v>福冈日航酒店</v>
          </cell>
          <cell r="C17" t="str">
            <v>DHB181008220004506</v>
          </cell>
          <cell r="D17" t="str">
            <v/>
          </cell>
          <cell r="E17" t="str">
            <v/>
          </cell>
          <cell r="F17" t="str">
            <v>8332</v>
          </cell>
          <cell r="G17" t="str">
            <v>RMB</v>
          </cell>
          <cell r="H17" t="str">
            <v>1</v>
          </cell>
          <cell r="I17">
            <v>8332</v>
          </cell>
        </row>
        <row r="18">
          <cell r="A18">
            <v>1363990</v>
          </cell>
          <cell r="B18" t="str">
            <v>京都站宜必思尚品酒店</v>
          </cell>
          <cell r="C18" t="str">
            <v>DHB180903202900651</v>
          </cell>
          <cell r="D18" t="str">
            <v>597937</v>
          </cell>
          <cell r="E18" t="str">
            <v/>
          </cell>
          <cell r="F18" t="str">
            <v>980</v>
          </cell>
          <cell r="G18" t="str">
            <v>RMB</v>
          </cell>
          <cell r="H18" t="str">
            <v>1</v>
          </cell>
          <cell r="I18">
            <v>980</v>
          </cell>
        </row>
        <row r="19">
          <cell r="A19">
            <v>1378493</v>
          </cell>
          <cell r="B19" t="str">
            <v>京都站宜必思尚品酒店</v>
          </cell>
          <cell r="C19" t="str">
            <v>DHB181008201355645</v>
          </cell>
          <cell r="D19" t="str">
            <v/>
          </cell>
          <cell r="E19" t="str">
            <v/>
          </cell>
          <cell r="F19" t="str">
            <v>665</v>
          </cell>
          <cell r="G19" t="str">
            <v>RMB</v>
          </cell>
          <cell r="H19" t="str">
            <v>1</v>
          </cell>
          <cell r="I19">
            <v>665</v>
          </cell>
        </row>
        <row r="20">
          <cell r="A20">
            <v>1378352</v>
          </cell>
          <cell r="B20" t="str">
            <v>京都站宜必思尚品酒店</v>
          </cell>
          <cell r="C20" t="str">
            <v>DHB181008133813498</v>
          </cell>
          <cell r="D20" t="str">
            <v>9418SJG598</v>
          </cell>
          <cell r="E20" t="str">
            <v/>
          </cell>
          <cell r="F20" t="str">
            <v>1368</v>
          </cell>
          <cell r="G20" t="str">
            <v>RMB</v>
          </cell>
          <cell r="H20" t="str">
            <v>1</v>
          </cell>
          <cell r="I20">
            <v>1368</v>
          </cell>
        </row>
        <row r="21">
          <cell r="A21">
            <v>1363988</v>
          </cell>
          <cell r="B21" t="str">
            <v>京都站宜必思尚品酒店</v>
          </cell>
          <cell r="C21" t="str">
            <v>DHB180903190132715</v>
          </cell>
          <cell r="D21" t="str">
            <v/>
          </cell>
          <cell r="E21" t="str">
            <v/>
          </cell>
          <cell r="F21" t="str">
            <v>1407</v>
          </cell>
          <cell r="G21" t="str">
            <v>RMB</v>
          </cell>
          <cell r="H21" t="str">
            <v>1</v>
          </cell>
          <cell r="I21">
            <v>1407</v>
          </cell>
        </row>
        <row r="22">
          <cell r="A22">
            <v>1376162</v>
          </cell>
          <cell r="B22" t="str">
            <v>东京成田MaRRoaD国际酒店</v>
          </cell>
          <cell r="C22" t="str">
            <v>DHB181001114314759</v>
          </cell>
          <cell r="D22" t="str">
            <v>879718</v>
          </cell>
          <cell r="E22" t="str">
            <v/>
          </cell>
          <cell r="F22" t="str">
            <v>465</v>
          </cell>
          <cell r="G22" t="str">
            <v>RMB</v>
          </cell>
          <cell r="H22" t="str">
            <v>1</v>
          </cell>
          <cell r="I22">
            <v>465</v>
          </cell>
        </row>
        <row r="23">
          <cell r="A23">
            <v>1376144</v>
          </cell>
          <cell r="B23" t="str">
            <v>东京成田MaRRoaD国际酒店</v>
          </cell>
          <cell r="C23" t="str">
            <v>DHB181001110717979</v>
          </cell>
          <cell r="D23" t="str">
            <v>1123476042</v>
          </cell>
          <cell r="E23" t="str">
            <v/>
          </cell>
          <cell r="F23" t="str">
            <v>465</v>
          </cell>
          <cell r="G23" t="str">
            <v>RMB</v>
          </cell>
          <cell r="H23" t="str">
            <v>1</v>
          </cell>
          <cell r="I23">
            <v>465</v>
          </cell>
        </row>
        <row r="24">
          <cell r="A24">
            <v>1377357</v>
          </cell>
          <cell r="B24" t="str">
            <v>东京成田MaRRoaD国际酒店</v>
          </cell>
          <cell r="C24" t="str">
            <v>DHB181004213847310</v>
          </cell>
          <cell r="D24" t="str">
            <v>880677</v>
          </cell>
          <cell r="E24" t="str">
            <v/>
          </cell>
          <cell r="F24" t="str">
            <v>468</v>
          </cell>
          <cell r="G24" t="str">
            <v>RMB</v>
          </cell>
          <cell r="H24" t="str">
            <v>1</v>
          </cell>
          <cell r="I24">
            <v>468</v>
          </cell>
        </row>
        <row r="25">
          <cell r="A25">
            <v>1376284</v>
          </cell>
          <cell r="B25" t="str">
            <v>大阪洲际酒店</v>
          </cell>
          <cell r="C25" t="str">
            <v>DHB181001165620371</v>
          </cell>
          <cell r="D25" t="str">
            <v>42322690</v>
          </cell>
          <cell r="E25" t="str">
            <v/>
          </cell>
          <cell r="F25" t="str">
            <v>2601</v>
          </cell>
          <cell r="G25" t="str">
            <v>RMB</v>
          </cell>
          <cell r="H25" t="str">
            <v>1</v>
          </cell>
          <cell r="I25">
            <v>2601</v>
          </cell>
        </row>
        <row r="26">
          <cell r="A26">
            <v>1377675</v>
          </cell>
          <cell r="B26" t="str">
            <v>大阪南船场哈顿酒店</v>
          </cell>
          <cell r="C26" t="str">
            <v>DHB181005224212533</v>
          </cell>
          <cell r="D26" t="str">
            <v>20181005078909136</v>
          </cell>
          <cell r="E26" t="str">
            <v/>
          </cell>
          <cell r="F26" t="str">
            <v>380</v>
          </cell>
          <cell r="G26" t="str">
            <v>RMB</v>
          </cell>
          <cell r="H26" t="str">
            <v>1</v>
          </cell>
          <cell r="I26">
            <v>380</v>
          </cell>
        </row>
        <row r="27">
          <cell r="A27">
            <v>1378880</v>
          </cell>
          <cell r="B27" t="str">
            <v>宜必思尚品大阪酒店</v>
          </cell>
          <cell r="C27" t="str">
            <v>DHB181009220618923</v>
          </cell>
          <cell r="D27" t="str">
            <v>887034</v>
          </cell>
          <cell r="E27" t="str">
            <v/>
          </cell>
          <cell r="F27" t="str">
            <v>3545</v>
          </cell>
          <cell r="G27" t="str">
            <v>RMB</v>
          </cell>
          <cell r="H27" t="str">
            <v>1</v>
          </cell>
          <cell r="I27">
            <v>3545</v>
          </cell>
        </row>
        <row r="28">
          <cell r="A28">
            <v>1376358</v>
          </cell>
          <cell r="B28" t="str">
            <v>大阪蒙特利酒店</v>
          </cell>
          <cell r="C28" t="str">
            <v>DHB181001214210472</v>
          </cell>
          <cell r="D28" t="str">
            <v>100617536</v>
          </cell>
          <cell r="E28" t="str">
            <v/>
          </cell>
          <cell r="F28" t="str">
            <v>1332</v>
          </cell>
          <cell r="G28" t="str">
            <v>RMB</v>
          </cell>
          <cell r="H28" t="str">
            <v>1</v>
          </cell>
          <cell r="I28">
            <v>1332</v>
          </cell>
        </row>
        <row r="29">
          <cell r="A29">
            <v>1377884</v>
          </cell>
          <cell r="B29" t="str">
            <v>凯悦集团东京安达仕酒店</v>
          </cell>
          <cell r="C29" t="str">
            <v>DHB181006185712656</v>
          </cell>
          <cell r="D29" t="str">
            <v/>
          </cell>
          <cell r="E29" t="str">
            <v/>
          </cell>
          <cell r="F29" t="str">
            <v>10223</v>
          </cell>
          <cell r="G29" t="str">
            <v>RMB</v>
          </cell>
          <cell r="H29" t="str">
            <v>1</v>
          </cell>
          <cell r="I29">
            <v>10223</v>
          </cell>
        </row>
        <row r="30">
          <cell r="A30">
            <v>1377759</v>
          </cell>
          <cell r="B30" t="str">
            <v>东京上野酒店</v>
          </cell>
          <cell r="C30" t="str">
            <v>DHB181006111121994</v>
          </cell>
          <cell r="D30" t="str">
            <v>1126591403</v>
          </cell>
          <cell r="E30" t="str">
            <v/>
          </cell>
          <cell r="F30" t="str">
            <v>520</v>
          </cell>
          <cell r="G30" t="str">
            <v>RMB</v>
          </cell>
          <cell r="H30" t="str">
            <v>1</v>
          </cell>
          <cell r="I30">
            <v>520</v>
          </cell>
        </row>
        <row r="31">
          <cell r="A31">
            <v>1378871</v>
          </cell>
          <cell r="B31" t="str">
            <v>东京上野酒店</v>
          </cell>
          <cell r="C31" t="str">
            <v>DHB181009215210146</v>
          </cell>
          <cell r="D31" t="str">
            <v/>
          </cell>
          <cell r="E31" t="str">
            <v/>
          </cell>
          <cell r="F31" t="str">
            <v>473</v>
          </cell>
          <cell r="G31" t="str">
            <v>RMB</v>
          </cell>
          <cell r="H31" t="str">
            <v>1</v>
          </cell>
          <cell r="I31">
            <v>473</v>
          </cell>
        </row>
        <row r="32">
          <cell r="A32">
            <v>1378261</v>
          </cell>
          <cell r="B32" t="str">
            <v>东京上野酒店</v>
          </cell>
          <cell r="C32" t="str">
            <v>DHB181008084838300</v>
          </cell>
          <cell r="D32" t="str">
            <v>1127435864</v>
          </cell>
          <cell r="E32" t="str">
            <v/>
          </cell>
          <cell r="F32" t="str">
            <v>1014</v>
          </cell>
          <cell r="G32" t="str">
            <v>RMB</v>
          </cell>
          <cell r="H32" t="str">
            <v>1</v>
          </cell>
          <cell r="I32">
            <v>1014</v>
          </cell>
        </row>
        <row r="33">
          <cell r="A33">
            <v>1376174</v>
          </cell>
          <cell r="B33" t="str">
            <v>东京上野酒店</v>
          </cell>
          <cell r="C33" t="str">
            <v>DHB181001121350149</v>
          </cell>
          <cell r="D33" t="str">
            <v>2985655</v>
          </cell>
          <cell r="E33" t="str">
            <v/>
          </cell>
          <cell r="F33" t="str">
            <v>377</v>
          </cell>
          <cell r="G33" t="str">
            <v>RMB</v>
          </cell>
          <cell r="H33" t="str">
            <v>1</v>
          </cell>
          <cell r="I33">
            <v>377</v>
          </cell>
        </row>
        <row r="34">
          <cell r="A34">
            <v>1378867</v>
          </cell>
          <cell r="B34" t="str">
            <v>东京上野酒店</v>
          </cell>
          <cell r="C34" t="str">
            <v>DHB181009213440461</v>
          </cell>
          <cell r="D34" t="str">
            <v>1128327482</v>
          </cell>
          <cell r="E34" t="str">
            <v/>
          </cell>
          <cell r="F34" t="str">
            <v>536</v>
          </cell>
          <cell r="G34" t="str">
            <v>RMB</v>
          </cell>
          <cell r="H34" t="str">
            <v>1</v>
          </cell>
          <cell r="I34">
            <v>536</v>
          </cell>
        </row>
        <row r="35">
          <cell r="A35">
            <v>1381243</v>
          </cell>
          <cell r="B35" t="str">
            <v>东京上野酒店</v>
          </cell>
          <cell r="C35" t="str">
            <v>DHB181015134756670</v>
          </cell>
          <cell r="D35" t="str">
            <v/>
          </cell>
          <cell r="E35" t="str">
            <v/>
          </cell>
          <cell r="F35" t="str">
            <v>439</v>
          </cell>
          <cell r="G35" t="str">
            <v>RMB</v>
          </cell>
          <cell r="H35" t="str">
            <v>1</v>
          </cell>
          <cell r="I35">
            <v>439</v>
          </cell>
        </row>
        <row r="36">
          <cell r="A36">
            <v>1378693</v>
          </cell>
          <cell r="B36" t="str">
            <v>东京上野酒店</v>
          </cell>
          <cell r="C36" t="str">
            <v>DHB181009134327877</v>
          </cell>
          <cell r="D36" t="str">
            <v/>
          </cell>
          <cell r="E36" t="str">
            <v/>
          </cell>
          <cell r="F36" t="str">
            <v>450</v>
          </cell>
          <cell r="G36" t="str">
            <v>RMB</v>
          </cell>
          <cell r="H36" t="str">
            <v>1</v>
          </cell>
          <cell r="I36">
            <v>450</v>
          </cell>
        </row>
        <row r="37">
          <cell r="A37">
            <v>1377467</v>
          </cell>
          <cell r="B37" t="str">
            <v>东京新大谷饭店主楼</v>
          </cell>
          <cell r="C37" t="str">
            <v>DHB181005102723662</v>
          </cell>
          <cell r="D37" t="str">
            <v/>
          </cell>
          <cell r="E37" t="str">
            <v/>
          </cell>
          <cell r="F37" t="str">
            <v>2722</v>
          </cell>
          <cell r="G37" t="str">
            <v>RMB</v>
          </cell>
          <cell r="H37" t="str">
            <v>1</v>
          </cell>
          <cell r="I37">
            <v>2722</v>
          </cell>
        </row>
        <row r="38">
          <cell r="A38">
            <v>1379291</v>
          </cell>
          <cell r="B38" t="str">
            <v>东京东急涩谷卓越大饭店</v>
          </cell>
          <cell r="C38" t="str">
            <v>DHB181010211236149</v>
          </cell>
          <cell r="D38" t="str">
            <v/>
          </cell>
          <cell r="E38" t="str">
            <v/>
          </cell>
          <cell r="F38" t="str">
            <v>1518</v>
          </cell>
          <cell r="G38" t="str">
            <v>RMB</v>
          </cell>
          <cell r="H38" t="str">
            <v>1</v>
          </cell>
          <cell r="I38">
            <v>1518</v>
          </cell>
        </row>
        <row r="39">
          <cell r="A39">
            <v>1378630</v>
          </cell>
          <cell r="B39" t="str">
            <v>the b 东京 池袋酒店</v>
          </cell>
          <cell r="C39" t="str">
            <v>DHB181009111622749</v>
          </cell>
          <cell r="D39" t="str">
            <v>1128122342</v>
          </cell>
          <cell r="E39" t="str">
            <v/>
          </cell>
          <cell r="F39" t="str">
            <v>505</v>
          </cell>
          <cell r="G39" t="str">
            <v>RMB</v>
          </cell>
          <cell r="H39" t="str">
            <v>1</v>
          </cell>
          <cell r="I39">
            <v>505</v>
          </cell>
        </row>
        <row r="40">
          <cell r="A40">
            <v>1378857</v>
          </cell>
          <cell r="B40" t="str">
            <v>the b 东京 池袋酒店</v>
          </cell>
          <cell r="C40" t="str">
            <v>DHB181009210107607</v>
          </cell>
          <cell r="D40" t="str">
            <v/>
          </cell>
          <cell r="E40" t="str">
            <v/>
          </cell>
          <cell r="F40" t="str">
            <v>505</v>
          </cell>
          <cell r="G40" t="str">
            <v>RMB</v>
          </cell>
          <cell r="H40" t="str">
            <v>1</v>
          </cell>
          <cell r="I40">
            <v>505</v>
          </cell>
        </row>
        <row r="41">
          <cell r="A41">
            <v>1381638</v>
          </cell>
          <cell r="B41" t="str">
            <v>东京大酒店</v>
          </cell>
          <cell r="C41" t="str">
            <v>DHB181016113036282</v>
          </cell>
          <cell r="D41" t="str">
            <v/>
          </cell>
          <cell r="E41" t="str">
            <v/>
          </cell>
          <cell r="F41" t="str">
            <v>440</v>
          </cell>
          <cell r="G41" t="str">
            <v>RMB</v>
          </cell>
          <cell r="H41" t="str">
            <v>1</v>
          </cell>
          <cell r="I41">
            <v>440</v>
          </cell>
        </row>
        <row r="42">
          <cell r="A42">
            <v>1381548</v>
          </cell>
          <cell r="B42" t="str">
            <v>东京大酒店</v>
          </cell>
          <cell r="C42" t="str">
            <v>DHB181016081736317</v>
          </cell>
          <cell r="D42" t="str">
            <v/>
          </cell>
          <cell r="E42" t="str">
            <v/>
          </cell>
          <cell r="F42" t="str">
            <v>440</v>
          </cell>
          <cell r="G42" t="str">
            <v>RMB</v>
          </cell>
          <cell r="H42" t="str">
            <v>1</v>
          </cell>
          <cell r="I42">
            <v>440</v>
          </cell>
        </row>
        <row r="43">
          <cell r="A43">
            <v>1381053</v>
          </cell>
          <cell r="B43" t="str">
            <v>两国东京第一酒店</v>
          </cell>
          <cell r="C43" t="str">
            <v>DHB181014214315343</v>
          </cell>
          <cell r="D43" t="str">
            <v/>
          </cell>
          <cell r="E43" t="str">
            <v/>
          </cell>
          <cell r="F43" t="str">
            <v>779</v>
          </cell>
          <cell r="G43" t="str">
            <v>RMB</v>
          </cell>
          <cell r="H43" t="str">
            <v>1</v>
          </cell>
          <cell r="I43">
            <v>779</v>
          </cell>
        </row>
        <row r="44">
          <cell r="A44">
            <v>1381054</v>
          </cell>
          <cell r="B44" t="str">
            <v>两国东京第一酒店</v>
          </cell>
          <cell r="C44" t="str">
            <v>DHB181014214322347</v>
          </cell>
          <cell r="D44" t="str">
            <v/>
          </cell>
          <cell r="E44" t="str">
            <v/>
          </cell>
          <cell r="F44" t="str">
            <v>779</v>
          </cell>
          <cell r="G44" t="str">
            <v>RMB</v>
          </cell>
          <cell r="H44" t="str">
            <v>1</v>
          </cell>
          <cell r="I44">
            <v>779</v>
          </cell>
        </row>
        <row r="45">
          <cell r="A45">
            <v>1376200</v>
          </cell>
          <cell r="B45" t="str">
            <v>两国东京第一酒店</v>
          </cell>
          <cell r="C45" t="str">
            <v>DHB181001131707922</v>
          </cell>
          <cell r="D45" t="str">
            <v>100272823</v>
          </cell>
          <cell r="E45" t="str">
            <v/>
          </cell>
          <cell r="F45" t="str">
            <v>1820</v>
          </cell>
          <cell r="G45" t="str">
            <v>RMB</v>
          </cell>
          <cell r="H45" t="str">
            <v>1</v>
          </cell>
          <cell r="I45">
            <v>1820</v>
          </cell>
        </row>
        <row r="46">
          <cell r="A46">
            <v>1377418</v>
          </cell>
          <cell r="B46" t="str">
            <v>东京大都会东京城饭店</v>
          </cell>
          <cell r="C46" t="str">
            <v>DHB181005034336864</v>
          </cell>
          <cell r="D46" t="str">
            <v/>
          </cell>
          <cell r="E46" t="str">
            <v/>
          </cell>
          <cell r="F46" t="str">
            <v>1501</v>
          </cell>
          <cell r="G46" t="str">
            <v>RMB</v>
          </cell>
          <cell r="H46" t="str">
            <v>1</v>
          </cell>
          <cell r="I46">
            <v>1501</v>
          </cell>
        </row>
        <row r="47">
          <cell r="A47">
            <v>1381308</v>
          </cell>
          <cell r="B47" t="str">
            <v>FLEXSTAY 清澄白河旅馆</v>
          </cell>
          <cell r="C47" t="str">
            <v>DHB181015153407119</v>
          </cell>
          <cell r="D47" t="str">
            <v/>
          </cell>
          <cell r="E47" t="str">
            <v/>
          </cell>
          <cell r="F47" t="str">
            <v>518</v>
          </cell>
          <cell r="G47" t="str">
            <v>RMB</v>
          </cell>
          <cell r="H47" t="str">
            <v>1</v>
          </cell>
          <cell r="I47">
            <v>518</v>
          </cell>
        </row>
        <row r="48">
          <cell r="A48">
            <v>1381093</v>
          </cell>
          <cell r="B48" t="str">
            <v>FLEXSTAY 清澄白河旅馆</v>
          </cell>
          <cell r="C48" t="str">
            <v>DHB181014234308069</v>
          </cell>
          <cell r="D48" t="str">
            <v/>
          </cell>
          <cell r="E48" t="str">
            <v/>
          </cell>
          <cell r="F48" t="str">
            <v>522</v>
          </cell>
          <cell r="G48" t="str">
            <v>RMB</v>
          </cell>
          <cell r="H48" t="str">
            <v>1</v>
          </cell>
          <cell r="I48">
            <v>522</v>
          </cell>
        </row>
        <row r="49">
          <cell r="A49">
            <v>1380596</v>
          </cell>
          <cell r="B49" t="str">
            <v>FLEXSTAY 清澄白河旅馆</v>
          </cell>
          <cell r="C49" t="str">
            <v>DHB181013173049515</v>
          </cell>
          <cell r="D49" t="str">
            <v/>
          </cell>
          <cell r="E49" t="str">
            <v/>
          </cell>
          <cell r="F49" t="str">
            <v>768</v>
          </cell>
          <cell r="G49" t="str">
            <v>RMB</v>
          </cell>
          <cell r="H49" t="str">
            <v>1</v>
          </cell>
          <cell r="I49">
            <v>768</v>
          </cell>
        </row>
        <row r="50">
          <cell r="A50">
            <v>1283113</v>
          </cell>
          <cell r="B50" t="str">
            <v>东京羽田日航都市酒店</v>
          </cell>
          <cell r="C50" t="str">
            <v>DHB180311160934551</v>
          </cell>
          <cell r="D50" t="str">
            <v/>
          </cell>
          <cell r="E50" t="str">
            <v/>
          </cell>
          <cell r="F50" t="str">
            <v>622</v>
          </cell>
          <cell r="G50" t="str">
            <v>RMB</v>
          </cell>
          <cell r="H50" t="str">
            <v>1</v>
          </cell>
          <cell r="I50">
            <v>622</v>
          </cell>
        </row>
        <row r="51">
          <cell r="A51">
            <v>1377590</v>
          </cell>
          <cell r="B51" t="str">
            <v>东京利时达新宿酒店</v>
          </cell>
          <cell r="C51" t="str">
            <v>DHB181005160602166</v>
          </cell>
          <cell r="D51" t="str">
            <v/>
          </cell>
          <cell r="E51" t="str">
            <v/>
          </cell>
          <cell r="F51" t="str">
            <v>365</v>
          </cell>
          <cell r="G51" t="str">
            <v>RMB</v>
          </cell>
          <cell r="H51" t="str">
            <v>1</v>
          </cell>
          <cell r="I51">
            <v>365</v>
          </cell>
        </row>
        <row r="52">
          <cell r="A52">
            <v>1381050</v>
          </cell>
          <cell r="B52" t="str">
            <v>秋叶原莱姆日式商务酒店</v>
          </cell>
          <cell r="C52" t="str">
            <v>DHB181014213413026</v>
          </cell>
          <cell r="D52" t="str">
            <v/>
          </cell>
          <cell r="E52" t="str">
            <v/>
          </cell>
          <cell r="F52" t="str">
            <v>1821</v>
          </cell>
          <cell r="G52" t="str">
            <v>RMB</v>
          </cell>
          <cell r="H52" t="str">
            <v>1</v>
          </cell>
          <cell r="I52">
            <v>1821</v>
          </cell>
        </row>
        <row r="53">
          <cell r="A53">
            <v>1378163</v>
          </cell>
          <cell r="B53" t="str">
            <v>皇家花园酒店羽田</v>
          </cell>
          <cell r="C53" t="str">
            <v>DHB181007185541711</v>
          </cell>
          <cell r="D53" t="str">
            <v>100121050</v>
          </cell>
          <cell r="E53" t="str">
            <v/>
          </cell>
          <cell r="F53" t="str">
            <v>845</v>
          </cell>
          <cell r="G53" t="str">
            <v>RMB</v>
          </cell>
          <cell r="H53" t="str">
            <v>1</v>
          </cell>
          <cell r="I53">
            <v>845</v>
          </cell>
        </row>
        <row r="54">
          <cell r="A54">
            <v>1377714</v>
          </cell>
          <cell r="B54" t="str">
            <v>the b 东京 六本木酒店</v>
          </cell>
          <cell r="C54" t="str">
            <v>DHB181006023041752</v>
          </cell>
          <cell r="D54" t="str">
            <v>1126368909</v>
          </cell>
          <cell r="E54" t="str">
            <v/>
          </cell>
          <cell r="F54" t="str">
            <v>593</v>
          </cell>
          <cell r="G54" t="str">
            <v>RMB</v>
          </cell>
          <cell r="H54" t="str">
            <v>1</v>
          </cell>
          <cell r="I54">
            <v>593</v>
          </cell>
        </row>
        <row r="55">
          <cell r="A55">
            <v>1379087</v>
          </cell>
          <cell r="B55" t="str">
            <v>the b 东京 六本木酒店</v>
          </cell>
          <cell r="C55" t="str">
            <v>DHB181010131016321</v>
          </cell>
          <cell r="D55" t="str">
            <v>1128746134</v>
          </cell>
          <cell r="E55" t="str">
            <v/>
          </cell>
          <cell r="F55" t="str">
            <v>4494</v>
          </cell>
          <cell r="G55" t="str">
            <v>RMB</v>
          </cell>
          <cell r="H55" t="str">
            <v>1</v>
          </cell>
          <cell r="I55">
            <v>4494</v>
          </cell>
        </row>
        <row r="56">
          <cell r="A56">
            <v>1380323</v>
          </cell>
          <cell r="B56" t="str">
            <v>东京奥查诺米酒店</v>
          </cell>
          <cell r="C56" t="str">
            <v>DHB181012214726797</v>
          </cell>
          <cell r="D56" t="str">
            <v/>
          </cell>
          <cell r="E56" t="str">
            <v/>
          </cell>
          <cell r="F56" t="str">
            <v>2142</v>
          </cell>
          <cell r="G56" t="str">
            <v>RMB</v>
          </cell>
          <cell r="H56" t="str">
            <v>1</v>
          </cell>
          <cell r="I56">
            <v>2142</v>
          </cell>
        </row>
        <row r="57">
          <cell r="A57">
            <v>1377013</v>
          </cell>
          <cell r="B57" t="str">
            <v>东京奥查诺米酒店</v>
          </cell>
          <cell r="C57" t="str">
            <v>DHB181003203544141</v>
          </cell>
          <cell r="D57" t="str">
            <v>1124936049</v>
          </cell>
          <cell r="E57" t="str">
            <v/>
          </cell>
          <cell r="F57" t="str">
            <v>544</v>
          </cell>
          <cell r="G57" t="str">
            <v>RMB</v>
          </cell>
          <cell r="H57" t="str">
            <v>1</v>
          </cell>
          <cell r="I57">
            <v>544</v>
          </cell>
        </row>
        <row r="58">
          <cell r="A58">
            <v>1376506</v>
          </cell>
          <cell r="B58" t="str">
            <v>东京巨蛋酒店</v>
          </cell>
          <cell r="C58" t="str">
            <v>DHB181002105829570</v>
          </cell>
          <cell r="D58" t="str">
            <v>1124112531</v>
          </cell>
          <cell r="E58" t="str">
            <v/>
          </cell>
          <cell r="F58" t="str">
            <v>908</v>
          </cell>
          <cell r="G58" t="str">
            <v>RMB</v>
          </cell>
          <cell r="H58" t="str">
            <v>1</v>
          </cell>
          <cell r="I58">
            <v>908</v>
          </cell>
        </row>
        <row r="59">
          <cell r="A59">
            <v>1381227</v>
          </cell>
          <cell r="B59" t="str">
            <v>MYSTAYS 五反田站前酒店</v>
          </cell>
          <cell r="C59" t="str">
            <v>DHB181015122811559</v>
          </cell>
          <cell r="D59" t="str">
            <v/>
          </cell>
          <cell r="E59" t="str">
            <v/>
          </cell>
          <cell r="F59" t="str">
            <v>1698</v>
          </cell>
          <cell r="G59" t="str">
            <v>RMB</v>
          </cell>
          <cell r="H59" t="str">
            <v>1</v>
          </cell>
          <cell r="I59">
            <v>1698</v>
          </cell>
        </row>
        <row r="60">
          <cell r="A60">
            <v>1377019</v>
          </cell>
          <cell r="B60" t="str">
            <v>MYSTAYS 龟户酒店</v>
          </cell>
          <cell r="C60" t="str">
            <v>DHB181003205312326</v>
          </cell>
          <cell r="D60" t="str">
            <v>1124943818</v>
          </cell>
          <cell r="E60" t="str">
            <v/>
          </cell>
          <cell r="F60" t="str">
            <v>1376</v>
          </cell>
          <cell r="G60" t="str">
            <v>RMB</v>
          </cell>
          <cell r="H60" t="str">
            <v>1</v>
          </cell>
          <cell r="I60">
            <v>1376</v>
          </cell>
        </row>
        <row r="61">
          <cell r="A61">
            <v>1376389</v>
          </cell>
          <cell r="B61" t="str">
            <v>MYSTAYS 龟户酒店</v>
          </cell>
          <cell r="C61" t="str">
            <v>DHB181001230351814</v>
          </cell>
          <cell r="D61" t="str">
            <v>1123736040</v>
          </cell>
          <cell r="E61" t="str">
            <v/>
          </cell>
          <cell r="F61" t="str">
            <v>2360</v>
          </cell>
          <cell r="G61" t="str">
            <v>RMB</v>
          </cell>
          <cell r="H61" t="str">
            <v>1</v>
          </cell>
          <cell r="I61">
            <v>2360</v>
          </cell>
        </row>
        <row r="62">
          <cell r="A62">
            <v>1377353</v>
          </cell>
          <cell r="B62" t="str">
            <v>MYSTAYS 龟户酒店</v>
          </cell>
          <cell r="C62" t="str">
            <v>DHB181004212737646</v>
          </cell>
          <cell r="D62" t="str">
            <v/>
          </cell>
          <cell r="E62" t="str">
            <v/>
          </cell>
          <cell r="F62" t="str">
            <v>423</v>
          </cell>
          <cell r="G62" t="str">
            <v>RMB</v>
          </cell>
          <cell r="H62" t="str">
            <v>1</v>
          </cell>
          <cell r="I62">
            <v>423</v>
          </cell>
        </row>
        <row r="63">
          <cell r="A63">
            <v>1378587</v>
          </cell>
          <cell r="B63" t="str">
            <v>MYSTAYS 龟户酒店</v>
          </cell>
          <cell r="C63" t="str">
            <v>DHB181009051512994</v>
          </cell>
          <cell r="D63" t="str">
            <v/>
          </cell>
          <cell r="E63" t="str">
            <v/>
          </cell>
          <cell r="F63" t="str">
            <v>2000</v>
          </cell>
          <cell r="G63" t="str">
            <v>RMB</v>
          </cell>
          <cell r="H63" t="str">
            <v>1</v>
          </cell>
          <cell r="I63">
            <v>2000</v>
          </cell>
        </row>
        <row r="64">
          <cell r="A64">
            <v>1378223</v>
          </cell>
          <cell r="B64" t="str">
            <v>MYSTAYS 龟户酒店</v>
          </cell>
          <cell r="C64" t="str">
            <v>DHB181008001743707</v>
          </cell>
          <cell r="D64" t="str">
            <v>1127234620</v>
          </cell>
          <cell r="E64" t="str">
            <v/>
          </cell>
          <cell r="F64" t="str">
            <v>980</v>
          </cell>
          <cell r="G64" t="str">
            <v>RMB</v>
          </cell>
          <cell r="H64" t="str">
            <v>1</v>
          </cell>
          <cell r="I64">
            <v>980</v>
          </cell>
        </row>
        <row r="65">
          <cell r="A65">
            <v>1377914</v>
          </cell>
          <cell r="B65" t="str">
            <v>MYSTAYS 龟户酒店</v>
          </cell>
          <cell r="C65" t="str">
            <v>DHB181006205359296</v>
          </cell>
          <cell r="D65" t="str">
            <v>1126726972</v>
          </cell>
          <cell r="E65" t="str">
            <v/>
          </cell>
          <cell r="F65" t="str">
            <v>365</v>
          </cell>
          <cell r="G65" t="str">
            <v>RMB</v>
          </cell>
          <cell r="H65" t="str">
            <v>1</v>
          </cell>
          <cell r="I65">
            <v>365</v>
          </cell>
        </row>
        <row r="66">
          <cell r="A66">
            <v>1378785</v>
          </cell>
          <cell r="B66" t="str">
            <v>MYSTAYS 龟户酒店</v>
          </cell>
          <cell r="C66" t="str">
            <v>DHB181009170338445</v>
          </cell>
          <cell r="D66" t="str">
            <v/>
          </cell>
          <cell r="E66" t="str">
            <v/>
          </cell>
          <cell r="F66" t="str">
            <v>4370</v>
          </cell>
          <cell r="G66" t="str">
            <v>RMB</v>
          </cell>
          <cell r="H66" t="str">
            <v>1</v>
          </cell>
          <cell r="I66">
            <v>4370</v>
          </cell>
        </row>
        <row r="67">
          <cell r="A67">
            <v>1377915</v>
          </cell>
          <cell r="B67" t="str">
            <v>MYSTAYS 龟户酒店</v>
          </cell>
          <cell r="C67" t="str">
            <v>DHB181006205815413</v>
          </cell>
          <cell r="D67" t="str">
            <v>1126728235</v>
          </cell>
          <cell r="E67" t="str">
            <v/>
          </cell>
          <cell r="F67" t="str">
            <v>365</v>
          </cell>
          <cell r="G67" t="str">
            <v>RMB</v>
          </cell>
          <cell r="H67" t="str">
            <v>1</v>
          </cell>
          <cell r="I67">
            <v>365</v>
          </cell>
        </row>
        <row r="68">
          <cell r="A68">
            <v>1377676</v>
          </cell>
          <cell r="B68" t="str">
            <v>MYSTAYS 龟户酒店</v>
          </cell>
          <cell r="C68" t="str">
            <v>DHB181005224922890</v>
          </cell>
          <cell r="D68" t="str">
            <v>1126247315</v>
          </cell>
          <cell r="E68" t="str">
            <v/>
          </cell>
          <cell r="F68" t="str">
            <v>665</v>
          </cell>
          <cell r="G68" t="str">
            <v>RMB</v>
          </cell>
          <cell r="H68" t="str">
            <v>1</v>
          </cell>
          <cell r="I68">
            <v>665</v>
          </cell>
        </row>
        <row r="69">
          <cell r="A69">
            <v>1381577</v>
          </cell>
          <cell r="B69" t="str">
            <v>MYSTAYS 龟户酒店</v>
          </cell>
          <cell r="C69" t="str">
            <v>DHB181016094002808</v>
          </cell>
          <cell r="D69" t="str">
            <v/>
          </cell>
          <cell r="E69" t="str">
            <v/>
          </cell>
          <cell r="F69" t="str">
            <v>507</v>
          </cell>
          <cell r="G69" t="str">
            <v>RMB</v>
          </cell>
          <cell r="H69" t="str">
            <v>1</v>
          </cell>
          <cell r="I69">
            <v>507</v>
          </cell>
        </row>
        <row r="70">
          <cell r="A70">
            <v>1377287</v>
          </cell>
          <cell r="B70" t="str">
            <v>MYSTAYS 神田酒店</v>
          </cell>
          <cell r="C70" t="str">
            <v>DHB181004173550935</v>
          </cell>
          <cell r="D70" t="str">
            <v>011099934</v>
          </cell>
          <cell r="E70" t="str">
            <v/>
          </cell>
          <cell r="F70" t="str">
            <v>509</v>
          </cell>
          <cell r="G70" t="str">
            <v>RMB</v>
          </cell>
          <cell r="H70" t="str">
            <v>1</v>
          </cell>
          <cell r="I70">
            <v>509</v>
          </cell>
        </row>
        <row r="71">
          <cell r="A71">
            <v>1381075</v>
          </cell>
          <cell r="B71" t="str">
            <v>MYSTAYS 神田酒店</v>
          </cell>
          <cell r="C71" t="str">
            <v>DHB181014225217557</v>
          </cell>
          <cell r="D71" t="str">
            <v/>
          </cell>
          <cell r="E71" t="str">
            <v/>
          </cell>
          <cell r="F71" t="str">
            <v>1953</v>
          </cell>
          <cell r="G71" t="str">
            <v>RMB</v>
          </cell>
          <cell r="H71" t="str">
            <v>1</v>
          </cell>
          <cell r="I71">
            <v>1953</v>
          </cell>
        </row>
        <row r="72">
          <cell r="A72">
            <v>1379955</v>
          </cell>
          <cell r="B72" t="str">
            <v>MYSTAYS 浅草酒店</v>
          </cell>
          <cell r="C72" t="str">
            <v>DHB181012085546144</v>
          </cell>
          <cell r="D72" t="str">
            <v>1129888280</v>
          </cell>
          <cell r="E72" t="str">
            <v/>
          </cell>
          <cell r="F72" t="str">
            <v>1365</v>
          </cell>
          <cell r="G72" t="str">
            <v>RMB</v>
          </cell>
          <cell r="H72" t="str">
            <v>1</v>
          </cell>
          <cell r="I72">
            <v>1365</v>
          </cell>
        </row>
        <row r="73">
          <cell r="A73">
            <v>1380068</v>
          </cell>
          <cell r="B73" t="str">
            <v>MYSTAYS 浅草酒店</v>
          </cell>
          <cell r="C73" t="str">
            <v>DHB181012123905265</v>
          </cell>
          <cell r="D73" t="str">
            <v/>
          </cell>
          <cell r="E73" t="str">
            <v/>
          </cell>
          <cell r="F73" t="str">
            <v>503</v>
          </cell>
          <cell r="G73" t="str">
            <v>RMB</v>
          </cell>
          <cell r="H73" t="str">
            <v>1</v>
          </cell>
          <cell r="I73">
            <v>503</v>
          </cell>
        </row>
        <row r="74">
          <cell r="A74">
            <v>1380360</v>
          </cell>
          <cell r="B74" t="str">
            <v>MYSTAYS 浅草酒店</v>
          </cell>
          <cell r="C74" t="str">
            <v>DHB181012232507609</v>
          </cell>
          <cell r="D74" t="str">
            <v>1130207358</v>
          </cell>
          <cell r="E74" t="str">
            <v/>
          </cell>
          <cell r="F74" t="str">
            <v>1564</v>
          </cell>
          <cell r="G74" t="str">
            <v>RMB</v>
          </cell>
          <cell r="H74" t="str">
            <v>1</v>
          </cell>
          <cell r="I74">
            <v>1564</v>
          </cell>
        </row>
        <row r="75">
          <cell r="A75">
            <v>1378817</v>
          </cell>
          <cell r="B75" t="str">
            <v>MYSTAYS 浅草酒店</v>
          </cell>
          <cell r="C75" t="str">
            <v>DHB181009184907806</v>
          </cell>
          <cell r="D75" t="str">
            <v/>
          </cell>
          <cell r="E75" t="str">
            <v/>
          </cell>
          <cell r="F75" t="str">
            <v>1376</v>
          </cell>
          <cell r="G75" t="str">
            <v>RMB</v>
          </cell>
          <cell r="H75" t="str">
            <v>1</v>
          </cell>
          <cell r="I75">
            <v>1376</v>
          </cell>
        </row>
        <row r="76">
          <cell r="A76">
            <v>1376194</v>
          </cell>
          <cell r="B76" t="str">
            <v>Nord小樽 酒店</v>
          </cell>
          <cell r="C76" t="str">
            <v>DHB181001125634240</v>
          </cell>
          <cell r="D76" t="str">
            <v>052105707</v>
          </cell>
          <cell r="E76" t="str">
            <v/>
          </cell>
          <cell r="F76" t="str">
            <v>579</v>
          </cell>
          <cell r="G76" t="str">
            <v>RMB</v>
          </cell>
          <cell r="H76" t="str">
            <v>1</v>
          </cell>
          <cell r="I76">
            <v>579</v>
          </cell>
        </row>
        <row r="77">
          <cell r="A77">
            <v>1381433</v>
          </cell>
          <cell r="B77" t="str">
            <v>Nord小樽 酒店</v>
          </cell>
          <cell r="C77" t="str">
            <v>DHB181015213606882</v>
          </cell>
          <cell r="D77" t="str">
            <v/>
          </cell>
          <cell r="E77" t="str">
            <v/>
          </cell>
          <cell r="F77" t="str">
            <v>657</v>
          </cell>
          <cell r="G77" t="str">
            <v>RMB</v>
          </cell>
          <cell r="H77" t="str">
            <v>1</v>
          </cell>
          <cell r="I77">
            <v>657</v>
          </cell>
        </row>
        <row r="78">
          <cell r="A78">
            <v>1377305</v>
          </cell>
          <cell r="B78" t="str">
            <v>福冈博多站前阳光酒店</v>
          </cell>
          <cell r="C78" t="str">
            <v>DHB181004184306398</v>
          </cell>
          <cell r="D78" t="str">
            <v/>
          </cell>
          <cell r="E78" t="str">
            <v/>
          </cell>
          <cell r="F78" t="str">
            <v>333</v>
          </cell>
          <cell r="G78" t="str">
            <v>RMB</v>
          </cell>
          <cell r="H78" t="str">
            <v>1</v>
          </cell>
          <cell r="I78">
            <v>333</v>
          </cell>
        </row>
        <row r="79">
          <cell r="A79">
            <v>1377457</v>
          </cell>
          <cell r="B79" t="str">
            <v>阳光福冈大濠酒店</v>
          </cell>
          <cell r="C79" t="str">
            <v>DHB181005093408380</v>
          </cell>
          <cell r="D79" t="str">
            <v/>
          </cell>
          <cell r="E79" t="str">
            <v/>
          </cell>
          <cell r="F79" t="str">
            <v>281</v>
          </cell>
          <cell r="G79" t="str">
            <v>RMB</v>
          </cell>
          <cell r="H79" t="str">
            <v>1</v>
          </cell>
          <cell r="I79">
            <v>281</v>
          </cell>
        </row>
        <row r="80">
          <cell r="A80">
            <v>1377301</v>
          </cell>
          <cell r="B80" t="str">
            <v>阳光福冈大濠酒店</v>
          </cell>
          <cell r="C80" t="str">
            <v>DHB181004181151493</v>
          </cell>
          <cell r="D80" t="str">
            <v>20181004078479676</v>
          </cell>
          <cell r="E80" t="str">
            <v/>
          </cell>
          <cell r="F80" t="str">
            <v>1229</v>
          </cell>
          <cell r="G80" t="str">
            <v>RMB</v>
          </cell>
          <cell r="H80" t="str">
            <v>1</v>
          </cell>
          <cell r="I80">
            <v>1229</v>
          </cell>
        </row>
        <row r="81">
          <cell r="A81">
            <v>1378276</v>
          </cell>
          <cell r="B81" t="str">
            <v>博多东急REI酒店</v>
          </cell>
          <cell r="C81" t="str">
            <v>DHB181008100952122</v>
          </cell>
          <cell r="D81" t="str">
            <v>20181008079491769</v>
          </cell>
          <cell r="E81" t="str">
            <v/>
          </cell>
          <cell r="F81" t="str">
            <v>1822</v>
          </cell>
          <cell r="G81" t="str">
            <v>RMB</v>
          </cell>
          <cell r="H81" t="str">
            <v>1</v>
          </cell>
          <cell r="I81">
            <v>1822</v>
          </cell>
        </row>
        <row r="82">
          <cell r="A82">
            <v>1378801</v>
          </cell>
          <cell r="B82" t="str">
            <v>博多东急REI酒店</v>
          </cell>
          <cell r="C82" t="str">
            <v>DHB181009175410118</v>
          </cell>
          <cell r="D82" t="str">
            <v/>
          </cell>
          <cell r="E82" t="str">
            <v/>
          </cell>
          <cell r="F82" t="str">
            <v>614</v>
          </cell>
          <cell r="G82" t="str">
            <v>RMB</v>
          </cell>
          <cell r="H82" t="str">
            <v>1</v>
          </cell>
          <cell r="I82">
            <v>614</v>
          </cell>
        </row>
        <row r="83">
          <cell r="A83">
            <v>1378803</v>
          </cell>
          <cell r="B83" t="str">
            <v>博多东急REI酒店</v>
          </cell>
          <cell r="C83" t="str">
            <v>DHB181009175609241</v>
          </cell>
          <cell r="D83" t="str">
            <v/>
          </cell>
          <cell r="E83" t="str">
            <v/>
          </cell>
          <cell r="F83" t="str">
            <v>655</v>
          </cell>
          <cell r="G83" t="str">
            <v>RMB</v>
          </cell>
          <cell r="H83" t="str">
            <v>1</v>
          </cell>
          <cell r="I83">
            <v>655</v>
          </cell>
        </row>
        <row r="84">
          <cell r="A84">
            <v>1381443</v>
          </cell>
          <cell r="B84" t="str">
            <v>雷姆鹿儿岛酒店</v>
          </cell>
          <cell r="C84" t="str">
            <v>DHB181015215311733</v>
          </cell>
          <cell r="D84" t="str">
            <v/>
          </cell>
          <cell r="E84" t="str">
            <v/>
          </cell>
          <cell r="F84" t="str">
            <v>328</v>
          </cell>
          <cell r="G84" t="str">
            <v>RMB</v>
          </cell>
          <cell r="H84" t="str">
            <v>1</v>
          </cell>
          <cell r="I84">
            <v>328</v>
          </cell>
        </row>
        <row r="85">
          <cell r="A85">
            <v>1380152</v>
          </cell>
          <cell r="B85" t="str">
            <v>雷姆鹿儿岛酒店</v>
          </cell>
          <cell r="C85" t="str">
            <v>DHB181012153256548</v>
          </cell>
          <cell r="D85" t="str">
            <v/>
          </cell>
          <cell r="E85" t="str">
            <v/>
          </cell>
          <cell r="F85" t="str">
            <v>648</v>
          </cell>
          <cell r="G85" t="str">
            <v>RMB</v>
          </cell>
          <cell r="H85" t="str">
            <v>1</v>
          </cell>
          <cell r="I85">
            <v>648</v>
          </cell>
        </row>
        <row r="86">
          <cell r="A86">
            <v>1376474</v>
          </cell>
          <cell r="B86" t="str">
            <v>Aranvert-阿兰福特酒店</v>
          </cell>
          <cell r="C86" t="str">
            <v>DHB181002093305451</v>
          </cell>
          <cell r="D86" t="str">
            <v>1124071005</v>
          </cell>
          <cell r="E86" t="str">
            <v/>
          </cell>
          <cell r="F86" t="str">
            <v>473</v>
          </cell>
          <cell r="G86" t="str">
            <v>RMB</v>
          </cell>
          <cell r="H86" t="str">
            <v>1</v>
          </cell>
          <cell r="I86">
            <v>473</v>
          </cell>
        </row>
        <row r="87">
          <cell r="A87">
            <v>1378807</v>
          </cell>
          <cell r="B87" t="str">
            <v>Aranvert-阿兰福特酒店</v>
          </cell>
          <cell r="C87" t="str">
            <v>DHB181009181032192</v>
          </cell>
          <cell r="D87" t="str">
            <v/>
          </cell>
          <cell r="E87" t="str">
            <v/>
          </cell>
          <cell r="F87" t="str">
            <v>440</v>
          </cell>
          <cell r="G87" t="str">
            <v>RMB</v>
          </cell>
          <cell r="H87" t="str">
            <v>1</v>
          </cell>
          <cell r="I87">
            <v>440</v>
          </cell>
        </row>
        <row r="88">
          <cell r="A88">
            <v>1376196</v>
          </cell>
          <cell r="B88" t="str">
            <v>三井花园饭店京都三条</v>
          </cell>
          <cell r="C88" t="str">
            <v>DHB181001130340787</v>
          </cell>
          <cell r="D88" t="str">
            <v>100572595</v>
          </cell>
          <cell r="E88" t="str">
            <v/>
          </cell>
          <cell r="F88" t="str">
            <v>3600</v>
          </cell>
          <cell r="G88" t="str">
            <v>RMB</v>
          </cell>
          <cell r="H88" t="str">
            <v>1</v>
          </cell>
          <cell r="I88">
            <v>3600</v>
          </cell>
        </row>
        <row r="89">
          <cell r="A89">
            <v>1377132</v>
          </cell>
          <cell r="B89" t="str">
            <v>三井花园饭店京都新町别邸</v>
          </cell>
          <cell r="C89" t="str">
            <v>DHB181004091932600</v>
          </cell>
          <cell r="D89" t="str">
            <v/>
          </cell>
          <cell r="E89" t="str">
            <v/>
          </cell>
          <cell r="F89" t="str">
            <v>6450</v>
          </cell>
          <cell r="G89" t="str">
            <v>RMB</v>
          </cell>
          <cell r="H89" t="str">
            <v>1</v>
          </cell>
          <cell r="I89">
            <v>6450</v>
          </cell>
        </row>
        <row r="90">
          <cell r="A90">
            <v>1380355</v>
          </cell>
          <cell r="B90" t="str">
            <v>三井花园饭店京都新町别邸</v>
          </cell>
          <cell r="C90" t="str">
            <v>DHB181012231036644</v>
          </cell>
          <cell r="D90" t="str">
            <v/>
          </cell>
          <cell r="E90" t="str">
            <v/>
          </cell>
          <cell r="F90" t="str">
            <v>2430</v>
          </cell>
          <cell r="G90" t="str">
            <v>RMB</v>
          </cell>
          <cell r="H90" t="str">
            <v>1</v>
          </cell>
          <cell r="I90">
            <v>2430</v>
          </cell>
        </row>
        <row r="91">
          <cell r="A91">
            <v>1380401</v>
          </cell>
          <cell r="B91" t="str">
            <v>三井花园饭店京都新町别邸</v>
          </cell>
          <cell r="C91" t="str">
            <v>DHB181013025009167</v>
          </cell>
          <cell r="D91" t="str">
            <v>1130311583</v>
          </cell>
          <cell r="E91" t="str">
            <v/>
          </cell>
          <cell r="F91" t="str">
            <v>946</v>
          </cell>
          <cell r="G91" t="str">
            <v>RMB</v>
          </cell>
          <cell r="H91" t="str">
            <v>1</v>
          </cell>
          <cell r="I91">
            <v>946</v>
          </cell>
        </row>
        <row r="92">
          <cell r="A92">
            <v>1380587</v>
          </cell>
          <cell r="B92" t="str">
            <v>三井花园饭店京都新町别邸</v>
          </cell>
          <cell r="C92" t="str">
            <v>DHB181013171636041</v>
          </cell>
          <cell r="D92" t="str">
            <v/>
          </cell>
          <cell r="E92" t="str">
            <v/>
          </cell>
          <cell r="F92" t="str">
            <v>2608</v>
          </cell>
          <cell r="G92" t="str">
            <v>RMB</v>
          </cell>
          <cell r="H92" t="str">
            <v>1</v>
          </cell>
          <cell r="I92">
            <v>2608</v>
          </cell>
        </row>
        <row r="93">
          <cell r="A93">
            <v>1378423</v>
          </cell>
          <cell r="B93" t="str">
            <v>三井花园饭店京都新町别邸</v>
          </cell>
          <cell r="C93" t="str">
            <v>DHB181008170329459</v>
          </cell>
          <cell r="D93" t="str">
            <v/>
          </cell>
          <cell r="E93" t="str">
            <v/>
          </cell>
          <cell r="F93" t="str">
            <v>1071</v>
          </cell>
          <cell r="G93" t="str">
            <v>RMB</v>
          </cell>
          <cell r="H93" t="str">
            <v>1</v>
          </cell>
          <cell r="I93">
            <v>1071</v>
          </cell>
        </row>
        <row r="94">
          <cell r="A94">
            <v>1378637</v>
          </cell>
          <cell r="B94" t="str">
            <v>三井花园饭店京都新町别邸</v>
          </cell>
          <cell r="C94" t="str">
            <v>DHB181009115441184</v>
          </cell>
          <cell r="D94" t="str">
            <v/>
          </cell>
          <cell r="E94" t="str">
            <v/>
          </cell>
          <cell r="F94" t="str">
            <v>5352</v>
          </cell>
          <cell r="G94" t="str">
            <v>RMB</v>
          </cell>
          <cell r="H94" t="str">
            <v>1</v>
          </cell>
          <cell r="I94">
            <v>5352</v>
          </cell>
        </row>
        <row r="95">
          <cell r="A95">
            <v>1380734</v>
          </cell>
          <cell r="B95" t="str">
            <v>三井花园饭店京都新町别邸</v>
          </cell>
          <cell r="C95" t="str">
            <v>DHB181014003010193</v>
          </cell>
          <cell r="D95" t="str">
            <v>1130727663</v>
          </cell>
          <cell r="E95" t="str">
            <v/>
          </cell>
          <cell r="F95" t="str">
            <v>1848</v>
          </cell>
          <cell r="G95" t="str">
            <v>RMB</v>
          </cell>
          <cell r="H95" t="str">
            <v>1</v>
          </cell>
          <cell r="I95">
            <v>1848</v>
          </cell>
        </row>
        <row r="96">
          <cell r="A96">
            <v>1379446</v>
          </cell>
          <cell r="B96" t="str">
            <v>三井花园饭店京都新町别邸</v>
          </cell>
          <cell r="C96" t="str">
            <v>DHB181011110512247</v>
          </cell>
          <cell r="D96" t="str">
            <v/>
          </cell>
          <cell r="E96" t="str">
            <v/>
          </cell>
          <cell r="F96" t="str">
            <v>1029</v>
          </cell>
          <cell r="G96" t="str">
            <v>RMB</v>
          </cell>
          <cell r="H96" t="str">
            <v>1</v>
          </cell>
          <cell r="I96">
            <v>1029</v>
          </cell>
        </row>
        <row r="97">
          <cell r="A97">
            <v>1376168</v>
          </cell>
          <cell r="B97" t="str">
            <v>三井花园饭店京都新町别邸</v>
          </cell>
          <cell r="C97" t="str">
            <v>DHB181001120418505</v>
          </cell>
          <cell r="D97" t="str">
            <v>100326138</v>
          </cell>
          <cell r="E97" t="str">
            <v/>
          </cell>
          <cell r="F97" t="str">
            <v>4748.01</v>
          </cell>
          <cell r="G97" t="str">
            <v>RMB</v>
          </cell>
          <cell r="H97" t="str">
            <v>1</v>
          </cell>
          <cell r="I97">
            <v>4748.01</v>
          </cell>
        </row>
        <row r="98">
          <cell r="A98">
            <v>1376592</v>
          </cell>
          <cell r="B98" t="str">
            <v>京都四季酒店</v>
          </cell>
          <cell r="C98" t="str">
            <v>DHB181002144009463</v>
          </cell>
          <cell r="D98" t="str">
            <v>924195</v>
          </cell>
          <cell r="E98" t="str">
            <v/>
          </cell>
          <cell r="F98" t="str">
            <v>8191</v>
          </cell>
          <cell r="G98" t="str">
            <v>RMB</v>
          </cell>
          <cell r="H98" t="str">
            <v>1</v>
          </cell>
          <cell r="I98">
            <v>8191</v>
          </cell>
        </row>
        <row r="99">
          <cell r="A99">
            <v>1377558</v>
          </cell>
          <cell r="B99" t="str">
            <v>MYSTAYS 名古屋榮酒店</v>
          </cell>
          <cell r="C99" t="str">
            <v>DHB181005140810627</v>
          </cell>
          <cell r="D99" t="str">
            <v>1126074218</v>
          </cell>
          <cell r="E99" t="str">
            <v/>
          </cell>
          <cell r="F99" t="str">
            <v>2040</v>
          </cell>
          <cell r="G99" t="str">
            <v>RMB</v>
          </cell>
          <cell r="H99" t="str">
            <v>1</v>
          </cell>
          <cell r="I99">
            <v>2040</v>
          </cell>
        </row>
        <row r="100">
          <cell r="A100">
            <v>1379980</v>
          </cell>
          <cell r="B100" t="str">
            <v>大阪日星商务旅馆</v>
          </cell>
          <cell r="C100" t="str">
            <v>DHB181012094116054</v>
          </cell>
          <cell r="D100" t="str">
            <v/>
          </cell>
          <cell r="E100" t="str">
            <v/>
          </cell>
          <cell r="F100" t="str">
            <v>1230</v>
          </cell>
          <cell r="G100" t="str">
            <v>RMB</v>
          </cell>
          <cell r="H100" t="str">
            <v>1</v>
          </cell>
          <cell r="I100">
            <v>1230</v>
          </cell>
        </row>
        <row r="101">
          <cell r="A101">
            <v>1380438</v>
          </cell>
          <cell r="B101" t="str">
            <v>大阪日星商务旅馆</v>
          </cell>
          <cell r="C101" t="str">
            <v>DHB181013103345317</v>
          </cell>
          <cell r="D101" t="str">
            <v/>
          </cell>
          <cell r="E101" t="str">
            <v/>
          </cell>
          <cell r="F101" t="str">
            <v>1665</v>
          </cell>
          <cell r="G101" t="str">
            <v>RMB</v>
          </cell>
          <cell r="H101" t="str">
            <v>1</v>
          </cell>
          <cell r="I101">
            <v>1665</v>
          </cell>
        </row>
        <row r="102">
          <cell r="A102">
            <v>1381366</v>
          </cell>
          <cell r="B102" t="str">
            <v>大阪日星商务旅馆</v>
          </cell>
          <cell r="C102" t="str">
            <v>DHB181015174122833</v>
          </cell>
          <cell r="D102" t="str">
            <v/>
          </cell>
          <cell r="E102" t="str">
            <v/>
          </cell>
          <cell r="F102" t="str">
            <v>951</v>
          </cell>
          <cell r="G102" t="str">
            <v>RMB</v>
          </cell>
          <cell r="H102" t="str">
            <v>1</v>
          </cell>
          <cell r="I102">
            <v>951</v>
          </cell>
        </row>
        <row r="103">
          <cell r="A103">
            <v>1381062</v>
          </cell>
          <cell r="B103" t="str">
            <v>MYSTAYS 堺筋本町酒店</v>
          </cell>
          <cell r="C103" t="str">
            <v>DHB181014215639983</v>
          </cell>
          <cell r="D103" t="str">
            <v/>
          </cell>
          <cell r="E103" t="str">
            <v/>
          </cell>
          <cell r="F103" t="str">
            <v>1552</v>
          </cell>
          <cell r="G103" t="str">
            <v>RMB</v>
          </cell>
          <cell r="H103" t="str">
            <v>1</v>
          </cell>
          <cell r="I103">
            <v>1552</v>
          </cell>
        </row>
        <row r="104">
          <cell r="A104">
            <v>1378301</v>
          </cell>
          <cell r="B104" t="str">
            <v>大阪新阪急酒店</v>
          </cell>
          <cell r="C104" t="str">
            <v>DHB181008111559985</v>
          </cell>
          <cell r="D104" t="str">
            <v>103408281</v>
          </cell>
          <cell r="E104" t="str">
            <v/>
          </cell>
          <cell r="F104" t="str">
            <v>949</v>
          </cell>
          <cell r="G104" t="str">
            <v>RMB</v>
          </cell>
          <cell r="H104" t="str">
            <v>1</v>
          </cell>
          <cell r="I104">
            <v>949</v>
          </cell>
        </row>
        <row r="105">
          <cell r="A105">
            <v>1380699</v>
          </cell>
          <cell r="B105" t="str">
            <v>大阪富士屋饭店</v>
          </cell>
          <cell r="C105" t="str">
            <v>DHB181013222710299</v>
          </cell>
          <cell r="D105" t="str">
            <v/>
          </cell>
          <cell r="E105" t="str">
            <v/>
          </cell>
          <cell r="F105" t="str">
            <v>358</v>
          </cell>
          <cell r="G105" t="str">
            <v>RMB</v>
          </cell>
          <cell r="H105" t="str">
            <v>1</v>
          </cell>
          <cell r="I105">
            <v>358</v>
          </cell>
        </row>
        <row r="106">
          <cell r="A106">
            <v>1380384</v>
          </cell>
          <cell r="B106" t="str">
            <v>大阪富士屋饭店</v>
          </cell>
          <cell r="C106" t="str">
            <v>DHB181013005515849</v>
          </cell>
          <cell r="D106" t="str">
            <v/>
          </cell>
          <cell r="E106" t="str">
            <v/>
          </cell>
          <cell r="F106" t="str">
            <v>1113</v>
          </cell>
          <cell r="G106" t="str">
            <v>RMB</v>
          </cell>
          <cell r="H106" t="str">
            <v>1</v>
          </cell>
          <cell r="I106">
            <v>1113</v>
          </cell>
        </row>
        <row r="107">
          <cell r="A107">
            <v>1376700</v>
          </cell>
          <cell r="B107" t="str">
            <v>大阪富士屋饭店</v>
          </cell>
          <cell r="C107" t="str">
            <v>DHB181002203241941</v>
          </cell>
          <cell r="D107" t="str">
            <v/>
          </cell>
          <cell r="E107" t="str">
            <v/>
          </cell>
          <cell r="F107" t="str">
            <v>296</v>
          </cell>
          <cell r="G107" t="str">
            <v>RMB</v>
          </cell>
          <cell r="H107" t="str">
            <v>1</v>
          </cell>
          <cell r="I107">
            <v>296</v>
          </cell>
        </row>
        <row r="108">
          <cell r="A108">
            <v>1378354</v>
          </cell>
          <cell r="B108" t="str">
            <v>芭堤雅发现海滩酒店</v>
          </cell>
          <cell r="C108" t="str">
            <v>DHB181008141908140</v>
          </cell>
          <cell r="D108" t="str">
            <v>328406</v>
          </cell>
          <cell r="E108" t="str">
            <v/>
          </cell>
          <cell r="F108" t="str">
            <v>1233</v>
          </cell>
          <cell r="G108" t="str">
            <v>RMB</v>
          </cell>
          <cell r="H108" t="str">
            <v>1</v>
          </cell>
          <cell r="I108">
            <v>1233</v>
          </cell>
        </row>
        <row r="109">
          <cell r="A109">
            <v>1381342</v>
          </cell>
          <cell r="B109" t="str">
            <v>马尼拉金凤凰酒店</v>
          </cell>
          <cell r="C109" t="str">
            <v>DHB181015171659849</v>
          </cell>
          <cell r="D109" t="str">
            <v/>
          </cell>
          <cell r="E109" t="str">
            <v/>
          </cell>
          <cell r="F109" t="str">
            <v>1401</v>
          </cell>
          <cell r="G109" t="str">
            <v>RMB</v>
          </cell>
          <cell r="H109" t="str">
            <v>1</v>
          </cell>
          <cell r="I109">
            <v>1401</v>
          </cell>
        </row>
        <row r="110">
          <cell r="A110">
            <v>1381358</v>
          </cell>
          <cell r="B110" t="str">
            <v>曼谷千禧希尔顿酒店</v>
          </cell>
          <cell r="C110" t="str">
            <v>DHB181015181231848</v>
          </cell>
          <cell r="D110" t="str">
            <v>3497187548</v>
          </cell>
          <cell r="E110" t="str">
            <v/>
          </cell>
          <cell r="F110" t="str">
            <v>537</v>
          </cell>
          <cell r="G110" t="str">
            <v>RMB</v>
          </cell>
          <cell r="H110" t="str">
            <v>1</v>
          </cell>
          <cell r="I110">
            <v>537</v>
          </cell>
        </row>
        <row r="111">
          <cell r="A111">
            <v>1377537</v>
          </cell>
          <cell r="B111" t="str">
            <v>冲绳那霸海滩酒店</v>
          </cell>
          <cell r="C111" t="str">
            <v>DHB181005124422016</v>
          </cell>
          <cell r="D111" t="str">
            <v>1126050337</v>
          </cell>
          <cell r="E111" t="str">
            <v/>
          </cell>
          <cell r="F111" t="str">
            <v>378</v>
          </cell>
          <cell r="G111" t="str">
            <v>RMB</v>
          </cell>
          <cell r="H111" t="str">
            <v>1</v>
          </cell>
          <cell r="I111">
            <v>378</v>
          </cell>
        </row>
        <row r="112">
          <cell r="A112">
            <v>1381501</v>
          </cell>
          <cell r="B112" t="str">
            <v>冲绳那霸歌町大和ROYNET酒店</v>
          </cell>
          <cell r="C112" t="str">
            <v>DHB181015235840393</v>
          </cell>
          <cell r="D112" t="str">
            <v/>
          </cell>
          <cell r="E112" t="str">
            <v/>
          </cell>
          <cell r="F112" t="str">
            <v>4578</v>
          </cell>
          <cell r="G112" t="str">
            <v>RMB</v>
          </cell>
          <cell r="H112" t="str">
            <v>1</v>
          </cell>
          <cell r="I112">
            <v>4578</v>
          </cell>
        </row>
        <row r="113">
          <cell r="A113">
            <v>1377682</v>
          </cell>
          <cell r="B113" t="str">
            <v>东京新宿格兰贝尔酒店</v>
          </cell>
          <cell r="C113" t="str">
            <v>DHB181005232443858</v>
          </cell>
          <cell r="D113" t="str">
            <v>1126267943</v>
          </cell>
          <cell r="E113" t="str">
            <v/>
          </cell>
          <cell r="F113" t="str">
            <v>479</v>
          </cell>
          <cell r="G113" t="str">
            <v>RMB</v>
          </cell>
          <cell r="H113" t="str">
            <v>1</v>
          </cell>
          <cell r="I113">
            <v>479</v>
          </cell>
        </row>
        <row r="114">
          <cell r="A114">
            <v>1380078</v>
          </cell>
          <cell r="B114" t="str">
            <v>东京新宿格兰贝尔酒店</v>
          </cell>
          <cell r="C114" t="str">
            <v>DHB181012125926470</v>
          </cell>
          <cell r="D114" t="str">
            <v/>
          </cell>
          <cell r="E114" t="str">
            <v/>
          </cell>
          <cell r="F114" t="str">
            <v>1752</v>
          </cell>
          <cell r="G114" t="str">
            <v>RMB</v>
          </cell>
          <cell r="H114" t="str">
            <v>1</v>
          </cell>
          <cell r="I114">
            <v>1752</v>
          </cell>
        </row>
        <row r="115">
          <cell r="A115">
            <v>1377276</v>
          </cell>
          <cell r="B115" t="str">
            <v>东京新宿格兰贝尔酒店</v>
          </cell>
          <cell r="C115" t="str">
            <v>DHB181004171711745</v>
          </cell>
          <cell r="D115" t="str">
            <v>1125516852</v>
          </cell>
          <cell r="E115" t="str">
            <v/>
          </cell>
          <cell r="F115" t="str">
            <v>1429</v>
          </cell>
          <cell r="G115" t="str">
            <v>RMB</v>
          </cell>
          <cell r="H115" t="str">
            <v>1</v>
          </cell>
          <cell r="I115">
            <v>1429</v>
          </cell>
        </row>
        <row r="116">
          <cell r="A116">
            <v>1380074</v>
          </cell>
          <cell r="B116" t="str">
            <v>东京新宿格兰贝尔酒店</v>
          </cell>
          <cell r="C116" t="str">
            <v>DHB181012124902325</v>
          </cell>
          <cell r="D116" t="str">
            <v>1129984003</v>
          </cell>
          <cell r="E116" t="str">
            <v/>
          </cell>
          <cell r="F116" t="str">
            <v>512</v>
          </cell>
          <cell r="G116" t="str">
            <v>RMB</v>
          </cell>
          <cell r="H116" t="str">
            <v>1</v>
          </cell>
          <cell r="I116">
            <v>512</v>
          </cell>
        </row>
        <row r="117">
          <cell r="A117">
            <v>1381602</v>
          </cell>
          <cell r="B117" t="str">
            <v>成田机场旅馆</v>
          </cell>
          <cell r="C117" t="str">
            <v>DHB181016103230331</v>
          </cell>
          <cell r="D117" t="str">
            <v/>
          </cell>
          <cell r="E117" t="str">
            <v/>
          </cell>
          <cell r="F117" t="str">
            <v>1070</v>
          </cell>
          <cell r="G117" t="str">
            <v>RMB</v>
          </cell>
          <cell r="H117" t="str">
            <v>1</v>
          </cell>
          <cell r="I117">
            <v>1070</v>
          </cell>
        </row>
        <row r="118">
          <cell r="A118">
            <v>1377661</v>
          </cell>
          <cell r="B118" t="str">
            <v>成田机场旅馆</v>
          </cell>
          <cell r="C118" t="str">
            <v>DHB181005213424890</v>
          </cell>
          <cell r="D118" t="str">
            <v>20181005078886132</v>
          </cell>
          <cell r="E118" t="str">
            <v/>
          </cell>
          <cell r="F118" t="str">
            <v>533</v>
          </cell>
          <cell r="G118" t="str">
            <v>RMB</v>
          </cell>
          <cell r="H118" t="str">
            <v>1</v>
          </cell>
          <cell r="I118">
            <v>533</v>
          </cell>
        </row>
        <row r="119">
          <cell r="A119">
            <v>1381221</v>
          </cell>
          <cell r="B119" t="str">
            <v>成田机场旅馆</v>
          </cell>
          <cell r="C119" t="str">
            <v>DHB181015120621813</v>
          </cell>
          <cell r="D119" t="str">
            <v/>
          </cell>
          <cell r="E119" t="str">
            <v/>
          </cell>
          <cell r="F119" t="str">
            <v>516</v>
          </cell>
          <cell r="G119" t="str">
            <v>RMB</v>
          </cell>
          <cell r="H119" t="str">
            <v>1</v>
          </cell>
          <cell r="I119">
            <v>516</v>
          </cell>
        </row>
        <row r="120">
          <cell r="A120">
            <v>1379556</v>
          </cell>
          <cell r="B120" t="str">
            <v>蓼科酒店</v>
          </cell>
          <cell r="C120" t="str">
            <v>DHB181011131807629</v>
          </cell>
          <cell r="D120" t="str">
            <v>DHB181011131807629</v>
          </cell>
          <cell r="E120" t="str">
            <v/>
          </cell>
          <cell r="F120" t="str">
            <v>2476</v>
          </cell>
          <cell r="G120" t="str">
            <v>RMB</v>
          </cell>
          <cell r="H120" t="str">
            <v>1</v>
          </cell>
          <cell r="I120">
            <v>2476</v>
          </cell>
        </row>
        <row r="121">
          <cell r="A121">
            <v>1378861</v>
          </cell>
          <cell r="B121" t="str">
            <v>蓼科酒店</v>
          </cell>
          <cell r="C121" t="str">
            <v>DHB181009211640520</v>
          </cell>
          <cell r="D121" t="str">
            <v/>
          </cell>
          <cell r="E121" t="str">
            <v/>
          </cell>
          <cell r="F121" t="str">
            <v>590</v>
          </cell>
          <cell r="G121" t="str">
            <v>RMB</v>
          </cell>
          <cell r="H121" t="str">
            <v>1</v>
          </cell>
          <cell r="I121">
            <v>590</v>
          </cell>
        </row>
        <row r="122">
          <cell r="A122">
            <v>1378732</v>
          </cell>
          <cell r="B122" t="str">
            <v>名古屋纳屋桥里士满酒店 </v>
          </cell>
          <cell r="C122" t="str">
            <v>DHB181009150145867</v>
          </cell>
          <cell r="D122" t="str">
            <v/>
          </cell>
          <cell r="E122" t="str">
            <v/>
          </cell>
          <cell r="F122" t="str">
            <v>720</v>
          </cell>
          <cell r="G122" t="str">
            <v>RMB</v>
          </cell>
          <cell r="H122" t="str">
            <v>1</v>
          </cell>
          <cell r="I122">
            <v>720</v>
          </cell>
        </row>
        <row r="123">
          <cell r="A123">
            <v>1380876</v>
          </cell>
          <cell r="B123" t="str">
            <v>尤佳福碧色酒店 </v>
          </cell>
          <cell r="C123" t="str">
            <v>DHB181014123738542</v>
          </cell>
          <cell r="D123" t="str">
            <v/>
          </cell>
          <cell r="E123" t="str">
            <v/>
          </cell>
          <cell r="F123" t="str">
            <v>331</v>
          </cell>
          <cell r="G123" t="str">
            <v>RMB</v>
          </cell>
          <cell r="H123" t="str">
            <v>1</v>
          </cell>
          <cell r="I123">
            <v>331</v>
          </cell>
        </row>
        <row r="124">
          <cell r="A124">
            <v>1379263</v>
          </cell>
          <cell r="B124" t="str">
            <v>冈山仓敷多米酒店</v>
          </cell>
          <cell r="C124" t="str">
            <v>DHB181010194546986</v>
          </cell>
          <cell r="D124" t="str">
            <v/>
          </cell>
          <cell r="E124" t="str">
            <v/>
          </cell>
          <cell r="F124" t="str">
            <v>599</v>
          </cell>
          <cell r="G124" t="str">
            <v>RMB</v>
          </cell>
          <cell r="H124" t="str">
            <v>1</v>
          </cell>
          <cell r="I124">
            <v>599</v>
          </cell>
        </row>
        <row r="125">
          <cell r="A125">
            <v>1380579</v>
          </cell>
          <cell r="B125" t="str">
            <v>瑞索尔函馆酒店 </v>
          </cell>
          <cell r="C125" t="str">
            <v>DHB181013165739164</v>
          </cell>
          <cell r="D125" t="str">
            <v>20181013081054935</v>
          </cell>
          <cell r="E125" t="str">
            <v/>
          </cell>
          <cell r="F125" t="str">
            <v>881</v>
          </cell>
          <cell r="G125" t="str">
            <v>RMB</v>
          </cell>
          <cell r="H125" t="str">
            <v>1</v>
          </cell>
          <cell r="I125">
            <v>881</v>
          </cell>
        </row>
        <row r="126">
          <cell r="A126">
            <v>1376383</v>
          </cell>
          <cell r="B126" t="str">
            <v>那霸阿尔蒙特酒店</v>
          </cell>
          <cell r="C126" t="str">
            <v>DHB181001225309299</v>
          </cell>
          <cell r="D126" t="str">
            <v>1123729219</v>
          </cell>
          <cell r="E126" t="str">
            <v/>
          </cell>
          <cell r="F126" t="str">
            <v>1550</v>
          </cell>
          <cell r="G126" t="str">
            <v>RMB</v>
          </cell>
          <cell r="H126" t="str">
            <v>1</v>
          </cell>
          <cell r="I126">
            <v>1550</v>
          </cell>
        </row>
        <row r="127">
          <cell r="A127">
            <v>1376589</v>
          </cell>
          <cell r="B127" t="str">
            <v>那霸阿尔蒙特酒店</v>
          </cell>
          <cell r="C127" t="str">
            <v>DHB181002143104640</v>
          </cell>
          <cell r="D127" t="str">
            <v/>
          </cell>
          <cell r="E127" t="str">
            <v/>
          </cell>
          <cell r="F127" t="str">
            <v>795</v>
          </cell>
          <cell r="G127" t="str">
            <v>RMB</v>
          </cell>
          <cell r="H127" t="str">
            <v>1</v>
          </cell>
          <cell r="I127">
            <v>795</v>
          </cell>
        </row>
        <row r="128">
          <cell r="A128">
            <v>1379872</v>
          </cell>
          <cell r="B128" t="str">
            <v>神户岐山酒店 </v>
          </cell>
          <cell r="C128" t="str">
            <v>DHB181011222046244</v>
          </cell>
          <cell r="D128" t="str">
            <v/>
          </cell>
          <cell r="E128" t="str">
            <v/>
          </cell>
          <cell r="F128" t="str">
            <v>313</v>
          </cell>
          <cell r="G128" t="str">
            <v>RMB</v>
          </cell>
          <cell r="H128" t="str">
            <v>1</v>
          </cell>
          <cell r="I128">
            <v>313</v>
          </cell>
        </row>
        <row r="129">
          <cell r="A129">
            <v>1377658</v>
          </cell>
          <cell r="B129" t="str">
            <v>神户岐山酒店 </v>
          </cell>
          <cell r="C129" t="str">
            <v>DHB181005212259159</v>
          </cell>
          <cell r="D129" t="str">
            <v>20181005078881656</v>
          </cell>
          <cell r="E129" t="str">
            <v/>
          </cell>
          <cell r="F129" t="str">
            <v>516</v>
          </cell>
          <cell r="G129" t="str">
            <v>RMB</v>
          </cell>
          <cell r="H129" t="str">
            <v>1</v>
          </cell>
          <cell r="I129">
            <v>516</v>
          </cell>
        </row>
        <row r="130">
          <cell r="A130">
            <v>1376668</v>
          </cell>
          <cell r="B130" t="str">
            <v>北海道东横鄂霍次克网走站前旅馆</v>
          </cell>
          <cell r="C130" t="str">
            <v>DHB181002184803337</v>
          </cell>
          <cell r="D130" t="str">
            <v>1124265153</v>
          </cell>
          <cell r="E130" t="str">
            <v/>
          </cell>
          <cell r="F130" t="str">
            <v>487</v>
          </cell>
          <cell r="G130" t="str">
            <v>RMB</v>
          </cell>
          <cell r="H130" t="str">
            <v>1</v>
          </cell>
          <cell r="I130">
            <v>487</v>
          </cell>
        </row>
        <row r="131">
          <cell r="A131">
            <v>1380489</v>
          </cell>
          <cell r="B131" t="str">
            <v>北海道东横鄂霍次克网走站前旅馆</v>
          </cell>
          <cell r="C131" t="str">
            <v>DHB181013125535985</v>
          </cell>
          <cell r="D131" t="str">
            <v/>
          </cell>
          <cell r="E131" t="str">
            <v/>
          </cell>
          <cell r="F131" t="str">
            <v>382</v>
          </cell>
          <cell r="G131" t="str">
            <v>RMB</v>
          </cell>
          <cell r="H131" t="str">
            <v>1</v>
          </cell>
          <cell r="I131">
            <v>382</v>
          </cell>
        </row>
        <row r="132">
          <cell r="A132">
            <v>1381167</v>
          </cell>
          <cell r="B132" t="str">
            <v>箱根汤本富士屋酒店</v>
          </cell>
          <cell r="C132" t="str">
            <v>DHB181015103140523</v>
          </cell>
          <cell r="D132" t="str">
            <v/>
          </cell>
          <cell r="E132" t="str">
            <v/>
          </cell>
          <cell r="F132" t="str">
            <v>1174</v>
          </cell>
          <cell r="G132" t="str">
            <v>RMB</v>
          </cell>
          <cell r="H132" t="str">
            <v>1</v>
          </cell>
          <cell r="I132">
            <v>1174</v>
          </cell>
        </row>
        <row r="133">
          <cell r="A133">
            <v>1376203</v>
          </cell>
          <cell r="B133" t="str">
            <v>箱根汤本富士屋酒店</v>
          </cell>
          <cell r="C133" t="str">
            <v>DHB181001132509616</v>
          </cell>
          <cell r="D133" t="str">
            <v>236473</v>
          </cell>
          <cell r="E133" t="str">
            <v/>
          </cell>
          <cell r="F133" t="str">
            <v>1150</v>
          </cell>
          <cell r="G133" t="str">
            <v>RMB</v>
          </cell>
          <cell r="H133" t="str">
            <v>1</v>
          </cell>
          <cell r="I133">
            <v>1150</v>
          </cell>
        </row>
        <row r="134">
          <cell r="A134">
            <v>1378353</v>
          </cell>
          <cell r="B134" t="str">
            <v>箱根汤本富士屋酒店</v>
          </cell>
          <cell r="C134" t="str">
            <v>DHB181008134321846</v>
          </cell>
          <cell r="D134" t="str">
            <v>20181008079537675</v>
          </cell>
          <cell r="E134" t="str">
            <v/>
          </cell>
          <cell r="F134" t="str">
            <v>1163</v>
          </cell>
          <cell r="G134" t="str">
            <v>RMB</v>
          </cell>
          <cell r="H134" t="str">
            <v>1</v>
          </cell>
          <cell r="I134">
            <v>1163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V127">
  <autoFilter ref="A1:V127"/>
  <tableColumns count="22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入住人" dataDxfId="22"/>
    <tableColumn id="15" name="客户订单号" dataDxfId="23"/>
    <tableColumn id="16" name="联系人" dataDxfId="24"/>
    <tableColumn id="17" name="机构操作人" dataDxfId="25"/>
    <tableColumn id="18" name="系统金额"/>
    <tableColumn id="19" name="差异"/>
    <tableColumn id="20" name="，"/>
    <tableColumn id="21" name="列1"/>
    <tableColumn id="22" name="列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11805555555556" footer="0.511805555555556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35"/>
  <sheetViews>
    <sheetView tabSelected="1" topLeftCell="A95" workbookViewId="0">
      <selection activeCell="B135" sqref="B135"/>
    </sheetView>
  </sheetViews>
  <sheetFormatPr defaultColWidth="9" defaultRowHeight="15"/>
  <cols>
    <col min="18" max="18" width="10.5714285714286"/>
  </cols>
  <sheetData>
    <row r="1" spans="1:22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s="1" t="s">
        <v>33</v>
      </c>
      <c r="S1" s="1" t="s">
        <v>34</v>
      </c>
      <c r="T1" s="1" t="s">
        <v>35</v>
      </c>
      <c r="U1" t="s">
        <v>36</v>
      </c>
      <c r="V1" t="s">
        <v>37</v>
      </c>
    </row>
    <row r="2" spans="1:22">
      <c r="A2" t="s">
        <v>38</v>
      </c>
      <c r="B2" t="s">
        <v>39</v>
      </c>
      <c r="C2" t="s">
        <v>10</v>
      </c>
      <c r="D2" t="s">
        <v>9</v>
      </c>
      <c r="E2" t="s">
        <v>40</v>
      </c>
      <c r="F2" t="s">
        <v>41</v>
      </c>
      <c r="G2" t="s">
        <v>42</v>
      </c>
      <c r="H2" t="s">
        <v>43</v>
      </c>
      <c r="I2" t="s">
        <v>12</v>
      </c>
      <c r="J2">
        <v>465</v>
      </c>
      <c r="K2" t="s">
        <v>44</v>
      </c>
      <c r="L2" t="s">
        <v>45</v>
      </c>
      <c r="M2" t="s">
        <v>46</v>
      </c>
      <c r="N2" t="s">
        <v>47</v>
      </c>
      <c r="O2">
        <v>1376144</v>
      </c>
      <c r="P2" t="s">
        <v>48</v>
      </c>
      <c r="R2">
        <f>VLOOKUP(O2,[1]应付款管理!$A$1:$I$65536,9,0)</f>
        <v>465</v>
      </c>
      <c r="S2">
        <f>J2-R2</f>
        <v>0</v>
      </c>
      <c r="T2" t="str">
        <f>$T$1&amp;O2</f>
        <v>，1376144</v>
      </c>
      <c r="U2" t="s">
        <v>49</v>
      </c>
      <c r="V2" t="str">
        <f ca="1">PHONETIC(U2:U125)</f>
        <v>，1376144，1376148，1376162，1376168，1376174，1376194，1376196，1376200，1376203，1376284，1376347，1376358，1376369，1376383，1376389，1376474，1376506，1376589，1376592，1376668，1376700，1376982，1377013，1377019，1377132，1377276，1377287，1377301，1377297，1377304，1377305，1377353，1377357，1377418，1377457，1377467，1377537，1377558，1377590，1377658，1377675，1377676，1377682，1377714，1377759，1377884，1377914，1377915，1378163，1378223，1378261，1378276，1378301，1378352，1378353，1378354，1378423，1378493，1378529，1378587，1378630，1378637，1378645，1378693，1378732，1378785，1378801，1378803，1378807，1378817，1378857，1378861，1378867，1378871，1378880，1379087，1379059，1379263，1379291，1379446，1379556，1379872，1379955，1379980，1379992，1380068，1380074，1380078，1380085，1380152，1380323，1380355，1380360，1380384，1380401，1380438，1380440，1380487，1380489，1380579，1380587，1380596，1380699，1380734，1380876，1381050，1381053，1381054，1381062，1381075，1381093，1380793，1381167，1381221，1381227，1381243，1381308，1381342，1381366，1381361，1381358，1381433，1381443，1381501</v>
      </c>
    </row>
    <row r="3" spans="1:22">
      <c r="A3" t="s">
        <v>50</v>
      </c>
      <c r="B3" t="s">
        <v>51</v>
      </c>
      <c r="C3" t="s">
        <v>10</v>
      </c>
      <c r="D3" t="s">
        <v>9</v>
      </c>
      <c r="E3" t="s">
        <v>52</v>
      </c>
      <c r="F3" t="s">
        <v>53</v>
      </c>
      <c r="G3" t="s">
        <v>54</v>
      </c>
      <c r="H3" t="s">
        <v>43</v>
      </c>
      <c r="I3" t="s">
        <v>12</v>
      </c>
      <c r="J3">
        <v>319</v>
      </c>
      <c r="K3" t="s">
        <v>44</v>
      </c>
      <c r="L3" t="s">
        <v>55</v>
      </c>
      <c r="M3" t="s">
        <v>46</v>
      </c>
      <c r="N3" t="s">
        <v>56</v>
      </c>
      <c r="O3">
        <v>1376148</v>
      </c>
      <c r="P3" t="s">
        <v>48</v>
      </c>
      <c r="R3">
        <f>VLOOKUP(O3,[1]应付款管理!$A$1:$I$65536,9,0)</f>
        <v>319</v>
      </c>
      <c r="S3">
        <f t="shared" ref="S3:S34" si="0">J3-R3</f>
        <v>0</v>
      </c>
      <c r="T3" t="str">
        <f t="shared" ref="T3:T34" si="1">$T$1&amp;O3</f>
        <v>，1376148</v>
      </c>
      <c r="U3" t="s">
        <v>57</v>
      </c>
      <c r="V3" s="1" t="s">
        <v>58</v>
      </c>
    </row>
    <row r="4" spans="1:21">
      <c r="A4" t="s">
        <v>38</v>
      </c>
      <c r="B4" t="s">
        <v>59</v>
      </c>
      <c r="C4" t="s">
        <v>10</v>
      </c>
      <c r="D4" t="s">
        <v>9</v>
      </c>
      <c r="E4" t="s">
        <v>40</v>
      </c>
      <c r="F4" t="s">
        <v>42</v>
      </c>
      <c r="G4" t="s">
        <v>60</v>
      </c>
      <c r="H4" t="s">
        <v>43</v>
      </c>
      <c r="I4" t="s">
        <v>12</v>
      </c>
      <c r="J4">
        <v>465</v>
      </c>
      <c r="K4" t="s">
        <v>44</v>
      </c>
      <c r="L4" t="s">
        <v>61</v>
      </c>
      <c r="M4" t="s">
        <v>46</v>
      </c>
      <c r="N4" t="s">
        <v>62</v>
      </c>
      <c r="O4">
        <v>1376162</v>
      </c>
      <c r="P4" t="s">
        <v>48</v>
      </c>
      <c r="R4">
        <f>VLOOKUP(O4,[1]应付款管理!$A$1:$I$65536,9,0)</f>
        <v>465</v>
      </c>
      <c r="S4">
        <f t="shared" si="0"/>
        <v>0</v>
      </c>
      <c r="T4" t="str">
        <f t="shared" si="1"/>
        <v>，1376162</v>
      </c>
      <c r="U4" t="s">
        <v>63</v>
      </c>
    </row>
    <row r="5" spans="1:21">
      <c r="A5" t="s">
        <v>64</v>
      </c>
      <c r="B5" t="s">
        <v>65</v>
      </c>
      <c r="C5" t="s">
        <v>10</v>
      </c>
      <c r="D5" t="s">
        <v>9</v>
      </c>
      <c r="E5" t="s">
        <v>66</v>
      </c>
      <c r="F5" t="s">
        <v>67</v>
      </c>
      <c r="G5" t="s">
        <v>68</v>
      </c>
      <c r="H5" t="s">
        <v>43</v>
      </c>
      <c r="I5" t="s">
        <v>12</v>
      </c>
      <c r="J5">
        <v>4748</v>
      </c>
      <c r="K5" t="s">
        <v>44</v>
      </c>
      <c r="L5" t="s">
        <v>69</v>
      </c>
      <c r="M5" t="s">
        <v>46</v>
      </c>
      <c r="N5" t="s">
        <v>70</v>
      </c>
      <c r="O5">
        <v>1376168</v>
      </c>
      <c r="P5" t="s">
        <v>48</v>
      </c>
      <c r="R5">
        <f>VLOOKUP(O5,[1]应付款管理!$A$1:$I$65536,9,0)</f>
        <v>4748.01</v>
      </c>
      <c r="S5">
        <f t="shared" si="0"/>
        <v>-0.0100000000002183</v>
      </c>
      <c r="T5" t="str">
        <f t="shared" si="1"/>
        <v>，1376168</v>
      </c>
      <c r="U5" t="s">
        <v>71</v>
      </c>
    </row>
    <row r="6" spans="1:21">
      <c r="A6" t="s">
        <v>72</v>
      </c>
      <c r="B6" t="s">
        <v>73</v>
      </c>
      <c r="C6" t="s">
        <v>10</v>
      </c>
      <c r="D6" t="s">
        <v>9</v>
      </c>
      <c r="E6" t="s">
        <v>74</v>
      </c>
      <c r="F6" t="s">
        <v>53</v>
      </c>
      <c r="G6" t="s">
        <v>54</v>
      </c>
      <c r="H6" t="s">
        <v>43</v>
      </c>
      <c r="I6" t="s">
        <v>12</v>
      </c>
      <c r="J6">
        <v>377</v>
      </c>
      <c r="K6" t="s">
        <v>44</v>
      </c>
      <c r="L6" t="s">
        <v>75</v>
      </c>
      <c r="M6" t="s">
        <v>46</v>
      </c>
      <c r="N6" t="s">
        <v>76</v>
      </c>
      <c r="O6">
        <v>1376174</v>
      </c>
      <c r="P6" t="s">
        <v>48</v>
      </c>
      <c r="R6">
        <f>VLOOKUP(O6,[1]应付款管理!$A$1:$I$65536,9,0)</f>
        <v>377</v>
      </c>
      <c r="S6">
        <f t="shared" si="0"/>
        <v>0</v>
      </c>
      <c r="T6" t="str">
        <f t="shared" si="1"/>
        <v>，1376174</v>
      </c>
      <c r="U6" t="s">
        <v>77</v>
      </c>
    </row>
    <row r="7" spans="1:21">
      <c r="A7" t="s">
        <v>78</v>
      </c>
      <c r="B7" t="s">
        <v>79</v>
      </c>
      <c r="C7" t="s">
        <v>10</v>
      </c>
      <c r="D7" t="s">
        <v>9</v>
      </c>
      <c r="E7" t="s">
        <v>80</v>
      </c>
      <c r="F7" t="s">
        <v>81</v>
      </c>
      <c r="G7" t="s">
        <v>67</v>
      </c>
      <c r="H7" t="s">
        <v>43</v>
      </c>
      <c r="I7" t="s">
        <v>12</v>
      </c>
      <c r="J7">
        <v>579</v>
      </c>
      <c r="K7" t="s">
        <v>44</v>
      </c>
      <c r="L7" t="s">
        <v>82</v>
      </c>
      <c r="M7" t="s">
        <v>46</v>
      </c>
      <c r="N7" t="s">
        <v>83</v>
      </c>
      <c r="O7">
        <v>1376194</v>
      </c>
      <c r="P7" t="s">
        <v>48</v>
      </c>
      <c r="R7">
        <f>VLOOKUP(O7,[1]应付款管理!$A$1:$I$65536,9,0)</f>
        <v>579</v>
      </c>
      <c r="S7">
        <f t="shared" si="0"/>
        <v>0</v>
      </c>
      <c r="T7" t="str">
        <f t="shared" si="1"/>
        <v>，1376194</v>
      </c>
      <c r="U7" t="s">
        <v>84</v>
      </c>
    </row>
    <row r="8" spans="1:21">
      <c r="A8" t="s">
        <v>64</v>
      </c>
      <c r="B8" t="s">
        <v>85</v>
      </c>
      <c r="C8" t="s">
        <v>10</v>
      </c>
      <c r="D8" t="s">
        <v>9</v>
      </c>
      <c r="E8" t="s">
        <v>86</v>
      </c>
      <c r="F8" t="s">
        <v>54</v>
      </c>
      <c r="G8" t="s">
        <v>41</v>
      </c>
      <c r="H8" t="s">
        <v>43</v>
      </c>
      <c r="I8" t="s">
        <v>12</v>
      </c>
      <c r="J8">
        <v>3600</v>
      </c>
      <c r="K8" t="s">
        <v>44</v>
      </c>
      <c r="L8" t="s">
        <v>87</v>
      </c>
      <c r="M8" t="s">
        <v>46</v>
      </c>
      <c r="N8" t="s">
        <v>88</v>
      </c>
      <c r="O8">
        <v>1376196</v>
      </c>
      <c r="P8" t="s">
        <v>48</v>
      </c>
      <c r="R8">
        <f>VLOOKUP(O8,[1]应付款管理!$A$1:$I$65536,9,0)</f>
        <v>3600</v>
      </c>
      <c r="S8">
        <f t="shared" si="0"/>
        <v>0</v>
      </c>
      <c r="T8" t="str">
        <f t="shared" si="1"/>
        <v>，1376196</v>
      </c>
      <c r="U8" t="s">
        <v>89</v>
      </c>
    </row>
    <row r="9" spans="1:21">
      <c r="A9" t="s">
        <v>72</v>
      </c>
      <c r="B9" t="s">
        <v>90</v>
      </c>
      <c r="C9" t="s">
        <v>10</v>
      </c>
      <c r="D9" t="s">
        <v>9</v>
      </c>
      <c r="E9" t="s">
        <v>91</v>
      </c>
      <c r="F9" t="s">
        <v>54</v>
      </c>
      <c r="G9" t="s">
        <v>92</v>
      </c>
      <c r="H9" t="s">
        <v>43</v>
      </c>
      <c r="I9" t="s">
        <v>12</v>
      </c>
      <c r="J9">
        <v>1820</v>
      </c>
      <c r="K9" t="s">
        <v>44</v>
      </c>
      <c r="L9" t="s">
        <v>93</v>
      </c>
      <c r="M9" t="s">
        <v>46</v>
      </c>
      <c r="N9" t="s">
        <v>94</v>
      </c>
      <c r="O9">
        <v>1376200</v>
      </c>
      <c r="P9" t="s">
        <v>48</v>
      </c>
      <c r="R9">
        <f>VLOOKUP(O9,[1]应付款管理!$A$1:$I$65536,9,0)</f>
        <v>1820</v>
      </c>
      <c r="S9">
        <f t="shared" si="0"/>
        <v>0</v>
      </c>
      <c r="T9" t="str">
        <f t="shared" si="1"/>
        <v>，1376200</v>
      </c>
      <c r="U9" t="s">
        <v>95</v>
      </c>
    </row>
    <row r="10" spans="1:21">
      <c r="A10" t="s">
        <v>96</v>
      </c>
      <c r="B10" t="s">
        <v>97</v>
      </c>
      <c r="C10" t="s">
        <v>10</v>
      </c>
      <c r="D10" t="s">
        <v>9</v>
      </c>
      <c r="E10" t="s">
        <v>98</v>
      </c>
      <c r="F10" t="s">
        <v>99</v>
      </c>
      <c r="G10" t="s">
        <v>100</v>
      </c>
      <c r="H10" t="s">
        <v>43</v>
      </c>
      <c r="I10" t="s">
        <v>12</v>
      </c>
      <c r="J10">
        <v>1150</v>
      </c>
      <c r="K10" t="s">
        <v>44</v>
      </c>
      <c r="L10" t="s">
        <v>101</v>
      </c>
      <c r="M10" t="s">
        <v>46</v>
      </c>
      <c r="N10" t="s">
        <v>102</v>
      </c>
      <c r="O10">
        <v>1376203</v>
      </c>
      <c r="P10" t="s">
        <v>48</v>
      </c>
      <c r="R10">
        <f>VLOOKUP(O10,[1]应付款管理!$A$1:$I$65536,9,0)</f>
        <v>1150</v>
      </c>
      <c r="S10">
        <f t="shared" si="0"/>
        <v>0</v>
      </c>
      <c r="T10" t="str">
        <f t="shared" si="1"/>
        <v>，1376203</v>
      </c>
      <c r="U10" t="s">
        <v>103</v>
      </c>
    </row>
    <row r="11" spans="1:21">
      <c r="A11" t="s">
        <v>50</v>
      </c>
      <c r="B11" t="s">
        <v>104</v>
      </c>
      <c r="C11" t="s">
        <v>10</v>
      </c>
      <c r="D11" t="s">
        <v>9</v>
      </c>
      <c r="E11" t="s">
        <v>105</v>
      </c>
      <c r="F11" t="s">
        <v>53</v>
      </c>
      <c r="G11" t="s">
        <v>54</v>
      </c>
      <c r="H11" t="s">
        <v>43</v>
      </c>
      <c r="I11" t="s">
        <v>12</v>
      </c>
      <c r="J11">
        <v>2601</v>
      </c>
      <c r="K11" t="s">
        <v>44</v>
      </c>
      <c r="L11" t="s">
        <v>106</v>
      </c>
      <c r="M11" t="s">
        <v>46</v>
      </c>
      <c r="N11" t="s">
        <v>107</v>
      </c>
      <c r="O11">
        <v>1376284</v>
      </c>
      <c r="P11" t="s">
        <v>48</v>
      </c>
      <c r="R11">
        <f>VLOOKUP(O11,[1]应付款管理!$A$1:$I$65536,9,0)</f>
        <v>2601</v>
      </c>
      <c r="S11">
        <f t="shared" si="0"/>
        <v>0</v>
      </c>
      <c r="T11" t="str">
        <f t="shared" si="1"/>
        <v>，1376284</v>
      </c>
      <c r="U11" t="s">
        <v>108</v>
      </c>
    </row>
    <row r="12" spans="1:21">
      <c r="A12" t="s">
        <v>109</v>
      </c>
      <c r="B12" t="s">
        <v>110</v>
      </c>
      <c r="C12" t="s">
        <v>10</v>
      </c>
      <c r="D12" t="s">
        <v>9</v>
      </c>
      <c r="E12" t="s">
        <v>111</v>
      </c>
      <c r="F12" t="s">
        <v>53</v>
      </c>
      <c r="G12" t="s">
        <v>54</v>
      </c>
      <c r="H12" t="s">
        <v>43</v>
      </c>
      <c r="I12" t="s">
        <v>12</v>
      </c>
      <c r="J12">
        <v>681</v>
      </c>
      <c r="K12" t="s">
        <v>44</v>
      </c>
      <c r="L12" t="s">
        <v>112</v>
      </c>
      <c r="M12" t="s">
        <v>46</v>
      </c>
      <c r="N12" t="s">
        <v>113</v>
      </c>
      <c r="O12">
        <v>1376347</v>
      </c>
      <c r="P12" t="s">
        <v>48</v>
      </c>
      <c r="R12">
        <f>VLOOKUP(O12,[1]应付款管理!$A$1:$I$65536,9,0)</f>
        <v>681</v>
      </c>
      <c r="S12">
        <f t="shared" si="0"/>
        <v>0</v>
      </c>
      <c r="T12" t="str">
        <f t="shared" si="1"/>
        <v>，1376347</v>
      </c>
      <c r="U12" t="s">
        <v>114</v>
      </c>
    </row>
    <row r="13" spans="1:21">
      <c r="A13" t="s">
        <v>50</v>
      </c>
      <c r="B13" t="s">
        <v>115</v>
      </c>
      <c r="C13" t="s">
        <v>10</v>
      </c>
      <c r="D13" t="s">
        <v>9</v>
      </c>
      <c r="E13" t="s">
        <v>116</v>
      </c>
      <c r="F13" t="s">
        <v>117</v>
      </c>
      <c r="G13" t="s">
        <v>118</v>
      </c>
      <c r="H13" t="s">
        <v>43</v>
      </c>
      <c r="I13" t="s">
        <v>12</v>
      </c>
      <c r="J13">
        <v>1332</v>
      </c>
      <c r="K13" t="s">
        <v>44</v>
      </c>
      <c r="L13" t="s">
        <v>119</v>
      </c>
      <c r="M13" t="s">
        <v>46</v>
      </c>
      <c r="N13" t="s">
        <v>120</v>
      </c>
      <c r="O13">
        <v>1376358</v>
      </c>
      <c r="P13" t="s">
        <v>48</v>
      </c>
      <c r="R13">
        <f>VLOOKUP(O13,[1]应付款管理!$A$1:$I$65536,9,0)</f>
        <v>1332</v>
      </c>
      <c r="S13">
        <f t="shared" si="0"/>
        <v>0</v>
      </c>
      <c r="T13" t="str">
        <f t="shared" si="1"/>
        <v>，1376358</v>
      </c>
      <c r="U13" t="s">
        <v>121</v>
      </c>
    </row>
    <row r="14" spans="1:21">
      <c r="A14" t="s">
        <v>109</v>
      </c>
      <c r="B14" t="s">
        <v>122</v>
      </c>
      <c r="C14" t="s">
        <v>10</v>
      </c>
      <c r="D14" t="s">
        <v>9</v>
      </c>
      <c r="E14" t="s">
        <v>111</v>
      </c>
      <c r="F14" t="s">
        <v>123</v>
      </c>
      <c r="G14" t="s">
        <v>92</v>
      </c>
      <c r="H14" t="s">
        <v>43</v>
      </c>
      <c r="I14" t="s">
        <v>12</v>
      </c>
      <c r="J14">
        <v>750</v>
      </c>
      <c r="K14" t="s">
        <v>44</v>
      </c>
      <c r="L14" t="s">
        <v>124</v>
      </c>
      <c r="M14" t="s">
        <v>46</v>
      </c>
      <c r="N14" t="s">
        <v>125</v>
      </c>
      <c r="O14">
        <v>1376369</v>
      </c>
      <c r="P14" t="s">
        <v>48</v>
      </c>
      <c r="R14">
        <f>VLOOKUP(O14,[1]应付款管理!$A$1:$I$65536,9,0)</f>
        <v>750</v>
      </c>
      <c r="S14">
        <f t="shared" si="0"/>
        <v>0</v>
      </c>
      <c r="T14" t="str">
        <f t="shared" si="1"/>
        <v>，1376369</v>
      </c>
      <c r="U14" t="s">
        <v>126</v>
      </c>
    </row>
    <row r="15" spans="1:21">
      <c r="A15" t="s">
        <v>127</v>
      </c>
      <c r="B15" t="s">
        <v>128</v>
      </c>
      <c r="C15" t="s">
        <v>10</v>
      </c>
      <c r="D15" t="s">
        <v>9</v>
      </c>
      <c r="E15" t="s">
        <v>129</v>
      </c>
      <c r="F15" t="s">
        <v>53</v>
      </c>
      <c r="G15" t="s">
        <v>123</v>
      </c>
      <c r="H15" t="s">
        <v>43</v>
      </c>
      <c r="I15" t="s">
        <v>12</v>
      </c>
      <c r="J15">
        <v>1550</v>
      </c>
      <c r="K15" t="s">
        <v>44</v>
      </c>
      <c r="L15" t="s">
        <v>130</v>
      </c>
      <c r="M15" t="s">
        <v>46</v>
      </c>
      <c r="N15" t="s">
        <v>131</v>
      </c>
      <c r="O15">
        <v>1376383</v>
      </c>
      <c r="P15" t="s">
        <v>48</v>
      </c>
      <c r="R15">
        <f>VLOOKUP(O15,[1]应付款管理!$A$1:$I$65536,9,0)</f>
        <v>1550</v>
      </c>
      <c r="S15">
        <f t="shared" si="0"/>
        <v>0</v>
      </c>
      <c r="T15" t="str">
        <f t="shared" si="1"/>
        <v>，1376383</v>
      </c>
      <c r="U15" t="s">
        <v>132</v>
      </c>
    </row>
    <row r="16" spans="1:21">
      <c r="A16" t="s">
        <v>72</v>
      </c>
      <c r="B16" t="s">
        <v>133</v>
      </c>
      <c r="C16" t="s">
        <v>10</v>
      </c>
      <c r="D16" t="s">
        <v>9</v>
      </c>
      <c r="E16" t="s">
        <v>134</v>
      </c>
      <c r="F16" t="s">
        <v>117</v>
      </c>
      <c r="G16" t="s">
        <v>135</v>
      </c>
      <c r="H16" t="s">
        <v>43</v>
      </c>
      <c r="I16" t="s">
        <v>12</v>
      </c>
      <c r="J16">
        <v>2360</v>
      </c>
      <c r="K16" t="s">
        <v>44</v>
      </c>
      <c r="L16" t="s">
        <v>136</v>
      </c>
      <c r="M16" t="s">
        <v>46</v>
      </c>
      <c r="N16" t="s">
        <v>137</v>
      </c>
      <c r="O16">
        <v>1376389</v>
      </c>
      <c r="P16" t="s">
        <v>48</v>
      </c>
      <c r="R16">
        <f>VLOOKUP(O16,[1]应付款管理!$A$1:$I$65536,9,0)</f>
        <v>2360</v>
      </c>
      <c r="S16">
        <f t="shared" si="0"/>
        <v>0</v>
      </c>
      <c r="T16" t="str">
        <f t="shared" si="1"/>
        <v>，1376389</v>
      </c>
      <c r="U16" t="s">
        <v>138</v>
      </c>
    </row>
    <row r="17" spans="1:21">
      <c r="A17" t="s">
        <v>64</v>
      </c>
      <c r="B17" t="s">
        <v>139</v>
      </c>
      <c r="C17" t="s">
        <v>10</v>
      </c>
      <c r="D17" t="s">
        <v>9</v>
      </c>
      <c r="E17" t="s">
        <v>140</v>
      </c>
      <c r="F17" t="s">
        <v>123</v>
      </c>
      <c r="G17" t="s">
        <v>92</v>
      </c>
      <c r="H17" t="s">
        <v>43</v>
      </c>
      <c r="I17" t="s">
        <v>12</v>
      </c>
      <c r="J17">
        <v>473</v>
      </c>
      <c r="K17" t="s">
        <v>44</v>
      </c>
      <c r="L17" t="s">
        <v>141</v>
      </c>
      <c r="M17" t="s">
        <v>46</v>
      </c>
      <c r="N17" t="s">
        <v>142</v>
      </c>
      <c r="O17">
        <v>1376474</v>
      </c>
      <c r="P17" t="s">
        <v>48</v>
      </c>
      <c r="R17">
        <f>VLOOKUP(O17,[1]应付款管理!$A$1:$I$65536,9,0)</f>
        <v>473</v>
      </c>
      <c r="S17">
        <f t="shared" si="0"/>
        <v>0</v>
      </c>
      <c r="T17" t="str">
        <f t="shared" si="1"/>
        <v>，1376474</v>
      </c>
      <c r="U17" t="s">
        <v>143</v>
      </c>
    </row>
    <row r="18" spans="1:21">
      <c r="A18" t="s">
        <v>72</v>
      </c>
      <c r="B18" t="s">
        <v>144</v>
      </c>
      <c r="C18" t="s">
        <v>10</v>
      </c>
      <c r="D18" t="s">
        <v>9</v>
      </c>
      <c r="E18" t="s">
        <v>145</v>
      </c>
      <c r="F18" t="s">
        <v>54</v>
      </c>
      <c r="G18" t="s">
        <v>123</v>
      </c>
      <c r="H18" t="s">
        <v>43</v>
      </c>
      <c r="I18" t="s">
        <v>12</v>
      </c>
      <c r="J18">
        <v>908</v>
      </c>
      <c r="K18" t="s">
        <v>44</v>
      </c>
      <c r="L18" t="s">
        <v>146</v>
      </c>
      <c r="M18" t="s">
        <v>46</v>
      </c>
      <c r="N18" t="s">
        <v>147</v>
      </c>
      <c r="O18">
        <v>1376506</v>
      </c>
      <c r="P18" t="s">
        <v>48</v>
      </c>
      <c r="R18">
        <f>VLOOKUP(O18,[1]应付款管理!$A$1:$I$65536,9,0)</f>
        <v>908</v>
      </c>
      <c r="S18">
        <f t="shared" si="0"/>
        <v>0</v>
      </c>
      <c r="T18" t="str">
        <f t="shared" si="1"/>
        <v>，1376506</v>
      </c>
      <c r="U18" t="s">
        <v>148</v>
      </c>
    </row>
    <row r="19" spans="1:21">
      <c r="A19" t="s">
        <v>127</v>
      </c>
      <c r="B19" t="s">
        <v>149</v>
      </c>
      <c r="C19" t="s">
        <v>10</v>
      </c>
      <c r="D19" t="s">
        <v>9</v>
      </c>
      <c r="E19" t="s">
        <v>129</v>
      </c>
      <c r="F19" t="s">
        <v>123</v>
      </c>
      <c r="G19" t="s">
        <v>92</v>
      </c>
      <c r="H19" t="s">
        <v>43</v>
      </c>
      <c r="I19" t="s">
        <v>12</v>
      </c>
      <c r="J19">
        <v>795</v>
      </c>
      <c r="K19" t="s">
        <v>44</v>
      </c>
      <c r="L19" t="s">
        <v>150</v>
      </c>
      <c r="M19" t="s">
        <v>46</v>
      </c>
      <c r="N19" t="s">
        <v>151</v>
      </c>
      <c r="O19">
        <v>1376589</v>
      </c>
      <c r="P19" t="s">
        <v>48</v>
      </c>
      <c r="R19">
        <f>VLOOKUP(O19,[1]应付款管理!$A$1:$I$65536,9,0)</f>
        <v>795</v>
      </c>
      <c r="S19">
        <f t="shared" si="0"/>
        <v>0</v>
      </c>
      <c r="T19" t="str">
        <f t="shared" si="1"/>
        <v>，1376589</v>
      </c>
      <c r="U19" t="s">
        <v>152</v>
      </c>
    </row>
    <row r="20" spans="1:21">
      <c r="A20" t="s">
        <v>64</v>
      </c>
      <c r="B20" t="s">
        <v>153</v>
      </c>
      <c r="C20" t="s">
        <v>10</v>
      </c>
      <c r="D20" t="s">
        <v>9</v>
      </c>
      <c r="E20" t="s">
        <v>154</v>
      </c>
      <c r="F20" t="s">
        <v>54</v>
      </c>
      <c r="G20" t="s">
        <v>123</v>
      </c>
      <c r="H20" t="s">
        <v>43</v>
      </c>
      <c r="I20" t="s">
        <v>12</v>
      </c>
      <c r="J20">
        <v>8191</v>
      </c>
      <c r="K20" t="s">
        <v>44</v>
      </c>
      <c r="L20" t="s">
        <v>155</v>
      </c>
      <c r="M20" t="s">
        <v>46</v>
      </c>
      <c r="N20" t="s">
        <v>156</v>
      </c>
      <c r="O20">
        <v>1376592</v>
      </c>
      <c r="P20" t="s">
        <v>48</v>
      </c>
      <c r="R20">
        <f>VLOOKUP(O20,[1]应付款管理!$A$1:$I$65536,9,0)</f>
        <v>8191</v>
      </c>
      <c r="S20">
        <f t="shared" si="0"/>
        <v>0</v>
      </c>
      <c r="T20" t="str">
        <f t="shared" si="1"/>
        <v>，1376592</v>
      </c>
      <c r="U20" t="s">
        <v>157</v>
      </c>
    </row>
    <row r="21" spans="1:21">
      <c r="A21" t="s">
        <v>158</v>
      </c>
      <c r="B21" t="s">
        <v>159</v>
      </c>
      <c r="C21" t="s">
        <v>10</v>
      </c>
      <c r="D21" t="s">
        <v>9</v>
      </c>
      <c r="E21" t="s">
        <v>160</v>
      </c>
      <c r="F21" t="s">
        <v>54</v>
      </c>
      <c r="G21" t="s">
        <v>123</v>
      </c>
      <c r="H21" t="s">
        <v>43</v>
      </c>
      <c r="I21" t="s">
        <v>12</v>
      </c>
      <c r="J21">
        <v>487</v>
      </c>
      <c r="K21" t="s">
        <v>44</v>
      </c>
      <c r="L21" t="s">
        <v>161</v>
      </c>
      <c r="M21" t="s">
        <v>46</v>
      </c>
      <c r="N21" t="s">
        <v>162</v>
      </c>
      <c r="O21">
        <v>1376668</v>
      </c>
      <c r="P21" t="s">
        <v>48</v>
      </c>
      <c r="R21">
        <f>VLOOKUP(O21,[1]应付款管理!$A$1:$I$65536,9,0)</f>
        <v>487</v>
      </c>
      <c r="S21">
        <f t="shared" si="0"/>
        <v>0</v>
      </c>
      <c r="T21" t="str">
        <f t="shared" si="1"/>
        <v>，1376668</v>
      </c>
      <c r="U21" t="s">
        <v>163</v>
      </c>
    </row>
    <row r="22" spans="1:21">
      <c r="A22" t="s">
        <v>50</v>
      </c>
      <c r="B22" t="s">
        <v>164</v>
      </c>
      <c r="C22" t="s">
        <v>10</v>
      </c>
      <c r="D22" t="s">
        <v>9</v>
      </c>
      <c r="E22" t="s">
        <v>165</v>
      </c>
      <c r="F22" t="s">
        <v>67</v>
      </c>
      <c r="G22" t="s">
        <v>166</v>
      </c>
      <c r="H22" t="s">
        <v>43</v>
      </c>
      <c r="I22" t="s">
        <v>12</v>
      </c>
      <c r="J22">
        <v>296</v>
      </c>
      <c r="K22" t="s">
        <v>44</v>
      </c>
      <c r="L22" t="s">
        <v>167</v>
      </c>
      <c r="M22" t="s">
        <v>46</v>
      </c>
      <c r="N22" t="s">
        <v>168</v>
      </c>
      <c r="O22">
        <v>1376700</v>
      </c>
      <c r="P22" t="s">
        <v>48</v>
      </c>
      <c r="R22">
        <f>VLOOKUP(O22,[1]应付款管理!$A$1:$I$65536,9,0)</f>
        <v>296</v>
      </c>
      <c r="S22">
        <f t="shared" si="0"/>
        <v>0</v>
      </c>
      <c r="T22" t="str">
        <f t="shared" si="1"/>
        <v>，1376700</v>
      </c>
      <c r="U22" t="s">
        <v>169</v>
      </c>
    </row>
    <row r="23" spans="1:21">
      <c r="A23" t="s">
        <v>170</v>
      </c>
      <c r="B23" t="s">
        <v>171</v>
      </c>
      <c r="C23" t="s">
        <v>10</v>
      </c>
      <c r="D23" t="s">
        <v>9</v>
      </c>
      <c r="E23" t="s">
        <v>172</v>
      </c>
      <c r="F23" t="s">
        <v>123</v>
      </c>
      <c r="G23" t="s">
        <v>92</v>
      </c>
      <c r="H23" t="s">
        <v>43</v>
      </c>
      <c r="I23" t="s">
        <v>12</v>
      </c>
      <c r="J23">
        <v>1006</v>
      </c>
      <c r="K23" t="s">
        <v>44</v>
      </c>
      <c r="L23" t="s">
        <v>173</v>
      </c>
      <c r="M23" t="s">
        <v>46</v>
      </c>
      <c r="N23" t="s">
        <v>174</v>
      </c>
      <c r="O23">
        <v>1376982</v>
      </c>
      <c r="P23" t="s">
        <v>175</v>
      </c>
      <c r="Q23" t="s">
        <v>175</v>
      </c>
      <c r="R23">
        <f>VLOOKUP(O23,[1]应付款管理!$A$1:$I$65536,9,0)</f>
        <v>1006</v>
      </c>
      <c r="S23">
        <f t="shared" si="0"/>
        <v>0</v>
      </c>
      <c r="T23" t="str">
        <f t="shared" si="1"/>
        <v>，1376982</v>
      </c>
      <c r="U23" t="s">
        <v>176</v>
      </c>
    </row>
    <row r="24" spans="1:21">
      <c r="A24" t="s">
        <v>72</v>
      </c>
      <c r="B24" t="s">
        <v>177</v>
      </c>
      <c r="C24" t="s">
        <v>10</v>
      </c>
      <c r="D24" t="s">
        <v>9</v>
      </c>
      <c r="E24" t="s">
        <v>178</v>
      </c>
      <c r="F24" t="s">
        <v>179</v>
      </c>
      <c r="G24" t="s">
        <v>118</v>
      </c>
      <c r="H24" t="s">
        <v>43</v>
      </c>
      <c r="I24" t="s">
        <v>12</v>
      </c>
      <c r="J24">
        <v>544</v>
      </c>
      <c r="K24" t="s">
        <v>44</v>
      </c>
      <c r="L24" t="s">
        <v>180</v>
      </c>
      <c r="M24" t="s">
        <v>46</v>
      </c>
      <c r="N24" t="s">
        <v>181</v>
      </c>
      <c r="O24">
        <v>1377013</v>
      </c>
      <c r="P24" t="s">
        <v>48</v>
      </c>
      <c r="R24">
        <f>VLOOKUP(O24,[1]应付款管理!$A$1:$I$65536,9,0)</f>
        <v>544</v>
      </c>
      <c r="S24">
        <f t="shared" si="0"/>
        <v>0</v>
      </c>
      <c r="T24" t="str">
        <f t="shared" si="1"/>
        <v>，1377013</v>
      </c>
      <c r="U24" t="s">
        <v>182</v>
      </c>
    </row>
    <row r="25" spans="1:21">
      <c r="A25" t="s">
        <v>72</v>
      </c>
      <c r="B25" t="s">
        <v>183</v>
      </c>
      <c r="C25" t="s">
        <v>10</v>
      </c>
      <c r="D25" t="s">
        <v>9</v>
      </c>
      <c r="E25" t="s">
        <v>134</v>
      </c>
      <c r="F25" t="s">
        <v>67</v>
      </c>
      <c r="G25" t="s">
        <v>184</v>
      </c>
      <c r="H25" t="s">
        <v>43</v>
      </c>
      <c r="I25" t="s">
        <v>12</v>
      </c>
      <c r="J25">
        <v>1376</v>
      </c>
      <c r="K25" t="s">
        <v>44</v>
      </c>
      <c r="L25" t="s">
        <v>185</v>
      </c>
      <c r="M25" t="s">
        <v>46</v>
      </c>
      <c r="N25" t="s">
        <v>186</v>
      </c>
      <c r="O25">
        <v>1377019</v>
      </c>
      <c r="P25" t="s">
        <v>48</v>
      </c>
      <c r="R25">
        <f>VLOOKUP(O25,[1]应付款管理!$A$1:$I$65536,9,0)</f>
        <v>1376</v>
      </c>
      <c r="S25">
        <f t="shared" si="0"/>
        <v>0</v>
      </c>
      <c r="T25" t="str">
        <f t="shared" si="1"/>
        <v>，1377019</v>
      </c>
      <c r="U25" t="s">
        <v>187</v>
      </c>
    </row>
    <row r="26" spans="1:21">
      <c r="A26" t="s">
        <v>64</v>
      </c>
      <c r="B26" t="s">
        <v>188</v>
      </c>
      <c r="C26" t="s">
        <v>10</v>
      </c>
      <c r="D26" t="s">
        <v>9</v>
      </c>
      <c r="E26" t="s">
        <v>66</v>
      </c>
      <c r="F26" t="s">
        <v>189</v>
      </c>
      <c r="G26" t="s">
        <v>190</v>
      </c>
      <c r="H26" t="s">
        <v>43</v>
      </c>
      <c r="I26" t="s">
        <v>12</v>
      </c>
      <c r="J26">
        <v>6450</v>
      </c>
      <c r="K26" t="s">
        <v>44</v>
      </c>
      <c r="L26" t="s">
        <v>191</v>
      </c>
      <c r="M26" t="s">
        <v>46</v>
      </c>
      <c r="N26" t="s">
        <v>192</v>
      </c>
      <c r="O26">
        <v>1377132</v>
      </c>
      <c r="P26" t="s">
        <v>48</v>
      </c>
      <c r="R26">
        <f>VLOOKUP(O26,[1]应付款管理!$A$1:$I$65536,9,0)</f>
        <v>6450</v>
      </c>
      <c r="S26">
        <f t="shared" si="0"/>
        <v>0</v>
      </c>
      <c r="T26" t="str">
        <f t="shared" si="1"/>
        <v>，1377132</v>
      </c>
      <c r="U26" t="s">
        <v>193</v>
      </c>
    </row>
    <row r="27" spans="1:21">
      <c r="A27" t="s">
        <v>72</v>
      </c>
      <c r="B27" t="s">
        <v>194</v>
      </c>
      <c r="C27" t="s">
        <v>10</v>
      </c>
      <c r="D27" t="s">
        <v>9</v>
      </c>
      <c r="E27" t="s">
        <v>195</v>
      </c>
      <c r="F27" t="s">
        <v>166</v>
      </c>
      <c r="G27" t="s">
        <v>184</v>
      </c>
      <c r="H27" t="s">
        <v>43</v>
      </c>
      <c r="I27" t="s">
        <v>12</v>
      </c>
      <c r="J27">
        <v>1429</v>
      </c>
      <c r="K27" t="s">
        <v>44</v>
      </c>
      <c r="L27" t="s">
        <v>196</v>
      </c>
      <c r="M27" t="s">
        <v>46</v>
      </c>
      <c r="N27" t="s">
        <v>197</v>
      </c>
      <c r="O27">
        <v>1377276</v>
      </c>
      <c r="P27" t="s">
        <v>48</v>
      </c>
      <c r="R27">
        <f>VLOOKUP(O27,[1]应付款管理!$A$1:$I$65536,9,0)</f>
        <v>1429</v>
      </c>
      <c r="S27">
        <f t="shared" si="0"/>
        <v>0</v>
      </c>
      <c r="T27" t="str">
        <f t="shared" si="1"/>
        <v>，1377276</v>
      </c>
      <c r="U27" t="s">
        <v>198</v>
      </c>
    </row>
    <row r="28" spans="1:21">
      <c r="A28" t="s">
        <v>72</v>
      </c>
      <c r="B28" t="s">
        <v>199</v>
      </c>
      <c r="C28" t="s">
        <v>10</v>
      </c>
      <c r="D28" t="s">
        <v>9</v>
      </c>
      <c r="E28" t="s">
        <v>200</v>
      </c>
      <c r="F28" t="s">
        <v>92</v>
      </c>
      <c r="G28" t="s">
        <v>41</v>
      </c>
      <c r="H28" t="s">
        <v>43</v>
      </c>
      <c r="I28" t="s">
        <v>12</v>
      </c>
      <c r="J28">
        <v>509</v>
      </c>
      <c r="K28" t="s">
        <v>44</v>
      </c>
      <c r="L28" t="s">
        <v>201</v>
      </c>
      <c r="M28" t="s">
        <v>46</v>
      </c>
      <c r="N28" t="s">
        <v>202</v>
      </c>
      <c r="O28">
        <v>1377287</v>
      </c>
      <c r="P28" t="s">
        <v>48</v>
      </c>
      <c r="R28">
        <f>VLOOKUP(O28,[1]应付款管理!$A$1:$I$65536,9,0)</f>
        <v>509</v>
      </c>
      <c r="S28">
        <f t="shared" si="0"/>
        <v>0</v>
      </c>
      <c r="T28" t="str">
        <f t="shared" si="1"/>
        <v>，1377287</v>
      </c>
      <c r="U28" t="s">
        <v>203</v>
      </c>
    </row>
    <row r="29" spans="1:21">
      <c r="A29" t="s">
        <v>204</v>
      </c>
      <c r="B29" t="s">
        <v>205</v>
      </c>
      <c r="C29" t="s">
        <v>10</v>
      </c>
      <c r="D29" t="s">
        <v>9</v>
      </c>
      <c r="E29" t="s">
        <v>206</v>
      </c>
      <c r="F29" t="s">
        <v>41</v>
      </c>
      <c r="G29" t="s">
        <v>42</v>
      </c>
      <c r="H29" t="s">
        <v>43</v>
      </c>
      <c r="I29" t="s">
        <v>12</v>
      </c>
      <c r="J29">
        <v>1229</v>
      </c>
      <c r="K29" t="s">
        <v>44</v>
      </c>
      <c r="L29" t="s">
        <v>207</v>
      </c>
      <c r="M29" t="s">
        <v>46</v>
      </c>
      <c r="N29" t="s">
        <v>208</v>
      </c>
      <c r="O29">
        <v>1377301</v>
      </c>
      <c r="P29" t="s">
        <v>48</v>
      </c>
      <c r="R29">
        <f>VLOOKUP(O29,[1]应付款管理!$A$1:$I$65536,9,0)</f>
        <v>1229</v>
      </c>
      <c r="S29">
        <f t="shared" si="0"/>
        <v>0</v>
      </c>
      <c r="T29" t="str">
        <f t="shared" si="1"/>
        <v>，1377301</v>
      </c>
      <c r="U29" t="s">
        <v>209</v>
      </c>
    </row>
    <row r="30" spans="1:21">
      <c r="A30" t="s">
        <v>210</v>
      </c>
      <c r="B30" t="s">
        <v>211</v>
      </c>
      <c r="C30" t="s">
        <v>10</v>
      </c>
      <c r="D30" t="s">
        <v>9</v>
      </c>
      <c r="E30" t="s">
        <v>212</v>
      </c>
      <c r="F30" t="s">
        <v>92</v>
      </c>
      <c r="G30" t="s">
        <v>41</v>
      </c>
      <c r="H30" t="s">
        <v>43</v>
      </c>
      <c r="I30" t="s">
        <v>12</v>
      </c>
      <c r="J30">
        <v>1285</v>
      </c>
      <c r="K30" t="s">
        <v>44</v>
      </c>
      <c r="L30" t="s">
        <v>213</v>
      </c>
      <c r="M30" t="s">
        <v>46</v>
      </c>
      <c r="N30" t="s">
        <v>214</v>
      </c>
      <c r="O30">
        <v>1377297</v>
      </c>
      <c r="P30" t="s">
        <v>215</v>
      </c>
      <c r="Q30" t="s">
        <v>215</v>
      </c>
      <c r="R30">
        <f>VLOOKUP(O30,[1]应付款管理!$A$1:$I$65536,9,0)</f>
        <v>1285</v>
      </c>
      <c r="S30">
        <f t="shared" si="0"/>
        <v>0</v>
      </c>
      <c r="T30" t="str">
        <f t="shared" si="1"/>
        <v>，1377297</v>
      </c>
      <c r="U30" t="s">
        <v>216</v>
      </c>
    </row>
    <row r="31" spans="1:21">
      <c r="A31" t="s">
        <v>109</v>
      </c>
      <c r="B31" t="s">
        <v>217</v>
      </c>
      <c r="C31" t="s">
        <v>10</v>
      </c>
      <c r="D31" t="s">
        <v>9</v>
      </c>
      <c r="E31" t="s">
        <v>111</v>
      </c>
      <c r="F31" t="s">
        <v>41</v>
      </c>
      <c r="G31" t="s">
        <v>42</v>
      </c>
      <c r="H31" t="s">
        <v>43</v>
      </c>
      <c r="I31" t="s">
        <v>12</v>
      </c>
      <c r="J31">
        <v>1068</v>
      </c>
      <c r="K31" t="s">
        <v>44</v>
      </c>
      <c r="L31" t="s">
        <v>218</v>
      </c>
      <c r="M31" t="s">
        <v>46</v>
      </c>
      <c r="N31" t="s">
        <v>219</v>
      </c>
      <c r="O31">
        <v>1377304</v>
      </c>
      <c r="P31" t="s">
        <v>48</v>
      </c>
      <c r="R31">
        <f>VLOOKUP(O31,[1]应付款管理!$A$1:$I$65536,9,0)</f>
        <v>1068</v>
      </c>
      <c r="S31">
        <f t="shared" si="0"/>
        <v>0</v>
      </c>
      <c r="T31" t="str">
        <f t="shared" si="1"/>
        <v>，1377304</v>
      </c>
      <c r="U31" t="s">
        <v>220</v>
      </c>
    </row>
    <row r="32" spans="1:21">
      <c r="A32" t="s">
        <v>204</v>
      </c>
      <c r="B32" t="s">
        <v>221</v>
      </c>
      <c r="C32" t="s">
        <v>10</v>
      </c>
      <c r="D32" t="s">
        <v>9</v>
      </c>
      <c r="E32" t="s">
        <v>222</v>
      </c>
      <c r="F32" t="s">
        <v>223</v>
      </c>
      <c r="G32" t="s">
        <v>224</v>
      </c>
      <c r="H32" t="s">
        <v>43</v>
      </c>
      <c r="I32" t="s">
        <v>12</v>
      </c>
      <c r="J32">
        <v>333</v>
      </c>
      <c r="K32" t="s">
        <v>44</v>
      </c>
      <c r="L32" t="s">
        <v>225</v>
      </c>
      <c r="M32" t="s">
        <v>46</v>
      </c>
      <c r="N32" t="s">
        <v>226</v>
      </c>
      <c r="O32">
        <v>1377305</v>
      </c>
      <c r="P32" t="s">
        <v>48</v>
      </c>
      <c r="R32">
        <f>VLOOKUP(O32,[1]应付款管理!$A$1:$I$65536,9,0)</f>
        <v>333</v>
      </c>
      <c r="S32">
        <f t="shared" si="0"/>
        <v>0</v>
      </c>
      <c r="T32" t="str">
        <f t="shared" si="1"/>
        <v>，1377305</v>
      </c>
      <c r="U32" t="s">
        <v>227</v>
      </c>
    </row>
    <row r="33" spans="1:21">
      <c r="A33" t="s">
        <v>72</v>
      </c>
      <c r="B33" t="s">
        <v>228</v>
      </c>
      <c r="C33" t="s">
        <v>10</v>
      </c>
      <c r="D33" t="s">
        <v>9</v>
      </c>
      <c r="E33" t="s">
        <v>134</v>
      </c>
      <c r="F33" t="s">
        <v>92</v>
      </c>
      <c r="G33" t="s">
        <v>41</v>
      </c>
      <c r="H33" t="s">
        <v>43</v>
      </c>
      <c r="I33" t="s">
        <v>12</v>
      </c>
      <c r="J33">
        <v>423</v>
      </c>
      <c r="K33" t="s">
        <v>44</v>
      </c>
      <c r="L33" t="s">
        <v>229</v>
      </c>
      <c r="M33" t="s">
        <v>46</v>
      </c>
      <c r="N33" t="s">
        <v>230</v>
      </c>
      <c r="O33">
        <v>1377353</v>
      </c>
      <c r="P33" t="s">
        <v>48</v>
      </c>
      <c r="R33">
        <f>VLOOKUP(O33,[1]应付款管理!$A$1:$I$65536,9,0)</f>
        <v>423</v>
      </c>
      <c r="S33">
        <f t="shared" si="0"/>
        <v>0</v>
      </c>
      <c r="T33" t="str">
        <f t="shared" si="1"/>
        <v>，1377353</v>
      </c>
      <c r="U33" t="s">
        <v>231</v>
      </c>
    </row>
    <row r="34" spans="1:21">
      <c r="A34" t="s">
        <v>38</v>
      </c>
      <c r="B34" t="s">
        <v>232</v>
      </c>
      <c r="C34" t="s">
        <v>10</v>
      </c>
      <c r="D34" t="s">
        <v>9</v>
      </c>
      <c r="E34" t="s">
        <v>40</v>
      </c>
      <c r="F34" t="s">
        <v>42</v>
      </c>
      <c r="G34" t="s">
        <v>60</v>
      </c>
      <c r="H34" t="s">
        <v>43</v>
      </c>
      <c r="I34" t="s">
        <v>12</v>
      </c>
      <c r="J34">
        <v>468</v>
      </c>
      <c r="K34" t="s">
        <v>44</v>
      </c>
      <c r="L34" t="s">
        <v>233</v>
      </c>
      <c r="M34" t="s">
        <v>46</v>
      </c>
      <c r="N34" t="s">
        <v>234</v>
      </c>
      <c r="O34">
        <v>1377357</v>
      </c>
      <c r="P34" t="s">
        <v>48</v>
      </c>
      <c r="R34">
        <f>VLOOKUP(O34,[1]应付款管理!$A$1:$I$65536,9,0)</f>
        <v>468</v>
      </c>
      <c r="S34">
        <f t="shared" si="0"/>
        <v>0</v>
      </c>
      <c r="T34" t="str">
        <f t="shared" si="1"/>
        <v>，1377357</v>
      </c>
      <c r="U34" t="s">
        <v>235</v>
      </c>
    </row>
    <row r="35" spans="1:21">
      <c r="A35" t="s">
        <v>72</v>
      </c>
      <c r="B35" t="s">
        <v>236</v>
      </c>
      <c r="C35" t="s">
        <v>10</v>
      </c>
      <c r="D35" t="s">
        <v>9</v>
      </c>
      <c r="E35" t="s">
        <v>237</v>
      </c>
      <c r="F35" t="s">
        <v>238</v>
      </c>
      <c r="G35" t="s">
        <v>239</v>
      </c>
      <c r="H35" t="s">
        <v>43</v>
      </c>
      <c r="I35" t="s">
        <v>12</v>
      </c>
      <c r="J35">
        <v>1501</v>
      </c>
      <c r="K35" t="s">
        <v>44</v>
      </c>
      <c r="L35" t="s">
        <v>240</v>
      </c>
      <c r="M35" t="s">
        <v>46</v>
      </c>
      <c r="N35" t="s">
        <v>241</v>
      </c>
      <c r="O35">
        <v>1377418</v>
      </c>
      <c r="P35" t="s">
        <v>48</v>
      </c>
      <c r="R35">
        <f>VLOOKUP(O35,[1]应付款管理!$A$1:$I$65536,9,0)</f>
        <v>1501</v>
      </c>
      <c r="S35">
        <f t="shared" ref="S35:S66" si="2">J35-R35</f>
        <v>0</v>
      </c>
      <c r="T35" t="str">
        <f t="shared" ref="T35:T66" si="3">$T$1&amp;O35</f>
        <v>，1377418</v>
      </c>
      <c r="U35" t="s">
        <v>242</v>
      </c>
    </row>
    <row r="36" spans="1:21">
      <c r="A36" t="s">
        <v>204</v>
      </c>
      <c r="B36" t="s">
        <v>243</v>
      </c>
      <c r="C36" t="s">
        <v>10</v>
      </c>
      <c r="D36" t="s">
        <v>9</v>
      </c>
      <c r="E36" t="s">
        <v>206</v>
      </c>
      <c r="F36" t="s">
        <v>223</v>
      </c>
      <c r="G36" t="s">
        <v>224</v>
      </c>
      <c r="H36" t="s">
        <v>43</v>
      </c>
      <c r="I36" t="s">
        <v>12</v>
      </c>
      <c r="J36">
        <v>281</v>
      </c>
      <c r="K36" t="s">
        <v>44</v>
      </c>
      <c r="L36" t="s">
        <v>244</v>
      </c>
      <c r="M36" t="s">
        <v>46</v>
      </c>
      <c r="N36" t="s">
        <v>245</v>
      </c>
      <c r="O36">
        <v>1377457</v>
      </c>
      <c r="P36" t="s">
        <v>48</v>
      </c>
      <c r="R36">
        <f>VLOOKUP(O36,[1]应付款管理!$A$1:$I$65536,9,0)</f>
        <v>281</v>
      </c>
      <c r="S36">
        <f t="shared" si="2"/>
        <v>0</v>
      </c>
      <c r="T36" t="str">
        <f t="shared" si="3"/>
        <v>，1377457</v>
      </c>
      <c r="U36" t="s">
        <v>246</v>
      </c>
    </row>
    <row r="37" spans="1:21">
      <c r="A37" t="s">
        <v>72</v>
      </c>
      <c r="B37" t="s">
        <v>247</v>
      </c>
      <c r="C37" t="s">
        <v>10</v>
      </c>
      <c r="D37" t="s">
        <v>9</v>
      </c>
      <c r="E37" t="s">
        <v>248</v>
      </c>
      <c r="F37" t="s">
        <v>249</v>
      </c>
      <c r="G37" t="s">
        <v>250</v>
      </c>
      <c r="H37" t="s">
        <v>43</v>
      </c>
      <c r="I37" t="s">
        <v>12</v>
      </c>
      <c r="J37">
        <v>2722</v>
      </c>
      <c r="K37" t="s">
        <v>44</v>
      </c>
      <c r="L37" t="s">
        <v>251</v>
      </c>
      <c r="M37" t="s">
        <v>46</v>
      </c>
      <c r="N37" t="s">
        <v>252</v>
      </c>
      <c r="O37">
        <v>1377467</v>
      </c>
      <c r="P37" t="s">
        <v>253</v>
      </c>
      <c r="Q37" t="s">
        <v>253</v>
      </c>
      <c r="R37">
        <f>VLOOKUP(O37,[1]应付款管理!$A$1:$I$65536,9,0)</f>
        <v>2722</v>
      </c>
      <c r="S37">
        <f t="shared" si="2"/>
        <v>0</v>
      </c>
      <c r="T37" t="str">
        <f t="shared" si="3"/>
        <v>，1377467</v>
      </c>
      <c r="U37" t="s">
        <v>254</v>
      </c>
    </row>
    <row r="38" spans="1:21">
      <c r="A38" t="s">
        <v>127</v>
      </c>
      <c r="B38" t="s">
        <v>255</v>
      </c>
      <c r="C38" t="s">
        <v>10</v>
      </c>
      <c r="D38" t="s">
        <v>9</v>
      </c>
      <c r="E38" t="s">
        <v>256</v>
      </c>
      <c r="F38" t="s">
        <v>41</v>
      </c>
      <c r="G38" t="s">
        <v>42</v>
      </c>
      <c r="H38" t="s">
        <v>43</v>
      </c>
      <c r="I38" t="s">
        <v>12</v>
      </c>
      <c r="J38">
        <v>378</v>
      </c>
      <c r="K38" t="s">
        <v>44</v>
      </c>
      <c r="L38" t="s">
        <v>257</v>
      </c>
      <c r="M38" t="s">
        <v>46</v>
      </c>
      <c r="N38" t="s">
        <v>258</v>
      </c>
      <c r="O38">
        <v>1377537</v>
      </c>
      <c r="P38" t="s">
        <v>48</v>
      </c>
      <c r="R38">
        <f>VLOOKUP(O38,[1]应付款管理!$A$1:$I$65536,9,0)</f>
        <v>378</v>
      </c>
      <c r="S38">
        <f t="shared" si="2"/>
        <v>0</v>
      </c>
      <c r="T38" t="str">
        <f t="shared" si="3"/>
        <v>，1377537</v>
      </c>
      <c r="U38" t="s">
        <v>259</v>
      </c>
    </row>
    <row r="39" spans="1:21">
      <c r="A39" t="s">
        <v>260</v>
      </c>
      <c r="B39" t="s">
        <v>261</v>
      </c>
      <c r="C39" t="s">
        <v>10</v>
      </c>
      <c r="D39" t="s">
        <v>9</v>
      </c>
      <c r="E39" t="s">
        <v>262</v>
      </c>
      <c r="F39" t="s">
        <v>166</v>
      </c>
      <c r="G39" t="s">
        <v>118</v>
      </c>
      <c r="H39" t="s">
        <v>43</v>
      </c>
      <c r="I39" t="s">
        <v>12</v>
      </c>
      <c r="J39">
        <v>2040</v>
      </c>
      <c r="K39" t="s">
        <v>44</v>
      </c>
      <c r="L39" t="s">
        <v>263</v>
      </c>
      <c r="M39" t="s">
        <v>46</v>
      </c>
      <c r="N39" t="s">
        <v>264</v>
      </c>
      <c r="O39">
        <v>1377558</v>
      </c>
      <c r="P39" t="s">
        <v>48</v>
      </c>
      <c r="R39">
        <f>VLOOKUP(O39,[1]应付款管理!$A$1:$I$65536,9,0)</f>
        <v>2040</v>
      </c>
      <c r="S39">
        <f t="shared" si="2"/>
        <v>0</v>
      </c>
      <c r="T39" t="str">
        <f t="shared" si="3"/>
        <v>，1377558</v>
      </c>
      <c r="U39" t="s">
        <v>265</v>
      </c>
    </row>
    <row r="40" spans="1:21">
      <c r="A40" t="s">
        <v>72</v>
      </c>
      <c r="B40" t="s">
        <v>266</v>
      </c>
      <c r="C40" t="s">
        <v>10</v>
      </c>
      <c r="D40" t="s">
        <v>9</v>
      </c>
      <c r="E40" t="s">
        <v>267</v>
      </c>
      <c r="F40" t="s">
        <v>223</v>
      </c>
      <c r="G40" t="s">
        <v>224</v>
      </c>
      <c r="H40" t="s">
        <v>43</v>
      </c>
      <c r="I40" t="s">
        <v>12</v>
      </c>
      <c r="J40">
        <v>365</v>
      </c>
      <c r="K40" t="s">
        <v>44</v>
      </c>
      <c r="L40" t="s">
        <v>268</v>
      </c>
      <c r="M40" t="s">
        <v>46</v>
      </c>
      <c r="N40" t="s">
        <v>269</v>
      </c>
      <c r="O40">
        <v>1377590</v>
      </c>
      <c r="P40" t="s">
        <v>48</v>
      </c>
      <c r="R40">
        <f>VLOOKUP(O40,[1]应付款管理!$A$1:$I$65536,9,0)</f>
        <v>365</v>
      </c>
      <c r="S40">
        <f t="shared" si="2"/>
        <v>0</v>
      </c>
      <c r="T40" t="str">
        <f t="shared" si="3"/>
        <v>，1377590</v>
      </c>
      <c r="U40" t="s">
        <v>270</v>
      </c>
    </row>
    <row r="41" spans="1:21">
      <c r="A41" t="s">
        <v>271</v>
      </c>
      <c r="B41" t="s">
        <v>272</v>
      </c>
      <c r="C41" t="s">
        <v>10</v>
      </c>
      <c r="D41" t="s">
        <v>9</v>
      </c>
      <c r="E41" t="s">
        <v>273</v>
      </c>
      <c r="F41" t="s">
        <v>41</v>
      </c>
      <c r="G41" t="s">
        <v>42</v>
      </c>
      <c r="H41" t="s">
        <v>43</v>
      </c>
      <c r="I41" t="s">
        <v>12</v>
      </c>
      <c r="J41">
        <v>516</v>
      </c>
      <c r="K41" t="s">
        <v>44</v>
      </c>
      <c r="L41" t="s">
        <v>274</v>
      </c>
      <c r="M41" t="s">
        <v>46</v>
      </c>
      <c r="N41" t="s">
        <v>275</v>
      </c>
      <c r="O41">
        <v>1377658</v>
      </c>
      <c r="P41" t="s">
        <v>48</v>
      </c>
      <c r="R41">
        <f>VLOOKUP(O41,[1]应付款管理!$A$1:$I$65536,9,0)</f>
        <v>516</v>
      </c>
      <c r="S41">
        <f t="shared" si="2"/>
        <v>0</v>
      </c>
      <c r="T41" t="str">
        <f t="shared" si="3"/>
        <v>，1377658</v>
      </c>
      <c r="U41" t="s">
        <v>276</v>
      </c>
    </row>
    <row r="42" spans="1:21">
      <c r="A42" t="s">
        <v>50</v>
      </c>
      <c r="B42" t="s">
        <v>277</v>
      </c>
      <c r="C42" t="s">
        <v>10</v>
      </c>
      <c r="D42" t="s">
        <v>9</v>
      </c>
      <c r="E42" t="s">
        <v>278</v>
      </c>
      <c r="F42" t="s">
        <v>223</v>
      </c>
      <c r="G42" t="s">
        <v>224</v>
      </c>
      <c r="H42" t="s">
        <v>43</v>
      </c>
      <c r="I42" t="s">
        <v>12</v>
      </c>
      <c r="J42">
        <v>380</v>
      </c>
      <c r="K42" t="s">
        <v>44</v>
      </c>
      <c r="L42" t="s">
        <v>279</v>
      </c>
      <c r="M42" t="s">
        <v>46</v>
      </c>
      <c r="N42" t="s">
        <v>280</v>
      </c>
      <c r="O42">
        <v>1377675</v>
      </c>
      <c r="P42" t="s">
        <v>48</v>
      </c>
      <c r="R42">
        <f>VLOOKUP(O42,[1]应付款管理!$A$1:$I$65536,9,0)</f>
        <v>380</v>
      </c>
      <c r="S42">
        <f t="shared" si="2"/>
        <v>0</v>
      </c>
      <c r="T42" t="str">
        <f t="shared" si="3"/>
        <v>，1377675</v>
      </c>
      <c r="U42" t="s">
        <v>281</v>
      </c>
    </row>
    <row r="43" spans="1:21">
      <c r="A43" t="s">
        <v>72</v>
      </c>
      <c r="B43" t="s">
        <v>282</v>
      </c>
      <c r="C43" t="s">
        <v>10</v>
      </c>
      <c r="D43" t="s">
        <v>9</v>
      </c>
      <c r="E43" t="s">
        <v>134</v>
      </c>
      <c r="F43" t="s">
        <v>41</v>
      </c>
      <c r="G43" t="s">
        <v>42</v>
      </c>
      <c r="H43" t="s">
        <v>43</v>
      </c>
      <c r="I43" t="s">
        <v>12</v>
      </c>
      <c r="J43">
        <v>665</v>
      </c>
      <c r="K43" t="s">
        <v>44</v>
      </c>
      <c r="L43" t="s">
        <v>283</v>
      </c>
      <c r="M43" t="s">
        <v>46</v>
      </c>
      <c r="N43" t="s">
        <v>284</v>
      </c>
      <c r="O43">
        <v>1377676</v>
      </c>
      <c r="P43" t="s">
        <v>48</v>
      </c>
      <c r="R43">
        <f>VLOOKUP(O43,[1]应付款管理!$A$1:$I$65536,9,0)</f>
        <v>665</v>
      </c>
      <c r="S43">
        <f t="shared" si="2"/>
        <v>0</v>
      </c>
      <c r="T43" t="str">
        <f t="shared" si="3"/>
        <v>，1377676</v>
      </c>
      <c r="U43" t="s">
        <v>285</v>
      </c>
    </row>
    <row r="44" spans="1:21">
      <c r="A44" t="s">
        <v>72</v>
      </c>
      <c r="B44" t="s">
        <v>286</v>
      </c>
      <c r="C44" t="s">
        <v>10</v>
      </c>
      <c r="D44" t="s">
        <v>9</v>
      </c>
      <c r="E44" t="s">
        <v>195</v>
      </c>
      <c r="F44" t="s">
        <v>135</v>
      </c>
      <c r="G44" t="s">
        <v>287</v>
      </c>
      <c r="H44" t="s">
        <v>43</v>
      </c>
      <c r="I44" t="s">
        <v>12</v>
      </c>
      <c r="J44">
        <v>479</v>
      </c>
      <c r="K44" t="s">
        <v>44</v>
      </c>
      <c r="L44" t="s">
        <v>288</v>
      </c>
      <c r="M44" t="s">
        <v>46</v>
      </c>
      <c r="N44" t="s">
        <v>289</v>
      </c>
      <c r="O44">
        <v>1377682</v>
      </c>
      <c r="P44" t="s">
        <v>48</v>
      </c>
      <c r="R44">
        <f>VLOOKUP(O44,[1]应付款管理!$A$1:$I$65536,9,0)</f>
        <v>479</v>
      </c>
      <c r="S44">
        <f t="shared" si="2"/>
        <v>0</v>
      </c>
      <c r="T44" t="str">
        <f t="shared" si="3"/>
        <v>，1377682</v>
      </c>
      <c r="U44" t="s">
        <v>290</v>
      </c>
    </row>
    <row r="45" spans="1:21">
      <c r="A45" t="s">
        <v>72</v>
      </c>
      <c r="B45" t="s">
        <v>291</v>
      </c>
      <c r="C45" t="s">
        <v>10</v>
      </c>
      <c r="D45" t="s">
        <v>9</v>
      </c>
      <c r="E45" t="s">
        <v>292</v>
      </c>
      <c r="F45" t="s">
        <v>42</v>
      </c>
      <c r="G45" t="s">
        <v>60</v>
      </c>
      <c r="H45" t="s">
        <v>43</v>
      </c>
      <c r="I45" t="s">
        <v>12</v>
      </c>
      <c r="J45">
        <v>593</v>
      </c>
      <c r="K45" t="s">
        <v>44</v>
      </c>
      <c r="L45" t="s">
        <v>293</v>
      </c>
      <c r="M45" t="s">
        <v>46</v>
      </c>
      <c r="N45" t="s">
        <v>294</v>
      </c>
      <c r="O45">
        <v>1377714</v>
      </c>
      <c r="P45" t="s">
        <v>48</v>
      </c>
      <c r="R45">
        <f>VLOOKUP(O45,[1]应付款管理!$A$1:$I$65536,9,0)</f>
        <v>593</v>
      </c>
      <c r="S45">
        <f t="shared" si="2"/>
        <v>0</v>
      </c>
      <c r="T45" t="str">
        <f t="shared" si="3"/>
        <v>，1377714</v>
      </c>
      <c r="U45" t="s">
        <v>295</v>
      </c>
    </row>
    <row r="46" spans="1:21">
      <c r="A46" t="s">
        <v>72</v>
      </c>
      <c r="B46" t="s">
        <v>296</v>
      </c>
      <c r="C46" t="s">
        <v>10</v>
      </c>
      <c r="D46" t="s">
        <v>9</v>
      </c>
      <c r="E46" t="s">
        <v>74</v>
      </c>
      <c r="F46" t="s">
        <v>224</v>
      </c>
      <c r="G46" t="s">
        <v>81</v>
      </c>
      <c r="H46" t="s">
        <v>43</v>
      </c>
      <c r="I46" t="s">
        <v>12</v>
      </c>
      <c r="J46">
        <v>520</v>
      </c>
      <c r="K46" t="s">
        <v>44</v>
      </c>
      <c r="L46" t="s">
        <v>297</v>
      </c>
      <c r="M46" t="s">
        <v>46</v>
      </c>
      <c r="N46" t="s">
        <v>298</v>
      </c>
      <c r="O46">
        <v>1377759</v>
      </c>
      <c r="P46" t="s">
        <v>48</v>
      </c>
      <c r="R46">
        <f>VLOOKUP(O46,[1]应付款管理!$A$1:$I$65536,9,0)</f>
        <v>520</v>
      </c>
      <c r="S46">
        <f t="shared" si="2"/>
        <v>0</v>
      </c>
      <c r="T46" t="str">
        <f t="shared" si="3"/>
        <v>，1377759</v>
      </c>
      <c r="U46" t="s">
        <v>299</v>
      </c>
    </row>
    <row r="47" spans="1:21">
      <c r="A47" t="s">
        <v>72</v>
      </c>
      <c r="B47" t="s">
        <v>300</v>
      </c>
      <c r="C47" t="s">
        <v>10</v>
      </c>
      <c r="D47" t="s">
        <v>9</v>
      </c>
      <c r="E47" t="s">
        <v>301</v>
      </c>
      <c r="F47" t="s">
        <v>302</v>
      </c>
      <c r="G47" t="s">
        <v>303</v>
      </c>
      <c r="H47" t="s">
        <v>43</v>
      </c>
      <c r="I47" t="s">
        <v>12</v>
      </c>
      <c r="J47">
        <v>10223</v>
      </c>
      <c r="K47" t="s">
        <v>44</v>
      </c>
      <c r="L47" t="s">
        <v>304</v>
      </c>
      <c r="M47" t="s">
        <v>46</v>
      </c>
      <c r="N47" t="s">
        <v>305</v>
      </c>
      <c r="O47">
        <v>1377884</v>
      </c>
      <c r="P47" t="s">
        <v>48</v>
      </c>
      <c r="R47">
        <f>VLOOKUP(O47,[1]应付款管理!$A$1:$I$65536,9,0)</f>
        <v>10223</v>
      </c>
      <c r="S47">
        <f t="shared" si="2"/>
        <v>0</v>
      </c>
      <c r="T47" t="str">
        <f t="shared" si="3"/>
        <v>，1377884</v>
      </c>
      <c r="U47" t="s">
        <v>306</v>
      </c>
    </row>
    <row r="48" spans="1:21">
      <c r="A48" t="s">
        <v>72</v>
      </c>
      <c r="B48" t="s">
        <v>307</v>
      </c>
      <c r="C48" t="s">
        <v>10</v>
      </c>
      <c r="D48" t="s">
        <v>9</v>
      </c>
      <c r="E48" t="s">
        <v>134</v>
      </c>
      <c r="F48" t="s">
        <v>42</v>
      </c>
      <c r="G48" t="s">
        <v>60</v>
      </c>
      <c r="H48" t="s">
        <v>43</v>
      </c>
      <c r="I48" t="s">
        <v>12</v>
      </c>
      <c r="J48">
        <v>365</v>
      </c>
      <c r="K48" t="s">
        <v>44</v>
      </c>
      <c r="L48" t="s">
        <v>308</v>
      </c>
      <c r="M48" t="s">
        <v>46</v>
      </c>
      <c r="N48" t="s">
        <v>309</v>
      </c>
      <c r="O48">
        <v>1377914</v>
      </c>
      <c r="P48" t="s">
        <v>48</v>
      </c>
      <c r="R48">
        <f>VLOOKUP(O48,[1]应付款管理!$A$1:$I$65536,9,0)</f>
        <v>365</v>
      </c>
      <c r="S48">
        <f t="shared" si="2"/>
        <v>0</v>
      </c>
      <c r="T48" t="str">
        <f t="shared" si="3"/>
        <v>，1377914</v>
      </c>
      <c r="U48" t="s">
        <v>310</v>
      </c>
    </row>
    <row r="49" spans="1:21">
      <c r="A49" t="s">
        <v>72</v>
      </c>
      <c r="B49" t="s">
        <v>311</v>
      </c>
      <c r="C49" t="s">
        <v>10</v>
      </c>
      <c r="D49" t="s">
        <v>9</v>
      </c>
      <c r="E49" t="s">
        <v>134</v>
      </c>
      <c r="F49" t="s">
        <v>42</v>
      </c>
      <c r="G49" t="s">
        <v>60</v>
      </c>
      <c r="H49" t="s">
        <v>43</v>
      </c>
      <c r="I49" t="s">
        <v>12</v>
      </c>
      <c r="J49">
        <v>365</v>
      </c>
      <c r="K49" t="s">
        <v>44</v>
      </c>
      <c r="L49" t="s">
        <v>312</v>
      </c>
      <c r="M49" t="s">
        <v>46</v>
      </c>
      <c r="N49" t="s">
        <v>313</v>
      </c>
      <c r="O49">
        <v>1377915</v>
      </c>
      <c r="P49" t="s">
        <v>48</v>
      </c>
      <c r="R49">
        <f>VLOOKUP(O49,[1]应付款管理!$A$1:$I$65536,9,0)</f>
        <v>365</v>
      </c>
      <c r="S49">
        <f t="shared" si="2"/>
        <v>0</v>
      </c>
      <c r="T49" t="str">
        <f t="shared" si="3"/>
        <v>，1377915</v>
      </c>
      <c r="U49" t="s">
        <v>314</v>
      </c>
    </row>
    <row r="50" spans="1:21">
      <c r="A50" t="s">
        <v>72</v>
      </c>
      <c r="B50" t="s">
        <v>315</v>
      </c>
      <c r="C50" t="s">
        <v>10</v>
      </c>
      <c r="D50" t="s">
        <v>9</v>
      </c>
      <c r="E50" t="s">
        <v>316</v>
      </c>
      <c r="F50" t="s">
        <v>68</v>
      </c>
      <c r="G50" t="s">
        <v>117</v>
      </c>
      <c r="H50" t="s">
        <v>43</v>
      </c>
      <c r="I50" t="s">
        <v>12</v>
      </c>
      <c r="J50">
        <v>845</v>
      </c>
      <c r="K50" t="s">
        <v>44</v>
      </c>
      <c r="L50" t="s">
        <v>317</v>
      </c>
      <c r="M50" t="s">
        <v>46</v>
      </c>
      <c r="N50" t="s">
        <v>318</v>
      </c>
      <c r="O50">
        <v>1378163</v>
      </c>
      <c r="P50" t="s">
        <v>48</v>
      </c>
      <c r="R50">
        <f>VLOOKUP(O50,[1]应付款管理!$A$1:$I$65536,9,0)</f>
        <v>845</v>
      </c>
      <c r="S50">
        <f t="shared" si="2"/>
        <v>0</v>
      </c>
      <c r="T50" t="str">
        <f t="shared" si="3"/>
        <v>，1378163</v>
      </c>
      <c r="U50" t="s">
        <v>319</v>
      </c>
    </row>
    <row r="51" spans="1:21">
      <c r="A51" t="s">
        <v>72</v>
      </c>
      <c r="B51" t="s">
        <v>320</v>
      </c>
      <c r="C51" t="s">
        <v>10</v>
      </c>
      <c r="D51" t="s">
        <v>9</v>
      </c>
      <c r="E51" t="s">
        <v>134</v>
      </c>
      <c r="F51" t="s">
        <v>166</v>
      </c>
      <c r="G51" t="s">
        <v>68</v>
      </c>
      <c r="H51" t="s">
        <v>43</v>
      </c>
      <c r="I51" t="s">
        <v>12</v>
      </c>
      <c r="J51">
        <v>980</v>
      </c>
      <c r="K51" t="s">
        <v>44</v>
      </c>
      <c r="L51" t="s">
        <v>321</v>
      </c>
      <c r="M51" t="s">
        <v>46</v>
      </c>
      <c r="N51" t="s">
        <v>322</v>
      </c>
      <c r="O51">
        <v>1378223</v>
      </c>
      <c r="P51" t="s">
        <v>48</v>
      </c>
      <c r="R51">
        <f>VLOOKUP(O51,[1]应付款管理!$A$1:$I$65536,9,0)</f>
        <v>980</v>
      </c>
      <c r="S51">
        <f t="shared" si="2"/>
        <v>0</v>
      </c>
      <c r="T51" t="str">
        <f t="shared" si="3"/>
        <v>，1378223</v>
      </c>
      <c r="U51" t="s">
        <v>323</v>
      </c>
    </row>
    <row r="52" spans="1:21">
      <c r="A52" t="s">
        <v>72</v>
      </c>
      <c r="B52" t="s">
        <v>324</v>
      </c>
      <c r="C52" t="s">
        <v>10</v>
      </c>
      <c r="D52" t="s">
        <v>9</v>
      </c>
      <c r="E52" t="s">
        <v>74</v>
      </c>
      <c r="F52" t="s">
        <v>223</v>
      </c>
      <c r="G52" t="s">
        <v>81</v>
      </c>
      <c r="H52" t="s">
        <v>43</v>
      </c>
      <c r="I52" t="s">
        <v>12</v>
      </c>
      <c r="J52">
        <v>1014</v>
      </c>
      <c r="K52" t="s">
        <v>44</v>
      </c>
      <c r="L52" t="s">
        <v>325</v>
      </c>
      <c r="M52" t="s">
        <v>46</v>
      </c>
      <c r="N52" t="s">
        <v>326</v>
      </c>
      <c r="O52">
        <v>1378261</v>
      </c>
      <c r="P52" t="s">
        <v>48</v>
      </c>
      <c r="R52">
        <f>VLOOKUP(O52,[1]应付款管理!$A$1:$I$65536,9,0)</f>
        <v>1014</v>
      </c>
      <c r="S52">
        <f t="shared" si="2"/>
        <v>0</v>
      </c>
      <c r="T52" t="str">
        <f t="shared" si="3"/>
        <v>，1378261</v>
      </c>
      <c r="U52" t="s">
        <v>327</v>
      </c>
    </row>
    <row r="53" spans="1:21">
      <c r="A53" t="s">
        <v>204</v>
      </c>
      <c r="B53" t="s">
        <v>328</v>
      </c>
      <c r="C53" t="s">
        <v>10</v>
      </c>
      <c r="D53" t="s">
        <v>9</v>
      </c>
      <c r="E53" t="s">
        <v>329</v>
      </c>
      <c r="F53" t="s">
        <v>166</v>
      </c>
      <c r="G53" t="s">
        <v>184</v>
      </c>
      <c r="H53" t="s">
        <v>43</v>
      </c>
      <c r="I53" t="s">
        <v>12</v>
      </c>
      <c r="J53">
        <v>1822</v>
      </c>
      <c r="K53" t="s">
        <v>44</v>
      </c>
      <c r="L53" t="s">
        <v>330</v>
      </c>
      <c r="M53" t="s">
        <v>46</v>
      </c>
      <c r="N53" t="s">
        <v>331</v>
      </c>
      <c r="O53">
        <v>1378276</v>
      </c>
      <c r="P53" t="s">
        <v>48</v>
      </c>
      <c r="R53">
        <f>VLOOKUP(O53,[1]应付款管理!$A$1:$I$65536,9,0)</f>
        <v>1822</v>
      </c>
      <c r="S53">
        <f t="shared" si="2"/>
        <v>0</v>
      </c>
      <c r="T53" t="str">
        <f t="shared" si="3"/>
        <v>，1378276</v>
      </c>
      <c r="U53" t="s">
        <v>332</v>
      </c>
    </row>
    <row r="54" spans="1:21">
      <c r="A54" t="s">
        <v>50</v>
      </c>
      <c r="B54" t="s">
        <v>333</v>
      </c>
      <c r="C54" t="s">
        <v>10</v>
      </c>
      <c r="D54" t="s">
        <v>9</v>
      </c>
      <c r="E54" t="s">
        <v>334</v>
      </c>
      <c r="F54" t="s">
        <v>335</v>
      </c>
      <c r="G54" t="s">
        <v>336</v>
      </c>
      <c r="H54" t="s">
        <v>43</v>
      </c>
      <c r="I54" t="s">
        <v>12</v>
      </c>
      <c r="J54">
        <v>949</v>
      </c>
      <c r="K54" t="s">
        <v>44</v>
      </c>
      <c r="L54" t="s">
        <v>337</v>
      </c>
      <c r="M54" t="s">
        <v>46</v>
      </c>
      <c r="N54" t="s">
        <v>338</v>
      </c>
      <c r="O54">
        <v>1378301</v>
      </c>
      <c r="P54" t="s">
        <v>48</v>
      </c>
      <c r="R54">
        <f>VLOOKUP(O54,[1]应付款管理!$A$1:$I$65536,9,0)</f>
        <v>949</v>
      </c>
      <c r="S54">
        <f t="shared" si="2"/>
        <v>0</v>
      </c>
      <c r="T54" t="str">
        <f t="shared" si="3"/>
        <v>，1378301</v>
      </c>
      <c r="U54" t="s">
        <v>339</v>
      </c>
    </row>
    <row r="55" spans="1:21">
      <c r="A55" t="s">
        <v>64</v>
      </c>
      <c r="B55" t="s">
        <v>340</v>
      </c>
      <c r="C55" t="s">
        <v>10</v>
      </c>
      <c r="D55" t="s">
        <v>9</v>
      </c>
      <c r="E55" t="s">
        <v>341</v>
      </c>
      <c r="F55" t="s">
        <v>179</v>
      </c>
      <c r="G55" t="s">
        <v>342</v>
      </c>
      <c r="H55" t="s">
        <v>43</v>
      </c>
      <c r="I55" t="s">
        <v>12</v>
      </c>
      <c r="J55">
        <v>1368</v>
      </c>
      <c r="K55" t="s">
        <v>44</v>
      </c>
      <c r="L55" t="s">
        <v>343</v>
      </c>
      <c r="M55" t="s">
        <v>46</v>
      </c>
      <c r="N55" t="s">
        <v>344</v>
      </c>
      <c r="O55">
        <v>1378352</v>
      </c>
      <c r="P55" t="s">
        <v>48</v>
      </c>
      <c r="R55">
        <f>VLOOKUP(O55,[1]应付款管理!$A$1:$I$65536,9,0)</f>
        <v>1368</v>
      </c>
      <c r="S55">
        <f t="shared" si="2"/>
        <v>0</v>
      </c>
      <c r="T55" t="str">
        <f t="shared" si="3"/>
        <v>，1378352</v>
      </c>
      <c r="U55" t="s">
        <v>345</v>
      </c>
    </row>
    <row r="56" spans="1:21">
      <c r="A56" t="s">
        <v>96</v>
      </c>
      <c r="B56" t="s">
        <v>346</v>
      </c>
      <c r="C56" t="s">
        <v>10</v>
      </c>
      <c r="D56" t="s">
        <v>9</v>
      </c>
      <c r="E56" t="s">
        <v>98</v>
      </c>
      <c r="F56" t="s">
        <v>347</v>
      </c>
      <c r="G56" t="s">
        <v>249</v>
      </c>
      <c r="H56" t="s">
        <v>43</v>
      </c>
      <c r="I56" t="s">
        <v>12</v>
      </c>
      <c r="J56">
        <v>1163</v>
      </c>
      <c r="K56" t="s">
        <v>44</v>
      </c>
      <c r="L56" t="s">
        <v>348</v>
      </c>
      <c r="M56" t="s">
        <v>46</v>
      </c>
      <c r="N56" t="s">
        <v>349</v>
      </c>
      <c r="O56">
        <v>1378353</v>
      </c>
      <c r="P56" t="s">
        <v>48</v>
      </c>
      <c r="R56">
        <f>VLOOKUP(O56,[1]应付款管理!$A$1:$I$65536,9,0)</f>
        <v>1163</v>
      </c>
      <c r="S56">
        <f t="shared" si="2"/>
        <v>0</v>
      </c>
      <c r="T56" t="str">
        <f t="shared" si="3"/>
        <v>，1378353</v>
      </c>
      <c r="U56" t="s">
        <v>350</v>
      </c>
    </row>
    <row r="57" spans="1:21">
      <c r="A57" t="s">
        <v>351</v>
      </c>
      <c r="B57" t="s">
        <v>352</v>
      </c>
      <c r="C57" t="s">
        <v>10</v>
      </c>
      <c r="D57" t="s">
        <v>9</v>
      </c>
      <c r="E57" t="s">
        <v>353</v>
      </c>
      <c r="F57" t="s">
        <v>67</v>
      </c>
      <c r="G57" t="s">
        <v>68</v>
      </c>
      <c r="H57" t="s">
        <v>43</v>
      </c>
      <c r="I57" t="s">
        <v>12</v>
      </c>
      <c r="J57">
        <v>1233</v>
      </c>
      <c r="K57" t="s">
        <v>44</v>
      </c>
      <c r="L57" t="s">
        <v>354</v>
      </c>
      <c r="M57" t="s">
        <v>46</v>
      </c>
      <c r="N57" t="s">
        <v>355</v>
      </c>
      <c r="O57">
        <v>1378354</v>
      </c>
      <c r="P57" t="s">
        <v>253</v>
      </c>
      <c r="Q57" t="s">
        <v>253</v>
      </c>
      <c r="R57">
        <f>VLOOKUP(O57,[1]应付款管理!$A$1:$I$65536,9,0)</f>
        <v>1233</v>
      </c>
      <c r="S57">
        <f t="shared" si="2"/>
        <v>0</v>
      </c>
      <c r="T57" t="str">
        <f t="shared" si="3"/>
        <v>，1378354</v>
      </c>
      <c r="U57" t="s">
        <v>356</v>
      </c>
    </row>
    <row r="58" spans="1:21">
      <c r="A58" t="s">
        <v>64</v>
      </c>
      <c r="B58" t="s">
        <v>357</v>
      </c>
      <c r="C58" t="s">
        <v>10</v>
      </c>
      <c r="D58" t="s">
        <v>9</v>
      </c>
      <c r="E58" t="s">
        <v>66</v>
      </c>
      <c r="F58" t="s">
        <v>335</v>
      </c>
      <c r="G58" t="s">
        <v>336</v>
      </c>
      <c r="H58" t="s">
        <v>43</v>
      </c>
      <c r="I58" t="s">
        <v>12</v>
      </c>
      <c r="J58">
        <v>1071</v>
      </c>
      <c r="K58" t="s">
        <v>44</v>
      </c>
      <c r="L58" t="s">
        <v>358</v>
      </c>
      <c r="M58" t="s">
        <v>46</v>
      </c>
      <c r="N58" t="s">
        <v>359</v>
      </c>
      <c r="O58">
        <v>1378423</v>
      </c>
      <c r="P58" t="s">
        <v>48</v>
      </c>
      <c r="R58">
        <f>VLOOKUP(O58,[1]应付款管理!$A$1:$I$65536,9,0)</f>
        <v>1071</v>
      </c>
      <c r="S58">
        <f t="shared" si="2"/>
        <v>0</v>
      </c>
      <c r="T58" t="str">
        <f t="shared" si="3"/>
        <v>，1378423</v>
      </c>
      <c r="U58" t="s">
        <v>360</v>
      </c>
    </row>
    <row r="59" spans="1:21">
      <c r="A59" t="s">
        <v>64</v>
      </c>
      <c r="B59" t="s">
        <v>361</v>
      </c>
      <c r="C59" t="s">
        <v>10</v>
      </c>
      <c r="D59" t="s">
        <v>9</v>
      </c>
      <c r="E59" t="s">
        <v>341</v>
      </c>
      <c r="F59" t="s">
        <v>223</v>
      </c>
      <c r="G59" t="s">
        <v>224</v>
      </c>
      <c r="H59" t="s">
        <v>43</v>
      </c>
      <c r="I59" t="s">
        <v>12</v>
      </c>
      <c r="J59">
        <v>665</v>
      </c>
      <c r="K59" t="s">
        <v>44</v>
      </c>
      <c r="L59" t="s">
        <v>362</v>
      </c>
      <c r="M59" t="s">
        <v>46</v>
      </c>
      <c r="N59" t="s">
        <v>363</v>
      </c>
      <c r="O59">
        <v>1378493</v>
      </c>
      <c r="P59" t="s">
        <v>48</v>
      </c>
      <c r="R59">
        <f>VLOOKUP(O59,[1]应付款管理!$A$1:$I$65536,9,0)</f>
        <v>665</v>
      </c>
      <c r="S59">
        <f t="shared" si="2"/>
        <v>0</v>
      </c>
      <c r="T59" t="str">
        <f t="shared" si="3"/>
        <v>，1378493</v>
      </c>
      <c r="U59" t="s">
        <v>364</v>
      </c>
    </row>
    <row r="60" spans="1:21">
      <c r="A60" t="s">
        <v>204</v>
      </c>
      <c r="B60" t="s">
        <v>365</v>
      </c>
      <c r="C60" t="s">
        <v>10</v>
      </c>
      <c r="D60" t="s">
        <v>9</v>
      </c>
      <c r="E60" t="s">
        <v>366</v>
      </c>
      <c r="F60" t="s">
        <v>100</v>
      </c>
      <c r="G60" t="s">
        <v>367</v>
      </c>
      <c r="H60" t="s">
        <v>43</v>
      </c>
      <c r="I60" t="s">
        <v>12</v>
      </c>
      <c r="J60">
        <v>8332</v>
      </c>
      <c r="K60" t="s">
        <v>44</v>
      </c>
      <c r="L60" t="s">
        <v>368</v>
      </c>
      <c r="M60" t="s">
        <v>46</v>
      </c>
      <c r="N60" t="s">
        <v>369</v>
      </c>
      <c r="O60">
        <v>1378529</v>
      </c>
      <c r="P60" t="s">
        <v>48</v>
      </c>
      <c r="R60">
        <f>VLOOKUP(O60,[1]应付款管理!$A$1:$I$65536,9,0)</f>
        <v>8332</v>
      </c>
      <c r="S60">
        <f t="shared" si="2"/>
        <v>0</v>
      </c>
      <c r="T60" t="str">
        <f t="shared" si="3"/>
        <v>，1378529</v>
      </c>
      <c r="U60" t="s">
        <v>370</v>
      </c>
    </row>
    <row r="61" spans="1:21">
      <c r="A61" t="s">
        <v>72</v>
      </c>
      <c r="B61" t="s">
        <v>371</v>
      </c>
      <c r="C61" t="s">
        <v>10</v>
      </c>
      <c r="D61" t="s">
        <v>9</v>
      </c>
      <c r="E61" t="s">
        <v>134</v>
      </c>
      <c r="F61" t="s">
        <v>372</v>
      </c>
      <c r="G61" t="s">
        <v>373</v>
      </c>
      <c r="H61" t="s">
        <v>43</v>
      </c>
      <c r="I61" t="s">
        <v>12</v>
      </c>
      <c r="J61">
        <v>2000</v>
      </c>
      <c r="K61" t="s">
        <v>44</v>
      </c>
      <c r="L61" t="s">
        <v>374</v>
      </c>
      <c r="M61" t="s">
        <v>46</v>
      </c>
      <c r="N61" t="s">
        <v>375</v>
      </c>
      <c r="O61">
        <v>1378587</v>
      </c>
      <c r="P61" t="s">
        <v>48</v>
      </c>
      <c r="R61">
        <f>VLOOKUP(O61,[1]应付款管理!$A$1:$I$65536,9,0)</f>
        <v>2000</v>
      </c>
      <c r="S61">
        <f t="shared" si="2"/>
        <v>0</v>
      </c>
      <c r="T61" t="str">
        <f t="shared" si="3"/>
        <v>，1378587</v>
      </c>
      <c r="U61" t="s">
        <v>376</v>
      </c>
    </row>
    <row r="62" spans="1:21">
      <c r="A62" t="s">
        <v>72</v>
      </c>
      <c r="B62" t="s">
        <v>377</v>
      </c>
      <c r="C62" t="s">
        <v>10</v>
      </c>
      <c r="D62" t="s">
        <v>9</v>
      </c>
      <c r="E62" t="s">
        <v>378</v>
      </c>
      <c r="F62" t="s">
        <v>224</v>
      </c>
      <c r="G62" t="s">
        <v>81</v>
      </c>
      <c r="H62" t="s">
        <v>43</v>
      </c>
      <c r="I62" t="s">
        <v>12</v>
      </c>
      <c r="J62">
        <v>505</v>
      </c>
      <c r="K62" t="s">
        <v>44</v>
      </c>
      <c r="L62" t="s">
        <v>379</v>
      </c>
      <c r="M62" t="s">
        <v>46</v>
      </c>
      <c r="N62" t="s">
        <v>380</v>
      </c>
      <c r="O62">
        <v>1378630</v>
      </c>
      <c r="P62" t="s">
        <v>48</v>
      </c>
      <c r="R62">
        <f>VLOOKUP(O62,[1]应付款管理!$A$1:$I$65536,9,0)</f>
        <v>505</v>
      </c>
      <c r="S62">
        <f t="shared" si="2"/>
        <v>0</v>
      </c>
      <c r="T62" t="str">
        <f t="shared" si="3"/>
        <v>，1378630</v>
      </c>
      <c r="U62" t="s">
        <v>381</v>
      </c>
    </row>
    <row r="63" spans="1:21">
      <c r="A63" t="s">
        <v>64</v>
      </c>
      <c r="B63" t="s">
        <v>382</v>
      </c>
      <c r="C63" t="s">
        <v>10</v>
      </c>
      <c r="D63" t="s">
        <v>9</v>
      </c>
      <c r="E63" t="s">
        <v>66</v>
      </c>
      <c r="F63" t="s">
        <v>239</v>
      </c>
      <c r="G63" t="s">
        <v>383</v>
      </c>
      <c r="H63" t="s">
        <v>43</v>
      </c>
      <c r="I63" t="s">
        <v>12</v>
      </c>
      <c r="J63">
        <v>5352</v>
      </c>
      <c r="K63" t="s">
        <v>44</v>
      </c>
      <c r="L63" t="s">
        <v>384</v>
      </c>
      <c r="M63" t="s">
        <v>385</v>
      </c>
      <c r="N63" t="s">
        <v>386</v>
      </c>
      <c r="O63">
        <v>1378637</v>
      </c>
      <c r="P63" t="s">
        <v>48</v>
      </c>
      <c r="R63">
        <f>VLOOKUP(O63,[1]应付款管理!$A$1:$I$65536,9,0)</f>
        <v>5352</v>
      </c>
      <c r="S63">
        <f t="shared" si="2"/>
        <v>0</v>
      </c>
      <c r="T63" t="str">
        <f t="shared" si="3"/>
        <v>，1378637</v>
      </c>
      <c r="U63" t="s">
        <v>387</v>
      </c>
    </row>
    <row r="64" spans="1:21">
      <c r="A64" t="s">
        <v>109</v>
      </c>
      <c r="B64" t="s">
        <v>388</v>
      </c>
      <c r="C64" t="s">
        <v>10</v>
      </c>
      <c r="D64" t="s">
        <v>9</v>
      </c>
      <c r="E64" t="s">
        <v>389</v>
      </c>
      <c r="F64" t="s">
        <v>390</v>
      </c>
      <c r="G64" t="s">
        <v>135</v>
      </c>
      <c r="H64" t="s">
        <v>43</v>
      </c>
      <c r="I64" t="s">
        <v>12</v>
      </c>
      <c r="J64">
        <v>988</v>
      </c>
      <c r="K64" t="s">
        <v>44</v>
      </c>
      <c r="L64" t="s">
        <v>391</v>
      </c>
      <c r="M64" t="s">
        <v>46</v>
      </c>
      <c r="N64" t="s">
        <v>392</v>
      </c>
      <c r="O64">
        <v>1378645</v>
      </c>
      <c r="P64" t="s">
        <v>48</v>
      </c>
      <c r="R64">
        <f>VLOOKUP(O64,[1]应付款管理!$A$1:$I$65536,9,0)</f>
        <v>988</v>
      </c>
      <c r="S64">
        <f t="shared" si="2"/>
        <v>0</v>
      </c>
      <c r="T64" t="str">
        <f t="shared" si="3"/>
        <v>，1378645</v>
      </c>
      <c r="U64" t="s">
        <v>393</v>
      </c>
    </row>
    <row r="65" spans="1:21">
      <c r="A65" t="s">
        <v>72</v>
      </c>
      <c r="B65" t="s">
        <v>394</v>
      </c>
      <c r="C65" t="s">
        <v>10</v>
      </c>
      <c r="D65" t="s">
        <v>9</v>
      </c>
      <c r="E65" t="s">
        <v>74</v>
      </c>
      <c r="F65" t="s">
        <v>184</v>
      </c>
      <c r="G65" t="s">
        <v>68</v>
      </c>
      <c r="H65" t="s">
        <v>43</v>
      </c>
      <c r="I65" t="s">
        <v>12</v>
      </c>
      <c r="J65">
        <v>450</v>
      </c>
      <c r="K65" t="s">
        <v>44</v>
      </c>
      <c r="L65" t="s">
        <v>395</v>
      </c>
      <c r="M65" t="s">
        <v>46</v>
      </c>
      <c r="N65" t="s">
        <v>396</v>
      </c>
      <c r="O65">
        <v>1378693</v>
      </c>
      <c r="P65" t="s">
        <v>48</v>
      </c>
      <c r="R65">
        <f>VLOOKUP(O65,[1]应付款管理!$A$1:$I$65536,9,0)</f>
        <v>450</v>
      </c>
      <c r="S65">
        <f t="shared" si="2"/>
        <v>0</v>
      </c>
      <c r="T65" t="str">
        <f t="shared" si="3"/>
        <v>，1378693</v>
      </c>
      <c r="U65" t="s">
        <v>397</v>
      </c>
    </row>
    <row r="66" spans="1:21">
      <c r="A66" t="s">
        <v>260</v>
      </c>
      <c r="B66" t="s">
        <v>398</v>
      </c>
      <c r="C66" t="s">
        <v>10</v>
      </c>
      <c r="D66" t="s">
        <v>9</v>
      </c>
      <c r="E66" t="s">
        <v>399</v>
      </c>
      <c r="F66" t="s">
        <v>400</v>
      </c>
      <c r="G66" t="s">
        <v>401</v>
      </c>
      <c r="H66" t="s">
        <v>43</v>
      </c>
      <c r="I66" t="s">
        <v>12</v>
      </c>
      <c r="J66">
        <v>720</v>
      </c>
      <c r="K66" t="s">
        <v>44</v>
      </c>
      <c r="L66" t="s">
        <v>402</v>
      </c>
      <c r="M66" t="s">
        <v>46</v>
      </c>
      <c r="N66" t="s">
        <v>403</v>
      </c>
      <c r="O66">
        <v>1378732</v>
      </c>
      <c r="P66" t="s">
        <v>48</v>
      </c>
      <c r="R66">
        <f>VLOOKUP(O66,[1]应付款管理!$A$1:$I$65536,9,0)</f>
        <v>720</v>
      </c>
      <c r="S66">
        <f t="shared" si="2"/>
        <v>0</v>
      </c>
      <c r="T66" t="str">
        <f t="shared" si="3"/>
        <v>，1378732</v>
      </c>
      <c r="U66" t="s">
        <v>404</v>
      </c>
    </row>
    <row r="67" spans="1:21">
      <c r="A67" t="s">
        <v>72</v>
      </c>
      <c r="B67" t="s">
        <v>405</v>
      </c>
      <c r="C67" t="s">
        <v>10</v>
      </c>
      <c r="D67" t="s">
        <v>9</v>
      </c>
      <c r="E67" t="s">
        <v>134</v>
      </c>
      <c r="F67" t="s">
        <v>342</v>
      </c>
      <c r="G67" t="s">
        <v>400</v>
      </c>
      <c r="H67" t="s">
        <v>43</v>
      </c>
      <c r="I67" t="s">
        <v>12</v>
      </c>
      <c r="J67">
        <v>4370</v>
      </c>
      <c r="K67" t="s">
        <v>44</v>
      </c>
      <c r="L67" t="s">
        <v>406</v>
      </c>
      <c r="M67" t="s">
        <v>46</v>
      </c>
      <c r="N67" t="s">
        <v>407</v>
      </c>
      <c r="O67">
        <v>1378785</v>
      </c>
      <c r="P67" t="s">
        <v>48</v>
      </c>
      <c r="R67">
        <f>VLOOKUP(O67,[1]应付款管理!$A$1:$I$65536,9,0)</f>
        <v>4370</v>
      </c>
      <c r="S67">
        <f t="shared" ref="S67:S98" si="4">J67-R67</f>
        <v>0</v>
      </c>
      <c r="T67" t="str">
        <f t="shared" ref="T67:T98" si="5">$T$1&amp;O67</f>
        <v>，1378785</v>
      </c>
      <c r="U67" t="s">
        <v>408</v>
      </c>
    </row>
    <row r="68" spans="1:21">
      <c r="A68" t="s">
        <v>204</v>
      </c>
      <c r="B68" t="s">
        <v>409</v>
      </c>
      <c r="C68" t="s">
        <v>10</v>
      </c>
      <c r="D68" t="s">
        <v>9</v>
      </c>
      <c r="E68" t="s">
        <v>329</v>
      </c>
      <c r="F68" t="s">
        <v>100</v>
      </c>
      <c r="G68" t="s">
        <v>373</v>
      </c>
      <c r="H68" t="s">
        <v>43</v>
      </c>
      <c r="I68" t="s">
        <v>12</v>
      </c>
      <c r="J68">
        <v>614</v>
      </c>
      <c r="K68" t="s">
        <v>44</v>
      </c>
      <c r="L68" t="s">
        <v>410</v>
      </c>
      <c r="M68" t="s">
        <v>46</v>
      </c>
      <c r="N68" t="s">
        <v>411</v>
      </c>
      <c r="O68">
        <v>1378801</v>
      </c>
      <c r="P68" t="s">
        <v>48</v>
      </c>
      <c r="R68">
        <f>VLOOKUP(O68,[1]应付款管理!$A$1:$I$65536,9,0)</f>
        <v>614</v>
      </c>
      <c r="S68">
        <f t="shared" si="4"/>
        <v>0</v>
      </c>
      <c r="T68" t="str">
        <f t="shared" si="5"/>
        <v>，1378801</v>
      </c>
      <c r="U68" t="s">
        <v>412</v>
      </c>
    </row>
    <row r="69" spans="1:21">
      <c r="A69" t="s">
        <v>204</v>
      </c>
      <c r="B69" t="s">
        <v>413</v>
      </c>
      <c r="C69" t="s">
        <v>10</v>
      </c>
      <c r="D69" t="s">
        <v>9</v>
      </c>
      <c r="E69" t="s">
        <v>329</v>
      </c>
      <c r="F69" t="s">
        <v>373</v>
      </c>
      <c r="G69" t="s">
        <v>414</v>
      </c>
      <c r="H69" t="s">
        <v>43</v>
      </c>
      <c r="I69" t="s">
        <v>12</v>
      </c>
      <c r="J69">
        <v>655</v>
      </c>
      <c r="K69" t="s">
        <v>44</v>
      </c>
      <c r="L69" t="s">
        <v>415</v>
      </c>
      <c r="M69" t="s">
        <v>46</v>
      </c>
      <c r="N69" t="s">
        <v>411</v>
      </c>
      <c r="O69">
        <v>1378803</v>
      </c>
      <c r="P69" t="s">
        <v>48</v>
      </c>
      <c r="R69">
        <f>VLOOKUP(O69,[1]应付款管理!$A$1:$I$65536,9,0)</f>
        <v>655</v>
      </c>
      <c r="S69">
        <f t="shared" si="4"/>
        <v>0</v>
      </c>
      <c r="T69" t="str">
        <f t="shared" si="5"/>
        <v>，1378803</v>
      </c>
      <c r="U69" t="s">
        <v>416</v>
      </c>
    </row>
    <row r="70" spans="1:21">
      <c r="A70" t="s">
        <v>64</v>
      </c>
      <c r="B70" t="s">
        <v>417</v>
      </c>
      <c r="C70" t="s">
        <v>10</v>
      </c>
      <c r="D70" t="s">
        <v>9</v>
      </c>
      <c r="E70" t="s">
        <v>140</v>
      </c>
      <c r="F70" t="s">
        <v>68</v>
      </c>
      <c r="G70" t="s">
        <v>117</v>
      </c>
      <c r="H70" t="s">
        <v>43</v>
      </c>
      <c r="I70" t="s">
        <v>12</v>
      </c>
      <c r="J70">
        <v>440</v>
      </c>
      <c r="K70" t="s">
        <v>44</v>
      </c>
      <c r="L70" t="s">
        <v>418</v>
      </c>
      <c r="M70" t="s">
        <v>46</v>
      </c>
      <c r="N70" t="s">
        <v>419</v>
      </c>
      <c r="O70">
        <v>1378807</v>
      </c>
      <c r="P70" t="s">
        <v>48</v>
      </c>
      <c r="R70">
        <f>VLOOKUP(O70,[1]应付款管理!$A$1:$I$65536,9,0)</f>
        <v>440</v>
      </c>
      <c r="S70">
        <f t="shared" si="4"/>
        <v>0</v>
      </c>
      <c r="T70" t="str">
        <f t="shared" si="5"/>
        <v>，1378807</v>
      </c>
      <c r="U70" t="s">
        <v>420</v>
      </c>
    </row>
    <row r="71" spans="1:21">
      <c r="A71" t="s">
        <v>72</v>
      </c>
      <c r="B71" t="s">
        <v>421</v>
      </c>
      <c r="C71" t="s">
        <v>10</v>
      </c>
      <c r="D71" t="s">
        <v>9</v>
      </c>
      <c r="E71" t="s">
        <v>422</v>
      </c>
      <c r="F71" t="s">
        <v>390</v>
      </c>
      <c r="G71" t="s">
        <v>287</v>
      </c>
      <c r="H71" t="s">
        <v>43</v>
      </c>
      <c r="I71" t="s">
        <v>12</v>
      </c>
      <c r="J71">
        <v>1376</v>
      </c>
      <c r="K71" t="s">
        <v>44</v>
      </c>
      <c r="L71" t="s">
        <v>423</v>
      </c>
      <c r="M71" t="s">
        <v>46</v>
      </c>
      <c r="N71" t="s">
        <v>424</v>
      </c>
      <c r="O71">
        <v>1378817</v>
      </c>
      <c r="P71" t="s">
        <v>48</v>
      </c>
      <c r="R71">
        <f>VLOOKUP(O71,[1]应付款管理!$A$1:$I$65536,9,0)</f>
        <v>1376</v>
      </c>
      <c r="S71">
        <f t="shared" si="4"/>
        <v>0</v>
      </c>
      <c r="T71" t="str">
        <f t="shared" si="5"/>
        <v>，1378817</v>
      </c>
      <c r="U71" t="s">
        <v>425</v>
      </c>
    </row>
    <row r="72" spans="1:21">
      <c r="A72" t="s">
        <v>72</v>
      </c>
      <c r="B72" t="s">
        <v>426</v>
      </c>
      <c r="C72" t="s">
        <v>10</v>
      </c>
      <c r="D72" t="s">
        <v>9</v>
      </c>
      <c r="E72" t="s">
        <v>378</v>
      </c>
      <c r="F72" t="s">
        <v>224</v>
      </c>
      <c r="G72" t="s">
        <v>81</v>
      </c>
      <c r="H72" t="s">
        <v>43</v>
      </c>
      <c r="I72" t="s">
        <v>12</v>
      </c>
      <c r="J72">
        <v>505</v>
      </c>
      <c r="K72" t="s">
        <v>44</v>
      </c>
      <c r="L72" t="s">
        <v>427</v>
      </c>
      <c r="M72" t="s">
        <v>46</v>
      </c>
      <c r="N72" t="s">
        <v>428</v>
      </c>
      <c r="O72">
        <v>1378857</v>
      </c>
      <c r="P72" t="s">
        <v>48</v>
      </c>
      <c r="R72">
        <f>VLOOKUP(O72,[1]应付款管理!$A$1:$I$65536,9,0)</f>
        <v>505</v>
      </c>
      <c r="S72">
        <f t="shared" si="4"/>
        <v>0</v>
      </c>
      <c r="T72" t="str">
        <f t="shared" si="5"/>
        <v>，1378857</v>
      </c>
      <c r="U72" t="s">
        <v>429</v>
      </c>
    </row>
    <row r="73" spans="1:21">
      <c r="A73" t="s">
        <v>72</v>
      </c>
      <c r="B73" t="s">
        <v>430</v>
      </c>
      <c r="C73" t="s">
        <v>10</v>
      </c>
      <c r="D73" t="s">
        <v>9</v>
      </c>
      <c r="E73" t="s">
        <v>431</v>
      </c>
      <c r="F73" t="s">
        <v>224</v>
      </c>
      <c r="G73" t="s">
        <v>81</v>
      </c>
      <c r="H73" t="s">
        <v>43</v>
      </c>
      <c r="I73" t="s">
        <v>12</v>
      </c>
      <c r="J73">
        <v>590</v>
      </c>
      <c r="K73" t="s">
        <v>44</v>
      </c>
      <c r="L73" t="s">
        <v>432</v>
      </c>
      <c r="M73" t="s">
        <v>46</v>
      </c>
      <c r="N73" t="s">
        <v>433</v>
      </c>
      <c r="O73">
        <v>1378861</v>
      </c>
      <c r="P73" t="s">
        <v>48</v>
      </c>
      <c r="R73">
        <f>VLOOKUP(O73,[1]应付款管理!$A$1:$I$65536,9,0)</f>
        <v>590</v>
      </c>
      <c r="S73">
        <f t="shared" si="4"/>
        <v>0</v>
      </c>
      <c r="T73" t="str">
        <f t="shared" si="5"/>
        <v>，1378861</v>
      </c>
      <c r="U73" t="s">
        <v>434</v>
      </c>
    </row>
    <row r="74" spans="1:21">
      <c r="A74" t="s">
        <v>72</v>
      </c>
      <c r="B74" t="s">
        <v>435</v>
      </c>
      <c r="C74" t="s">
        <v>10</v>
      </c>
      <c r="D74" t="s">
        <v>9</v>
      </c>
      <c r="E74" t="s">
        <v>74</v>
      </c>
      <c r="F74" t="s">
        <v>224</v>
      </c>
      <c r="G74" t="s">
        <v>81</v>
      </c>
      <c r="H74" t="s">
        <v>43</v>
      </c>
      <c r="I74" t="s">
        <v>12</v>
      </c>
      <c r="J74">
        <v>536</v>
      </c>
      <c r="K74" t="s">
        <v>44</v>
      </c>
      <c r="L74" t="s">
        <v>436</v>
      </c>
      <c r="M74" t="s">
        <v>46</v>
      </c>
      <c r="N74" t="s">
        <v>437</v>
      </c>
      <c r="O74">
        <v>1378867</v>
      </c>
      <c r="P74" t="s">
        <v>48</v>
      </c>
      <c r="R74">
        <f>VLOOKUP(O74,[1]应付款管理!$A$1:$I$65536,9,0)</f>
        <v>536</v>
      </c>
      <c r="S74">
        <f t="shared" si="4"/>
        <v>0</v>
      </c>
      <c r="T74" t="str">
        <f t="shared" si="5"/>
        <v>，1378867</v>
      </c>
      <c r="U74" t="s">
        <v>438</v>
      </c>
    </row>
    <row r="75" spans="1:21">
      <c r="A75" t="s">
        <v>72</v>
      </c>
      <c r="B75" t="s">
        <v>439</v>
      </c>
      <c r="C75" t="s">
        <v>10</v>
      </c>
      <c r="D75" t="s">
        <v>9</v>
      </c>
      <c r="E75" t="s">
        <v>74</v>
      </c>
      <c r="F75" t="s">
        <v>335</v>
      </c>
      <c r="G75" t="s">
        <v>336</v>
      </c>
      <c r="H75" t="s">
        <v>43</v>
      </c>
      <c r="I75" t="s">
        <v>12</v>
      </c>
      <c r="J75">
        <v>473</v>
      </c>
      <c r="K75" t="s">
        <v>44</v>
      </c>
      <c r="L75" t="s">
        <v>440</v>
      </c>
      <c r="M75" t="s">
        <v>46</v>
      </c>
      <c r="N75" t="s">
        <v>441</v>
      </c>
      <c r="O75">
        <v>1378871</v>
      </c>
      <c r="P75" t="s">
        <v>48</v>
      </c>
      <c r="R75">
        <f>VLOOKUP(O75,[1]应付款管理!$A$1:$I$65536,9,0)</f>
        <v>473</v>
      </c>
      <c r="S75">
        <f t="shared" si="4"/>
        <v>0</v>
      </c>
      <c r="T75" t="str">
        <f t="shared" si="5"/>
        <v>，1378871</v>
      </c>
      <c r="U75" t="s">
        <v>442</v>
      </c>
    </row>
    <row r="76" spans="1:21">
      <c r="A76" t="s">
        <v>50</v>
      </c>
      <c r="B76" t="s">
        <v>443</v>
      </c>
      <c r="C76" t="s">
        <v>10</v>
      </c>
      <c r="D76" t="s">
        <v>9</v>
      </c>
      <c r="E76" t="s">
        <v>444</v>
      </c>
      <c r="F76" t="s">
        <v>68</v>
      </c>
      <c r="G76" t="s">
        <v>179</v>
      </c>
      <c r="H76" t="s">
        <v>43</v>
      </c>
      <c r="I76" t="s">
        <v>12</v>
      </c>
      <c r="J76">
        <v>3545</v>
      </c>
      <c r="K76" t="s">
        <v>44</v>
      </c>
      <c r="L76" t="s">
        <v>445</v>
      </c>
      <c r="M76" t="s">
        <v>46</v>
      </c>
      <c r="N76" t="s">
        <v>446</v>
      </c>
      <c r="O76">
        <v>1378880</v>
      </c>
      <c r="P76" t="s">
        <v>48</v>
      </c>
      <c r="R76">
        <f>VLOOKUP(O76,[1]应付款管理!$A$1:$I$65536,9,0)</f>
        <v>3545</v>
      </c>
      <c r="S76">
        <f t="shared" si="4"/>
        <v>0</v>
      </c>
      <c r="T76" t="str">
        <f t="shared" si="5"/>
        <v>，1378880</v>
      </c>
      <c r="U76" t="s">
        <v>447</v>
      </c>
    </row>
    <row r="77" spans="1:21">
      <c r="A77" t="s">
        <v>72</v>
      </c>
      <c r="B77" t="s">
        <v>448</v>
      </c>
      <c r="C77" t="s">
        <v>10</v>
      </c>
      <c r="D77" t="s">
        <v>9</v>
      </c>
      <c r="E77" t="s">
        <v>292</v>
      </c>
      <c r="F77" t="s">
        <v>81</v>
      </c>
      <c r="G77" t="s">
        <v>179</v>
      </c>
      <c r="H77" t="s">
        <v>43</v>
      </c>
      <c r="I77" t="s">
        <v>12</v>
      </c>
      <c r="J77">
        <v>4494</v>
      </c>
      <c r="K77" t="s">
        <v>44</v>
      </c>
      <c r="L77" t="s">
        <v>449</v>
      </c>
      <c r="M77" t="s">
        <v>46</v>
      </c>
      <c r="N77" t="s">
        <v>450</v>
      </c>
      <c r="O77">
        <v>1379087</v>
      </c>
      <c r="P77" t="s">
        <v>48</v>
      </c>
      <c r="R77">
        <f>VLOOKUP(O77,[1]应付款管理!$A$1:$I$65536,9,0)</f>
        <v>4494</v>
      </c>
      <c r="S77">
        <f t="shared" si="4"/>
        <v>0</v>
      </c>
      <c r="T77" t="str">
        <f t="shared" si="5"/>
        <v>，1379087</v>
      </c>
      <c r="U77" t="s">
        <v>451</v>
      </c>
    </row>
    <row r="78" spans="1:21">
      <c r="A78" t="s">
        <v>452</v>
      </c>
      <c r="B78" t="s">
        <v>453</v>
      </c>
      <c r="C78" t="s">
        <v>10</v>
      </c>
      <c r="D78" t="s">
        <v>9</v>
      </c>
      <c r="E78" t="s">
        <v>454</v>
      </c>
      <c r="F78" t="s">
        <v>372</v>
      </c>
      <c r="G78" t="s">
        <v>414</v>
      </c>
      <c r="H78" t="s">
        <v>43</v>
      </c>
      <c r="I78" t="s">
        <v>12</v>
      </c>
      <c r="J78">
        <v>6824</v>
      </c>
      <c r="K78" t="s">
        <v>44</v>
      </c>
      <c r="L78" t="s">
        <v>455</v>
      </c>
      <c r="M78" t="s">
        <v>456</v>
      </c>
      <c r="N78" t="s">
        <v>457</v>
      </c>
      <c r="O78">
        <v>1379059</v>
      </c>
      <c r="P78" t="s">
        <v>175</v>
      </c>
      <c r="Q78" t="s">
        <v>175</v>
      </c>
      <c r="R78">
        <f>VLOOKUP(O78,[1]应付款管理!$A$1:$I$65536,9,0)</f>
        <v>6824</v>
      </c>
      <c r="S78">
        <f t="shared" si="4"/>
        <v>0</v>
      </c>
      <c r="T78" t="str">
        <f t="shared" si="5"/>
        <v>，1379059</v>
      </c>
      <c r="U78" t="s">
        <v>458</v>
      </c>
    </row>
    <row r="79" spans="1:21">
      <c r="A79" t="s">
        <v>459</v>
      </c>
      <c r="B79" t="s">
        <v>460</v>
      </c>
      <c r="C79" t="s">
        <v>10</v>
      </c>
      <c r="D79" t="s">
        <v>9</v>
      </c>
      <c r="E79" t="s">
        <v>461</v>
      </c>
      <c r="F79" t="s">
        <v>462</v>
      </c>
      <c r="G79" t="s">
        <v>463</v>
      </c>
      <c r="H79" t="s">
        <v>43</v>
      </c>
      <c r="I79" t="s">
        <v>12</v>
      </c>
      <c r="J79">
        <v>599</v>
      </c>
      <c r="K79" t="s">
        <v>44</v>
      </c>
      <c r="L79" t="s">
        <v>464</v>
      </c>
      <c r="M79" t="s">
        <v>46</v>
      </c>
      <c r="N79" t="s">
        <v>465</v>
      </c>
      <c r="O79">
        <v>1379263</v>
      </c>
      <c r="P79" t="s">
        <v>48</v>
      </c>
      <c r="R79">
        <f>VLOOKUP(O79,[1]应付款管理!$A$1:$I$65536,9,0)</f>
        <v>599</v>
      </c>
      <c r="S79">
        <f t="shared" si="4"/>
        <v>0</v>
      </c>
      <c r="T79" t="str">
        <f t="shared" si="5"/>
        <v>，1379263</v>
      </c>
      <c r="U79" t="s">
        <v>466</v>
      </c>
    </row>
    <row r="80" spans="1:21">
      <c r="A80" t="s">
        <v>72</v>
      </c>
      <c r="B80" t="s">
        <v>467</v>
      </c>
      <c r="C80" t="s">
        <v>10</v>
      </c>
      <c r="D80" t="s">
        <v>9</v>
      </c>
      <c r="E80" t="s">
        <v>468</v>
      </c>
      <c r="F80" t="s">
        <v>67</v>
      </c>
      <c r="G80" t="s">
        <v>166</v>
      </c>
      <c r="H80" t="s">
        <v>43</v>
      </c>
      <c r="I80" t="s">
        <v>12</v>
      </c>
      <c r="J80">
        <v>1518</v>
      </c>
      <c r="K80" t="s">
        <v>44</v>
      </c>
      <c r="L80" t="s">
        <v>469</v>
      </c>
      <c r="M80" t="s">
        <v>46</v>
      </c>
      <c r="N80" t="s">
        <v>470</v>
      </c>
      <c r="O80">
        <v>1379291</v>
      </c>
      <c r="P80" t="s">
        <v>48</v>
      </c>
      <c r="R80">
        <f>VLOOKUP(O80,[1]应付款管理!$A$1:$I$65536,9,0)</f>
        <v>1518</v>
      </c>
      <c r="S80">
        <f t="shared" si="4"/>
        <v>0</v>
      </c>
      <c r="T80" t="str">
        <f t="shared" si="5"/>
        <v>，1379291</v>
      </c>
      <c r="U80" t="s">
        <v>471</v>
      </c>
    </row>
    <row r="81" spans="1:21">
      <c r="A81" t="s">
        <v>64</v>
      </c>
      <c r="B81" t="s">
        <v>472</v>
      </c>
      <c r="C81" t="s">
        <v>10</v>
      </c>
      <c r="D81" t="s">
        <v>9</v>
      </c>
      <c r="E81" t="s">
        <v>66</v>
      </c>
      <c r="F81" t="s">
        <v>473</v>
      </c>
      <c r="G81" t="s">
        <v>401</v>
      </c>
      <c r="H81" t="s">
        <v>43</v>
      </c>
      <c r="I81" t="s">
        <v>12</v>
      </c>
      <c r="J81">
        <v>1029</v>
      </c>
      <c r="K81" t="s">
        <v>44</v>
      </c>
      <c r="L81" t="s">
        <v>474</v>
      </c>
      <c r="M81" t="s">
        <v>46</v>
      </c>
      <c r="N81" t="s">
        <v>441</v>
      </c>
      <c r="O81">
        <v>1379446</v>
      </c>
      <c r="P81" t="s">
        <v>48</v>
      </c>
      <c r="R81">
        <f>VLOOKUP(O81,[1]应付款管理!$A$1:$I$65536,9,0)</f>
        <v>1029</v>
      </c>
      <c r="S81">
        <f t="shared" si="4"/>
        <v>0</v>
      </c>
      <c r="T81" t="str">
        <f t="shared" si="5"/>
        <v>，1379446</v>
      </c>
      <c r="U81" t="s">
        <v>475</v>
      </c>
    </row>
    <row r="82" spans="1:21">
      <c r="A82" t="s">
        <v>72</v>
      </c>
      <c r="B82" t="s">
        <v>476</v>
      </c>
      <c r="C82" t="s">
        <v>10</v>
      </c>
      <c r="D82" t="s">
        <v>9</v>
      </c>
      <c r="E82" t="s">
        <v>431</v>
      </c>
      <c r="F82" t="s">
        <v>184</v>
      </c>
      <c r="G82" t="s">
        <v>118</v>
      </c>
      <c r="H82" t="s">
        <v>43</v>
      </c>
      <c r="I82" t="s">
        <v>12</v>
      </c>
      <c r="J82">
        <v>2476</v>
      </c>
      <c r="K82" t="s">
        <v>44</v>
      </c>
      <c r="L82" t="s">
        <v>477</v>
      </c>
      <c r="M82" t="s">
        <v>46</v>
      </c>
      <c r="N82" t="s">
        <v>478</v>
      </c>
      <c r="O82">
        <v>1379556</v>
      </c>
      <c r="P82" t="s">
        <v>48</v>
      </c>
      <c r="R82">
        <f>VLOOKUP(O82,[1]应付款管理!$A$1:$I$65536,9,0)</f>
        <v>2476</v>
      </c>
      <c r="S82">
        <f t="shared" si="4"/>
        <v>0</v>
      </c>
      <c r="T82" t="str">
        <f t="shared" si="5"/>
        <v>，1379556</v>
      </c>
      <c r="U82" t="s">
        <v>479</v>
      </c>
    </row>
    <row r="83" spans="1:21">
      <c r="A83" t="s">
        <v>271</v>
      </c>
      <c r="B83" t="s">
        <v>480</v>
      </c>
      <c r="C83" t="s">
        <v>10</v>
      </c>
      <c r="D83" t="s">
        <v>9</v>
      </c>
      <c r="E83" t="s">
        <v>273</v>
      </c>
      <c r="F83" t="s">
        <v>118</v>
      </c>
      <c r="G83" t="s">
        <v>342</v>
      </c>
      <c r="H83" t="s">
        <v>43</v>
      </c>
      <c r="I83" t="s">
        <v>12</v>
      </c>
      <c r="J83">
        <v>313</v>
      </c>
      <c r="K83" t="s">
        <v>44</v>
      </c>
      <c r="L83" t="s">
        <v>481</v>
      </c>
      <c r="M83" t="s">
        <v>46</v>
      </c>
      <c r="N83" t="s">
        <v>482</v>
      </c>
      <c r="O83">
        <v>1379872</v>
      </c>
      <c r="P83" t="s">
        <v>48</v>
      </c>
      <c r="R83">
        <f>VLOOKUP(O83,[1]应付款管理!$A$1:$I$65536,9,0)</f>
        <v>313</v>
      </c>
      <c r="S83">
        <f t="shared" si="4"/>
        <v>0</v>
      </c>
      <c r="T83" t="str">
        <f t="shared" si="5"/>
        <v>，1379872</v>
      </c>
      <c r="U83" t="s">
        <v>483</v>
      </c>
    </row>
    <row r="84" spans="1:21">
      <c r="A84" t="s">
        <v>72</v>
      </c>
      <c r="B84" t="s">
        <v>484</v>
      </c>
      <c r="C84" t="s">
        <v>10</v>
      </c>
      <c r="D84" t="s">
        <v>9</v>
      </c>
      <c r="E84" t="s">
        <v>422</v>
      </c>
      <c r="F84" t="s">
        <v>166</v>
      </c>
      <c r="G84" t="s">
        <v>117</v>
      </c>
      <c r="H84" t="s">
        <v>43</v>
      </c>
      <c r="I84" t="s">
        <v>12</v>
      </c>
      <c r="J84">
        <v>1365</v>
      </c>
      <c r="K84" t="s">
        <v>44</v>
      </c>
      <c r="L84" t="s">
        <v>485</v>
      </c>
      <c r="M84" t="s">
        <v>46</v>
      </c>
      <c r="N84" t="s">
        <v>486</v>
      </c>
      <c r="O84">
        <v>1379955</v>
      </c>
      <c r="P84" t="s">
        <v>48</v>
      </c>
      <c r="R84">
        <f>VLOOKUP(O84,[1]应付款管理!$A$1:$I$65536,9,0)</f>
        <v>1365</v>
      </c>
      <c r="S84">
        <f t="shared" si="4"/>
        <v>0</v>
      </c>
      <c r="T84" t="str">
        <f t="shared" si="5"/>
        <v>，1379955</v>
      </c>
      <c r="U84" t="s">
        <v>487</v>
      </c>
    </row>
    <row r="85" spans="1:21">
      <c r="A85" t="s">
        <v>50</v>
      </c>
      <c r="B85" t="s">
        <v>488</v>
      </c>
      <c r="C85" t="s">
        <v>10</v>
      </c>
      <c r="D85" t="s">
        <v>9</v>
      </c>
      <c r="E85" t="s">
        <v>489</v>
      </c>
      <c r="F85" t="s">
        <v>118</v>
      </c>
      <c r="G85" t="s">
        <v>135</v>
      </c>
      <c r="H85" t="s">
        <v>43</v>
      </c>
      <c r="I85" t="s">
        <v>12</v>
      </c>
      <c r="J85">
        <v>1230</v>
      </c>
      <c r="K85" t="s">
        <v>44</v>
      </c>
      <c r="L85" t="s">
        <v>490</v>
      </c>
      <c r="M85" t="s">
        <v>46</v>
      </c>
      <c r="N85" t="s">
        <v>491</v>
      </c>
      <c r="O85">
        <v>1379980</v>
      </c>
      <c r="P85" t="s">
        <v>48</v>
      </c>
      <c r="R85">
        <f>VLOOKUP(O85,[1]应付款管理!$A$1:$I$65536,9,0)</f>
        <v>1230</v>
      </c>
      <c r="S85">
        <f t="shared" si="4"/>
        <v>0</v>
      </c>
      <c r="T85" t="str">
        <f t="shared" si="5"/>
        <v>，1379980</v>
      </c>
      <c r="U85" t="s">
        <v>492</v>
      </c>
    </row>
    <row r="86" spans="1:21">
      <c r="A86" t="s">
        <v>50</v>
      </c>
      <c r="B86" t="s">
        <v>493</v>
      </c>
      <c r="C86" t="s">
        <v>10</v>
      </c>
      <c r="D86" t="s">
        <v>9</v>
      </c>
      <c r="E86" t="s">
        <v>52</v>
      </c>
      <c r="F86" t="s">
        <v>68</v>
      </c>
      <c r="G86" t="s">
        <v>179</v>
      </c>
      <c r="H86" t="s">
        <v>43</v>
      </c>
      <c r="I86" t="s">
        <v>12</v>
      </c>
      <c r="J86">
        <v>812</v>
      </c>
      <c r="K86" t="s">
        <v>44</v>
      </c>
      <c r="L86" t="s">
        <v>494</v>
      </c>
      <c r="M86" t="s">
        <v>46</v>
      </c>
      <c r="N86" t="s">
        <v>495</v>
      </c>
      <c r="O86">
        <v>1379992</v>
      </c>
      <c r="P86" t="s">
        <v>48</v>
      </c>
      <c r="R86">
        <f>VLOOKUP(O86,[1]应付款管理!$A$1:$I$65536,9,0)</f>
        <v>812</v>
      </c>
      <c r="S86">
        <f t="shared" si="4"/>
        <v>0</v>
      </c>
      <c r="T86" t="str">
        <f t="shared" si="5"/>
        <v>，1379992</v>
      </c>
      <c r="U86" t="s">
        <v>496</v>
      </c>
    </row>
    <row r="87" spans="1:21">
      <c r="A87" t="s">
        <v>72</v>
      </c>
      <c r="B87" t="s">
        <v>497</v>
      </c>
      <c r="C87" t="s">
        <v>10</v>
      </c>
      <c r="D87" t="s">
        <v>9</v>
      </c>
      <c r="E87" t="s">
        <v>422</v>
      </c>
      <c r="F87" t="s">
        <v>342</v>
      </c>
      <c r="G87" t="s">
        <v>390</v>
      </c>
      <c r="H87" t="s">
        <v>43</v>
      </c>
      <c r="I87" t="s">
        <v>12</v>
      </c>
      <c r="J87">
        <v>503</v>
      </c>
      <c r="K87" t="s">
        <v>44</v>
      </c>
      <c r="L87" t="s">
        <v>498</v>
      </c>
      <c r="M87" t="s">
        <v>46</v>
      </c>
      <c r="N87" t="s">
        <v>499</v>
      </c>
      <c r="O87">
        <v>1380068</v>
      </c>
      <c r="P87" t="s">
        <v>48</v>
      </c>
      <c r="R87">
        <f>VLOOKUP(O87,[1]应付款管理!$A$1:$I$65536,9,0)</f>
        <v>503</v>
      </c>
      <c r="S87">
        <f t="shared" si="4"/>
        <v>0</v>
      </c>
      <c r="T87" t="str">
        <f t="shared" si="5"/>
        <v>，1380068</v>
      </c>
      <c r="U87" t="s">
        <v>500</v>
      </c>
    </row>
    <row r="88" spans="1:21">
      <c r="A88" t="s">
        <v>72</v>
      </c>
      <c r="B88" t="s">
        <v>501</v>
      </c>
      <c r="C88" t="s">
        <v>10</v>
      </c>
      <c r="D88" t="s">
        <v>9</v>
      </c>
      <c r="E88" t="s">
        <v>195</v>
      </c>
      <c r="F88" t="s">
        <v>184</v>
      </c>
      <c r="G88" t="s">
        <v>68</v>
      </c>
      <c r="H88" t="s">
        <v>43</v>
      </c>
      <c r="I88" t="s">
        <v>12</v>
      </c>
      <c r="J88">
        <v>512</v>
      </c>
      <c r="K88" t="s">
        <v>44</v>
      </c>
      <c r="L88" t="s">
        <v>502</v>
      </c>
      <c r="M88" t="s">
        <v>46</v>
      </c>
      <c r="N88" t="s">
        <v>503</v>
      </c>
      <c r="O88">
        <v>1380074</v>
      </c>
      <c r="P88" t="s">
        <v>48</v>
      </c>
      <c r="R88">
        <f>VLOOKUP(O88,[1]应付款管理!$A$1:$I$65536,9,0)</f>
        <v>512</v>
      </c>
      <c r="S88">
        <f t="shared" si="4"/>
        <v>0</v>
      </c>
      <c r="T88" t="str">
        <f t="shared" si="5"/>
        <v>，1380074</v>
      </c>
      <c r="U88" t="s">
        <v>504</v>
      </c>
    </row>
    <row r="89" spans="1:21">
      <c r="A89" t="s">
        <v>72</v>
      </c>
      <c r="B89" t="s">
        <v>505</v>
      </c>
      <c r="C89" t="s">
        <v>10</v>
      </c>
      <c r="D89" t="s">
        <v>9</v>
      </c>
      <c r="E89" t="s">
        <v>195</v>
      </c>
      <c r="F89" t="s">
        <v>506</v>
      </c>
      <c r="G89" t="s">
        <v>507</v>
      </c>
      <c r="H89" t="s">
        <v>43</v>
      </c>
      <c r="I89" t="s">
        <v>12</v>
      </c>
      <c r="J89">
        <v>1752</v>
      </c>
      <c r="K89" t="s">
        <v>44</v>
      </c>
      <c r="L89" t="s">
        <v>508</v>
      </c>
      <c r="M89" t="s">
        <v>46</v>
      </c>
      <c r="N89" t="s">
        <v>509</v>
      </c>
      <c r="O89">
        <v>1380078</v>
      </c>
      <c r="P89" t="s">
        <v>48</v>
      </c>
      <c r="R89">
        <f>VLOOKUP(O89,[1]应付款管理!$A$1:$I$65536,9,0)</f>
        <v>1752</v>
      </c>
      <c r="S89">
        <f t="shared" si="4"/>
        <v>0</v>
      </c>
      <c r="T89" t="str">
        <f t="shared" si="5"/>
        <v>，1380078</v>
      </c>
      <c r="U89" t="s">
        <v>510</v>
      </c>
    </row>
    <row r="90" spans="1:21">
      <c r="A90" t="s">
        <v>50</v>
      </c>
      <c r="B90" t="s">
        <v>511</v>
      </c>
      <c r="C90" t="s">
        <v>10</v>
      </c>
      <c r="D90" t="s">
        <v>9</v>
      </c>
      <c r="E90" t="s">
        <v>512</v>
      </c>
      <c r="F90" t="s">
        <v>367</v>
      </c>
      <c r="G90" t="s">
        <v>513</v>
      </c>
      <c r="H90" t="s">
        <v>43</v>
      </c>
      <c r="I90" t="s">
        <v>12</v>
      </c>
      <c r="J90">
        <v>1124</v>
      </c>
      <c r="K90" t="s">
        <v>44</v>
      </c>
      <c r="L90" t="s">
        <v>514</v>
      </c>
      <c r="M90" t="s">
        <v>46</v>
      </c>
      <c r="N90" t="s">
        <v>515</v>
      </c>
      <c r="O90">
        <v>1380085</v>
      </c>
      <c r="P90" t="s">
        <v>48</v>
      </c>
      <c r="R90">
        <f>VLOOKUP(O90,[1]应付款管理!$A$1:$I$65536,9,0)</f>
        <v>1124</v>
      </c>
      <c r="S90">
        <f t="shared" si="4"/>
        <v>0</v>
      </c>
      <c r="T90" t="str">
        <f t="shared" si="5"/>
        <v>，1380085</v>
      </c>
      <c r="U90" t="s">
        <v>516</v>
      </c>
    </row>
    <row r="91" spans="1:21">
      <c r="A91" t="s">
        <v>517</v>
      </c>
      <c r="B91" t="s">
        <v>518</v>
      </c>
      <c r="C91" t="s">
        <v>10</v>
      </c>
      <c r="D91" t="s">
        <v>9</v>
      </c>
      <c r="E91" t="s">
        <v>519</v>
      </c>
      <c r="F91" t="s">
        <v>400</v>
      </c>
      <c r="G91" t="s">
        <v>401</v>
      </c>
      <c r="H91" t="s">
        <v>43</v>
      </c>
      <c r="I91" t="s">
        <v>12</v>
      </c>
      <c r="J91">
        <v>648</v>
      </c>
      <c r="K91" t="s">
        <v>44</v>
      </c>
      <c r="L91" t="s">
        <v>520</v>
      </c>
      <c r="M91" t="s">
        <v>46</v>
      </c>
      <c r="N91" t="s">
        <v>521</v>
      </c>
      <c r="O91">
        <v>1380152</v>
      </c>
      <c r="P91" t="s">
        <v>48</v>
      </c>
      <c r="R91">
        <f>VLOOKUP(O91,[1]应付款管理!$A$1:$I$65536,9,0)</f>
        <v>648</v>
      </c>
      <c r="S91">
        <f t="shared" si="4"/>
        <v>0</v>
      </c>
      <c r="T91" t="str">
        <f t="shared" si="5"/>
        <v>，1380152</v>
      </c>
      <c r="U91" t="s">
        <v>522</v>
      </c>
    </row>
    <row r="92" spans="1:21">
      <c r="A92" t="s">
        <v>72</v>
      </c>
      <c r="B92" t="s">
        <v>523</v>
      </c>
      <c r="C92" t="s">
        <v>10</v>
      </c>
      <c r="D92" t="s">
        <v>9</v>
      </c>
      <c r="E92" t="s">
        <v>178</v>
      </c>
      <c r="F92" t="s">
        <v>342</v>
      </c>
      <c r="G92" t="s">
        <v>287</v>
      </c>
      <c r="H92" t="s">
        <v>43</v>
      </c>
      <c r="I92" t="s">
        <v>12</v>
      </c>
      <c r="J92">
        <v>2142</v>
      </c>
      <c r="K92" t="s">
        <v>44</v>
      </c>
      <c r="L92" t="s">
        <v>524</v>
      </c>
      <c r="M92" t="s">
        <v>46</v>
      </c>
      <c r="N92" t="s">
        <v>525</v>
      </c>
      <c r="O92">
        <v>1380323</v>
      </c>
      <c r="P92" t="s">
        <v>48</v>
      </c>
      <c r="R92">
        <f>VLOOKUP(O92,[1]应付款管理!$A$1:$I$65536,9,0)</f>
        <v>2142</v>
      </c>
      <c r="S92">
        <f t="shared" si="4"/>
        <v>0</v>
      </c>
      <c r="T92" t="str">
        <f t="shared" si="5"/>
        <v>，1380323</v>
      </c>
      <c r="U92" t="s">
        <v>526</v>
      </c>
    </row>
    <row r="93" spans="1:21">
      <c r="A93" t="s">
        <v>64</v>
      </c>
      <c r="B93" t="s">
        <v>527</v>
      </c>
      <c r="C93" t="s">
        <v>10</v>
      </c>
      <c r="D93" t="s">
        <v>9</v>
      </c>
      <c r="E93" t="s">
        <v>66</v>
      </c>
      <c r="F93" t="s">
        <v>414</v>
      </c>
      <c r="G93" t="s">
        <v>367</v>
      </c>
      <c r="H93" t="s">
        <v>43</v>
      </c>
      <c r="I93" t="s">
        <v>12</v>
      </c>
      <c r="J93">
        <v>2430</v>
      </c>
      <c r="K93" t="s">
        <v>44</v>
      </c>
      <c r="L93" t="s">
        <v>528</v>
      </c>
      <c r="M93" t="s">
        <v>46</v>
      </c>
      <c r="N93" t="s">
        <v>529</v>
      </c>
      <c r="O93">
        <v>1380355</v>
      </c>
      <c r="P93" t="s">
        <v>48</v>
      </c>
      <c r="R93">
        <f>VLOOKUP(O93,[1]应付款管理!$A$1:$I$65536,9,0)</f>
        <v>2430</v>
      </c>
      <c r="S93">
        <f t="shared" si="4"/>
        <v>0</v>
      </c>
      <c r="T93" t="str">
        <f t="shared" si="5"/>
        <v>，1380355</v>
      </c>
      <c r="U93" t="s">
        <v>530</v>
      </c>
    </row>
    <row r="94" spans="1:21">
      <c r="A94" t="s">
        <v>72</v>
      </c>
      <c r="B94" t="s">
        <v>531</v>
      </c>
      <c r="C94" t="s">
        <v>10</v>
      </c>
      <c r="D94" t="s">
        <v>9</v>
      </c>
      <c r="E94" t="s">
        <v>422</v>
      </c>
      <c r="F94" t="s">
        <v>184</v>
      </c>
      <c r="G94" t="s">
        <v>118</v>
      </c>
      <c r="H94" t="s">
        <v>43</v>
      </c>
      <c r="I94" t="s">
        <v>12</v>
      </c>
      <c r="J94">
        <v>1564</v>
      </c>
      <c r="K94" t="s">
        <v>44</v>
      </c>
      <c r="L94" t="s">
        <v>532</v>
      </c>
      <c r="M94" t="s">
        <v>46</v>
      </c>
      <c r="N94" t="s">
        <v>533</v>
      </c>
      <c r="O94">
        <v>1380360</v>
      </c>
      <c r="P94" t="s">
        <v>48</v>
      </c>
      <c r="R94">
        <f>VLOOKUP(O94,[1]应付款管理!$A$1:$I$65536,9,0)</f>
        <v>1564</v>
      </c>
      <c r="S94">
        <f t="shared" si="4"/>
        <v>0</v>
      </c>
      <c r="T94" t="str">
        <f t="shared" si="5"/>
        <v>，1380360</v>
      </c>
      <c r="U94" t="s">
        <v>534</v>
      </c>
    </row>
    <row r="95" spans="1:21">
      <c r="A95" t="s">
        <v>50</v>
      </c>
      <c r="B95" t="s">
        <v>535</v>
      </c>
      <c r="C95" t="s">
        <v>10</v>
      </c>
      <c r="D95" t="s">
        <v>9</v>
      </c>
      <c r="E95" t="s">
        <v>165</v>
      </c>
      <c r="F95" t="s">
        <v>287</v>
      </c>
      <c r="G95" t="s">
        <v>536</v>
      </c>
      <c r="H95" t="s">
        <v>43</v>
      </c>
      <c r="I95" t="s">
        <v>12</v>
      </c>
      <c r="J95">
        <v>1113</v>
      </c>
      <c r="K95" t="s">
        <v>44</v>
      </c>
      <c r="L95" t="s">
        <v>537</v>
      </c>
      <c r="M95" t="s">
        <v>46</v>
      </c>
      <c r="N95" t="s">
        <v>538</v>
      </c>
      <c r="O95">
        <v>1380384</v>
      </c>
      <c r="P95" t="s">
        <v>48</v>
      </c>
      <c r="R95">
        <f>VLOOKUP(O95,[1]应付款管理!$A$1:$I$65536,9,0)</f>
        <v>1113</v>
      </c>
      <c r="S95">
        <f t="shared" si="4"/>
        <v>0</v>
      </c>
      <c r="T95" t="str">
        <f t="shared" si="5"/>
        <v>，1380384</v>
      </c>
      <c r="U95" t="s">
        <v>539</v>
      </c>
    </row>
    <row r="96" spans="1:21">
      <c r="A96" t="s">
        <v>64</v>
      </c>
      <c r="B96" t="s">
        <v>540</v>
      </c>
      <c r="C96" t="s">
        <v>10</v>
      </c>
      <c r="D96" t="s">
        <v>9</v>
      </c>
      <c r="E96" t="s">
        <v>66</v>
      </c>
      <c r="F96" t="s">
        <v>117</v>
      </c>
      <c r="G96" t="s">
        <v>179</v>
      </c>
      <c r="H96" t="s">
        <v>43</v>
      </c>
      <c r="I96" t="s">
        <v>12</v>
      </c>
      <c r="J96">
        <v>946</v>
      </c>
      <c r="K96" t="s">
        <v>44</v>
      </c>
      <c r="L96" t="s">
        <v>541</v>
      </c>
      <c r="M96" t="s">
        <v>46</v>
      </c>
      <c r="N96" t="s">
        <v>542</v>
      </c>
      <c r="O96">
        <v>1380401</v>
      </c>
      <c r="P96" t="s">
        <v>48</v>
      </c>
      <c r="R96">
        <f>VLOOKUP(O96,[1]应付款管理!$A$1:$I$65536,9,0)</f>
        <v>946</v>
      </c>
      <c r="S96">
        <f t="shared" si="4"/>
        <v>0</v>
      </c>
      <c r="T96" t="str">
        <f t="shared" si="5"/>
        <v>，1380401</v>
      </c>
      <c r="U96" t="s">
        <v>543</v>
      </c>
    </row>
    <row r="97" spans="1:21">
      <c r="A97" t="s">
        <v>50</v>
      </c>
      <c r="B97" t="s">
        <v>544</v>
      </c>
      <c r="C97" t="s">
        <v>10</v>
      </c>
      <c r="D97" t="s">
        <v>9</v>
      </c>
      <c r="E97" t="s">
        <v>489</v>
      </c>
      <c r="F97" t="s">
        <v>135</v>
      </c>
      <c r="G97" t="s">
        <v>545</v>
      </c>
      <c r="H97" t="s">
        <v>43</v>
      </c>
      <c r="I97" t="s">
        <v>12</v>
      </c>
      <c r="J97">
        <v>1665</v>
      </c>
      <c r="K97" t="s">
        <v>44</v>
      </c>
      <c r="L97" t="s">
        <v>546</v>
      </c>
      <c r="M97" t="s">
        <v>46</v>
      </c>
      <c r="N97" t="s">
        <v>547</v>
      </c>
      <c r="O97">
        <v>1380438</v>
      </c>
      <c r="P97" t="s">
        <v>48</v>
      </c>
      <c r="R97">
        <f>VLOOKUP(O97,[1]应付款管理!$A$1:$I$65536,9,0)</f>
        <v>1665</v>
      </c>
      <c r="S97">
        <f t="shared" si="4"/>
        <v>0</v>
      </c>
      <c r="T97" t="str">
        <f t="shared" si="5"/>
        <v>，1380438</v>
      </c>
      <c r="U97" t="s">
        <v>548</v>
      </c>
    </row>
    <row r="98" spans="1:21">
      <c r="A98" t="s">
        <v>72</v>
      </c>
      <c r="B98" t="s">
        <v>549</v>
      </c>
      <c r="C98" t="s">
        <v>10</v>
      </c>
      <c r="D98" t="s">
        <v>9</v>
      </c>
      <c r="E98" t="s">
        <v>550</v>
      </c>
      <c r="F98" t="s">
        <v>250</v>
      </c>
      <c r="G98" t="s">
        <v>99</v>
      </c>
      <c r="H98" t="s">
        <v>43</v>
      </c>
      <c r="I98" t="s">
        <v>12</v>
      </c>
      <c r="J98">
        <v>764</v>
      </c>
      <c r="K98" t="s">
        <v>44</v>
      </c>
      <c r="L98" t="s">
        <v>551</v>
      </c>
      <c r="M98" t="s">
        <v>46</v>
      </c>
      <c r="N98" t="s">
        <v>552</v>
      </c>
      <c r="O98">
        <v>1380440</v>
      </c>
      <c r="P98" t="s">
        <v>48</v>
      </c>
      <c r="R98">
        <f>VLOOKUP(O98,[1]应付款管理!$A$1:$I$65536,9,0)</f>
        <v>764</v>
      </c>
      <c r="S98">
        <f t="shared" si="4"/>
        <v>0</v>
      </c>
      <c r="T98" t="str">
        <f t="shared" si="5"/>
        <v>，1380440</v>
      </c>
      <c r="U98" t="s">
        <v>553</v>
      </c>
    </row>
    <row r="99" spans="1:21">
      <c r="A99" t="s">
        <v>50</v>
      </c>
      <c r="B99" t="s">
        <v>554</v>
      </c>
      <c r="C99" t="s">
        <v>10</v>
      </c>
      <c r="D99" t="s">
        <v>9</v>
      </c>
      <c r="E99" t="s">
        <v>555</v>
      </c>
      <c r="F99" t="s">
        <v>99</v>
      </c>
      <c r="G99" t="s">
        <v>100</v>
      </c>
      <c r="H99" t="s">
        <v>43</v>
      </c>
      <c r="I99" t="s">
        <v>12</v>
      </c>
      <c r="J99">
        <v>356</v>
      </c>
      <c r="K99" t="s">
        <v>44</v>
      </c>
      <c r="L99" t="s">
        <v>556</v>
      </c>
      <c r="M99" t="s">
        <v>46</v>
      </c>
      <c r="N99" t="s">
        <v>557</v>
      </c>
      <c r="O99">
        <v>1380487</v>
      </c>
      <c r="P99" t="s">
        <v>48</v>
      </c>
      <c r="R99">
        <f>VLOOKUP(O99,[1]应付款管理!$A$1:$I$65536,9,0)</f>
        <v>356</v>
      </c>
      <c r="S99">
        <f t="shared" ref="S99:S127" si="6">J99-R99</f>
        <v>0</v>
      </c>
      <c r="T99" t="str">
        <f t="shared" ref="T99:T125" si="7">$T$1&amp;O99</f>
        <v>，1380487</v>
      </c>
      <c r="U99" t="s">
        <v>558</v>
      </c>
    </row>
    <row r="100" spans="1:21">
      <c r="A100" t="s">
        <v>158</v>
      </c>
      <c r="B100" t="s">
        <v>559</v>
      </c>
      <c r="C100" t="s">
        <v>10</v>
      </c>
      <c r="D100" t="s">
        <v>9</v>
      </c>
      <c r="E100" t="s">
        <v>160</v>
      </c>
      <c r="F100" t="s">
        <v>135</v>
      </c>
      <c r="G100" t="s">
        <v>287</v>
      </c>
      <c r="H100" t="s">
        <v>43</v>
      </c>
      <c r="I100" t="s">
        <v>12</v>
      </c>
      <c r="J100">
        <v>382</v>
      </c>
      <c r="K100" t="s">
        <v>44</v>
      </c>
      <c r="L100" t="s">
        <v>560</v>
      </c>
      <c r="M100" t="s">
        <v>46</v>
      </c>
      <c r="N100" t="s">
        <v>561</v>
      </c>
      <c r="O100">
        <v>1380489</v>
      </c>
      <c r="P100" t="s">
        <v>48</v>
      </c>
      <c r="R100">
        <f>VLOOKUP(O100,[1]应付款管理!$A$1:$I$65536,9,0)</f>
        <v>382</v>
      </c>
      <c r="S100">
        <f t="shared" si="6"/>
        <v>0</v>
      </c>
      <c r="T100" t="str">
        <f t="shared" si="7"/>
        <v>，1380489</v>
      </c>
      <c r="U100" t="s">
        <v>562</v>
      </c>
    </row>
    <row r="101" spans="1:21">
      <c r="A101" t="s">
        <v>563</v>
      </c>
      <c r="B101" t="s">
        <v>564</v>
      </c>
      <c r="C101" t="s">
        <v>10</v>
      </c>
      <c r="D101" t="s">
        <v>9</v>
      </c>
      <c r="E101" t="s">
        <v>565</v>
      </c>
      <c r="F101" t="s">
        <v>336</v>
      </c>
      <c r="G101" t="s">
        <v>536</v>
      </c>
      <c r="H101" t="s">
        <v>43</v>
      </c>
      <c r="I101" t="s">
        <v>12</v>
      </c>
      <c r="J101">
        <v>881</v>
      </c>
      <c r="K101" t="s">
        <v>44</v>
      </c>
      <c r="L101" t="s">
        <v>566</v>
      </c>
      <c r="M101" t="s">
        <v>46</v>
      </c>
      <c r="N101" t="s">
        <v>567</v>
      </c>
      <c r="O101">
        <v>1380579</v>
      </c>
      <c r="P101" t="s">
        <v>48</v>
      </c>
      <c r="R101">
        <f>VLOOKUP(O101,[1]应付款管理!$A$1:$I$65536,9,0)</f>
        <v>881</v>
      </c>
      <c r="S101">
        <f t="shared" si="6"/>
        <v>0</v>
      </c>
      <c r="T101" t="str">
        <f t="shared" si="7"/>
        <v>，1380579</v>
      </c>
      <c r="U101" t="s">
        <v>568</v>
      </c>
    </row>
    <row r="102" spans="1:21">
      <c r="A102" t="s">
        <v>64</v>
      </c>
      <c r="B102" t="s">
        <v>569</v>
      </c>
      <c r="C102" t="s">
        <v>10</v>
      </c>
      <c r="D102" t="s">
        <v>9</v>
      </c>
      <c r="E102" t="s">
        <v>66</v>
      </c>
      <c r="F102" t="s">
        <v>414</v>
      </c>
      <c r="G102" t="s">
        <v>367</v>
      </c>
      <c r="H102" t="s">
        <v>43</v>
      </c>
      <c r="I102" t="s">
        <v>12</v>
      </c>
      <c r="J102">
        <v>2608</v>
      </c>
      <c r="K102" t="s">
        <v>44</v>
      </c>
      <c r="L102" t="s">
        <v>570</v>
      </c>
      <c r="M102" t="s">
        <v>46</v>
      </c>
      <c r="N102" t="s">
        <v>571</v>
      </c>
      <c r="O102">
        <v>1380587</v>
      </c>
      <c r="P102" t="s">
        <v>48</v>
      </c>
      <c r="R102">
        <f>VLOOKUP(O102,[1]应付款管理!$A$1:$I$65536,9,0)</f>
        <v>2608</v>
      </c>
      <c r="S102">
        <f t="shared" si="6"/>
        <v>0</v>
      </c>
      <c r="T102" t="str">
        <f t="shared" si="7"/>
        <v>，1380587</v>
      </c>
      <c r="U102" t="s">
        <v>572</v>
      </c>
    </row>
    <row r="103" spans="1:21">
      <c r="A103" t="s">
        <v>72</v>
      </c>
      <c r="B103" t="s">
        <v>573</v>
      </c>
      <c r="C103" t="s">
        <v>10</v>
      </c>
      <c r="D103" t="s">
        <v>9</v>
      </c>
      <c r="E103" t="s">
        <v>574</v>
      </c>
      <c r="F103" t="s">
        <v>414</v>
      </c>
      <c r="G103" t="s">
        <v>367</v>
      </c>
      <c r="H103" t="s">
        <v>43</v>
      </c>
      <c r="I103" t="s">
        <v>12</v>
      </c>
      <c r="J103">
        <v>768</v>
      </c>
      <c r="K103" t="s">
        <v>44</v>
      </c>
      <c r="L103" t="s">
        <v>575</v>
      </c>
      <c r="M103" t="s">
        <v>46</v>
      </c>
      <c r="N103" t="s">
        <v>576</v>
      </c>
      <c r="O103">
        <v>1380596</v>
      </c>
      <c r="P103" t="s">
        <v>48</v>
      </c>
      <c r="R103">
        <f>VLOOKUP(O103,[1]应付款管理!$A$1:$I$65536,9,0)</f>
        <v>768</v>
      </c>
      <c r="S103">
        <f t="shared" si="6"/>
        <v>0</v>
      </c>
      <c r="T103" t="str">
        <f t="shared" si="7"/>
        <v>，1380596</v>
      </c>
      <c r="U103" t="s">
        <v>577</v>
      </c>
    </row>
    <row r="104" spans="1:21">
      <c r="A104" t="s">
        <v>50</v>
      </c>
      <c r="B104" t="s">
        <v>578</v>
      </c>
      <c r="C104" t="s">
        <v>10</v>
      </c>
      <c r="D104" t="s">
        <v>9</v>
      </c>
      <c r="E104" t="s">
        <v>165</v>
      </c>
      <c r="F104" t="s">
        <v>68</v>
      </c>
      <c r="G104" t="s">
        <v>117</v>
      </c>
      <c r="H104" t="s">
        <v>43</v>
      </c>
      <c r="I104" t="s">
        <v>12</v>
      </c>
      <c r="J104">
        <v>358</v>
      </c>
      <c r="K104" t="s">
        <v>44</v>
      </c>
      <c r="L104" t="s">
        <v>579</v>
      </c>
      <c r="M104" t="s">
        <v>46</v>
      </c>
      <c r="N104" t="s">
        <v>580</v>
      </c>
      <c r="O104">
        <v>1380699</v>
      </c>
      <c r="P104" t="s">
        <v>48</v>
      </c>
      <c r="R104">
        <f>VLOOKUP(O104,[1]应付款管理!$A$1:$I$65536,9,0)</f>
        <v>358</v>
      </c>
      <c r="S104">
        <f t="shared" si="6"/>
        <v>0</v>
      </c>
      <c r="T104" t="str">
        <f t="shared" si="7"/>
        <v>，1380699</v>
      </c>
      <c r="U104" t="s">
        <v>581</v>
      </c>
    </row>
    <row r="105" spans="1:21">
      <c r="A105" t="s">
        <v>64</v>
      </c>
      <c r="B105" t="s">
        <v>582</v>
      </c>
      <c r="C105" t="s">
        <v>10</v>
      </c>
      <c r="D105" t="s">
        <v>9</v>
      </c>
      <c r="E105" t="s">
        <v>66</v>
      </c>
      <c r="F105" t="s">
        <v>179</v>
      </c>
      <c r="G105" t="s">
        <v>342</v>
      </c>
      <c r="H105" t="s">
        <v>43</v>
      </c>
      <c r="I105" t="s">
        <v>12</v>
      </c>
      <c r="J105">
        <v>1848</v>
      </c>
      <c r="K105" t="s">
        <v>44</v>
      </c>
      <c r="L105" t="s">
        <v>583</v>
      </c>
      <c r="M105" t="s">
        <v>46</v>
      </c>
      <c r="N105" t="s">
        <v>584</v>
      </c>
      <c r="O105">
        <v>1380734</v>
      </c>
      <c r="P105" t="s">
        <v>48</v>
      </c>
      <c r="R105">
        <f>VLOOKUP(O105,[1]应付款管理!$A$1:$I$65536,9,0)</f>
        <v>1848</v>
      </c>
      <c r="S105">
        <f t="shared" si="6"/>
        <v>0</v>
      </c>
      <c r="T105" t="str">
        <f t="shared" si="7"/>
        <v>，1380734</v>
      </c>
      <c r="U105" t="s">
        <v>585</v>
      </c>
    </row>
    <row r="106" spans="1:21">
      <c r="A106" t="s">
        <v>586</v>
      </c>
      <c r="B106" t="s">
        <v>587</v>
      </c>
      <c r="C106" t="s">
        <v>10</v>
      </c>
      <c r="D106" t="s">
        <v>9</v>
      </c>
      <c r="E106" t="s">
        <v>588</v>
      </c>
      <c r="F106" t="s">
        <v>473</v>
      </c>
      <c r="G106" t="s">
        <v>401</v>
      </c>
      <c r="H106" t="s">
        <v>43</v>
      </c>
      <c r="I106" t="s">
        <v>12</v>
      </c>
      <c r="J106">
        <v>331</v>
      </c>
      <c r="K106" t="s">
        <v>44</v>
      </c>
      <c r="L106" t="s">
        <v>589</v>
      </c>
      <c r="M106" t="s">
        <v>46</v>
      </c>
      <c r="N106" t="s">
        <v>590</v>
      </c>
      <c r="O106">
        <v>1380876</v>
      </c>
      <c r="P106" t="s">
        <v>48</v>
      </c>
      <c r="R106">
        <f>VLOOKUP(O106,[1]应付款管理!$A$1:$I$65536,9,0)</f>
        <v>331</v>
      </c>
      <c r="S106">
        <f t="shared" si="6"/>
        <v>0</v>
      </c>
      <c r="T106" t="str">
        <f t="shared" si="7"/>
        <v>，1380876</v>
      </c>
      <c r="U106" t="s">
        <v>591</v>
      </c>
    </row>
    <row r="107" spans="1:21">
      <c r="A107" t="s">
        <v>72</v>
      </c>
      <c r="B107" t="s">
        <v>592</v>
      </c>
      <c r="C107" t="s">
        <v>10</v>
      </c>
      <c r="D107" t="s">
        <v>9</v>
      </c>
      <c r="E107" t="s">
        <v>593</v>
      </c>
      <c r="F107" t="s">
        <v>303</v>
      </c>
      <c r="G107" t="s">
        <v>401</v>
      </c>
      <c r="H107" t="s">
        <v>43</v>
      </c>
      <c r="I107" t="s">
        <v>12</v>
      </c>
      <c r="J107">
        <v>1821</v>
      </c>
      <c r="K107" t="s">
        <v>44</v>
      </c>
      <c r="L107" t="s">
        <v>594</v>
      </c>
      <c r="M107" t="s">
        <v>46</v>
      </c>
      <c r="N107" t="s">
        <v>595</v>
      </c>
      <c r="O107">
        <v>1381050</v>
      </c>
      <c r="P107" t="s">
        <v>48</v>
      </c>
      <c r="R107">
        <f>VLOOKUP(O107,[1]应付款管理!$A$1:$I$65536,9,0)</f>
        <v>1821</v>
      </c>
      <c r="S107">
        <f t="shared" si="6"/>
        <v>0</v>
      </c>
      <c r="T107" t="str">
        <f t="shared" si="7"/>
        <v>，1381050</v>
      </c>
      <c r="U107" t="s">
        <v>596</v>
      </c>
    </row>
    <row r="108" spans="1:21">
      <c r="A108" t="s">
        <v>72</v>
      </c>
      <c r="B108" t="s">
        <v>597</v>
      </c>
      <c r="C108" t="s">
        <v>10</v>
      </c>
      <c r="D108" t="s">
        <v>9</v>
      </c>
      <c r="E108" t="s">
        <v>91</v>
      </c>
      <c r="F108" t="s">
        <v>598</v>
      </c>
      <c r="G108" t="s">
        <v>599</v>
      </c>
      <c r="H108" t="s">
        <v>43</v>
      </c>
      <c r="I108" t="s">
        <v>12</v>
      </c>
      <c r="J108">
        <v>779</v>
      </c>
      <c r="K108" t="s">
        <v>44</v>
      </c>
      <c r="L108" t="s">
        <v>600</v>
      </c>
      <c r="M108" t="s">
        <v>46</v>
      </c>
      <c r="N108" t="s">
        <v>601</v>
      </c>
      <c r="O108">
        <v>1381053</v>
      </c>
      <c r="P108" t="s">
        <v>48</v>
      </c>
      <c r="R108">
        <f>VLOOKUP(O108,[1]应付款管理!$A$1:$I$65536,9,0)</f>
        <v>779</v>
      </c>
      <c r="S108">
        <f t="shared" si="6"/>
        <v>0</v>
      </c>
      <c r="T108" t="str">
        <f t="shared" si="7"/>
        <v>，1381053</v>
      </c>
      <c r="U108" t="s">
        <v>602</v>
      </c>
    </row>
    <row r="109" spans="1:21">
      <c r="A109" t="s">
        <v>72</v>
      </c>
      <c r="B109" t="s">
        <v>603</v>
      </c>
      <c r="C109" t="s">
        <v>10</v>
      </c>
      <c r="D109" t="s">
        <v>9</v>
      </c>
      <c r="E109" t="s">
        <v>91</v>
      </c>
      <c r="F109" t="s">
        <v>598</v>
      </c>
      <c r="G109" t="s">
        <v>599</v>
      </c>
      <c r="H109" t="s">
        <v>43</v>
      </c>
      <c r="I109" t="s">
        <v>12</v>
      </c>
      <c r="J109">
        <v>779</v>
      </c>
      <c r="K109" t="s">
        <v>44</v>
      </c>
      <c r="L109" t="s">
        <v>604</v>
      </c>
      <c r="M109" t="s">
        <v>46</v>
      </c>
      <c r="N109" t="s">
        <v>605</v>
      </c>
      <c r="O109">
        <v>1381054</v>
      </c>
      <c r="P109" t="s">
        <v>48</v>
      </c>
      <c r="R109">
        <f>VLOOKUP(O109,[1]应付款管理!$A$1:$I$65536,9,0)</f>
        <v>779</v>
      </c>
      <c r="S109">
        <f t="shared" si="6"/>
        <v>0</v>
      </c>
      <c r="T109" t="str">
        <f t="shared" si="7"/>
        <v>，1381054</v>
      </c>
      <c r="U109" t="s">
        <v>606</v>
      </c>
    </row>
    <row r="110" spans="1:21">
      <c r="A110" t="s">
        <v>50</v>
      </c>
      <c r="B110" t="s">
        <v>607</v>
      </c>
      <c r="C110" t="s">
        <v>10</v>
      </c>
      <c r="D110" t="s">
        <v>9</v>
      </c>
      <c r="E110" t="s">
        <v>608</v>
      </c>
      <c r="F110" t="s">
        <v>287</v>
      </c>
      <c r="G110" t="s">
        <v>545</v>
      </c>
      <c r="H110" t="s">
        <v>43</v>
      </c>
      <c r="I110" t="s">
        <v>12</v>
      </c>
      <c r="J110">
        <v>1552</v>
      </c>
      <c r="K110" t="s">
        <v>44</v>
      </c>
      <c r="L110" t="s">
        <v>609</v>
      </c>
      <c r="M110" t="s">
        <v>46</v>
      </c>
      <c r="N110" t="s">
        <v>610</v>
      </c>
      <c r="O110">
        <v>1381062</v>
      </c>
      <c r="P110" t="s">
        <v>48</v>
      </c>
      <c r="R110">
        <f>VLOOKUP(O110,[1]应付款管理!$A$1:$I$65536,9,0)</f>
        <v>1552</v>
      </c>
      <c r="S110">
        <f t="shared" si="6"/>
        <v>0</v>
      </c>
      <c r="T110" t="str">
        <f t="shared" si="7"/>
        <v>，1381062</v>
      </c>
      <c r="U110" t="s">
        <v>611</v>
      </c>
    </row>
    <row r="111" spans="1:21">
      <c r="A111" t="s">
        <v>72</v>
      </c>
      <c r="B111" t="s">
        <v>612</v>
      </c>
      <c r="C111" t="s">
        <v>10</v>
      </c>
      <c r="D111" t="s">
        <v>9</v>
      </c>
      <c r="E111" t="s">
        <v>200</v>
      </c>
      <c r="F111" t="s">
        <v>342</v>
      </c>
      <c r="G111" t="s">
        <v>287</v>
      </c>
      <c r="H111" t="s">
        <v>43</v>
      </c>
      <c r="I111" t="s">
        <v>12</v>
      </c>
      <c r="J111">
        <v>1953</v>
      </c>
      <c r="K111" t="s">
        <v>44</v>
      </c>
      <c r="L111" t="s">
        <v>613</v>
      </c>
      <c r="M111" t="s">
        <v>46</v>
      </c>
      <c r="N111" t="s">
        <v>614</v>
      </c>
      <c r="O111">
        <v>1381075</v>
      </c>
      <c r="P111" t="s">
        <v>48</v>
      </c>
      <c r="R111">
        <f>VLOOKUP(O111,[1]应付款管理!$A$1:$I$65536,9,0)</f>
        <v>1953</v>
      </c>
      <c r="S111">
        <f t="shared" si="6"/>
        <v>0</v>
      </c>
      <c r="T111" t="str">
        <f t="shared" si="7"/>
        <v>，1381075</v>
      </c>
      <c r="U111" t="s">
        <v>615</v>
      </c>
    </row>
    <row r="112" spans="1:21">
      <c r="A112" t="s">
        <v>72</v>
      </c>
      <c r="B112" t="s">
        <v>616</v>
      </c>
      <c r="C112" t="s">
        <v>10</v>
      </c>
      <c r="D112" t="s">
        <v>9</v>
      </c>
      <c r="E112" t="s">
        <v>574</v>
      </c>
      <c r="F112" t="s">
        <v>336</v>
      </c>
      <c r="G112" t="s">
        <v>536</v>
      </c>
      <c r="H112" t="s">
        <v>43</v>
      </c>
      <c r="I112" t="s">
        <v>12</v>
      </c>
      <c r="J112">
        <v>522</v>
      </c>
      <c r="K112" t="s">
        <v>44</v>
      </c>
      <c r="L112" t="s">
        <v>617</v>
      </c>
      <c r="M112" t="s">
        <v>46</v>
      </c>
      <c r="N112" t="s">
        <v>618</v>
      </c>
      <c r="O112">
        <v>1381093</v>
      </c>
      <c r="P112" t="s">
        <v>48</v>
      </c>
      <c r="R112">
        <f>VLOOKUP(O112,[1]应付款管理!$A$1:$I$65536,9,0)</f>
        <v>522</v>
      </c>
      <c r="S112">
        <f t="shared" si="6"/>
        <v>0</v>
      </c>
      <c r="T112" t="str">
        <f t="shared" si="7"/>
        <v>，1381093</v>
      </c>
      <c r="U112" t="s">
        <v>619</v>
      </c>
    </row>
    <row r="113" spans="1:21">
      <c r="A113" t="s">
        <v>620</v>
      </c>
      <c r="B113" t="s">
        <v>621</v>
      </c>
      <c r="C113" t="s">
        <v>10</v>
      </c>
      <c r="D113" t="s">
        <v>9</v>
      </c>
      <c r="E113" t="s">
        <v>622</v>
      </c>
      <c r="F113" t="s">
        <v>99</v>
      </c>
      <c r="G113" t="s">
        <v>100</v>
      </c>
      <c r="H113" t="s">
        <v>43</v>
      </c>
      <c r="I113" t="s">
        <v>12</v>
      </c>
      <c r="J113">
        <v>653</v>
      </c>
      <c r="K113" t="s">
        <v>44</v>
      </c>
      <c r="L113" t="s">
        <v>623</v>
      </c>
      <c r="M113" t="s">
        <v>46</v>
      </c>
      <c r="N113" t="s">
        <v>624</v>
      </c>
      <c r="O113">
        <v>1380793</v>
      </c>
      <c r="P113" t="s">
        <v>175</v>
      </c>
      <c r="Q113" t="s">
        <v>175</v>
      </c>
      <c r="R113">
        <f>VLOOKUP(O113,[1]应付款管理!$A$1:$I$65536,9,0)</f>
        <v>653</v>
      </c>
      <c r="S113">
        <f t="shared" si="6"/>
        <v>0</v>
      </c>
      <c r="T113" t="str">
        <f t="shared" si="7"/>
        <v>，1380793</v>
      </c>
      <c r="U113" t="s">
        <v>625</v>
      </c>
    </row>
    <row r="114" spans="1:21">
      <c r="A114" t="s">
        <v>96</v>
      </c>
      <c r="B114" t="s">
        <v>626</v>
      </c>
      <c r="C114" t="s">
        <v>10</v>
      </c>
      <c r="D114" t="s">
        <v>9</v>
      </c>
      <c r="E114" t="s">
        <v>98</v>
      </c>
      <c r="F114" t="s">
        <v>336</v>
      </c>
      <c r="G114" t="s">
        <v>536</v>
      </c>
      <c r="H114" t="s">
        <v>43</v>
      </c>
      <c r="I114" t="s">
        <v>12</v>
      </c>
      <c r="J114">
        <v>1174</v>
      </c>
      <c r="K114" t="s">
        <v>44</v>
      </c>
      <c r="L114" t="s">
        <v>627</v>
      </c>
      <c r="M114" t="s">
        <v>46</v>
      </c>
      <c r="N114" t="s">
        <v>628</v>
      </c>
      <c r="O114">
        <v>1381167</v>
      </c>
      <c r="P114" t="s">
        <v>48</v>
      </c>
      <c r="R114">
        <f>VLOOKUP(O114,[1]应付款管理!$A$1:$I$65536,9,0)</f>
        <v>1174</v>
      </c>
      <c r="S114">
        <f t="shared" si="6"/>
        <v>0</v>
      </c>
      <c r="T114" t="str">
        <f t="shared" si="7"/>
        <v>，1381167</v>
      </c>
      <c r="U114" t="s">
        <v>629</v>
      </c>
    </row>
    <row r="115" spans="1:21">
      <c r="A115" t="s">
        <v>38</v>
      </c>
      <c r="B115" t="s">
        <v>630</v>
      </c>
      <c r="C115" t="s">
        <v>10</v>
      </c>
      <c r="D115" t="s">
        <v>9</v>
      </c>
      <c r="E115" t="s">
        <v>631</v>
      </c>
      <c r="F115" t="s">
        <v>473</v>
      </c>
      <c r="G115" t="s">
        <v>401</v>
      </c>
      <c r="H115" t="s">
        <v>43</v>
      </c>
      <c r="I115" t="s">
        <v>12</v>
      </c>
      <c r="J115">
        <v>516</v>
      </c>
      <c r="K115" t="s">
        <v>44</v>
      </c>
      <c r="L115" t="s">
        <v>632</v>
      </c>
      <c r="M115" t="s">
        <v>46</v>
      </c>
      <c r="N115" t="s">
        <v>633</v>
      </c>
      <c r="O115">
        <v>1381221</v>
      </c>
      <c r="P115" t="s">
        <v>48</v>
      </c>
      <c r="R115">
        <f>VLOOKUP(O115,[1]应付款管理!$A$1:$I$65536,9,0)</f>
        <v>516</v>
      </c>
      <c r="S115">
        <f t="shared" si="6"/>
        <v>0</v>
      </c>
      <c r="T115" t="str">
        <f t="shared" si="7"/>
        <v>，1381221</v>
      </c>
      <c r="U115" t="s">
        <v>634</v>
      </c>
    </row>
    <row r="116" spans="1:21">
      <c r="A116" t="s">
        <v>72</v>
      </c>
      <c r="B116" t="s">
        <v>635</v>
      </c>
      <c r="C116" t="s">
        <v>10</v>
      </c>
      <c r="D116" t="s">
        <v>9</v>
      </c>
      <c r="E116" t="s">
        <v>636</v>
      </c>
      <c r="F116" t="s">
        <v>637</v>
      </c>
      <c r="G116" t="s">
        <v>189</v>
      </c>
      <c r="H116" t="s">
        <v>43</v>
      </c>
      <c r="I116" t="s">
        <v>12</v>
      </c>
      <c r="J116">
        <v>1698</v>
      </c>
      <c r="K116" t="s">
        <v>44</v>
      </c>
      <c r="L116" t="s">
        <v>638</v>
      </c>
      <c r="M116" t="s">
        <v>46</v>
      </c>
      <c r="N116" t="s">
        <v>639</v>
      </c>
      <c r="O116">
        <v>1381227</v>
      </c>
      <c r="P116" t="s">
        <v>48</v>
      </c>
      <c r="R116">
        <f>VLOOKUP(O116,[1]应付款管理!$A$1:$I$65536,9,0)</f>
        <v>1698</v>
      </c>
      <c r="S116">
        <f t="shared" si="6"/>
        <v>0</v>
      </c>
      <c r="T116" t="str">
        <f t="shared" si="7"/>
        <v>，1381227</v>
      </c>
      <c r="U116" t="s">
        <v>640</v>
      </c>
    </row>
    <row r="117" spans="1:21">
      <c r="A117" t="s">
        <v>72</v>
      </c>
      <c r="B117" t="s">
        <v>641</v>
      </c>
      <c r="C117" t="s">
        <v>10</v>
      </c>
      <c r="D117" t="s">
        <v>9</v>
      </c>
      <c r="E117" t="s">
        <v>74</v>
      </c>
      <c r="F117" t="s">
        <v>598</v>
      </c>
      <c r="G117" t="s">
        <v>599</v>
      </c>
      <c r="H117" t="s">
        <v>43</v>
      </c>
      <c r="I117" t="s">
        <v>12</v>
      </c>
      <c r="J117">
        <v>439</v>
      </c>
      <c r="K117" t="s">
        <v>44</v>
      </c>
      <c r="L117" t="s">
        <v>642</v>
      </c>
      <c r="M117" t="s">
        <v>46</v>
      </c>
      <c r="N117" t="s">
        <v>643</v>
      </c>
      <c r="O117">
        <v>1381243</v>
      </c>
      <c r="P117" t="s">
        <v>48</v>
      </c>
      <c r="R117">
        <f>VLOOKUP(O117,[1]应付款管理!$A$1:$I$65536,9,0)</f>
        <v>439</v>
      </c>
      <c r="S117">
        <f t="shared" si="6"/>
        <v>0</v>
      </c>
      <c r="T117" t="str">
        <f t="shared" si="7"/>
        <v>，1381243</v>
      </c>
      <c r="U117" t="s">
        <v>644</v>
      </c>
    </row>
    <row r="118" spans="1:21">
      <c r="A118" t="s">
        <v>72</v>
      </c>
      <c r="B118" t="s">
        <v>645</v>
      </c>
      <c r="C118" t="s">
        <v>10</v>
      </c>
      <c r="D118" t="s">
        <v>9</v>
      </c>
      <c r="E118" t="s">
        <v>574</v>
      </c>
      <c r="F118" t="s">
        <v>545</v>
      </c>
      <c r="G118" t="s">
        <v>302</v>
      </c>
      <c r="H118" t="s">
        <v>43</v>
      </c>
      <c r="I118" t="s">
        <v>12</v>
      </c>
      <c r="J118">
        <v>518</v>
      </c>
      <c r="K118" t="s">
        <v>44</v>
      </c>
      <c r="L118" t="s">
        <v>646</v>
      </c>
      <c r="M118" t="s">
        <v>46</v>
      </c>
      <c r="N118" t="s">
        <v>618</v>
      </c>
      <c r="O118">
        <v>1381308</v>
      </c>
      <c r="P118" t="s">
        <v>48</v>
      </c>
      <c r="R118">
        <f>VLOOKUP(O118,[1]应付款管理!$A$1:$I$65536,9,0)</f>
        <v>518</v>
      </c>
      <c r="S118">
        <f t="shared" si="6"/>
        <v>0</v>
      </c>
      <c r="T118" t="str">
        <f t="shared" si="7"/>
        <v>，1381308</v>
      </c>
      <c r="U118" t="s">
        <v>647</v>
      </c>
    </row>
    <row r="119" spans="1:21">
      <c r="A119" t="s">
        <v>648</v>
      </c>
      <c r="B119" t="s">
        <v>649</v>
      </c>
      <c r="C119" t="s">
        <v>10</v>
      </c>
      <c r="D119" t="s">
        <v>9</v>
      </c>
      <c r="E119" t="s">
        <v>650</v>
      </c>
      <c r="F119" t="s">
        <v>347</v>
      </c>
      <c r="G119" t="s">
        <v>250</v>
      </c>
      <c r="H119" t="s">
        <v>43</v>
      </c>
      <c r="I119" t="s">
        <v>12</v>
      </c>
      <c r="J119">
        <v>1401</v>
      </c>
      <c r="K119" t="s">
        <v>44</v>
      </c>
      <c r="L119" t="s">
        <v>651</v>
      </c>
      <c r="M119" t="s">
        <v>46</v>
      </c>
      <c r="N119" t="s">
        <v>652</v>
      </c>
      <c r="O119">
        <v>1381342</v>
      </c>
      <c r="P119" t="s">
        <v>175</v>
      </c>
      <c r="Q119" t="s">
        <v>175</v>
      </c>
      <c r="R119">
        <f>VLOOKUP(O119,[1]应付款管理!$A$1:$I$65536,9,0)</f>
        <v>1401</v>
      </c>
      <c r="S119">
        <f t="shared" si="6"/>
        <v>0</v>
      </c>
      <c r="T119" t="str">
        <f t="shared" si="7"/>
        <v>，1381342</v>
      </c>
      <c r="U119" t="s">
        <v>653</v>
      </c>
    </row>
    <row r="120" spans="1:21">
      <c r="A120" t="s">
        <v>50</v>
      </c>
      <c r="B120" t="s">
        <v>654</v>
      </c>
      <c r="C120" t="s">
        <v>10</v>
      </c>
      <c r="D120" t="s">
        <v>9</v>
      </c>
      <c r="E120" t="s">
        <v>489</v>
      </c>
      <c r="F120" t="s">
        <v>401</v>
      </c>
      <c r="G120" t="s">
        <v>372</v>
      </c>
      <c r="H120" t="s">
        <v>43</v>
      </c>
      <c r="I120" t="s">
        <v>12</v>
      </c>
      <c r="J120">
        <v>951</v>
      </c>
      <c r="K120" t="s">
        <v>44</v>
      </c>
      <c r="L120" t="s">
        <v>655</v>
      </c>
      <c r="M120" t="s">
        <v>46</v>
      </c>
      <c r="N120" t="s">
        <v>656</v>
      </c>
      <c r="O120">
        <v>1381366</v>
      </c>
      <c r="P120" t="s">
        <v>48</v>
      </c>
      <c r="R120">
        <f>VLOOKUP(O120,[1]应付款管理!$A$1:$I$65536,9,0)</f>
        <v>951</v>
      </c>
      <c r="S120">
        <f>J120-R120</f>
        <v>0</v>
      </c>
      <c r="T120" t="str">
        <f t="shared" si="7"/>
        <v>，1381366</v>
      </c>
      <c r="U120" t="s">
        <v>657</v>
      </c>
    </row>
    <row r="121" spans="1:21">
      <c r="A121" t="s">
        <v>620</v>
      </c>
      <c r="B121" t="s">
        <v>658</v>
      </c>
      <c r="C121" t="s">
        <v>10</v>
      </c>
      <c r="D121" t="s">
        <v>9</v>
      </c>
      <c r="E121" t="s">
        <v>659</v>
      </c>
      <c r="F121" t="s">
        <v>545</v>
      </c>
      <c r="G121" t="s">
        <v>303</v>
      </c>
      <c r="H121" t="s">
        <v>43</v>
      </c>
      <c r="I121" t="s">
        <v>12</v>
      </c>
      <c r="J121">
        <v>1672</v>
      </c>
      <c r="K121" t="s">
        <v>44</v>
      </c>
      <c r="L121" t="s">
        <v>660</v>
      </c>
      <c r="M121" t="s">
        <v>46</v>
      </c>
      <c r="N121" t="s">
        <v>661</v>
      </c>
      <c r="O121">
        <v>1381361</v>
      </c>
      <c r="P121" t="s">
        <v>175</v>
      </c>
      <c r="Q121" t="s">
        <v>175</v>
      </c>
      <c r="R121">
        <f>VLOOKUP(O121,[1]应付款管理!$A$1:$I$65536,9,0)</f>
        <v>1672</v>
      </c>
      <c r="S121">
        <f>J121-R121</f>
        <v>0</v>
      </c>
      <c r="T121" t="str">
        <f t="shared" si="7"/>
        <v>，1381361</v>
      </c>
      <c r="U121" t="s">
        <v>662</v>
      </c>
    </row>
    <row r="122" spans="1:21">
      <c r="A122" t="s">
        <v>170</v>
      </c>
      <c r="B122" t="s">
        <v>663</v>
      </c>
      <c r="C122" t="s">
        <v>10</v>
      </c>
      <c r="D122" t="s">
        <v>9</v>
      </c>
      <c r="E122" t="s">
        <v>664</v>
      </c>
      <c r="F122" t="s">
        <v>117</v>
      </c>
      <c r="G122" t="s">
        <v>179</v>
      </c>
      <c r="H122" t="s">
        <v>43</v>
      </c>
      <c r="I122" t="s">
        <v>12</v>
      </c>
      <c r="J122">
        <v>537</v>
      </c>
      <c r="K122" t="s">
        <v>44</v>
      </c>
      <c r="L122" t="s">
        <v>665</v>
      </c>
      <c r="M122" t="s">
        <v>46</v>
      </c>
      <c r="N122" t="s">
        <v>666</v>
      </c>
      <c r="O122">
        <v>1381358</v>
      </c>
      <c r="P122" t="s">
        <v>215</v>
      </c>
      <c r="Q122" t="s">
        <v>215</v>
      </c>
      <c r="R122">
        <f>VLOOKUP(O122,[1]应付款管理!$A$1:$I$65536,9,0)</f>
        <v>537</v>
      </c>
      <c r="S122">
        <f>J122-R122</f>
        <v>0</v>
      </c>
      <c r="T122" t="str">
        <f t="shared" si="7"/>
        <v>，1381358</v>
      </c>
      <c r="U122" t="s">
        <v>667</v>
      </c>
    </row>
    <row r="123" spans="1:21">
      <c r="A123" t="s">
        <v>78</v>
      </c>
      <c r="B123" t="s">
        <v>668</v>
      </c>
      <c r="C123" t="s">
        <v>10</v>
      </c>
      <c r="D123" t="s">
        <v>9</v>
      </c>
      <c r="E123" t="s">
        <v>80</v>
      </c>
      <c r="F123" t="s">
        <v>669</v>
      </c>
      <c r="G123" t="s">
        <v>670</v>
      </c>
      <c r="H123" t="s">
        <v>43</v>
      </c>
      <c r="I123" t="s">
        <v>12</v>
      </c>
      <c r="J123">
        <v>657</v>
      </c>
      <c r="K123" t="s">
        <v>44</v>
      </c>
      <c r="L123" t="s">
        <v>671</v>
      </c>
      <c r="M123" t="s">
        <v>46</v>
      </c>
      <c r="N123" t="s">
        <v>672</v>
      </c>
      <c r="O123">
        <v>1381433</v>
      </c>
      <c r="P123" t="s">
        <v>48</v>
      </c>
      <c r="R123">
        <f>VLOOKUP(O123,[1]应付款管理!$A$1:$I$65536,9,0)</f>
        <v>657</v>
      </c>
      <c r="S123">
        <f>J123-R123</f>
        <v>0</v>
      </c>
      <c r="T123" t="str">
        <f t="shared" si="7"/>
        <v>，1381433</v>
      </c>
      <c r="U123" t="s">
        <v>673</v>
      </c>
    </row>
    <row r="124" spans="1:21">
      <c r="A124" t="s">
        <v>517</v>
      </c>
      <c r="B124" t="s">
        <v>674</v>
      </c>
      <c r="C124" t="s">
        <v>10</v>
      </c>
      <c r="D124" t="s">
        <v>9</v>
      </c>
      <c r="E124" t="s">
        <v>519</v>
      </c>
      <c r="F124" t="s">
        <v>473</v>
      </c>
      <c r="G124" t="s">
        <v>401</v>
      </c>
      <c r="H124" t="s">
        <v>43</v>
      </c>
      <c r="I124" t="s">
        <v>12</v>
      </c>
      <c r="J124">
        <v>328</v>
      </c>
      <c r="K124" t="s">
        <v>44</v>
      </c>
      <c r="L124" t="s">
        <v>675</v>
      </c>
      <c r="M124" t="s">
        <v>46</v>
      </c>
      <c r="N124" t="s">
        <v>676</v>
      </c>
      <c r="O124">
        <v>1381443</v>
      </c>
      <c r="P124" t="s">
        <v>48</v>
      </c>
      <c r="R124">
        <f>VLOOKUP(O124,[1]应付款管理!$A$1:$I$65536,9,0)</f>
        <v>328</v>
      </c>
      <c r="S124">
        <f>J124-R124</f>
        <v>0</v>
      </c>
      <c r="T124" t="str">
        <f t="shared" si="7"/>
        <v>，1381443</v>
      </c>
      <c r="U124" t="s">
        <v>677</v>
      </c>
    </row>
    <row r="125" spans="1:21">
      <c r="A125" t="s">
        <v>127</v>
      </c>
      <c r="B125" t="s">
        <v>678</v>
      </c>
      <c r="C125" t="s">
        <v>10</v>
      </c>
      <c r="D125" t="s">
        <v>9</v>
      </c>
      <c r="E125" t="s">
        <v>679</v>
      </c>
      <c r="F125" t="s">
        <v>680</v>
      </c>
      <c r="G125" t="s">
        <v>462</v>
      </c>
      <c r="H125" t="s">
        <v>43</v>
      </c>
      <c r="I125" t="s">
        <v>12</v>
      </c>
      <c r="J125">
        <v>4578</v>
      </c>
      <c r="K125" t="s">
        <v>44</v>
      </c>
      <c r="L125" t="s">
        <v>681</v>
      </c>
      <c r="M125" t="s">
        <v>456</v>
      </c>
      <c r="N125" t="s">
        <v>682</v>
      </c>
      <c r="O125">
        <v>1381501</v>
      </c>
      <c r="P125" t="s">
        <v>48</v>
      </c>
      <c r="R125">
        <f>VLOOKUP(O125,[1]应付款管理!$A$1:$I$65536,9,0)</f>
        <v>4578</v>
      </c>
      <c r="S125">
        <f>J125-R125</f>
        <v>0</v>
      </c>
      <c r="T125" t="str">
        <f t="shared" si="7"/>
        <v>，1381501</v>
      </c>
      <c r="U125" t="s">
        <v>683</v>
      </c>
    </row>
    <row r="126" spans="10:19">
      <c r="J126">
        <f>SUM(J2:J125)</f>
        <v>179904</v>
      </c>
      <c r="R126">
        <f>SUM(R2:R125)</f>
        <v>179904.01</v>
      </c>
      <c r="S126">
        <f>SUM(S2:S125)</f>
        <v>-0.0100000000002183</v>
      </c>
    </row>
    <row r="127" spans="10:18">
      <c r="J127">
        <v>-481</v>
      </c>
      <c r="R127">
        <v>-481</v>
      </c>
    </row>
    <row r="128" spans="10:29">
      <c r="J128">
        <f>SUM(J126:J127)</f>
        <v>179423</v>
      </c>
      <c r="R128">
        <f>SUM(R126:R127)</f>
        <v>179423.01</v>
      </c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ht="15.75" spans="20:29">
      <c r="T129" s="2"/>
      <c r="U129" s="3" t="s">
        <v>684</v>
      </c>
      <c r="V129" s="4"/>
      <c r="W129" s="2"/>
      <c r="X129" s="2"/>
      <c r="Y129" s="2"/>
      <c r="Z129" s="2"/>
      <c r="AA129" s="2"/>
      <c r="AB129" s="2"/>
      <c r="AC129" s="2"/>
    </row>
    <row r="130" ht="15.75" spans="20:29">
      <c r="T130" s="2"/>
      <c r="U130" s="3" t="s">
        <v>685</v>
      </c>
      <c r="V130" s="4"/>
      <c r="W130" s="2"/>
      <c r="X130" s="2"/>
      <c r="Y130" s="2"/>
      <c r="Z130" s="2"/>
      <c r="AA130" s="2"/>
      <c r="AB130" s="2"/>
      <c r="AC130" s="2"/>
    </row>
    <row r="131" ht="15.75" spans="20:29">
      <c r="T131" s="2"/>
      <c r="U131" s="4" t="s">
        <v>686</v>
      </c>
      <c r="V131" s="4"/>
      <c r="W131" s="2"/>
      <c r="X131" s="2"/>
      <c r="Y131" s="2"/>
      <c r="Z131" s="2"/>
      <c r="AA131" s="2"/>
      <c r="AB131" s="2"/>
      <c r="AC131" s="2"/>
    </row>
    <row r="132" ht="15.75" spans="20:29">
      <c r="T132" s="2"/>
      <c r="U132" s="3" t="s">
        <v>687</v>
      </c>
      <c r="V132" s="4"/>
      <c r="W132" s="2"/>
      <c r="X132" s="2"/>
      <c r="Y132" s="2"/>
      <c r="Z132" s="2"/>
      <c r="AA132" s="2"/>
      <c r="AB132" s="2"/>
      <c r="AC132" s="2"/>
    </row>
    <row r="133" spans="20:29"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0">
      <c r="A134" s="2" t="s">
        <v>72</v>
      </c>
      <c r="B134" s="2" t="s">
        <v>688</v>
      </c>
      <c r="C134" s="2" t="s">
        <v>10</v>
      </c>
      <c r="D134" s="2" t="s">
        <v>9</v>
      </c>
      <c r="E134" s="2" t="s">
        <v>689</v>
      </c>
      <c r="F134" s="2" t="s">
        <v>690</v>
      </c>
      <c r="G134" s="2" t="s">
        <v>691</v>
      </c>
      <c r="H134" s="2" t="s">
        <v>43</v>
      </c>
      <c r="I134" s="2" t="s">
        <v>12</v>
      </c>
      <c r="J134" s="2" t="s">
        <v>692</v>
      </c>
      <c r="K134" s="2" t="s">
        <v>44</v>
      </c>
      <c r="L134" s="2" t="s">
        <v>693</v>
      </c>
      <c r="M134" s="2" t="s">
        <v>46</v>
      </c>
      <c r="N134" s="2" t="s">
        <v>694</v>
      </c>
      <c r="O134" s="2"/>
      <c r="P134" s="2" t="s">
        <v>695</v>
      </c>
      <c r="Q134" s="2" t="s">
        <v>695</v>
      </c>
      <c r="R134" s="2" t="e">
        <f>VLOOKUP(O134,[1]应付款管理!$A$1:$I$65536,9,0)</f>
        <v>#N/A</v>
      </c>
      <c r="S134" s="2" t="e">
        <f>J134-R134</f>
        <v>#N/A</v>
      </c>
      <c r="T134" s="1" t="s">
        <v>696</v>
      </c>
    </row>
    <row r="135" spans="1:19">
      <c r="A135" s="2" t="s">
        <v>50</v>
      </c>
      <c r="B135" s="2" t="s">
        <v>697</v>
      </c>
      <c r="C135" s="2" t="s">
        <v>10</v>
      </c>
      <c r="D135" s="2" t="s">
        <v>9</v>
      </c>
      <c r="E135" s="2" t="s">
        <v>512</v>
      </c>
      <c r="F135" s="2" t="s">
        <v>513</v>
      </c>
      <c r="G135" s="2" t="s">
        <v>698</v>
      </c>
      <c r="H135" s="2" t="s">
        <v>699</v>
      </c>
      <c r="I135" s="2" t="s">
        <v>12</v>
      </c>
      <c r="J135" s="2" t="s">
        <v>700</v>
      </c>
      <c r="K135" s="2" t="s">
        <v>44</v>
      </c>
      <c r="L135" s="2" t="s">
        <v>701</v>
      </c>
      <c r="M135" s="2" t="s">
        <v>46</v>
      </c>
      <c r="N135" s="2" t="s">
        <v>702</v>
      </c>
      <c r="O135" s="2">
        <v>1381482</v>
      </c>
      <c r="P135" s="2" t="s">
        <v>48</v>
      </c>
      <c r="Q135" s="2"/>
      <c r="R135" s="2">
        <v>0</v>
      </c>
      <c r="S135" s="2">
        <v>0</v>
      </c>
    </row>
  </sheetData>
  <pageMargins left="0.75" right="0.75" top="1" bottom="1" header="0.511805555555556" footer="0.511805555555556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2018-10-16T03:30:23Z</dcterms:created>
  <dcterms:modified xsi:type="dcterms:W3CDTF">2018-10-16T06:50:21Z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