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Worksheet!$A$19:$S$52</definedName>
  </definedNames>
  <calcPr calcId="144525"/>
</workbook>
</file>

<file path=xl/sharedStrings.xml><?xml version="1.0" encoding="utf-8"?>
<sst xmlns="http://schemas.openxmlformats.org/spreadsheetml/2006/main" count="255">
  <si>
    <t>广州汇登信息科技有限公司(梅州市趣景) - 客户对账单</t>
  </si>
  <si>
    <t>账单总览</t>
  </si>
  <si>
    <t>账单号</t>
  </si>
  <si>
    <t>H1317120181022CNY2</t>
  </si>
  <si>
    <t>账单名</t>
  </si>
  <si>
    <t>广州汇登信息科技有限公司(梅州市趣景)-1-20181022-20181028-CNY-2</t>
  </si>
  <si>
    <t>账单总额</t>
  </si>
  <si>
    <t>121501.92 CNY</t>
  </si>
  <si>
    <t>预订费用</t>
  </si>
  <si>
    <t>取消订单退款</t>
  </si>
  <si>
    <t>0 CNY</t>
  </si>
  <si>
    <t>手工操作费用</t>
  </si>
  <si>
    <t>结算状态</t>
  </si>
  <si>
    <t>未结算</t>
  </si>
  <si>
    <t>账单开始日期</t>
  </si>
  <si>
    <t>2018-10-22</t>
  </si>
  <si>
    <t>账单结束日期</t>
  </si>
  <si>
    <t>2018-10-28</t>
  </si>
  <si>
    <t>最晚结算时间</t>
  </si>
  <si>
    <t>0000-00-00</t>
  </si>
  <si>
    <t>生成时间</t>
  </si>
  <si>
    <t>2018-10-29 08:00:02</t>
  </si>
  <si>
    <t>创建人</t>
  </si>
  <si>
    <t>2018-10-29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</si>
  <si>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</si>
  <si>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</si>
  <si>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</si>
  <si>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</si>
  <si>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</si>
  <si>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</si>
  <si>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</si>
  <si>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</si>
  <si>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</si>
  <si>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</si>
  <si>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</si>
  <si>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</si>
  <si>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</si>
  <si>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</si>
  <si>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</si>
  <si>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</si>
  <si>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</si>
  <si>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</si>
  <si>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系统金额</t>
  </si>
  <si>
    <t>差异</t>
  </si>
  <si>
    <t>，</t>
  </si>
  <si>
    <t>11810261384420</t>
  </si>
  <si>
    <t>明洞岐山酒店</t>
  </si>
  <si>
    <t>商务单人客房</t>
  </si>
  <si>
    <t>2018-10-31</t>
  </si>
  <si>
    <t>WANG XIAOFANG</t>
  </si>
  <si>
    <t>2018-10-26</t>
  </si>
  <si>
    <t>2018-10-27</t>
  </si>
  <si>
    <t>张冰</t>
  </si>
  <si>
    <t>wentangjing</t>
  </si>
  <si>
    <t>，1386204</t>
  </si>
  <si>
    <t>11810252137561</t>
  </si>
  <si>
    <t>普吉岛魅力度假村</t>
  </si>
  <si>
    <t>豪华客房</t>
  </si>
  <si>
    <t>2018-10-25</t>
  </si>
  <si>
    <t>YANG SHENGXIU , XU XINGGEN</t>
  </si>
  <si>
    <t>邓明辉</t>
  </si>
  <si>
    <t>MzqjlyXml</t>
  </si>
  <si>
    <t>，1385418</t>
  </si>
  <si>
    <r>
      <t>，</t>
    </r>
    <r>
      <rPr>
        <sz val="11"/>
        <color rgb="FF000000"/>
        <rFont val="Calibri"/>
        <charset val="134"/>
      </rPr>
      <t>1386204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1385418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1385417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1385232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1385139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1384692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1384664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1384656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1384552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1384112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1383275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1383188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1381887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1381714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1380930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1381333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1381277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1380054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1379880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1378905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1378305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1377824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1377565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1374703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1373572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1378381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1371109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1370566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1360681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1361305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1361229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1359985</t>
    </r>
  </si>
  <si>
    <t>11810252224960</t>
  </si>
  <si>
    <t>XU XIAOYING , TBA TBA</t>
  </si>
  <si>
    <t>，1385417</t>
  </si>
  <si>
    <t>11810243989771</t>
  </si>
  <si>
    <t>瑞吉吉隆坡酒店</t>
  </si>
  <si>
    <t>卡洛琳艾斯特套房</t>
  </si>
  <si>
    <t>CHEN LUJUN</t>
  </si>
  <si>
    <t>2018-10-24</t>
  </si>
  <si>
    <t>刘丹</t>
  </si>
  <si>
    <t>quanjunrong</t>
  </si>
  <si>
    <t>，1385232</t>
  </si>
  <si>
    <t>11810240570657</t>
  </si>
  <si>
    <t>伊斯坦布尔希尔顿欢朋酒店</t>
  </si>
  <si>
    <t>城景客房(禁烟房)(冰箱)</t>
  </si>
  <si>
    <t>XIE PEIYI , WANG SHAOZHONG</t>
  </si>
  <si>
    <t>罗秋娴</t>
  </si>
  <si>
    <t>liu wenjun</t>
  </si>
  <si>
    <t>，1385139</t>
  </si>
  <si>
    <t>11810237232971</t>
  </si>
  <si>
    <t>PJ芭东度假酒店</t>
  </si>
  <si>
    <t>标准客房</t>
  </si>
  <si>
    <t>2018-10-30</t>
  </si>
  <si>
    <t>ZHOU XIANHAI , LI GUANGYING</t>
  </si>
  <si>
    <t>2018-10-23</t>
  </si>
  <si>
    <t>Michelle</t>
  </si>
  <si>
    <t>，1384692</t>
  </si>
  <si>
    <t>11810236301157</t>
  </si>
  <si>
    <t>宜必思尚品迪拜龙城酒店</t>
  </si>
  <si>
    <t>SHEN JIANCHANG</t>
  </si>
  <si>
    <t>，1384664</t>
  </si>
  <si>
    <t>11810230028852</t>
  </si>
  <si>
    <t>SUN LICHENG</t>
  </si>
  <si>
    <t>，1384656</t>
  </si>
  <si>
    <t>11810235630394</t>
  </si>
  <si>
    <t>柏林万豪酒店</t>
  </si>
  <si>
    <t>城景客房</t>
  </si>
  <si>
    <t>CHENG XIJI</t>
  </si>
  <si>
    <t>，1384552</t>
  </si>
  <si>
    <t>11810227289921</t>
  </si>
  <si>
    <t>新加坡加东英迪格酒店</t>
  </si>
  <si>
    <t>XU ZHEN</t>
  </si>
  <si>
    <t>，1384112</t>
  </si>
  <si>
    <t>11810199156481</t>
  </si>
  <si>
    <t>罗克西酒店</t>
  </si>
  <si>
    <t>单人客房</t>
  </si>
  <si>
    <t>HUANG JIAXUAN</t>
  </si>
  <si>
    <t>2018-10-19</t>
  </si>
  <si>
    <t>，1383275</t>
  </si>
  <si>
    <t>11810197520477</t>
  </si>
  <si>
    <t>苏梅岛悦榕庄大酒店</t>
  </si>
  <si>
    <t>豪华泳池别墅(仅适用中宾)</t>
  </si>
  <si>
    <t>WEI WEI , LIU WEI</t>
  </si>
  <si>
    <t>，1383188</t>
  </si>
  <si>
    <t>11810169799983</t>
  </si>
  <si>
    <t>阿诺玛大酒店</t>
  </si>
  <si>
    <t>HE HAOMING , HE HAOMING , BAI XIAOXI , BAI XIAOXI , ZHOU ZHIHAO , ZHOU ZHIHAO , MA PENGXIANG , MA PENGXIANG</t>
  </si>
  <si>
    <t>2018-10-16</t>
  </si>
  <si>
    <t>2018-10-20</t>
  </si>
  <si>
    <t>，1381887</t>
  </si>
  <si>
    <t>11810167513076</t>
  </si>
  <si>
    <t>芭提雅都喜天丽酒店</t>
  </si>
  <si>
    <t>HE TUGUI , HE TANGDI</t>
  </si>
  <si>
    <t>linda</t>
  </si>
  <si>
    <t>，1381714</t>
  </si>
  <si>
    <t>11810167205983</t>
  </si>
  <si>
    <t>洛杉矶比特摩尔千禧酒店</t>
  </si>
  <si>
    <t>LI DUO</t>
  </si>
  <si>
    <t>，1380930</t>
  </si>
  <si>
    <t>11810156711563</t>
  </si>
  <si>
    <t>卡利马水疗度假村</t>
  </si>
  <si>
    <t>豪华海景客房</t>
  </si>
  <si>
    <t>LI XINYUE , TBA TBA</t>
  </si>
  <si>
    <t>2018-10-15</t>
  </si>
  <si>
    <t>，1381333</t>
  </si>
  <si>
    <t>11810150432328</t>
  </si>
  <si>
    <t>库塔SIS度假村</t>
  </si>
  <si>
    <t>高级池景客房</t>
  </si>
  <si>
    <t>LIU SHUNDONG , LIANG RUNMEI</t>
  </si>
  <si>
    <t>，1381277</t>
  </si>
  <si>
    <t>11810126951650</t>
  </si>
  <si>
    <t>曼谷香格里拉大酒店</t>
  </si>
  <si>
    <t>LIU CHAOFAN , TIAN ZHOU , WANG SHUPING , XIAO YIKAI , XIE CHENG , YANG LI , YANG TAO , YANG YONGJIE , ZHENG YINGQIANG , HUANG MEIXIN</t>
  </si>
  <si>
    <t>2018-10-12</t>
  </si>
  <si>
    <t>Shirley</t>
  </si>
  <si>
    <t>，1380054</t>
  </si>
  <si>
    <t>11810127123643</t>
  </si>
  <si>
    <t>铂尔曼普吉阿卡迪亚尼顿海滩度假村</t>
  </si>
  <si>
    <t>海景客房</t>
  </si>
  <si>
    <t>ZHANG BIN</t>
  </si>
  <si>
    <t>2018-10-21</t>
  </si>
  <si>
    <t>陈志新</t>
  </si>
  <si>
    <t>chenzhixin</t>
  </si>
  <si>
    <t>，1379880</t>
  </si>
  <si>
    <t>11810105302239</t>
  </si>
  <si>
    <t>苏梅岛W酒店</t>
  </si>
  <si>
    <t>丛林绿洲(私人泳池)</t>
  </si>
  <si>
    <t>HUANG WENRUO</t>
  </si>
  <si>
    <t>2018-10-10</t>
  </si>
  <si>
    <t>邓伟龙</t>
  </si>
  <si>
    <t>dengweilong</t>
  </si>
  <si>
    <t>，1378905</t>
  </si>
  <si>
    <t>11810082515353</t>
  </si>
  <si>
    <t>曼谷瑞博朗得酒店</t>
  </si>
  <si>
    <t>LI XUEZHEN , QU SHUNZHI , WU LEI , WU MINGZHOU , WU NING , ZHANG XIN</t>
  </si>
  <si>
    <t>2018-10-08</t>
  </si>
  <si>
    <t>，1378305</t>
  </si>
  <si>
    <t>11810080598264</t>
  </si>
  <si>
    <t>阿拉伯塔朱美拉酒店</t>
  </si>
  <si>
    <t>单卧豪华套房</t>
  </si>
  <si>
    <t>MAO JUAN , HUANG TAO , MAO SHANSHAN</t>
  </si>
  <si>
    <t>，1377824</t>
  </si>
  <si>
    <t>11810058749989</t>
  </si>
  <si>
    <t>宜必思尚品大阪酒店（原地铁21号酒店）</t>
  </si>
  <si>
    <t>标准客房(禁烟房)</t>
  </si>
  <si>
    <t>CHEN RONGHUA , XU XINGAO</t>
  </si>
  <si>
    <t>2018-10-05</t>
  </si>
  <si>
    <t>，1377565</t>
  </si>
  <si>
    <t>11809273897176</t>
  </si>
  <si>
    <t>普吉岛艾美海滩度假酒店</t>
  </si>
  <si>
    <t>豪华池景客房</t>
  </si>
  <si>
    <t>ZOU LIN , ZHU JUNQI</t>
  </si>
  <si>
    <t>2018-09-27</t>
  </si>
  <si>
    <t>2018-10-13</t>
  </si>
  <si>
    <t>，1374703</t>
  </si>
  <si>
    <t>11809244539574</t>
  </si>
  <si>
    <t>LUO LAN , WANG YANHUI</t>
  </si>
  <si>
    <t>2018-09-24</t>
  </si>
  <si>
    <t>，1373572</t>
  </si>
  <si>
    <t>11809205460565</t>
  </si>
  <si>
    <t>大阪第一酒店</t>
  </si>
  <si>
    <t>Superior-Semi Double Welcome Drink Ticket</t>
  </si>
  <si>
    <t>WANG JINGFEI</t>
  </si>
  <si>
    <t>2018-09-20</t>
  </si>
  <si>
    <t>陈奕晖</t>
  </si>
  <si>
    <t>chenyihui</t>
  </si>
  <si>
    <t>，1378381</t>
  </si>
  <si>
    <t>11809172638546</t>
  </si>
  <si>
    <t>丛林度假村-库普库普巴龙</t>
  </si>
  <si>
    <t>豪华套房</t>
  </si>
  <si>
    <t>ZHANG XUYANG , MA XIAODONG , WANG YUHANG , LI JING , MA KEYU , ZHOU XIAOSHUANG</t>
  </si>
  <si>
    <t>2018-09-17</t>
  </si>
  <si>
    <t>2018-10-09</t>
  </si>
  <si>
    <t>，1371109</t>
  </si>
  <si>
    <t>11809150717658</t>
  </si>
  <si>
    <t>新宿王子大酒店</t>
  </si>
  <si>
    <t>客房</t>
  </si>
  <si>
    <t>LIU WENXI , TBA TBA</t>
  </si>
  <si>
    <t>2018-09-15</t>
  </si>
  <si>
    <t>2018-10-18</t>
  </si>
  <si>
    <t>，1370566</t>
  </si>
  <si>
    <t>11809031410252</t>
  </si>
  <si>
    <t>金海大酒店3</t>
  </si>
  <si>
    <t>豪华海景客房(带阳台)</t>
  </si>
  <si>
    <t>WONG CHUNGWAI</t>
  </si>
  <si>
    <t>2018-09-03</t>
  </si>
  <si>
    <t>叶露平</t>
  </si>
  <si>
    <t>yeluping</t>
  </si>
  <si>
    <t>，1360681</t>
  </si>
  <si>
    <t>11808287408391</t>
  </si>
  <si>
    <t>盖格酒店</t>
  </si>
  <si>
    <t>高级客房</t>
  </si>
  <si>
    <t>XU JIAYI , SONG BEIWEN , FANG LEI</t>
  </si>
  <si>
    <t>2018-08-28</t>
  </si>
  <si>
    <t>2018-10-11</t>
  </si>
  <si>
    <t>，1361305</t>
  </si>
  <si>
    <t>11808281821478</t>
  </si>
  <si>
    <t>艾尔斯度假村</t>
  </si>
  <si>
    <t>庭院豪华客房</t>
  </si>
  <si>
    <t>ZHANG GUIRU , WU CUIHONG , HAO FANG , WU KECHENG</t>
  </si>
  <si>
    <t>，1361229</t>
  </si>
  <si>
    <t>11808261810838</t>
  </si>
  <si>
    <t>伦比尼埃塔斯酒店</t>
  </si>
  <si>
    <t>LIU QI , LIU HUAMIN</t>
  </si>
  <si>
    <t>2018-08-26</t>
  </si>
  <si>
    <t>，1359985</t>
  </si>
  <si>
    <t>总计</t>
  </si>
  <si>
    <t>13888507257Sally</t>
  </si>
  <si>
    <t>11810221204423</t>
  </si>
  <si>
    <t>7天连锁酒店(广州新天河公园店)</t>
  </si>
  <si>
    <t>SU YI</t>
  </si>
  <si>
    <t>Jerry</t>
  </si>
  <si>
    <t>差旅费</t>
  </si>
  <si>
    <r>
      <t>确定应付：</t>
    </r>
    <r>
      <rPr>
        <b/>
        <sz val="11"/>
        <color rgb="FF000000"/>
        <rFont val="Calibri"/>
        <charset val="134"/>
      </rPr>
      <t>112665.71-2634.71=110031    &amp;    1562.93</t>
    </r>
    <r>
      <rPr>
        <b/>
        <sz val="11"/>
        <color rgb="FF000000"/>
        <rFont val="宋体"/>
        <charset val="134"/>
      </rPr>
      <t>（差旅费）</t>
    </r>
  </si>
  <si>
    <r>
      <t>好巧网：</t>
    </r>
    <r>
      <rPr>
        <b/>
        <sz val="11"/>
        <color rgb="FF000000"/>
        <rFont val="Calibri"/>
        <charset val="134"/>
      </rPr>
      <t xml:space="preserve">94434.56-2634.71=91799.85   </t>
    </r>
    <r>
      <rPr>
        <b/>
        <sz val="11"/>
        <color rgb="FF000000"/>
        <rFont val="宋体"/>
        <charset val="134"/>
      </rPr>
      <t>付款编号：</t>
    </r>
    <r>
      <rPr>
        <b/>
        <sz val="11"/>
        <color rgb="FF000000"/>
        <rFont val="Calibri"/>
        <charset val="134"/>
      </rPr>
      <t>P181101091408322</t>
    </r>
  </si>
  <si>
    <r>
      <t>好巧直连：</t>
    </r>
    <r>
      <rPr>
        <b/>
        <sz val="11"/>
        <color rgb="FF000000"/>
        <rFont val="Calibri"/>
        <charset val="134"/>
      </rPr>
      <t xml:space="preserve">18230.84  </t>
    </r>
    <r>
      <rPr>
        <b/>
        <sz val="11"/>
        <color rgb="FF000000"/>
        <rFont val="宋体"/>
        <charset val="134"/>
      </rPr>
      <t>付款编号：</t>
    </r>
    <r>
      <rPr>
        <b/>
        <sz val="11"/>
        <color rgb="FF000000"/>
        <rFont val="Calibri"/>
        <charset val="134"/>
      </rPr>
      <t>P181101091547322</t>
    </r>
  </si>
  <si>
    <t>11810181898455</t>
  </si>
  <si>
    <t>巴塞罗那伊鲁尼酒店</t>
  </si>
  <si>
    <t>三人客房</t>
  </si>
  <si>
    <t>ZHANG CHONGLIANG , ZHANG CHONGMING , CHEN JIAN , MA JINGJING , ZHAO TIANYI , REN PING</t>
  </si>
  <si>
    <t>下期结算</t>
  </si>
  <si>
    <r>
      <t>1368095</t>
    </r>
    <r>
      <rPr>
        <b/>
        <sz val="10.5"/>
        <color rgb="FF333333"/>
        <rFont val="宋体"/>
        <charset val="134"/>
      </rPr>
      <t>这单取消，产生预付款：</t>
    </r>
    <r>
      <rPr>
        <b/>
        <sz val="10.5"/>
        <color rgb="FF333333"/>
        <rFont val="Helvetica"/>
        <charset val="134"/>
      </rPr>
      <t>2634.71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</si>
</sst>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0.5"/>
      <color rgb="FF333333"/>
      <name val="Helvetica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000000"/>
      <name val="Calibri"/>
      <charset val="134"/>
    </font>
    <font>
      <b/>
      <sz val="10.5"/>
      <color rgb="FF333333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5" borderId="4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30" borderId="10" applyNumberFormat="0" applyAlignment="0" applyProtection="0">
      <alignment vertical="center"/>
    </xf>
    <xf numFmtId="0" fontId="23" fillId="30" borderId="5" applyNumberFormat="0" applyAlignment="0" applyProtection="0">
      <alignment vertical="center"/>
    </xf>
    <xf numFmtId="0" fontId="24" fillId="35" borderId="11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3" borderId="3" xfId="0" applyFill="1" applyBorder="1"/>
    <xf numFmtId="0" fontId="0" fillId="3" borderId="3" xfId="0" applyNumberFormat="1" applyFill="1" applyBorder="1"/>
    <xf numFmtId="0" fontId="3" fillId="0" borderId="3" xfId="0" applyFont="1" applyBorder="1"/>
    <xf numFmtId="0" fontId="3" fillId="0" borderId="0" xfId="0" applyFont="1"/>
    <xf numFmtId="0" fontId="0" fillId="3" borderId="0" xfId="0" applyFill="1"/>
    <xf numFmtId="0" fontId="2" fillId="3" borderId="0" xfId="0" applyFont="1" applyFill="1"/>
    <xf numFmtId="0" fontId="3" fillId="3" borderId="3" xfId="0" applyFont="1" applyFill="1" applyBorder="1"/>
    <xf numFmtId="0" fontId="4" fillId="3" borderId="0" xfId="0" applyFont="1" applyFill="1"/>
    <xf numFmtId="0" fontId="0" fillId="4" borderId="0" xfId="0" applyFill="1"/>
    <xf numFmtId="0" fontId="0" fillId="0" borderId="3" xfId="0" applyBorder="1" quotePrefix="1"/>
    <xf numFmtId="0" fontId="0" fillId="3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1029&#26195;&#244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1364821</v>
          </cell>
          <cell r="B2" t="str">
            <v>曼谷文华中心点大酒店</v>
          </cell>
          <cell r="C2" t="str">
            <v>11809058565025</v>
          </cell>
          <cell r="D2" t="str">
            <v>201633</v>
          </cell>
          <cell r="E2" t="str">
            <v/>
          </cell>
          <cell r="F2" t="str">
            <v>2525.2</v>
          </cell>
          <cell r="G2" t="str">
            <v>RMB</v>
          </cell>
          <cell r="H2" t="str">
            <v>1</v>
          </cell>
          <cell r="I2">
            <v>2525.2</v>
          </cell>
        </row>
        <row r="3">
          <cell r="A3">
            <v>1380930</v>
          </cell>
          <cell r="B3" t="str">
            <v>洛杉矶比特摩尔千禧酒店</v>
          </cell>
          <cell r="C3" t="str">
            <v>11810167205983</v>
          </cell>
          <cell r="D3" t="str">
            <v>10684814</v>
          </cell>
          <cell r="E3" t="str">
            <v/>
          </cell>
          <cell r="F3" t="str">
            <v>2711.76</v>
          </cell>
          <cell r="G3" t="str">
            <v>RMB</v>
          </cell>
          <cell r="H3" t="str">
            <v>1</v>
          </cell>
          <cell r="I3">
            <v>2711.76</v>
          </cell>
        </row>
        <row r="4">
          <cell r="A4">
            <v>1386736</v>
          </cell>
          <cell r="B4" t="str">
            <v>曼谷梅费尔万豪行政公寓</v>
          </cell>
          <cell r="C4" t="str">
            <v>11810285362075</v>
          </cell>
          <cell r="D4" t="str">
            <v/>
          </cell>
          <cell r="E4" t="str">
            <v/>
          </cell>
          <cell r="F4" t="str">
            <v>5306.44</v>
          </cell>
          <cell r="G4" t="str">
            <v>RMB</v>
          </cell>
          <cell r="H4" t="str">
            <v>1</v>
          </cell>
          <cell r="I4">
            <v>5306.44</v>
          </cell>
        </row>
        <row r="5">
          <cell r="A5">
            <v>1383188</v>
          </cell>
          <cell r="B5" t="str">
            <v>苏梅岛悦榕庄度假村</v>
          </cell>
          <cell r="C5" t="str">
            <v>11810197520477</v>
          </cell>
          <cell r="D5" t="str">
            <v>2604096</v>
          </cell>
          <cell r="E5" t="str">
            <v/>
          </cell>
          <cell r="F5" t="str">
            <v>10485.6</v>
          </cell>
          <cell r="G5" t="str">
            <v>RMB</v>
          </cell>
          <cell r="H5" t="str">
            <v>1</v>
          </cell>
          <cell r="I5">
            <v>10485.6</v>
          </cell>
        </row>
        <row r="6">
          <cell r="A6">
            <v>1385152</v>
          </cell>
          <cell r="B6" t="str">
            <v>苏梅岛诺拉布里温泉度假酒店</v>
          </cell>
          <cell r="C6" t="str">
            <v>11810247775848</v>
          </cell>
          <cell r="D6" t="str">
            <v/>
          </cell>
          <cell r="E6" t="str">
            <v/>
          </cell>
          <cell r="F6" t="str">
            <v>2616.3</v>
          </cell>
          <cell r="G6" t="str">
            <v>RMB</v>
          </cell>
          <cell r="H6" t="str">
            <v>1</v>
          </cell>
          <cell r="I6">
            <v>2616.3</v>
          </cell>
        </row>
        <row r="7">
          <cell r="A7">
            <v>1386495</v>
          </cell>
          <cell r="B7" t="str">
            <v>苏梅岛诺拉布里温泉度假酒店</v>
          </cell>
          <cell r="C7" t="str">
            <v>11810279575493</v>
          </cell>
          <cell r="D7" t="str">
            <v/>
          </cell>
          <cell r="E7" t="str">
            <v/>
          </cell>
          <cell r="F7" t="str">
            <v>3335.4</v>
          </cell>
          <cell r="G7" t="str">
            <v>RMB</v>
          </cell>
          <cell r="H7" t="str">
            <v>1</v>
          </cell>
          <cell r="I7">
            <v>3335.4</v>
          </cell>
        </row>
        <row r="8">
          <cell r="A8">
            <v>1381217</v>
          </cell>
          <cell r="B8" t="str">
            <v>苏梅岛诺拉布里温泉度假酒店</v>
          </cell>
          <cell r="C8" t="str">
            <v>11810159402448</v>
          </cell>
          <cell r="D8" t="str">
            <v>.13928</v>
          </cell>
          <cell r="E8" t="str">
            <v/>
          </cell>
          <cell r="F8" t="str">
            <v>956.76</v>
          </cell>
          <cell r="G8" t="str">
            <v>RMB</v>
          </cell>
          <cell r="H8" t="str">
            <v>1</v>
          </cell>
          <cell r="I8">
            <v>956.76</v>
          </cell>
        </row>
        <row r="9">
          <cell r="A9">
            <v>1385976</v>
          </cell>
          <cell r="B9" t="str">
            <v>苏梅岛诺拉布里温泉度假酒店</v>
          </cell>
          <cell r="C9" t="str">
            <v>11810263057094</v>
          </cell>
          <cell r="D9" t="str">
            <v>15922</v>
          </cell>
          <cell r="E9" t="str">
            <v/>
          </cell>
          <cell r="F9" t="str">
            <v>2799.9</v>
          </cell>
          <cell r="G9" t="str">
            <v>RMB</v>
          </cell>
          <cell r="H9" t="str">
            <v>1</v>
          </cell>
          <cell r="I9">
            <v>2799.9</v>
          </cell>
        </row>
        <row r="10">
          <cell r="A10">
            <v>1387061</v>
          </cell>
          <cell r="B10" t="str">
            <v>苏梅岛诺拉布里温泉度假酒店</v>
          </cell>
          <cell r="C10" t="str">
            <v>11810297063269</v>
          </cell>
          <cell r="D10" t="str">
            <v/>
          </cell>
          <cell r="E10" t="str">
            <v/>
          </cell>
          <cell r="F10" t="str">
            <v>3335.4</v>
          </cell>
          <cell r="G10" t="str">
            <v>RMB</v>
          </cell>
          <cell r="H10" t="str">
            <v>1</v>
          </cell>
          <cell r="I10">
            <v>3335.4</v>
          </cell>
        </row>
        <row r="11">
          <cell r="A11">
            <v>1384305</v>
          </cell>
          <cell r="B11" t="str">
            <v>华欣万豪水疗度假村</v>
          </cell>
          <cell r="C11" t="str">
            <v>11810223727987</v>
          </cell>
          <cell r="D11" t="str">
            <v>1384305</v>
          </cell>
          <cell r="E11" t="str">
            <v/>
          </cell>
          <cell r="F11" t="str">
            <v>4496.96</v>
          </cell>
          <cell r="G11" t="str">
            <v>RMB</v>
          </cell>
          <cell r="H11" t="str">
            <v>1</v>
          </cell>
          <cell r="I11">
            <v>4496.96</v>
          </cell>
        </row>
        <row r="12">
          <cell r="A12">
            <v>1384304</v>
          </cell>
          <cell r="B12" t="str">
            <v>华欣万豪水疗度假村</v>
          </cell>
          <cell r="C12" t="str">
            <v>11810220695129</v>
          </cell>
          <cell r="D12" t="str">
            <v>1384304</v>
          </cell>
          <cell r="E12" t="str">
            <v/>
          </cell>
          <cell r="F12" t="str">
            <v>5627.43</v>
          </cell>
          <cell r="G12" t="str">
            <v>RMB</v>
          </cell>
          <cell r="H12" t="str">
            <v>1</v>
          </cell>
          <cell r="I12">
            <v>5627.43</v>
          </cell>
        </row>
        <row r="13">
          <cell r="A13">
            <v>1385477</v>
          </cell>
          <cell r="B13" t="str">
            <v>普吉岛葡萄酒园诺富特度假酒店</v>
          </cell>
          <cell r="C13" t="str">
            <v>11810252125931</v>
          </cell>
          <cell r="D13" t="str">
            <v>557727</v>
          </cell>
          <cell r="E13" t="str">
            <v/>
          </cell>
          <cell r="F13" t="str">
            <v>15708</v>
          </cell>
          <cell r="G13" t="str">
            <v>RMB</v>
          </cell>
          <cell r="H13" t="str">
            <v>1</v>
          </cell>
          <cell r="I13">
            <v>15708</v>
          </cell>
        </row>
        <row r="14">
          <cell r="A14">
            <v>1383236</v>
          </cell>
          <cell r="B14" t="str">
            <v>普吉岛卡伦海滩瑞享度假村及水疗中心</v>
          </cell>
          <cell r="C14" t="str">
            <v>11810194242673</v>
          </cell>
          <cell r="D14" t="str">
            <v>1073030</v>
          </cell>
          <cell r="E14" t="str">
            <v/>
          </cell>
          <cell r="F14" t="str">
            <v>4693.75</v>
          </cell>
          <cell r="G14" t="str">
            <v>RMB</v>
          </cell>
          <cell r="H14" t="str">
            <v>1</v>
          </cell>
          <cell r="I14">
            <v>4693.75</v>
          </cell>
        </row>
        <row r="15">
          <cell r="A15">
            <v>1379880</v>
          </cell>
          <cell r="B15" t="str">
            <v>普吉岛阿卡迪亚奈松海滩铂尔曼度假酒店</v>
          </cell>
          <cell r="C15" t="str">
            <v>11810127123643</v>
          </cell>
          <cell r="D15" t="str">
            <v>355631</v>
          </cell>
          <cell r="E15" t="str">
            <v/>
          </cell>
          <cell r="F15" t="str">
            <v>2023.68</v>
          </cell>
          <cell r="G15" t="str">
            <v>RMB</v>
          </cell>
          <cell r="H15" t="str">
            <v>1</v>
          </cell>
          <cell r="I15">
            <v>2023.68</v>
          </cell>
        </row>
        <row r="16">
          <cell r="A16">
            <v>1382293</v>
          </cell>
          <cell r="B16" t="str">
            <v>苏梅岛W酒店</v>
          </cell>
          <cell r="C16" t="str">
            <v>11810172189793</v>
          </cell>
          <cell r="D16" t="str">
            <v/>
          </cell>
          <cell r="E16" t="str">
            <v/>
          </cell>
          <cell r="F16" t="str">
            <v>2926.83</v>
          </cell>
          <cell r="G16" t="str">
            <v>RMB</v>
          </cell>
          <cell r="H16" t="str">
            <v>1</v>
          </cell>
          <cell r="I16">
            <v>2926.83</v>
          </cell>
        </row>
        <row r="17">
          <cell r="A17">
            <v>1378905</v>
          </cell>
          <cell r="B17" t="str">
            <v>苏梅岛W酒店</v>
          </cell>
          <cell r="C17" t="str">
            <v>11810105302239</v>
          </cell>
          <cell r="D17" t="str">
            <v>288285985</v>
          </cell>
          <cell r="E17" t="str">
            <v/>
          </cell>
          <cell r="F17" t="str">
            <v>3089.58</v>
          </cell>
          <cell r="G17" t="str">
            <v>RMB</v>
          </cell>
          <cell r="H17" t="str">
            <v>1</v>
          </cell>
          <cell r="I17">
            <v>3089.58</v>
          </cell>
        </row>
        <row r="18">
          <cell r="A18">
            <v>1386973</v>
          </cell>
          <cell r="B18" t="str">
            <v>苏梅岛康莱德酒店</v>
          </cell>
          <cell r="C18" t="str">
            <v>11810290045690</v>
          </cell>
          <cell r="D18" t="str">
            <v/>
          </cell>
          <cell r="E18" t="str">
            <v/>
          </cell>
          <cell r="F18" t="str">
            <v>31599.2</v>
          </cell>
          <cell r="G18" t="str">
            <v>RMB</v>
          </cell>
          <cell r="H18" t="str">
            <v>1</v>
          </cell>
          <cell r="I18">
            <v>31599.2</v>
          </cell>
        </row>
        <row r="19">
          <cell r="A19">
            <v>1382343</v>
          </cell>
          <cell r="B19" t="str">
            <v>苏梅岛康莱德酒店</v>
          </cell>
          <cell r="C19" t="str">
            <v>11810170948217</v>
          </cell>
          <cell r="D19" t="str">
            <v/>
          </cell>
          <cell r="E19" t="str">
            <v/>
          </cell>
          <cell r="F19" t="str">
            <v>6787.84</v>
          </cell>
          <cell r="G19" t="str">
            <v>RMB</v>
          </cell>
          <cell r="H19" t="str">
            <v>1</v>
          </cell>
          <cell r="I19">
            <v>6787.84</v>
          </cell>
        </row>
        <row r="20">
          <cell r="A20">
            <v>1386122</v>
          </cell>
          <cell r="B20" t="str">
            <v>苏梅岛康莱德酒店</v>
          </cell>
          <cell r="C20" t="str">
            <v>11810269014912</v>
          </cell>
          <cell r="D20" t="str">
            <v/>
          </cell>
          <cell r="E20" t="str">
            <v/>
          </cell>
          <cell r="F20" t="str">
            <v>11807.78</v>
          </cell>
          <cell r="G20" t="str">
            <v>RMB</v>
          </cell>
          <cell r="H20" t="str">
            <v>1</v>
          </cell>
          <cell r="I20">
            <v>11807.78</v>
          </cell>
        </row>
        <row r="21">
          <cell r="A21">
            <v>1381229</v>
          </cell>
          <cell r="B21" t="str">
            <v>苏梅岛康莱德酒店</v>
          </cell>
          <cell r="C21" t="str">
            <v>11810157710582</v>
          </cell>
          <cell r="D21" t="str">
            <v/>
          </cell>
          <cell r="E21" t="str">
            <v/>
          </cell>
          <cell r="F21" t="str">
            <v>14159.28</v>
          </cell>
          <cell r="G21" t="str">
            <v>RMB</v>
          </cell>
          <cell r="H21" t="str">
            <v>1</v>
          </cell>
          <cell r="I21">
            <v>14159.28</v>
          </cell>
        </row>
        <row r="22">
          <cell r="A22">
            <v>1376977</v>
          </cell>
          <cell r="B22" t="str">
            <v>苏梅岛六善酒店</v>
          </cell>
          <cell r="C22" t="str">
            <v>11810032657887</v>
          </cell>
          <cell r="D22" t="str">
            <v/>
          </cell>
          <cell r="E22" t="str">
            <v/>
          </cell>
          <cell r="F22" t="str">
            <v>12015.6</v>
          </cell>
          <cell r="G22" t="str">
            <v>RMB</v>
          </cell>
          <cell r="H22" t="str">
            <v>1</v>
          </cell>
          <cell r="I22">
            <v>12015.6</v>
          </cell>
        </row>
        <row r="23">
          <cell r="A23">
            <v>1378860</v>
          </cell>
          <cell r="B23" t="str">
            <v>思拉瓦迪泳池温泉度假村</v>
          </cell>
          <cell r="C23" t="str">
            <v>11810107132666</v>
          </cell>
          <cell r="D23" t="str">
            <v>57885</v>
          </cell>
          <cell r="E23" t="str">
            <v/>
          </cell>
          <cell r="F23" t="str">
            <v>5464.04</v>
          </cell>
          <cell r="G23" t="str">
            <v>RMB</v>
          </cell>
          <cell r="H23" t="str">
            <v>1</v>
          </cell>
          <cell r="I23">
            <v>5464.04</v>
          </cell>
        </row>
        <row r="24">
          <cell r="A24">
            <v>1382299</v>
          </cell>
          <cell r="B24" t="str">
            <v>思拉瓦迪泳池温泉度假村</v>
          </cell>
          <cell r="C24" t="str">
            <v>11810176280877</v>
          </cell>
          <cell r="D24" t="str">
            <v>57998</v>
          </cell>
          <cell r="E24" t="str">
            <v/>
          </cell>
          <cell r="F24" t="str">
            <v>7303.44</v>
          </cell>
          <cell r="G24" t="str">
            <v>RMB</v>
          </cell>
          <cell r="H24" t="str">
            <v>1</v>
          </cell>
          <cell r="I24">
            <v>7303.44</v>
          </cell>
        </row>
        <row r="25">
          <cell r="A25">
            <v>1374703</v>
          </cell>
          <cell r="B25" t="str">
            <v>普吉岛艾美海滩度假酒店</v>
          </cell>
          <cell r="C25" t="str">
            <v>11809273897176</v>
          </cell>
          <cell r="D25" t="str">
            <v/>
          </cell>
          <cell r="E25" t="str">
            <v/>
          </cell>
          <cell r="F25" t="str">
            <v>808.02</v>
          </cell>
          <cell r="G25" t="str">
            <v>RMB</v>
          </cell>
          <cell r="H25" t="str">
            <v>1</v>
          </cell>
          <cell r="I25">
            <v>808.02</v>
          </cell>
        </row>
        <row r="26">
          <cell r="A26">
            <v>1382962</v>
          </cell>
          <cell r="B26" t="str">
            <v>普吉岛艾美海滩度假酒店</v>
          </cell>
          <cell r="C26" t="str">
            <v>11810196443174</v>
          </cell>
          <cell r="D26" t="str">
            <v>009103604</v>
          </cell>
          <cell r="E26" t="str">
            <v/>
          </cell>
          <cell r="F26" t="str">
            <v>2502.58</v>
          </cell>
          <cell r="G26" t="str">
            <v>RMB</v>
          </cell>
          <cell r="H26" t="str">
            <v>1</v>
          </cell>
          <cell r="I26">
            <v>2502.58</v>
          </cell>
        </row>
        <row r="27">
          <cell r="A27">
            <v>1381817</v>
          </cell>
          <cell r="B27" t="str">
            <v>普吉岛艾美海滩度假酒店</v>
          </cell>
          <cell r="C27" t="str">
            <v>11810167655476</v>
          </cell>
          <cell r="D27" t="str">
            <v/>
          </cell>
          <cell r="E27" t="str">
            <v/>
          </cell>
          <cell r="F27" t="str">
            <v>7249.02</v>
          </cell>
          <cell r="G27" t="str">
            <v>RMB</v>
          </cell>
          <cell r="H27" t="str">
            <v>1</v>
          </cell>
          <cell r="I27">
            <v>7249.02</v>
          </cell>
        </row>
        <row r="28">
          <cell r="A28">
            <v>1373572</v>
          </cell>
          <cell r="B28" t="str">
            <v>普吉岛艾美海滩度假酒店</v>
          </cell>
          <cell r="C28" t="str">
            <v>11809244539574</v>
          </cell>
          <cell r="D28" t="str">
            <v>1373572</v>
          </cell>
          <cell r="E28" t="str">
            <v/>
          </cell>
          <cell r="F28" t="str">
            <v>3018.28</v>
          </cell>
          <cell r="G28" t="str">
            <v>RMB</v>
          </cell>
          <cell r="H28" t="str">
            <v>1</v>
          </cell>
          <cell r="I28">
            <v>3018.28</v>
          </cell>
        </row>
        <row r="29">
          <cell r="A29">
            <v>1382286</v>
          </cell>
          <cell r="B29" t="str">
            <v>苏梅岛洲际巴安达灵度假酒店</v>
          </cell>
          <cell r="C29" t="str">
            <v>11810174280740</v>
          </cell>
          <cell r="D29" t="str">
            <v>21610056</v>
          </cell>
          <cell r="E29" t="str">
            <v/>
          </cell>
          <cell r="F29" t="str">
            <v>5573.22</v>
          </cell>
          <cell r="G29" t="str">
            <v>RMB</v>
          </cell>
          <cell r="H29" t="str">
            <v>1</v>
          </cell>
          <cell r="I29">
            <v>5573.22</v>
          </cell>
        </row>
        <row r="30">
          <cell r="A30">
            <v>1385156</v>
          </cell>
          <cell r="B30" t="str">
            <v>苏梅岛洲际巴安达灵度假酒店</v>
          </cell>
          <cell r="C30" t="str">
            <v>11810245705146</v>
          </cell>
          <cell r="D30" t="str">
            <v/>
          </cell>
          <cell r="E30" t="str">
            <v/>
          </cell>
          <cell r="F30" t="str">
            <v>3744.92</v>
          </cell>
          <cell r="G30" t="str">
            <v>RMB</v>
          </cell>
          <cell r="H30" t="str">
            <v>1</v>
          </cell>
          <cell r="I30">
            <v>3744.92</v>
          </cell>
        </row>
        <row r="31">
          <cell r="A31">
            <v>1382294</v>
          </cell>
          <cell r="B31" t="str">
            <v>普吉岛芭东美爵酒店</v>
          </cell>
          <cell r="C31" t="str">
            <v>11810176030954</v>
          </cell>
          <cell r="D31" t="str">
            <v>374633</v>
          </cell>
          <cell r="E31" t="str">
            <v/>
          </cell>
          <cell r="F31" t="str">
            <v>1607.52</v>
          </cell>
          <cell r="G31" t="str">
            <v>RMB</v>
          </cell>
          <cell r="H31" t="str">
            <v>1</v>
          </cell>
          <cell r="I31">
            <v>1607.52</v>
          </cell>
        </row>
        <row r="32">
          <cell r="A32">
            <v>1385417</v>
          </cell>
          <cell r="B32" t="str">
            <v>普吉岛魅力度假村</v>
          </cell>
          <cell r="C32" t="str">
            <v>11810252224960</v>
          </cell>
          <cell r="D32" t="str">
            <v/>
          </cell>
          <cell r="E32" t="str">
            <v/>
          </cell>
          <cell r="F32" t="str">
            <v>435.49</v>
          </cell>
          <cell r="G32" t="str">
            <v>RMB</v>
          </cell>
          <cell r="H32" t="str">
            <v>1</v>
          </cell>
          <cell r="I32">
            <v>435.49</v>
          </cell>
        </row>
        <row r="33">
          <cell r="A33">
            <v>1385418</v>
          </cell>
          <cell r="B33" t="str">
            <v>普吉岛魅力度假村</v>
          </cell>
          <cell r="C33" t="str">
            <v>11810252137561</v>
          </cell>
          <cell r="D33" t="str">
            <v/>
          </cell>
          <cell r="E33" t="str">
            <v/>
          </cell>
          <cell r="F33" t="str">
            <v>435.49</v>
          </cell>
          <cell r="G33" t="str">
            <v>RMB</v>
          </cell>
          <cell r="H33" t="str">
            <v>1</v>
          </cell>
          <cell r="I33">
            <v>435.49</v>
          </cell>
        </row>
        <row r="34">
          <cell r="A34">
            <v>1365487</v>
          </cell>
          <cell r="B34" t="str">
            <v>普吉岛千禧芭东度假村</v>
          </cell>
          <cell r="C34" t="str">
            <v>11809060119280</v>
          </cell>
          <cell r="D34" t="str">
            <v>45121049</v>
          </cell>
          <cell r="E34" t="str">
            <v/>
          </cell>
          <cell r="F34" t="str">
            <v>1759.02</v>
          </cell>
          <cell r="G34" t="str">
            <v>RMB</v>
          </cell>
          <cell r="H34" t="str">
            <v>1</v>
          </cell>
          <cell r="I34">
            <v>1759.02</v>
          </cell>
        </row>
        <row r="35">
          <cell r="A35">
            <v>1381398</v>
          </cell>
          <cell r="B35" t="str">
            <v>清迈香格里拉酒店</v>
          </cell>
          <cell r="C35" t="str">
            <v>11810155943140</v>
          </cell>
          <cell r="D35" t="str">
            <v>36100172</v>
          </cell>
          <cell r="E35" t="str">
            <v/>
          </cell>
          <cell r="F35" t="str">
            <v>4369.68</v>
          </cell>
          <cell r="G35" t="str">
            <v>RMB</v>
          </cell>
          <cell r="H35" t="str">
            <v>1</v>
          </cell>
          <cell r="I35">
            <v>4369.68</v>
          </cell>
        </row>
        <row r="36">
          <cell r="A36">
            <v>1365057</v>
          </cell>
          <cell r="B36" t="str">
            <v>普吉岛卡塔塔尼海滩度假村</v>
          </cell>
          <cell r="C36" t="str">
            <v>11808312889983</v>
          </cell>
          <cell r="D36" t="str">
            <v>1365057</v>
          </cell>
          <cell r="E36" t="str">
            <v/>
          </cell>
          <cell r="F36" t="str">
            <v>3680.94</v>
          </cell>
          <cell r="G36" t="str">
            <v>RMB</v>
          </cell>
          <cell r="H36" t="str">
            <v>1</v>
          </cell>
          <cell r="I36">
            <v>3680.94</v>
          </cell>
        </row>
        <row r="37">
          <cell r="A37">
            <v>1385128</v>
          </cell>
          <cell r="B37" t="str">
            <v>普吉阿玛塔拉康体度假村</v>
          </cell>
          <cell r="C37" t="str">
            <v>11810246559916</v>
          </cell>
          <cell r="D37" t="str">
            <v/>
          </cell>
          <cell r="E37" t="str">
            <v/>
          </cell>
          <cell r="F37" t="str">
            <v>1059.46</v>
          </cell>
          <cell r="G37" t="str">
            <v>RMB</v>
          </cell>
          <cell r="H37" t="str">
            <v>1</v>
          </cell>
          <cell r="I37">
            <v>1059.46</v>
          </cell>
        </row>
        <row r="38">
          <cell r="A38">
            <v>1385126</v>
          </cell>
          <cell r="B38" t="str">
            <v>普吉阿玛塔拉康体度假村</v>
          </cell>
          <cell r="C38" t="str">
            <v>11810249785081</v>
          </cell>
          <cell r="D38" t="str">
            <v/>
          </cell>
          <cell r="E38" t="str">
            <v/>
          </cell>
          <cell r="F38" t="str">
            <v>1059.46</v>
          </cell>
          <cell r="G38" t="str">
            <v>RMB</v>
          </cell>
          <cell r="H38" t="str">
            <v>1</v>
          </cell>
          <cell r="I38">
            <v>1059.46</v>
          </cell>
        </row>
        <row r="39">
          <cell r="A39">
            <v>1383065</v>
          </cell>
          <cell r="B39" t="str">
            <v>曼谷铂尔曼皇权酒店</v>
          </cell>
          <cell r="C39" t="str">
            <v>11810193039054</v>
          </cell>
          <cell r="D39" t="str">
            <v/>
          </cell>
          <cell r="E39" t="str">
            <v/>
          </cell>
          <cell r="F39" t="str">
            <v>2289</v>
          </cell>
          <cell r="G39" t="str">
            <v>RMB</v>
          </cell>
          <cell r="H39" t="str">
            <v>1</v>
          </cell>
          <cell r="I39">
            <v>2289</v>
          </cell>
        </row>
        <row r="40">
          <cell r="A40">
            <v>1382620</v>
          </cell>
          <cell r="B40" t="str">
            <v>普吉岛苏林酒店</v>
          </cell>
          <cell r="C40" t="str">
            <v>11810189149985</v>
          </cell>
          <cell r="D40" t="str">
            <v/>
          </cell>
          <cell r="E40" t="str">
            <v/>
          </cell>
          <cell r="F40" t="str">
            <v>3448.62</v>
          </cell>
          <cell r="G40" t="str">
            <v>RMB</v>
          </cell>
          <cell r="H40" t="str">
            <v>1</v>
          </cell>
          <cell r="I40">
            <v>3448.62</v>
          </cell>
        </row>
        <row r="41">
          <cell r="A41">
            <v>1380935</v>
          </cell>
          <cell r="B41" t="str">
            <v>长滩岛林德酒店</v>
          </cell>
          <cell r="C41" t="str">
            <v>11810160151096</v>
          </cell>
          <cell r="D41" t="str">
            <v>1380935</v>
          </cell>
          <cell r="E41" t="str">
            <v/>
          </cell>
          <cell r="F41" t="str">
            <v>6866.1</v>
          </cell>
          <cell r="G41" t="str">
            <v>RMB</v>
          </cell>
          <cell r="H41" t="str">
            <v>1</v>
          </cell>
          <cell r="I41">
            <v>6866.1</v>
          </cell>
        </row>
        <row r="42">
          <cell r="A42">
            <v>1381681</v>
          </cell>
          <cell r="B42" t="str">
            <v>普吉岛卡塔磐石度假村</v>
          </cell>
          <cell r="C42" t="str">
            <v>11810168398590</v>
          </cell>
          <cell r="D42" t="str">
            <v/>
          </cell>
          <cell r="E42" t="str">
            <v/>
          </cell>
          <cell r="F42" t="str">
            <v>21764.64</v>
          </cell>
          <cell r="G42" t="str">
            <v>RMB</v>
          </cell>
          <cell r="H42" t="str">
            <v>1</v>
          </cell>
          <cell r="I42">
            <v>21764.64</v>
          </cell>
        </row>
        <row r="43">
          <cell r="A43">
            <v>1386467</v>
          </cell>
          <cell r="B43" t="str">
            <v>普吉岛卡利马度假村及水疗中心</v>
          </cell>
          <cell r="C43" t="str">
            <v>11810278606618</v>
          </cell>
          <cell r="D43" t="str">
            <v/>
          </cell>
          <cell r="E43" t="str">
            <v/>
          </cell>
          <cell r="F43" t="str">
            <v>2402.1</v>
          </cell>
          <cell r="G43" t="str">
            <v>RMB</v>
          </cell>
          <cell r="H43" t="str">
            <v>1</v>
          </cell>
          <cell r="I43">
            <v>2402.1</v>
          </cell>
        </row>
        <row r="44">
          <cell r="A44">
            <v>1381333</v>
          </cell>
          <cell r="B44" t="str">
            <v>普吉岛卡利马度假村及水疗中心</v>
          </cell>
          <cell r="C44" t="str">
            <v>11810156711563</v>
          </cell>
          <cell r="D44" t="str">
            <v>354322</v>
          </cell>
          <cell r="E44" t="str">
            <v/>
          </cell>
          <cell r="F44" t="str">
            <v>2123.88</v>
          </cell>
          <cell r="G44" t="str">
            <v>RMB</v>
          </cell>
          <cell r="H44" t="str">
            <v>1</v>
          </cell>
          <cell r="I44">
            <v>2123.88</v>
          </cell>
        </row>
        <row r="45">
          <cell r="A45">
            <v>1381649</v>
          </cell>
          <cell r="B45" t="str">
            <v>普吉盛泰澜海滩度假村</v>
          </cell>
          <cell r="C45" t="str">
            <v>11810162119324</v>
          </cell>
          <cell r="D45" t="str">
            <v>1381649</v>
          </cell>
          <cell r="E45" t="str">
            <v/>
          </cell>
          <cell r="F45" t="str">
            <v>3107.38</v>
          </cell>
          <cell r="G45" t="str">
            <v>RMB</v>
          </cell>
          <cell r="H45" t="str">
            <v>1</v>
          </cell>
          <cell r="I45">
            <v>3107.38</v>
          </cell>
        </row>
        <row r="46">
          <cell r="A46">
            <v>1382702</v>
          </cell>
          <cell r="B46" t="str">
            <v>普吉岛假日度假酒店</v>
          </cell>
          <cell r="C46" t="str">
            <v>11810182002312</v>
          </cell>
          <cell r="D46" t="str">
            <v/>
          </cell>
          <cell r="E46" t="str">
            <v/>
          </cell>
          <cell r="F46" t="str">
            <v>3916.08</v>
          </cell>
          <cell r="G46" t="str">
            <v>RMB</v>
          </cell>
          <cell r="H46" t="str">
            <v>1</v>
          </cell>
          <cell r="I46">
            <v>3916.08</v>
          </cell>
        </row>
        <row r="47">
          <cell r="A47">
            <v>1381624</v>
          </cell>
          <cell r="B47" t="str">
            <v>普吉岛假日度假酒店</v>
          </cell>
          <cell r="C47" t="str">
            <v>11810162313551</v>
          </cell>
          <cell r="D47" t="str">
            <v>22871226</v>
          </cell>
          <cell r="E47" t="str">
            <v/>
          </cell>
          <cell r="F47" t="str">
            <v>4224.15</v>
          </cell>
          <cell r="G47" t="str">
            <v>RMB</v>
          </cell>
          <cell r="H47" t="str">
            <v>1</v>
          </cell>
          <cell r="I47">
            <v>4224.15</v>
          </cell>
        </row>
        <row r="48">
          <cell r="A48">
            <v>1386613</v>
          </cell>
          <cell r="B48" t="str">
            <v>普吉岛假日度假酒店</v>
          </cell>
          <cell r="C48" t="str">
            <v>11810282628073,11810289718418</v>
          </cell>
          <cell r="D48" t="str">
            <v/>
          </cell>
          <cell r="E48" t="str">
            <v/>
          </cell>
          <cell r="F48" t="str">
            <v>27278.25</v>
          </cell>
          <cell r="G48" t="str">
            <v>RMB</v>
          </cell>
          <cell r="H48" t="str">
            <v>1</v>
          </cell>
          <cell r="I48">
            <v>27278.25</v>
          </cell>
        </row>
        <row r="49">
          <cell r="A49">
            <v>1384935</v>
          </cell>
          <cell r="B49" t="str">
            <v>普吉岛假日度假酒店</v>
          </cell>
          <cell r="C49" t="str">
            <v>11810241824915</v>
          </cell>
          <cell r="D49" t="str">
            <v/>
          </cell>
          <cell r="E49" t="str">
            <v/>
          </cell>
          <cell r="F49" t="str">
            <v>1933.92</v>
          </cell>
          <cell r="G49" t="str">
            <v>RMB</v>
          </cell>
          <cell r="H49" t="str">
            <v>1</v>
          </cell>
          <cell r="I49">
            <v>1933.92</v>
          </cell>
        </row>
        <row r="50">
          <cell r="A50">
            <v>1386263</v>
          </cell>
          <cell r="B50" t="str">
            <v>普吉岛假日度假酒店</v>
          </cell>
          <cell r="C50" t="str">
            <v>11810270489643</v>
          </cell>
          <cell r="D50" t="str">
            <v/>
          </cell>
          <cell r="E50" t="str">
            <v/>
          </cell>
          <cell r="F50" t="str">
            <v>4179.56</v>
          </cell>
          <cell r="G50" t="str">
            <v>RMB</v>
          </cell>
          <cell r="H50" t="str">
            <v>1</v>
          </cell>
          <cell r="I50">
            <v>4179.56</v>
          </cell>
        </row>
        <row r="51">
          <cell r="A51">
            <v>1381652</v>
          </cell>
          <cell r="B51" t="str">
            <v>普吉岛假日度假酒店</v>
          </cell>
          <cell r="C51" t="str">
            <v>11810166080293</v>
          </cell>
          <cell r="D51" t="str">
            <v>27546220</v>
          </cell>
          <cell r="E51" t="str">
            <v/>
          </cell>
          <cell r="F51" t="str">
            <v>2040.44</v>
          </cell>
          <cell r="G51" t="str">
            <v>RMB</v>
          </cell>
          <cell r="H51" t="str">
            <v>1</v>
          </cell>
          <cell r="I51">
            <v>2040.44</v>
          </cell>
        </row>
        <row r="52">
          <cell r="A52">
            <v>1382871</v>
          </cell>
          <cell r="B52" t="str">
            <v>普吉岛假日度假酒店</v>
          </cell>
          <cell r="C52" t="str">
            <v>11810191327978</v>
          </cell>
          <cell r="D52" t="str">
            <v/>
          </cell>
          <cell r="E52" t="str">
            <v/>
          </cell>
          <cell r="F52" t="str">
            <v>2924.31</v>
          </cell>
          <cell r="G52" t="str">
            <v>RMB</v>
          </cell>
          <cell r="H52" t="str">
            <v>1</v>
          </cell>
          <cell r="I52">
            <v>2924.31</v>
          </cell>
        </row>
        <row r="53">
          <cell r="A53">
            <v>1375775</v>
          </cell>
          <cell r="B53" t="str">
            <v>普吉岛假日度假酒店</v>
          </cell>
          <cell r="C53" t="str">
            <v>11810092191244</v>
          </cell>
          <cell r="D53" t="str">
            <v>2622173</v>
          </cell>
          <cell r="E53" t="str">
            <v/>
          </cell>
          <cell r="F53" t="str">
            <v>5419.35</v>
          </cell>
          <cell r="G53" t="str">
            <v>RMB</v>
          </cell>
          <cell r="H53" t="str">
            <v>1</v>
          </cell>
          <cell r="I53">
            <v>5419.35</v>
          </cell>
        </row>
        <row r="54">
          <cell r="A54">
            <v>1380666</v>
          </cell>
          <cell r="B54" t="str">
            <v>普吉岛假日度假酒店</v>
          </cell>
          <cell r="C54" t="str">
            <v>11810137716511</v>
          </cell>
          <cell r="D54" t="str">
            <v/>
          </cell>
          <cell r="E54" t="str">
            <v/>
          </cell>
          <cell r="F54" t="str">
            <v>4055.4</v>
          </cell>
          <cell r="G54" t="str">
            <v>RMB</v>
          </cell>
          <cell r="H54" t="str">
            <v>1</v>
          </cell>
          <cell r="I54">
            <v>4055.4</v>
          </cell>
        </row>
        <row r="55">
          <cell r="A55">
            <v>1383368</v>
          </cell>
          <cell r="B55" t="str">
            <v>普吉岛假日度假酒店</v>
          </cell>
          <cell r="C55" t="str">
            <v>11810227413694</v>
          </cell>
          <cell r="D55" t="str">
            <v/>
          </cell>
          <cell r="E55" t="str">
            <v/>
          </cell>
          <cell r="F55" t="str">
            <v>4099.7</v>
          </cell>
          <cell r="G55" t="str">
            <v>RMB</v>
          </cell>
          <cell r="H55" t="str">
            <v>1</v>
          </cell>
          <cell r="I55">
            <v>4099.7</v>
          </cell>
        </row>
        <row r="56">
          <cell r="A56">
            <v>1381639</v>
          </cell>
          <cell r="B56" t="str">
            <v>普吉岛假日度假酒店</v>
          </cell>
          <cell r="C56" t="str">
            <v>11810168308519</v>
          </cell>
          <cell r="D56" t="str">
            <v/>
          </cell>
          <cell r="E56" t="str">
            <v/>
          </cell>
          <cell r="F56" t="str">
            <v>4080.88</v>
          </cell>
          <cell r="G56" t="str">
            <v>RMB</v>
          </cell>
          <cell r="H56" t="str">
            <v>1</v>
          </cell>
          <cell r="I56">
            <v>4080.88</v>
          </cell>
        </row>
        <row r="57">
          <cell r="A57">
            <v>1384587</v>
          </cell>
          <cell r="B57" t="str">
            <v>普吉岛假日度假酒店</v>
          </cell>
          <cell r="C57" t="str">
            <v>11810232918924</v>
          </cell>
          <cell r="D57" t="str">
            <v/>
          </cell>
          <cell r="E57" t="str">
            <v/>
          </cell>
          <cell r="F57" t="str">
            <v>5308.68</v>
          </cell>
          <cell r="G57" t="str">
            <v>RMB</v>
          </cell>
          <cell r="H57" t="str">
            <v>1</v>
          </cell>
          <cell r="I57">
            <v>5308.68</v>
          </cell>
        </row>
        <row r="58">
          <cell r="A58">
            <v>1382374</v>
          </cell>
          <cell r="B58" t="str">
            <v>普吉岛假日度假酒店</v>
          </cell>
          <cell r="C58" t="str">
            <v>11810183719271,11810182655133</v>
          </cell>
          <cell r="D58" t="str">
            <v/>
          </cell>
          <cell r="E58" t="str">
            <v/>
          </cell>
          <cell r="F58" t="str">
            <v>4210</v>
          </cell>
          <cell r="G58" t="str">
            <v>RMB</v>
          </cell>
          <cell r="H58" t="str">
            <v>1</v>
          </cell>
          <cell r="I58">
            <v>4210</v>
          </cell>
        </row>
        <row r="59">
          <cell r="A59">
            <v>1386327</v>
          </cell>
          <cell r="B59" t="str">
            <v>普吉岛假日度假酒店</v>
          </cell>
          <cell r="C59" t="str">
            <v>11810270541719</v>
          </cell>
          <cell r="D59" t="str">
            <v/>
          </cell>
          <cell r="E59" t="str">
            <v/>
          </cell>
          <cell r="F59" t="str">
            <v>3110.6</v>
          </cell>
          <cell r="G59" t="str">
            <v>RMB</v>
          </cell>
          <cell r="H59" t="str">
            <v>1</v>
          </cell>
          <cell r="I59">
            <v>3110.6</v>
          </cell>
        </row>
        <row r="60">
          <cell r="A60">
            <v>1358243</v>
          </cell>
          <cell r="B60" t="str">
            <v>普吉岛假日度假酒店</v>
          </cell>
          <cell r="C60" t="str">
            <v>11810088170319</v>
          </cell>
          <cell r="D60" t="str">
            <v/>
          </cell>
          <cell r="E60" t="str">
            <v/>
          </cell>
          <cell r="F60" t="str">
            <v>6717.52</v>
          </cell>
          <cell r="G60" t="str">
            <v>RMB</v>
          </cell>
          <cell r="H60" t="str">
            <v>1</v>
          </cell>
          <cell r="I60">
            <v>6717.52</v>
          </cell>
        </row>
        <row r="61">
          <cell r="A61">
            <v>1380583</v>
          </cell>
          <cell r="B61" t="str">
            <v>普吉岛假日度假酒店</v>
          </cell>
          <cell r="C61" t="str">
            <v>11810131995161</v>
          </cell>
          <cell r="D61" t="str">
            <v/>
          </cell>
          <cell r="E61" t="str">
            <v/>
          </cell>
          <cell r="F61" t="str">
            <v>1760.66</v>
          </cell>
          <cell r="G61" t="str">
            <v>RMB</v>
          </cell>
          <cell r="H61" t="str">
            <v>1</v>
          </cell>
          <cell r="I61">
            <v>1760.66</v>
          </cell>
        </row>
        <row r="62">
          <cell r="A62">
            <v>1382974</v>
          </cell>
          <cell r="B62" t="str">
            <v>普吉岛假日度假酒店</v>
          </cell>
          <cell r="C62" t="str">
            <v>11810197788995</v>
          </cell>
          <cell r="D62" t="str">
            <v/>
          </cell>
          <cell r="E62" t="str">
            <v/>
          </cell>
          <cell r="F62" t="str">
            <v>6150.5</v>
          </cell>
          <cell r="G62" t="str">
            <v>RMB</v>
          </cell>
          <cell r="H62" t="str">
            <v>1</v>
          </cell>
          <cell r="I62">
            <v>6150.5</v>
          </cell>
        </row>
        <row r="63">
          <cell r="A63">
            <v>1379665</v>
          </cell>
          <cell r="B63" t="str">
            <v>普吉岛假日度假酒店</v>
          </cell>
          <cell r="C63" t="str">
            <v>11810118968094</v>
          </cell>
          <cell r="D63" t="str">
            <v/>
          </cell>
          <cell r="E63" t="str">
            <v/>
          </cell>
          <cell r="F63" t="str">
            <v>1591.2</v>
          </cell>
          <cell r="G63" t="str">
            <v>RMB</v>
          </cell>
          <cell r="H63" t="str">
            <v>1</v>
          </cell>
          <cell r="I63">
            <v>1591.2</v>
          </cell>
        </row>
        <row r="64">
          <cell r="A64">
            <v>1379809</v>
          </cell>
          <cell r="B64" t="str">
            <v>普吉岛假日度假酒店</v>
          </cell>
          <cell r="C64" t="str">
            <v>11810123266237</v>
          </cell>
          <cell r="D64" t="str">
            <v/>
          </cell>
          <cell r="E64" t="str">
            <v/>
          </cell>
          <cell r="F64" t="str">
            <v>2023.83</v>
          </cell>
          <cell r="G64" t="str">
            <v>RMB</v>
          </cell>
          <cell r="H64" t="str">
            <v>1</v>
          </cell>
          <cell r="I64">
            <v>2023.83</v>
          </cell>
        </row>
        <row r="65">
          <cell r="A65">
            <v>1384638</v>
          </cell>
          <cell r="B65" t="str">
            <v>普吉岛假日度假酒店</v>
          </cell>
          <cell r="C65" t="str">
            <v>11810239158656</v>
          </cell>
          <cell r="D65" t="str">
            <v/>
          </cell>
          <cell r="E65" t="str">
            <v/>
          </cell>
          <cell r="F65" t="str">
            <v>4869.9</v>
          </cell>
          <cell r="G65" t="str">
            <v>RMB</v>
          </cell>
          <cell r="H65" t="str">
            <v>1</v>
          </cell>
          <cell r="I65">
            <v>4869.9</v>
          </cell>
        </row>
        <row r="66">
          <cell r="A66">
            <v>1382238</v>
          </cell>
          <cell r="B66" t="str">
            <v>普吉岛假日度假酒店</v>
          </cell>
          <cell r="C66" t="str">
            <v>11810179966028</v>
          </cell>
          <cell r="D66" t="str">
            <v>2623525</v>
          </cell>
          <cell r="E66" t="str">
            <v/>
          </cell>
          <cell r="F66" t="str">
            <v>5608.5</v>
          </cell>
          <cell r="G66" t="str">
            <v>RMB</v>
          </cell>
          <cell r="H66" t="str">
            <v>1</v>
          </cell>
          <cell r="I66">
            <v>5608.5</v>
          </cell>
        </row>
        <row r="67">
          <cell r="A67">
            <v>1363105</v>
          </cell>
          <cell r="B67" t="str">
            <v>普吉岛假日度假酒店</v>
          </cell>
          <cell r="C67" t="str">
            <v>11810092299132</v>
          </cell>
          <cell r="D67" t="str">
            <v/>
          </cell>
          <cell r="E67" t="str">
            <v/>
          </cell>
          <cell r="F67" t="str">
            <v>3296.65</v>
          </cell>
          <cell r="G67" t="str">
            <v>RMB</v>
          </cell>
          <cell r="H67" t="str">
            <v>1</v>
          </cell>
          <cell r="I67">
            <v>3296.65</v>
          </cell>
        </row>
        <row r="68">
          <cell r="A68">
            <v>1377025</v>
          </cell>
          <cell r="B68" t="str">
            <v>普吉岛假日度假酒店</v>
          </cell>
          <cell r="C68" t="str">
            <v>11810150536199</v>
          </cell>
          <cell r="D68" t="str">
            <v>2623069</v>
          </cell>
          <cell r="E68" t="str">
            <v/>
          </cell>
          <cell r="F68" t="str">
            <v>3230.8</v>
          </cell>
          <cell r="G68" t="str">
            <v>RMB</v>
          </cell>
          <cell r="H68" t="str">
            <v>1</v>
          </cell>
          <cell r="I68">
            <v>3230.8</v>
          </cell>
        </row>
        <row r="69">
          <cell r="A69">
            <v>1382793</v>
          </cell>
          <cell r="B69" t="str">
            <v>普吉岛假日度假酒店</v>
          </cell>
          <cell r="C69" t="str">
            <v>11810191854437</v>
          </cell>
          <cell r="D69" t="str">
            <v/>
          </cell>
          <cell r="E69" t="str">
            <v/>
          </cell>
          <cell r="F69" t="str">
            <v>1396.7</v>
          </cell>
          <cell r="G69" t="str">
            <v>RMB</v>
          </cell>
          <cell r="H69" t="str">
            <v>1</v>
          </cell>
          <cell r="I69">
            <v>1396.7</v>
          </cell>
        </row>
        <row r="70">
          <cell r="A70">
            <v>1386477</v>
          </cell>
          <cell r="B70" t="str">
            <v>普吉岛假日度假酒店</v>
          </cell>
          <cell r="C70" t="str">
            <v>11810273057648</v>
          </cell>
          <cell r="D70" t="str">
            <v/>
          </cell>
          <cell r="E70" t="str">
            <v/>
          </cell>
          <cell r="F70" t="str">
            <v>1555.3</v>
          </cell>
          <cell r="G70" t="str">
            <v>RMB</v>
          </cell>
          <cell r="H70" t="str">
            <v>1</v>
          </cell>
          <cell r="I70">
            <v>1555.3</v>
          </cell>
        </row>
        <row r="71">
          <cell r="A71">
            <v>1380054</v>
          </cell>
          <cell r="B71" t="str">
            <v>曼谷香格里拉大酒店</v>
          </cell>
          <cell r="C71" t="str">
            <v>11810126951650</v>
          </cell>
          <cell r="D71" t="str">
            <v>11038943,11038944,11038945,11038946,11038947</v>
          </cell>
          <cell r="E71" t="str">
            <v/>
          </cell>
          <cell r="F71" t="str">
            <v>18198.75</v>
          </cell>
          <cell r="G71" t="str">
            <v>RMB</v>
          </cell>
          <cell r="H71" t="str">
            <v>1</v>
          </cell>
          <cell r="I71">
            <v>18198.75</v>
          </cell>
        </row>
        <row r="72">
          <cell r="A72">
            <v>1385047</v>
          </cell>
          <cell r="B72" t="str">
            <v>普吉岛芭东凯悦嘉轩酒店</v>
          </cell>
          <cell r="C72" t="str">
            <v>11810248755740</v>
          </cell>
          <cell r="D72" t="str">
            <v/>
          </cell>
          <cell r="E72" t="str">
            <v/>
          </cell>
          <cell r="F72" t="str">
            <v>478.38</v>
          </cell>
          <cell r="G72" t="str">
            <v>RMB</v>
          </cell>
          <cell r="H72" t="str">
            <v>1</v>
          </cell>
          <cell r="I72">
            <v>478.38</v>
          </cell>
        </row>
        <row r="73">
          <cell r="A73">
            <v>1373773</v>
          </cell>
          <cell r="B73" t="str">
            <v>清迈U尼姆曼酒店</v>
          </cell>
          <cell r="C73" t="str">
            <v>11809250450982</v>
          </cell>
          <cell r="D73" t="str">
            <v>30465</v>
          </cell>
          <cell r="E73" t="str">
            <v/>
          </cell>
          <cell r="F73" t="str">
            <v>4249.14</v>
          </cell>
          <cell r="G73" t="str">
            <v>RMB</v>
          </cell>
          <cell r="H73" t="str">
            <v>1</v>
          </cell>
          <cell r="I73">
            <v>4249.14</v>
          </cell>
        </row>
        <row r="74">
          <cell r="A74">
            <v>1384790</v>
          </cell>
          <cell r="B74" t="str">
            <v>薄荷岛爱茉利塔度假村</v>
          </cell>
          <cell r="C74" t="str">
            <v>11810234220344</v>
          </cell>
          <cell r="D74" t="str">
            <v>7495</v>
          </cell>
          <cell r="E74" t="str">
            <v/>
          </cell>
          <cell r="F74" t="str">
            <v>2153.96</v>
          </cell>
          <cell r="G74" t="str">
            <v>RMB</v>
          </cell>
          <cell r="H74" t="str">
            <v>1</v>
          </cell>
          <cell r="I74">
            <v>2153.96</v>
          </cell>
        </row>
        <row r="75">
          <cell r="A75">
            <v>1386468</v>
          </cell>
          <cell r="B75" t="str">
            <v>普吉岛美林海滩万豪度假酒店</v>
          </cell>
          <cell r="C75" t="str">
            <v>11810272517025</v>
          </cell>
          <cell r="D75" t="str">
            <v/>
          </cell>
          <cell r="E75" t="str">
            <v/>
          </cell>
          <cell r="F75" t="str">
            <v>3052.5</v>
          </cell>
          <cell r="G75" t="str">
            <v>RMB</v>
          </cell>
          <cell r="H75" t="str">
            <v>1</v>
          </cell>
          <cell r="I75">
            <v>3052.5</v>
          </cell>
        </row>
        <row r="76">
          <cell r="A76">
            <v>1365056</v>
          </cell>
          <cell r="B76" t="str">
            <v>普吉岛美林海滩万豪度假酒店</v>
          </cell>
          <cell r="C76" t="str">
            <v>11808317864821</v>
          </cell>
          <cell r="D76" t="str">
            <v>1365056</v>
          </cell>
          <cell r="E76" t="str">
            <v/>
          </cell>
          <cell r="F76" t="str">
            <v>3210.84</v>
          </cell>
          <cell r="G76" t="str">
            <v>RMB</v>
          </cell>
          <cell r="H76" t="str">
            <v>1</v>
          </cell>
          <cell r="I76">
            <v>3210.84</v>
          </cell>
        </row>
        <row r="77">
          <cell r="A77">
            <v>1362090</v>
          </cell>
          <cell r="B77" t="str">
            <v>曼谷素坤逸X2氛围酒店</v>
          </cell>
          <cell r="C77" t="str">
            <v>11808300600052</v>
          </cell>
          <cell r="D77" t="str">
            <v>36225</v>
          </cell>
          <cell r="E77" t="str">
            <v/>
          </cell>
          <cell r="F77" t="str">
            <v>941.1</v>
          </cell>
          <cell r="G77" t="str">
            <v>RMB</v>
          </cell>
          <cell r="H77" t="str">
            <v>1</v>
          </cell>
          <cell r="I77">
            <v>941.1</v>
          </cell>
        </row>
        <row r="78">
          <cell r="A78">
            <v>1378687</v>
          </cell>
          <cell r="B78" t="str">
            <v>画廊酒店（普吉岛相片酒店）</v>
          </cell>
          <cell r="C78" t="str">
            <v>11810090525089</v>
          </cell>
          <cell r="D78" t="str">
            <v>10260862</v>
          </cell>
          <cell r="E78" t="str">
            <v/>
          </cell>
          <cell r="F78" t="str">
            <v>1207.68</v>
          </cell>
          <cell r="G78" t="str">
            <v>RMB</v>
          </cell>
          <cell r="H78" t="str">
            <v>1</v>
          </cell>
          <cell r="I78">
            <v>1207.68</v>
          </cell>
        </row>
        <row r="79">
          <cell r="A79">
            <v>1383656</v>
          </cell>
          <cell r="B79" t="str">
            <v>普吉岛查纳莱鲜花度假酒店</v>
          </cell>
          <cell r="C79" t="str">
            <v>11810207731292</v>
          </cell>
          <cell r="D79" t="str">
            <v/>
          </cell>
          <cell r="E79" t="str">
            <v/>
          </cell>
          <cell r="F79" t="str">
            <v>2007.56</v>
          </cell>
          <cell r="G79" t="str">
            <v>RMB</v>
          </cell>
          <cell r="H79" t="str">
            <v>1</v>
          </cell>
          <cell r="I79">
            <v>2007.56</v>
          </cell>
        </row>
        <row r="80">
          <cell r="A80">
            <v>1372501</v>
          </cell>
          <cell r="B80" t="str">
            <v>东京新宿王子大饭店</v>
          </cell>
          <cell r="C80" t="str">
            <v>11809213342654</v>
          </cell>
          <cell r="D80" t="str">
            <v>181718378</v>
          </cell>
          <cell r="E80" t="str">
            <v/>
          </cell>
          <cell r="F80" t="str">
            <v>2765.4</v>
          </cell>
          <cell r="G80" t="str">
            <v>RMB</v>
          </cell>
          <cell r="H80" t="str">
            <v>1</v>
          </cell>
          <cell r="I80">
            <v>2765.4</v>
          </cell>
        </row>
        <row r="81">
          <cell r="A81">
            <v>1370566</v>
          </cell>
          <cell r="B81" t="str">
            <v>东京新宿王子大饭店</v>
          </cell>
          <cell r="C81" t="str">
            <v>11809150717658</v>
          </cell>
          <cell r="D81" t="str">
            <v>181716646</v>
          </cell>
          <cell r="E81" t="str">
            <v/>
          </cell>
          <cell r="F81" t="str">
            <v>3346.95</v>
          </cell>
          <cell r="G81" t="str">
            <v>RMB</v>
          </cell>
          <cell r="H81" t="str">
            <v>1</v>
          </cell>
          <cell r="I81">
            <v>3346.95</v>
          </cell>
        </row>
        <row r="82">
          <cell r="A82">
            <v>1367842</v>
          </cell>
          <cell r="B82" t="str">
            <v>东京新宿王子大饭店</v>
          </cell>
          <cell r="C82" t="str">
            <v>11809100027057</v>
          </cell>
          <cell r="D82" t="str">
            <v>181715083</v>
          </cell>
          <cell r="E82" t="str">
            <v/>
          </cell>
          <cell r="F82" t="str">
            <v>2768.1</v>
          </cell>
          <cell r="G82" t="str">
            <v>RMB</v>
          </cell>
          <cell r="H82" t="str">
            <v>1</v>
          </cell>
          <cell r="I82">
            <v>2768.1</v>
          </cell>
        </row>
        <row r="83">
          <cell r="A83">
            <v>1386721</v>
          </cell>
          <cell r="B83" t="str">
            <v>达斯瀑布贝尔蒙德酒店</v>
          </cell>
          <cell r="C83" t="str">
            <v>11810286718667</v>
          </cell>
          <cell r="D83" t="str">
            <v/>
          </cell>
          <cell r="E83" t="str">
            <v/>
          </cell>
          <cell r="F83" t="str">
            <v>2483.86</v>
          </cell>
          <cell r="G83" t="str">
            <v>RMB</v>
          </cell>
          <cell r="H83" t="str">
            <v>1</v>
          </cell>
          <cell r="I83">
            <v>2483.86</v>
          </cell>
        </row>
        <row r="84">
          <cell r="A84">
            <v>1385306</v>
          </cell>
          <cell r="B84" t="str">
            <v>伊帕内玛凯撒公园索菲特酒店</v>
          </cell>
          <cell r="C84" t="str">
            <v>11810244001838</v>
          </cell>
          <cell r="D84" t="str">
            <v/>
          </cell>
          <cell r="E84" t="str">
            <v/>
          </cell>
          <cell r="F84" t="str">
            <v>9247.32</v>
          </cell>
          <cell r="G84" t="str">
            <v>RMB</v>
          </cell>
          <cell r="H84" t="str">
            <v>1</v>
          </cell>
          <cell r="I84">
            <v>9247.32</v>
          </cell>
        </row>
        <row r="85">
          <cell r="A85">
            <v>1383230</v>
          </cell>
          <cell r="B85" t="str">
            <v>哥本哈根克拉丽奥机场酒店</v>
          </cell>
          <cell r="C85" t="str">
            <v>11810223357561</v>
          </cell>
          <cell r="D85" t="str">
            <v/>
          </cell>
          <cell r="E85" t="str">
            <v/>
          </cell>
          <cell r="F85" t="str">
            <v>990</v>
          </cell>
          <cell r="G85" t="str">
            <v>RMB</v>
          </cell>
          <cell r="H85" t="str">
            <v>1</v>
          </cell>
          <cell r="I85">
            <v>990</v>
          </cell>
        </row>
        <row r="86">
          <cell r="A86">
            <v>1383914</v>
          </cell>
          <cell r="B86" t="str">
            <v>哥本哈根克拉丽奥机场酒店</v>
          </cell>
          <cell r="C86" t="str">
            <v>11810221588078</v>
          </cell>
          <cell r="D86" t="str">
            <v/>
          </cell>
          <cell r="E86" t="str">
            <v/>
          </cell>
          <cell r="F86" t="str">
            <v>2377.38</v>
          </cell>
          <cell r="G86" t="str">
            <v>RMB</v>
          </cell>
          <cell r="H86" t="str">
            <v>1</v>
          </cell>
          <cell r="I86">
            <v>2377.38</v>
          </cell>
        </row>
        <row r="87">
          <cell r="A87">
            <v>1362268</v>
          </cell>
          <cell r="B87" t="str">
            <v>伦敦国会酒店</v>
          </cell>
          <cell r="C87" t="str">
            <v>11808302506297</v>
          </cell>
          <cell r="D87" t="str">
            <v/>
          </cell>
          <cell r="E87" t="str">
            <v/>
          </cell>
          <cell r="F87" t="str">
            <v>7726.08</v>
          </cell>
          <cell r="G87" t="str">
            <v>RMB</v>
          </cell>
          <cell r="H87" t="str">
            <v>1</v>
          </cell>
          <cell r="I87">
            <v>7726.08</v>
          </cell>
        </row>
        <row r="88">
          <cell r="A88">
            <v>1384972</v>
          </cell>
          <cell r="B88" t="str">
            <v>巴厘岛伊娜雅普瑞酒店</v>
          </cell>
          <cell r="C88" t="str">
            <v>11810242791438</v>
          </cell>
          <cell r="D88" t="str">
            <v/>
          </cell>
          <cell r="E88" t="str">
            <v/>
          </cell>
          <cell r="F88" t="str">
            <v>2941.42</v>
          </cell>
          <cell r="G88" t="str">
            <v>RMB</v>
          </cell>
          <cell r="H88" t="str">
            <v>1</v>
          </cell>
          <cell r="I88">
            <v>2941.42</v>
          </cell>
        </row>
        <row r="89">
          <cell r="A89">
            <v>1379445</v>
          </cell>
          <cell r="B89" t="str">
            <v>华美达阿姆斯特丹史基浦机场酒店</v>
          </cell>
          <cell r="C89" t="str">
            <v>11810110031358</v>
          </cell>
          <cell r="D89" t="str">
            <v/>
          </cell>
          <cell r="E89" t="str">
            <v/>
          </cell>
          <cell r="F89" t="str">
            <v>2483.38</v>
          </cell>
          <cell r="G89" t="str">
            <v>RMB</v>
          </cell>
          <cell r="H89" t="str">
            <v>1</v>
          </cell>
          <cell r="I89">
            <v>2483.38</v>
          </cell>
        </row>
        <row r="90">
          <cell r="A90">
            <v>1381887</v>
          </cell>
          <cell r="B90" t="str">
            <v>曼谷阿诺玛酒店</v>
          </cell>
          <cell r="C90" t="str">
            <v>11810169799983</v>
          </cell>
          <cell r="D90" t="str">
            <v>39731752</v>
          </cell>
          <cell r="E90" t="str">
            <v/>
          </cell>
          <cell r="F90" t="str">
            <v>2339.44</v>
          </cell>
          <cell r="G90" t="str">
            <v>RMB</v>
          </cell>
          <cell r="H90" t="str">
            <v>1</v>
          </cell>
          <cell r="I90">
            <v>2339.44</v>
          </cell>
        </row>
        <row r="91">
          <cell r="A91">
            <v>1383183</v>
          </cell>
          <cell r="B91" t="str">
            <v>曼谷彩虹云宵酒店</v>
          </cell>
          <cell r="C91" t="str">
            <v>11810195594664</v>
          </cell>
          <cell r="D91" t="str">
            <v/>
          </cell>
          <cell r="E91" t="str">
            <v/>
          </cell>
          <cell r="F91" t="str">
            <v>639.63</v>
          </cell>
          <cell r="G91" t="str">
            <v>RMB</v>
          </cell>
          <cell r="H91" t="str">
            <v>1</v>
          </cell>
          <cell r="I91">
            <v>639.63</v>
          </cell>
        </row>
        <row r="92">
          <cell r="A92">
            <v>1382357</v>
          </cell>
          <cell r="B92" t="str">
            <v>曼谷彩虹云宵酒店</v>
          </cell>
          <cell r="C92" t="str">
            <v>11810172852387</v>
          </cell>
          <cell r="D92" t="str">
            <v/>
          </cell>
          <cell r="E92" t="str">
            <v/>
          </cell>
          <cell r="F92" t="str">
            <v>645.89</v>
          </cell>
          <cell r="G92" t="str">
            <v>RMB</v>
          </cell>
          <cell r="H92" t="str">
            <v>1</v>
          </cell>
          <cell r="I92">
            <v>645.89</v>
          </cell>
        </row>
        <row r="93">
          <cell r="A93">
            <v>1378692</v>
          </cell>
          <cell r="B93" t="str">
            <v>普吉岛小娘惹酒店</v>
          </cell>
          <cell r="C93" t="str">
            <v>11810091554923</v>
          </cell>
          <cell r="D93" t="str">
            <v>21996</v>
          </cell>
          <cell r="E93" t="str">
            <v/>
          </cell>
          <cell r="F93" t="str">
            <v>308.04</v>
          </cell>
          <cell r="G93" t="str">
            <v>RMB</v>
          </cell>
          <cell r="H93" t="str">
            <v>1</v>
          </cell>
          <cell r="I93">
            <v>308.04</v>
          </cell>
        </row>
        <row r="94">
          <cell r="A94">
            <v>1383506</v>
          </cell>
          <cell r="B94" t="str">
            <v>普吉岛太阳之翼卡马拉海滩度假村</v>
          </cell>
          <cell r="C94" t="str">
            <v>11810205722857</v>
          </cell>
          <cell r="D94" t="str">
            <v/>
          </cell>
          <cell r="E94" t="str">
            <v/>
          </cell>
          <cell r="F94" t="str">
            <v>3416.82</v>
          </cell>
          <cell r="G94" t="str">
            <v>RMB</v>
          </cell>
          <cell r="H94" t="str">
            <v>1</v>
          </cell>
          <cell r="I94">
            <v>3416.82</v>
          </cell>
        </row>
        <row r="95">
          <cell r="A95">
            <v>1382015</v>
          </cell>
          <cell r="B95" t="str">
            <v>索菲特甲米佛基拉高尔夫水疗度假村</v>
          </cell>
          <cell r="C95" t="str">
            <v>11810174778187</v>
          </cell>
          <cell r="D95" t="str">
            <v/>
          </cell>
          <cell r="E95" t="str">
            <v/>
          </cell>
          <cell r="F95" t="str">
            <v>3055.02</v>
          </cell>
          <cell r="G95" t="str">
            <v>RMB</v>
          </cell>
          <cell r="H95" t="str">
            <v>1</v>
          </cell>
          <cell r="I95">
            <v>3055.02</v>
          </cell>
        </row>
        <row r="96">
          <cell r="A96">
            <v>1385220</v>
          </cell>
          <cell r="B96" t="str">
            <v>芭堤雅都喜天丽酒店</v>
          </cell>
          <cell r="C96" t="str">
            <v>11810244796792</v>
          </cell>
          <cell r="D96" t="str">
            <v/>
          </cell>
          <cell r="E96" t="str">
            <v/>
          </cell>
          <cell r="F96" t="str">
            <v>2996.76</v>
          </cell>
          <cell r="G96" t="str">
            <v>RMB</v>
          </cell>
          <cell r="H96" t="str">
            <v>1</v>
          </cell>
          <cell r="I96">
            <v>2996.76</v>
          </cell>
        </row>
        <row r="97">
          <cell r="A97">
            <v>1381714</v>
          </cell>
          <cell r="B97" t="str">
            <v>芭堤雅都喜天丽酒店</v>
          </cell>
          <cell r="C97" t="str">
            <v>11810167513076</v>
          </cell>
          <cell r="D97" t="str">
            <v>11851815</v>
          </cell>
          <cell r="E97" t="str">
            <v/>
          </cell>
          <cell r="F97" t="str">
            <v>2325.6</v>
          </cell>
          <cell r="G97" t="str">
            <v>RMB</v>
          </cell>
          <cell r="H97" t="str">
            <v>1</v>
          </cell>
          <cell r="I97">
            <v>2325.6</v>
          </cell>
        </row>
        <row r="98">
          <cell r="A98">
            <v>1384692</v>
          </cell>
          <cell r="B98" t="str">
            <v>芭东渡假酒店</v>
          </cell>
          <cell r="C98" t="str">
            <v>11810237232971</v>
          </cell>
          <cell r="D98" t="str">
            <v/>
          </cell>
          <cell r="E98" t="str">
            <v/>
          </cell>
          <cell r="F98" t="str">
            <v>1446.4</v>
          </cell>
          <cell r="G98" t="str">
            <v>RMB</v>
          </cell>
          <cell r="H98" t="str">
            <v>1</v>
          </cell>
          <cell r="I98">
            <v>1446.4</v>
          </cell>
        </row>
        <row r="99">
          <cell r="A99">
            <v>1378689</v>
          </cell>
          <cell r="B99" t="str">
            <v>普吉岛芭东艾希莉高地酒店公寓</v>
          </cell>
          <cell r="C99" t="str">
            <v>11810099583543</v>
          </cell>
          <cell r="D99" t="str">
            <v/>
          </cell>
          <cell r="E99" t="str">
            <v/>
          </cell>
          <cell r="F99" t="str">
            <v>1953.72</v>
          </cell>
          <cell r="G99" t="str">
            <v>RMB</v>
          </cell>
          <cell r="H99" t="str">
            <v>1</v>
          </cell>
          <cell r="I99">
            <v>1953.72</v>
          </cell>
        </row>
        <row r="100">
          <cell r="A100">
            <v>1384552</v>
          </cell>
          <cell r="B100" t="str">
            <v>柏林万豪酒店</v>
          </cell>
          <cell r="C100" t="str">
            <v>11810235630394</v>
          </cell>
          <cell r="D100" t="str">
            <v/>
          </cell>
          <cell r="E100" t="str">
            <v/>
          </cell>
          <cell r="F100" t="str">
            <v>4964.28</v>
          </cell>
          <cell r="G100" t="str">
            <v>RMB</v>
          </cell>
          <cell r="H100" t="str">
            <v>1</v>
          </cell>
          <cell r="I100">
            <v>4964.28</v>
          </cell>
        </row>
        <row r="101">
          <cell r="A101">
            <v>1377824</v>
          </cell>
          <cell r="B101" t="str">
            <v>卓美亚帆船酒店</v>
          </cell>
          <cell r="C101" t="str">
            <v>11810080598264</v>
          </cell>
          <cell r="D101" t="str">
            <v>reconfirm</v>
          </cell>
          <cell r="E101" t="str">
            <v/>
          </cell>
          <cell r="F101" t="str">
            <v>16655.02</v>
          </cell>
          <cell r="G101" t="str">
            <v>RMB</v>
          </cell>
          <cell r="H101" t="str">
            <v>1</v>
          </cell>
          <cell r="I101">
            <v>16655.02</v>
          </cell>
        </row>
        <row r="102">
          <cell r="A102">
            <v>1375075</v>
          </cell>
          <cell r="B102" t="str">
            <v>京都全日空皇冠假日酒店</v>
          </cell>
          <cell r="C102" t="str">
            <v>11809285858314</v>
          </cell>
          <cell r="D102" t="str">
            <v/>
          </cell>
          <cell r="E102" t="str">
            <v/>
          </cell>
          <cell r="F102" t="str">
            <v>1137.33</v>
          </cell>
          <cell r="G102" t="str">
            <v>RMB</v>
          </cell>
          <cell r="H102" t="str">
            <v>1</v>
          </cell>
          <cell r="I102">
            <v>1137.33</v>
          </cell>
        </row>
        <row r="103">
          <cell r="A103">
            <v>1377565</v>
          </cell>
          <cell r="B103" t="str">
            <v>宜必思尚品大阪酒店</v>
          </cell>
          <cell r="C103" t="str">
            <v>11810058749989</v>
          </cell>
          <cell r="D103" t="str">
            <v/>
          </cell>
          <cell r="E103" t="str">
            <v/>
          </cell>
          <cell r="F103" t="str">
            <v>2183.17</v>
          </cell>
          <cell r="G103" t="str">
            <v>RMB</v>
          </cell>
          <cell r="H103" t="str">
            <v>1</v>
          </cell>
          <cell r="I103">
            <v>2183.17</v>
          </cell>
        </row>
        <row r="104">
          <cell r="A104">
            <v>1348904</v>
          </cell>
          <cell r="B104" t="str">
            <v>大阪环球港酒店</v>
          </cell>
          <cell r="C104" t="str">
            <v>11808072914757</v>
          </cell>
          <cell r="D104" t="str">
            <v/>
          </cell>
          <cell r="E104" t="str">
            <v/>
          </cell>
          <cell r="F104" t="str">
            <v>2184.64</v>
          </cell>
          <cell r="G104" t="str">
            <v>RMB</v>
          </cell>
          <cell r="H104" t="str">
            <v>1</v>
          </cell>
          <cell r="I104">
            <v>2184.64</v>
          </cell>
        </row>
        <row r="105">
          <cell r="A105">
            <v>1385648</v>
          </cell>
          <cell r="B105" t="str">
            <v>希尔顿东京台场酒店</v>
          </cell>
          <cell r="C105" t="str">
            <v>11810256986069</v>
          </cell>
          <cell r="D105" t="str">
            <v/>
          </cell>
          <cell r="E105" t="str">
            <v/>
          </cell>
          <cell r="F105" t="str">
            <v>6556.68</v>
          </cell>
          <cell r="G105" t="str">
            <v>RMB</v>
          </cell>
          <cell r="H105" t="str">
            <v>1</v>
          </cell>
          <cell r="I105">
            <v>6556.68</v>
          </cell>
        </row>
        <row r="106">
          <cell r="A106">
            <v>1385639</v>
          </cell>
          <cell r="B106" t="str">
            <v>希尔顿东京台场酒店</v>
          </cell>
          <cell r="C106" t="str">
            <v>11810252503697</v>
          </cell>
          <cell r="D106" t="str">
            <v/>
          </cell>
          <cell r="E106" t="str">
            <v/>
          </cell>
          <cell r="F106" t="str">
            <v>10350.3</v>
          </cell>
          <cell r="G106" t="str">
            <v>RMB</v>
          </cell>
          <cell r="H106" t="str">
            <v>1</v>
          </cell>
          <cell r="I106">
            <v>10350.3</v>
          </cell>
        </row>
        <row r="107">
          <cell r="A107">
            <v>1381174</v>
          </cell>
          <cell r="B107" t="str">
            <v>横滨樱木町华盛顿酒店</v>
          </cell>
          <cell r="C107" t="str">
            <v>11810152534530</v>
          </cell>
          <cell r="D107" t="str">
            <v/>
          </cell>
          <cell r="E107" t="str">
            <v/>
          </cell>
          <cell r="F107" t="str">
            <v>913.12</v>
          </cell>
          <cell r="G107" t="str">
            <v>RMB</v>
          </cell>
          <cell r="H107" t="str">
            <v>1</v>
          </cell>
          <cell r="I107">
            <v>913.12</v>
          </cell>
        </row>
        <row r="108">
          <cell r="A108">
            <v>1378985</v>
          </cell>
          <cell r="B108" t="str">
            <v>曼谷铂尔曼G酒店</v>
          </cell>
          <cell r="C108" t="str">
            <v>11810092308947</v>
          </cell>
          <cell r="D108" t="str">
            <v>reconfirm</v>
          </cell>
          <cell r="E108" t="str">
            <v/>
          </cell>
          <cell r="F108" t="str">
            <v>5756.88</v>
          </cell>
          <cell r="G108" t="str">
            <v>RMB</v>
          </cell>
          <cell r="H108" t="str">
            <v>1</v>
          </cell>
          <cell r="I108">
            <v>5756.88</v>
          </cell>
        </row>
        <row r="109">
          <cell r="A109">
            <v>1361909</v>
          </cell>
          <cell r="B109" t="str">
            <v>铂尔曼伦敦圣潘克拉斯酒店</v>
          </cell>
          <cell r="C109" t="str">
            <v>11808304653643</v>
          </cell>
          <cell r="D109" t="str">
            <v/>
          </cell>
          <cell r="E109" t="str">
            <v/>
          </cell>
          <cell r="F109" t="str">
            <v>3914</v>
          </cell>
          <cell r="G109" t="str">
            <v>RMB</v>
          </cell>
          <cell r="H109" t="str">
            <v>1</v>
          </cell>
          <cell r="I109">
            <v>3914</v>
          </cell>
        </row>
        <row r="110">
          <cell r="A110">
            <v>1382668</v>
          </cell>
          <cell r="B110" t="str">
            <v>东京大仓饭店</v>
          </cell>
          <cell r="C110" t="str">
            <v>11810181822228</v>
          </cell>
          <cell r="D110" t="str">
            <v/>
          </cell>
          <cell r="E110" t="str">
            <v/>
          </cell>
          <cell r="F110" t="str">
            <v>3067.26</v>
          </cell>
          <cell r="G110" t="str">
            <v>RMB</v>
          </cell>
          <cell r="H110" t="str">
            <v>1</v>
          </cell>
          <cell r="I110">
            <v>3067.26</v>
          </cell>
        </row>
        <row r="111">
          <cell r="A111">
            <v>1382730</v>
          </cell>
          <cell r="B111" t="str">
            <v>东京大仓饭店</v>
          </cell>
          <cell r="C111" t="str">
            <v>11810187569982</v>
          </cell>
          <cell r="D111" t="str">
            <v/>
          </cell>
          <cell r="E111" t="str">
            <v/>
          </cell>
          <cell r="F111" t="str">
            <v>3476.76</v>
          </cell>
          <cell r="G111" t="str">
            <v>RMB</v>
          </cell>
          <cell r="H111" t="str">
            <v>1</v>
          </cell>
          <cell r="I111">
            <v>3476.76</v>
          </cell>
        </row>
        <row r="112">
          <cell r="A112">
            <v>1385038</v>
          </cell>
          <cell r="B112" t="str">
            <v>巴黎乔克阿斯托利亚酒店</v>
          </cell>
          <cell r="C112" t="str">
            <v>11810248626271</v>
          </cell>
          <cell r="D112" t="str">
            <v/>
          </cell>
          <cell r="E112" t="str">
            <v/>
          </cell>
          <cell r="F112" t="str">
            <v>5229.3</v>
          </cell>
          <cell r="G112" t="str">
            <v>RMB</v>
          </cell>
          <cell r="H112" t="str">
            <v>1</v>
          </cell>
          <cell r="I112">
            <v>5229.3</v>
          </cell>
        </row>
        <row r="113">
          <cell r="A113">
            <v>1382515</v>
          </cell>
          <cell r="B113" t="str">
            <v>千叶县日航成田酒店</v>
          </cell>
          <cell r="C113" t="str">
            <v>11810181266558</v>
          </cell>
          <cell r="D113" t="str">
            <v>4185081</v>
          </cell>
          <cell r="E113" t="str">
            <v/>
          </cell>
          <cell r="F113" t="str">
            <v>1679.03</v>
          </cell>
          <cell r="G113" t="str">
            <v>RMB</v>
          </cell>
          <cell r="H113" t="str">
            <v>1</v>
          </cell>
          <cell r="I113">
            <v>1679.03</v>
          </cell>
        </row>
        <row r="114">
          <cell r="A114">
            <v>1386946</v>
          </cell>
          <cell r="B114" t="str">
            <v>首尔中心辉盛酒店</v>
          </cell>
          <cell r="C114" t="str">
            <v>11810292512192</v>
          </cell>
          <cell r="D114" t="str">
            <v/>
          </cell>
          <cell r="E114" t="str">
            <v/>
          </cell>
          <cell r="F114" t="str">
            <v>4360</v>
          </cell>
          <cell r="G114" t="str">
            <v>RMB</v>
          </cell>
          <cell r="H114" t="str">
            <v>1</v>
          </cell>
          <cell r="I114">
            <v>4360</v>
          </cell>
        </row>
        <row r="115">
          <cell r="A115">
            <v>1384207</v>
          </cell>
          <cell r="B115" t="str">
            <v>首尔中心辉盛酒店</v>
          </cell>
          <cell r="C115" t="str">
            <v>11810228563687</v>
          </cell>
          <cell r="D115" t="str">
            <v/>
          </cell>
          <cell r="E115" t="str">
            <v/>
          </cell>
          <cell r="F115" t="str">
            <v>4387.89</v>
          </cell>
          <cell r="G115" t="str">
            <v>RMB</v>
          </cell>
          <cell r="H115" t="str">
            <v>1</v>
          </cell>
          <cell r="I115">
            <v>4387.89</v>
          </cell>
        </row>
        <row r="116">
          <cell r="A116">
            <v>1379004</v>
          </cell>
          <cell r="B116" t="str">
            <v>首尔中心辉盛酒店</v>
          </cell>
          <cell r="C116" t="str">
            <v>11810107033484</v>
          </cell>
          <cell r="D116" t="str">
            <v/>
          </cell>
          <cell r="E116" t="str">
            <v/>
          </cell>
          <cell r="F116" t="str">
            <v>4380.87</v>
          </cell>
          <cell r="G116" t="str">
            <v>RMB</v>
          </cell>
          <cell r="H116" t="str">
            <v>1</v>
          </cell>
          <cell r="I116">
            <v>4380.87</v>
          </cell>
        </row>
        <row r="117">
          <cell r="A117">
            <v>1386969</v>
          </cell>
          <cell r="B117" t="str">
            <v>时间橡木酒店及套房 </v>
          </cell>
          <cell r="C117" t="str">
            <v>11810290009673</v>
          </cell>
          <cell r="D117" t="str">
            <v/>
          </cell>
          <cell r="E117" t="str">
            <v/>
          </cell>
          <cell r="F117" t="str">
            <v>1777.92</v>
          </cell>
          <cell r="G117" t="str">
            <v>RMB</v>
          </cell>
          <cell r="H117" t="str">
            <v>1</v>
          </cell>
          <cell r="I117">
            <v>1777.92</v>
          </cell>
        </row>
        <row r="118">
          <cell r="A118">
            <v>1387107</v>
          </cell>
          <cell r="B118" t="str">
            <v>迪拜龙城宜必思尚品酒店</v>
          </cell>
          <cell r="C118" t="str">
            <v>11810296359868</v>
          </cell>
          <cell r="D118" t="str">
            <v/>
          </cell>
          <cell r="E118" t="str">
            <v/>
          </cell>
          <cell r="F118" t="str">
            <v>3576.72</v>
          </cell>
          <cell r="G118" t="str">
            <v>RMB</v>
          </cell>
          <cell r="H118" t="str">
            <v>1</v>
          </cell>
          <cell r="I118">
            <v>3576.72</v>
          </cell>
        </row>
        <row r="119">
          <cell r="A119">
            <v>1384656</v>
          </cell>
          <cell r="B119" t="str">
            <v>迪拜龙城宜必思尚品酒店</v>
          </cell>
          <cell r="C119" t="str">
            <v>11810230028852</v>
          </cell>
          <cell r="D119" t="str">
            <v/>
          </cell>
          <cell r="E119" t="str">
            <v/>
          </cell>
          <cell r="F119" t="str">
            <v>2575.02</v>
          </cell>
          <cell r="G119" t="str">
            <v>RMB</v>
          </cell>
          <cell r="H119" t="str">
            <v>1</v>
          </cell>
          <cell r="I119">
            <v>2575.02</v>
          </cell>
        </row>
        <row r="120">
          <cell r="A120">
            <v>1384664</v>
          </cell>
          <cell r="B120" t="str">
            <v>迪拜龙城宜必思尚品酒店</v>
          </cell>
          <cell r="C120" t="str">
            <v>11810236301157</v>
          </cell>
          <cell r="D120" t="str">
            <v/>
          </cell>
          <cell r="E120" t="str">
            <v/>
          </cell>
          <cell r="F120" t="str">
            <v>2145.85</v>
          </cell>
          <cell r="G120" t="str">
            <v>RMB</v>
          </cell>
          <cell r="H120" t="str">
            <v>1</v>
          </cell>
          <cell r="I120">
            <v>2145.85</v>
          </cell>
        </row>
        <row r="121">
          <cell r="A121">
            <v>1374688</v>
          </cell>
          <cell r="B121" t="str">
            <v>萨默塞特苏安普卢公园酒店</v>
          </cell>
          <cell r="C121" t="str">
            <v>11809273783478</v>
          </cell>
          <cell r="D121" t="str">
            <v>20527908</v>
          </cell>
          <cell r="E121" t="str">
            <v/>
          </cell>
          <cell r="F121" t="str">
            <v>1128.76</v>
          </cell>
          <cell r="G121" t="str">
            <v>RMB</v>
          </cell>
          <cell r="H121" t="str">
            <v>1</v>
          </cell>
          <cell r="I121">
            <v>1128.76</v>
          </cell>
        </row>
        <row r="122">
          <cell r="A122">
            <v>1374692</v>
          </cell>
          <cell r="B122" t="str">
            <v>萨默塞特苏安普卢公园酒店</v>
          </cell>
          <cell r="C122" t="str">
            <v>11809279420894</v>
          </cell>
          <cell r="D122" t="str">
            <v>20527864</v>
          </cell>
          <cell r="E122" t="str">
            <v/>
          </cell>
          <cell r="F122" t="str">
            <v>1128.76</v>
          </cell>
          <cell r="G122" t="str">
            <v>RMB</v>
          </cell>
          <cell r="H122" t="str">
            <v>1</v>
          </cell>
          <cell r="I122">
            <v>1128.76</v>
          </cell>
        </row>
        <row r="123">
          <cell r="A123">
            <v>1374690</v>
          </cell>
          <cell r="B123" t="str">
            <v>萨默塞特苏安普卢公园酒店</v>
          </cell>
          <cell r="C123" t="str">
            <v>11809271742454</v>
          </cell>
          <cell r="D123" t="str">
            <v>20527863</v>
          </cell>
          <cell r="E123" t="str">
            <v/>
          </cell>
          <cell r="F123" t="str">
            <v>1128.76</v>
          </cell>
          <cell r="G123" t="str">
            <v>RMB</v>
          </cell>
          <cell r="H123" t="str">
            <v>1</v>
          </cell>
          <cell r="I123">
            <v>1128.76</v>
          </cell>
        </row>
        <row r="124">
          <cell r="A124">
            <v>1378381</v>
          </cell>
          <cell r="B124" t="str">
            <v>大阪第一酒店</v>
          </cell>
          <cell r="C124" t="str">
            <v>11809205460565</v>
          </cell>
          <cell r="D124" t="str">
            <v>1378381</v>
          </cell>
          <cell r="E124" t="str">
            <v/>
          </cell>
          <cell r="F124" t="str">
            <v>2071</v>
          </cell>
          <cell r="G124" t="str">
            <v>RMB</v>
          </cell>
          <cell r="H124" t="str">
            <v>1</v>
          </cell>
          <cell r="I124">
            <v>2071</v>
          </cell>
        </row>
        <row r="125">
          <cell r="A125">
            <v>1386169</v>
          </cell>
          <cell r="B125" t="str">
            <v>普吉岛芭东度假酒店</v>
          </cell>
          <cell r="C125" t="str">
            <v>11810260514413</v>
          </cell>
          <cell r="D125" t="str">
            <v/>
          </cell>
          <cell r="E125" t="str">
            <v/>
          </cell>
          <cell r="F125" t="str">
            <v>1693.2</v>
          </cell>
          <cell r="G125" t="str">
            <v>RMB</v>
          </cell>
          <cell r="H125" t="str">
            <v>1</v>
          </cell>
          <cell r="I125">
            <v>1693.2</v>
          </cell>
        </row>
        <row r="126">
          <cell r="A126">
            <v>1381160</v>
          </cell>
          <cell r="B126" t="str">
            <v>普吉岛芭东度假酒店</v>
          </cell>
          <cell r="C126" t="str">
            <v>11810158391270</v>
          </cell>
          <cell r="D126" t="str">
            <v/>
          </cell>
          <cell r="E126" t="str">
            <v/>
          </cell>
          <cell r="F126" t="str">
            <v>6242.4</v>
          </cell>
          <cell r="G126" t="str">
            <v>RMB</v>
          </cell>
          <cell r="H126" t="str">
            <v>1</v>
          </cell>
          <cell r="I126">
            <v>6242.4</v>
          </cell>
        </row>
        <row r="127">
          <cell r="A127">
            <v>1362249</v>
          </cell>
          <cell r="B127" t="str">
            <v>奥克兰都会安凡尼服务式公寓</v>
          </cell>
          <cell r="C127" t="str">
            <v>11808316463480</v>
          </cell>
          <cell r="D127" t="str">
            <v>11808316463480</v>
          </cell>
          <cell r="E127" t="str">
            <v/>
          </cell>
          <cell r="F127" t="str">
            <v>1865</v>
          </cell>
          <cell r="G127" t="str">
            <v>RMB</v>
          </cell>
          <cell r="H127" t="str">
            <v>1</v>
          </cell>
          <cell r="I127">
            <v>1865</v>
          </cell>
        </row>
        <row r="128">
          <cell r="A128">
            <v>1361080</v>
          </cell>
          <cell r="B128" t="str">
            <v>奥克兰都会安凡尼服务式公寓</v>
          </cell>
          <cell r="C128" t="str">
            <v>11808284061981</v>
          </cell>
          <cell r="D128" t="str">
            <v>1103979349</v>
          </cell>
          <cell r="E128" t="str">
            <v/>
          </cell>
          <cell r="F128" t="str">
            <v>1870.5</v>
          </cell>
          <cell r="G128" t="str">
            <v>RMB</v>
          </cell>
          <cell r="H128" t="str">
            <v>1</v>
          </cell>
          <cell r="I128">
            <v>1870.5</v>
          </cell>
        </row>
        <row r="129">
          <cell r="A129">
            <v>1363556</v>
          </cell>
          <cell r="B129" t="str">
            <v>奥克兰都会安凡尼服务式公寓</v>
          </cell>
          <cell r="C129" t="str">
            <v>11809033938530</v>
          </cell>
          <cell r="D129" t="str">
            <v>reconfirmed</v>
          </cell>
          <cell r="E129" t="str">
            <v/>
          </cell>
          <cell r="F129" t="str">
            <v>1868.86</v>
          </cell>
          <cell r="G129" t="str">
            <v>RMB</v>
          </cell>
          <cell r="H129" t="str">
            <v>1</v>
          </cell>
          <cell r="I129">
            <v>1868.86</v>
          </cell>
        </row>
        <row r="130">
          <cell r="A130">
            <v>1360681</v>
          </cell>
          <cell r="B130" t="str">
            <v>黄金海 3 号酒店</v>
          </cell>
          <cell r="C130" t="str">
            <v>11809031410252</v>
          </cell>
          <cell r="D130" t="str">
            <v/>
          </cell>
          <cell r="E130" t="str">
            <v/>
          </cell>
          <cell r="F130" t="str">
            <v>251.37</v>
          </cell>
          <cell r="G130" t="str">
            <v>RMB</v>
          </cell>
          <cell r="H130" t="str">
            <v>1</v>
          </cell>
          <cell r="I130">
            <v>251.37</v>
          </cell>
        </row>
        <row r="131">
          <cell r="A131">
            <v>1269537</v>
          </cell>
          <cell r="B131" t="str">
            <v>墨尔本美爵迎宾馆</v>
          </cell>
          <cell r="C131" t="str">
            <v>11801269986324</v>
          </cell>
          <cell r="D131" t="str">
            <v>3031SK2500</v>
          </cell>
          <cell r="E131" t="str">
            <v/>
          </cell>
          <cell r="F131" t="str">
            <v>1994.64</v>
          </cell>
          <cell r="G131" t="str">
            <v>RMB</v>
          </cell>
          <cell r="H131" t="str">
            <v>1</v>
          </cell>
          <cell r="I131">
            <v>1994.64</v>
          </cell>
        </row>
        <row r="132">
          <cell r="A132">
            <v>1386093</v>
          </cell>
          <cell r="B132" t="str">
            <v>墨尔本市场街盛橡酒店</v>
          </cell>
          <cell r="C132" t="str">
            <v>11810260264440</v>
          </cell>
          <cell r="D132" t="str">
            <v>31334720</v>
          </cell>
          <cell r="E132" t="str">
            <v/>
          </cell>
          <cell r="F132" t="str">
            <v>1528.58</v>
          </cell>
          <cell r="G132" t="str">
            <v>RMB</v>
          </cell>
          <cell r="H132" t="str">
            <v>1</v>
          </cell>
          <cell r="I132">
            <v>1528.58</v>
          </cell>
        </row>
        <row r="133">
          <cell r="A133">
            <v>1386094</v>
          </cell>
          <cell r="B133" t="str">
            <v>墨尔本市场街盛橡酒店</v>
          </cell>
          <cell r="C133" t="str">
            <v>11810266111438</v>
          </cell>
          <cell r="D133" t="str">
            <v>31334717</v>
          </cell>
          <cell r="E133" t="str">
            <v/>
          </cell>
          <cell r="F133" t="str">
            <v>1394.4</v>
          </cell>
          <cell r="G133" t="str">
            <v>RMB</v>
          </cell>
          <cell r="H133" t="str">
            <v>1</v>
          </cell>
          <cell r="I133">
            <v>1394.4</v>
          </cell>
        </row>
        <row r="134">
          <cell r="A134">
            <v>1359738</v>
          </cell>
          <cell r="B134" t="str">
            <v>希尔顿冲浪者天堂公寓酒店</v>
          </cell>
          <cell r="C134" t="str">
            <v>11808252007483</v>
          </cell>
          <cell r="D134" t="str">
            <v/>
          </cell>
          <cell r="E134" t="str">
            <v/>
          </cell>
          <cell r="F134" t="str">
            <v>2745.98</v>
          </cell>
          <cell r="G134" t="str">
            <v>RMB</v>
          </cell>
          <cell r="H134" t="str">
            <v>1</v>
          </cell>
          <cell r="I134">
            <v>2745.98</v>
          </cell>
        </row>
        <row r="135">
          <cell r="A135">
            <v>1382761</v>
          </cell>
          <cell r="B135" t="str">
            <v>河内内斯塔酒店</v>
          </cell>
          <cell r="C135" t="str">
            <v>11810188041460</v>
          </cell>
          <cell r="D135" t="str">
            <v>30124</v>
          </cell>
          <cell r="E135" t="str">
            <v/>
          </cell>
          <cell r="F135" t="str">
            <v>6729.12</v>
          </cell>
          <cell r="G135" t="str">
            <v>RMB</v>
          </cell>
          <cell r="H135" t="str">
            <v>1</v>
          </cell>
          <cell r="I135">
            <v>6729.12</v>
          </cell>
        </row>
        <row r="136">
          <cell r="A136">
            <v>1386707</v>
          </cell>
          <cell r="B136" t="str">
            <v>墨尔本斯旺斯顿街宜必思酒店</v>
          </cell>
          <cell r="C136" t="str">
            <v>11810284936164</v>
          </cell>
          <cell r="D136" t="str">
            <v/>
          </cell>
          <cell r="E136" t="str">
            <v/>
          </cell>
          <cell r="F136" t="str">
            <v>3698.08</v>
          </cell>
          <cell r="G136" t="str">
            <v>RMB</v>
          </cell>
          <cell r="H136" t="str">
            <v>1</v>
          </cell>
          <cell r="I136">
            <v>3698.08</v>
          </cell>
        </row>
        <row r="137">
          <cell r="A137">
            <v>1378135</v>
          </cell>
          <cell r="B137" t="str">
            <v>槟城皇家卓兰酒店</v>
          </cell>
          <cell r="C137" t="str">
            <v>11810074887868</v>
          </cell>
          <cell r="D137" t="str">
            <v>4428191</v>
          </cell>
          <cell r="E137" t="str">
            <v/>
          </cell>
          <cell r="F137" t="str">
            <v>5159.98</v>
          </cell>
          <cell r="G137" t="str">
            <v>RMB</v>
          </cell>
          <cell r="H137" t="str">
            <v>1</v>
          </cell>
          <cell r="I137">
            <v>5159.98</v>
          </cell>
        </row>
        <row r="138">
          <cell r="A138">
            <v>1378129</v>
          </cell>
          <cell r="B138" t="str">
            <v>槟城皇家卓兰酒店</v>
          </cell>
          <cell r="C138" t="str">
            <v>11810074218447</v>
          </cell>
          <cell r="D138" t="str">
            <v>4428197 , 4428198</v>
          </cell>
          <cell r="E138" t="str">
            <v/>
          </cell>
          <cell r="F138" t="str">
            <v>4748.76</v>
          </cell>
          <cell r="G138" t="str">
            <v>RMB</v>
          </cell>
          <cell r="H138" t="str">
            <v>1</v>
          </cell>
          <cell r="I138">
            <v>4748.76</v>
          </cell>
        </row>
        <row r="139">
          <cell r="A139">
            <v>1385255</v>
          </cell>
          <cell r="B139" t="str">
            <v>芽庄喜来登酒店</v>
          </cell>
          <cell r="C139" t="str">
            <v>11810244989481</v>
          </cell>
          <cell r="D139" t="str">
            <v>reconfirm</v>
          </cell>
          <cell r="E139" t="str">
            <v/>
          </cell>
          <cell r="F139" t="str">
            <v>1485.22</v>
          </cell>
          <cell r="G139" t="str">
            <v>RMB</v>
          </cell>
          <cell r="H139" t="str">
            <v>1</v>
          </cell>
          <cell r="I139">
            <v>1485.22</v>
          </cell>
        </row>
        <row r="140">
          <cell r="A140">
            <v>1385232</v>
          </cell>
          <cell r="B140" t="str">
            <v>吉隆坡瑞吉酒店</v>
          </cell>
          <cell r="C140" t="str">
            <v>11810243989771</v>
          </cell>
          <cell r="D140" t="str">
            <v/>
          </cell>
          <cell r="E140" t="str">
            <v/>
          </cell>
          <cell r="F140" t="str">
            <v>6896.19</v>
          </cell>
          <cell r="G140" t="str">
            <v>RMB</v>
          </cell>
          <cell r="H140" t="str">
            <v>1</v>
          </cell>
          <cell r="I140">
            <v>6896.19</v>
          </cell>
        </row>
        <row r="141">
          <cell r="A141">
            <v>1382113</v>
          </cell>
          <cell r="B141" t="str">
            <v>梅拉基精品酒店</v>
          </cell>
          <cell r="C141" t="str">
            <v>11810174860680</v>
          </cell>
          <cell r="D141" t="str">
            <v>21560104</v>
          </cell>
          <cell r="E141" t="str">
            <v/>
          </cell>
          <cell r="F141" t="str">
            <v>435.5</v>
          </cell>
          <cell r="G141" t="str">
            <v>RMB</v>
          </cell>
          <cell r="H141" t="str">
            <v>1</v>
          </cell>
          <cell r="I141">
            <v>435.5</v>
          </cell>
        </row>
        <row r="142">
          <cell r="A142">
            <v>1386842</v>
          </cell>
          <cell r="B142" t="str">
            <v>新加坡富丽华城市中心酒店</v>
          </cell>
          <cell r="C142" t="str">
            <v>11810284683632</v>
          </cell>
          <cell r="D142" t="str">
            <v/>
          </cell>
          <cell r="E142" t="str">
            <v/>
          </cell>
          <cell r="F142" t="str">
            <v>4487.42</v>
          </cell>
          <cell r="G142" t="str">
            <v>RMB</v>
          </cell>
          <cell r="H142" t="str">
            <v>1</v>
          </cell>
          <cell r="I142">
            <v>4487.42</v>
          </cell>
        </row>
        <row r="143">
          <cell r="A143">
            <v>1384112</v>
          </cell>
          <cell r="B143" t="str">
            <v>新加坡卡通英迪格酒店</v>
          </cell>
          <cell r="C143" t="str">
            <v>11810227289921</v>
          </cell>
          <cell r="D143" t="str">
            <v/>
          </cell>
          <cell r="E143" t="str">
            <v/>
          </cell>
          <cell r="F143" t="str">
            <v>3904.09</v>
          </cell>
          <cell r="G143" t="str">
            <v>RMB</v>
          </cell>
          <cell r="H143" t="str">
            <v>1</v>
          </cell>
          <cell r="I143">
            <v>3904.09</v>
          </cell>
        </row>
        <row r="144">
          <cell r="A144">
            <v>1386064</v>
          </cell>
          <cell r="B144" t="str">
            <v>吉隆坡G塔酒店</v>
          </cell>
          <cell r="C144" t="str">
            <v>11810263054016</v>
          </cell>
          <cell r="D144" t="str">
            <v/>
          </cell>
          <cell r="E144" t="str">
            <v/>
          </cell>
          <cell r="F144" t="str">
            <v>872.74</v>
          </cell>
          <cell r="G144" t="str">
            <v>RMB</v>
          </cell>
          <cell r="H144" t="str">
            <v>1</v>
          </cell>
          <cell r="I144">
            <v>872.74</v>
          </cell>
        </row>
        <row r="145">
          <cell r="A145">
            <v>1381277</v>
          </cell>
          <cell r="B145" t="str">
            <v>普吉岛SIS卡塔度假村</v>
          </cell>
          <cell r="C145" t="str">
            <v>11810150432328</v>
          </cell>
          <cell r="D145" t="str">
            <v/>
          </cell>
          <cell r="E145" t="str">
            <v/>
          </cell>
          <cell r="F145" t="str">
            <v>595.41</v>
          </cell>
          <cell r="G145" t="str">
            <v>RMB</v>
          </cell>
          <cell r="H145" t="str">
            <v>1</v>
          </cell>
          <cell r="I145">
            <v>595.41</v>
          </cell>
        </row>
        <row r="146">
          <cell r="A146">
            <v>1359985</v>
          </cell>
          <cell r="B146" t="str">
            <v>曼谷艾塔斯隆披尼酒店</v>
          </cell>
          <cell r="C146" t="str">
            <v>11808261810838</v>
          </cell>
          <cell r="D146" t="str">
            <v>30453047</v>
          </cell>
          <cell r="E146" t="str">
            <v/>
          </cell>
          <cell r="F146" t="str">
            <v>1888</v>
          </cell>
          <cell r="G146" t="str">
            <v>RMB</v>
          </cell>
          <cell r="H146" t="str">
            <v>1</v>
          </cell>
          <cell r="I146">
            <v>1888</v>
          </cell>
        </row>
        <row r="147">
          <cell r="A147">
            <v>1381719</v>
          </cell>
          <cell r="B147" t="str">
            <v>诺富特曼谷隆齐素坤逸酒店</v>
          </cell>
          <cell r="C147" t="str">
            <v>11810179862896</v>
          </cell>
          <cell r="D147" t="str">
            <v/>
          </cell>
          <cell r="E147" t="str">
            <v/>
          </cell>
          <cell r="F147" t="str">
            <v>1636.08</v>
          </cell>
          <cell r="G147" t="str">
            <v>RMB</v>
          </cell>
          <cell r="H147" t="str">
            <v>1</v>
          </cell>
          <cell r="I147">
            <v>1636.08</v>
          </cell>
        </row>
        <row r="148">
          <cell r="A148">
            <v>1381708</v>
          </cell>
          <cell r="B148" t="str">
            <v>诺富特曼谷隆齐素坤逸酒店</v>
          </cell>
          <cell r="C148" t="str">
            <v>11810173604693</v>
          </cell>
          <cell r="D148" t="str">
            <v/>
          </cell>
          <cell r="E148" t="str">
            <v/>
          </cell>
          <cell r="F148" t="str">
            <v>1636.08</v>
          </cell>
          <cell r="G148" t="str">
            <v>RMB</v>
          </cell>
          <cell r="H148" t="str">
            <v>1</v>
          </cell>
          <cell r="I148">
            <v>1636.08</v>
          </cell>
        </row>
        <row r="149">
          <cell r="A149">
            <v>1380896</v>
          </cell>
          <cell r="B149" t="str">
            <v>超越芭东酒店</v>
          </cell>
          <cell r="C149" t="str">
            <v>11810147205892</v>
          </cell>
          <cell r="D149" t="str">
            <v/>
          </cell>
          <cell r="E149" t="str">
            <v/>
          </cell>
          <cell r="F149" t="str">
            <v>1817.55</v>
          </cell>
          <cell r="G149" t="str">
            <v>RMB</v>
          </cell>
          <cell r="H149" t="str">
            <v>1</v>
          </cell>
          <cell r="I149">
            <v>1817.55</v>
          </cell>
        </row>
        <row r="150">
          <cell r="A150">
            <v>1371100</v>
          </cell>
          <cell r="B150" t="str">
            <v>罗马贝斯特韦斯特总统酒店</v>
          </cell>
          <cell r="C150" t="str">
            <v>11809175901558</v>
          </cell>
          <cell r="D150" t="str">
            <v/>
          </cell>
          <cell r="E150" t="str">
            <v/>
          </cell>
          <cell r="F150" t="str">
            <v>4314.65</v>
          </cell>
          <cell r="G150" t="str">
            <v>RMB</v>
          </cell>
          <cell r="H150" t="str">
            <v>1</v>
          </cell>
          <cell r="I150">
            <v>4314.65</v>
          </cell>
        </row>
        <row r="151">
          <cell r="A151">
            <v>1381676</v>
          </cell>
          <cell r="B151" t="str">
            <v>罗马柯罗酒店</v>
          </cell>
          <cell r="C151" t="str">
            <v>11810161412743</v>
          </cell>
          <cell r="D151" t="str">
            <v/>
          </cell>
          <cell r="E151" t="str">
            <v/>
          </cell>
          <cell r="F151" t="str">
            <v>1486.1</v>
          </cell>
          <cell r="G151" t="str">
            <v>RMB</v>
          </cell>
          <cell r="H151" t="str">
            <v>1</v>
          </cell>
          <cell r="I151">
            <v>1486.1</v>
          </cell>
        </row>
        <row r="152">
          <cell r="A152">
            <v>1378305</v>
          </cell>
          <cell r="B152" t="str">
            <v>曼谷瑞博朗德酒店</v>
          </cell>
          <cell r="C152" t="str">
            <v>11810082515353</v>
          </cell>
          <cell r="D152" t="str">
            <v>1127493021</v>
          </cell>
          <cell r="E152" t="str">
            <v/>
          </cell>
          <cell r="F152" t="str">
            <v>2746.86</v>
          </cell>
          <cell r="G152" t="str">
            <v>RMB</v>
          </cell>
          <cell r="H152" t="str">
            <v>1</v>
          </cell>
          <cell r="I152">
            <v>2746.86</v>
          </cell>
        </row>
        <row r="153">
          <cell r="A153">
            <v>1386848</v>
          </cell>
          <cell r="B153" t="str">
            <v>曼谷是隆翠尼缇酒店</v>
          </cell>
          <cell r="C153" t="str">
            <v>11810280834289</v>
          </cell>
          <cell r="D153" t="str">
            <v/>
          </cell>
          <cell r="E153" t="str">
            <v/>
          </cell>
          <cell r="F153" t="str">
            <v>1000.5</v>
          </cell>
          <cell r="G153" t="str">
            <v>RMB</v>
          </cell>
          <cell r="H153" t="str">
            <v>1</v>
          </cell>
          <cell r="I153">
            <v>1000.5</v>
          </cell>
        </row>
        <row r="154">
          <cell r="A154">
            <v>1335947</v>
          </cell>
          <cell r="B154" t="str">
            <v>墨尔本柯林斯街盛橡酒店</v>
          </cell>
          <cell r="C154" t="str">
            <v>11807170714883</v>
          </cell>
          <cell r="D154" t="str">
            <v/>
          </cell>
          <cell r="E154" t="str">
            <v/>
          </cell>
          <cell r="F154" t="str">
            <v>1411.98</v>
          </cell>
          <cell r="G154" t="str">
            <v>RMB</v>
          </cell>
          <cell r="H154" t="str">
            <v>1</v>
          </cell>
          <cell r="I154">
            <v>1411.98</v>
          </cell>
        </row>
        <row r="155">
          <cell r="A155">
            <v>1386727</v>
          </cell>
          <cell r="B155" t="str">
            <v>首尔宜必思首尔仁寺洞大使酒店</v>
          </cell>
          <cell r="C155" t="str">
            <v>11810282769139</v>
          </cell>
          <cell r="D155" t="str">
            <v/>
          </cell>
          <cell r="E155" t="str">
            <v/>
          </cell>
          <cell r="F155" t="str">
            <v>1131.6</v>
          </cell>
          <cell r="G155" t="str">
            <v>RMB</v>
          </cell>
          <cell r="H155" t="str">
            <v>1</v>
          </cell>
          <cell r="I155">
            <v>1131.6</v>
          </cell>
        </row>
        <row r="156">
          <cell r="A156">
            <v>1357716</v>
          </cell>
          <cell r="B156" t="str">
            <v>那霸阿尔蒙特酒店</v>
          </cell>
          <cell r="C156" t="str">
            <v>11808228010496</v>
          </cell>
          <cell r="D156" t="str">
            <v/>
          </cell>
          <cell r="E156" t="str">
            <v/>
          </cell>
          <cell r="F156" t="str">
            <v>2139.28</v>
          </cell>
          <cell r="G156" t="str">
            <v>RMB</v>
          </cell>
          <cell r="H156" t="str">
            <v>1</v>
          </cell>
          <cell r="I156">
            <v>2139.28</v>
          </cell>
        </row>
        <row r="157">
          <cell r="A157">
            <v>1361305</v>
          </cell>
          <cell r="B157" t="str">
            <v>普吉岛盖格酒店</v>
          </cell>
          <cell r="C157" t="str">
            <v>11808287408391</v>
          </cell>
          <cell r="D157" t="str">
            <v/>
          </cell>
          <cell r="E157" t="str">
            <v/>
          </cell>
          <cell r="F157" t="str">
            <v>830.56</v>
          </cell>
          <cell r="G157" t="str">
            <v>RMB</v>
          </cell>
          <cell r="H157" t="str">
            <v>1</v>
          </cell>
          <cell r="I157">
            <v>830.56</v>
          </cell>
        </row>
        <row r="158">
          <cell r="A158">
            <v>1378749</v>
          </cell>
          <cell r="B158" t="str">
            <v>曼达韦白酒店</v>
          </cell>
          <cell r="C158" t="str">
            <v>11810028324633</v>
          </cell>
          <cell r="D158" t="str">
            <v>R18EE1</v>
          </cell>
          <cell r="E158" t="str">
            <v/>
          </cell>
          <cell r="F158" t="str">
            <v>973.1</v>
          </cell>
          <cell r="G158" t="str">
            <v>RMB</v>
          </cell>
          <cell r="H158" t="str">
            <v>1</v>
          </cell>
          <cell r="I158">
            <v>973.1</v>
          </cell>
        </row>
        <row r="159">
          <cell r="A159">
            <v>1386959</v>
          </cell>
          <cell r="B159" t="str">
            <v>萨默塞特西点服务公寓</v>
          </cell>
          <cell r="C159" t="str">
            <v>11810293640098</v>
          </cell>
          <cell r="D159" t="str">
            <v/>
          </cell>
          <cell r="E159" t="str">
            <v/>
          </cell>
          <cell r="F159" t="str">
            <v>4754.6</v>
          </cell>
          <cell r="G159" t="str">
            <v>RMB</v>
          </cell>
          <cell r="H159" t="str">
            <v>1</v>
          </cell>
          <cell r="I159">
            <v>4754.6</v>
          </cell>
        </row>
        <row r="160">
          <cell r="A160">
            <v>1385174</v>
          </cell>
          <cell r="B160" t="str">
            <v>莫克西维也纳机场酒店</v>
          </cell>
          <cell r="C160" t="str">
            <v>11810243937237</v>
          </cell>
          <cell r="D160" t="str">
            <v/>
          </cell>
          <cell r="E160" t="str">
            <v/>
          </cell>
          <cell r="F160" t="str">
            <v>1707.27</v>
          </cell>
          <cell r="G160" t="str">
            <v>RMB</v>
          </cell>
          <cell r="H160" t="str">
            <v>1</v>
          </cell>
          <cell r="I160">
            <v>1707.27</v>
          </cell>
        </row>
        <row r="161">
          <cell r="A161">
            <v>1385139</v>
          </cell>
          <cell r="B161" t="str">
            <v>伊斯坦布尔库尔特科伊希尔顿欢朋酒店</v>
          </cell>
          <cell r="C161" t="str">
            <v>11810240570657</v>
          </cell>
          <cell r="D161" t="str">
            <v>92155774</v>
          </cell>
          <cell r="E161" t="str">
            <v/>
          </cell>
          <cell r="F161" t="str">
            <v>390.4</v>
          </cell>
          <cell r="G161" t="str">
            <v>RMB</v>
          </cell>
          <cell r="H161" t="str">
            <v>1</v>
          </cell>
          <cell r="I161">
            <v>390.4</v>
          </cell>
        </row>
        <row r="162">
          <cell r="A162">
            <v>1382895</v>
          </cell>
          <cell r="B162" t="str">
            <v>希尔顿欢朋酒店及套房迈阿密市中心/布里克尔</v>
          </cell>
          <cell r="C162" t="str">
            <v>11810198254378</v>
          </cell>
          <cell r="D162" t="str">
            <v>93568055</v>
          </cell>
          <cell r="E162" t="str">
            <v/>
          </cell>
          <cell r="F162" t="str">
            <v>3293.94</v>
          </cell>
          <cell r="G162" t="str">
            <v>RMB</v>
          </cell>
          <cell r="H162" t="str">
            <v>1</v>
          </cell>
          <cell r="I162">
            <v>3293.94</v>
          </cell>
        </row>
        <row r="163">
          <cell r="A163">
            <v>1386204</v>
          </cell>
          <cell r="B163" t="str">
            <v>首尔明洞Chisun酒店</v>
          </cell>
          <cell r="C163" t="str">
            <v>11810261384420</v>
          </cell>
          <cell r="D163" t="str">
            <v>18075676</v>
          </cell>
          <cell r="E163" t="str">
            <v/>
          </cell>
          <cell r="F163" t="str">
            <v>1073</v>
          </cell>
          <cell r="G163" t="str">
            <v>RMB</v>
          </cell>
          <cell r="H163" t="str">
            <v>1</v>
          </cell>
          <cell r="I163">
            <v>1073</v>
          </cell>
        </row>
        <row r="164">
          <cell r="A164">
            <v>1383275</v>
          </cell>
          <cell r="B164" t="str">
            <v>罗克西酒店</v>
          </cell>
          <cell r="C164" t="str">
            <v>11810199156481</v>
          </cell>
          <cell r="D164" t="str">
            <v>101882</v>
          </cell>
          <cell r="E164" t="str">
            <v/>
          </cell>
          <cell r="F164" t="str">
            <v>914.02</v>
          </cell>
          <cell r="G164" t="str">
            <v>RMB</v>
          </cell>
          <cell r="H164" t="str">
            <v>1</v>
          </cell>
          <cell r="I164">
            <v>914.02</v>
          </cell>
        </row>
        <row r="165">
          <cell r="A165">
            <v>1361229</v>
          </cell>
          <cell r="B165" t="str">
            <v>苏梅岛艾尔斯度假村（苏梅岛艾尔斯度假村）</v>
          </cell>
          <cell r="C165" t="str">
            <v>11808281821478</v>
          </cell>
          <cell r="D165" t="str">
            <v>rr0508543,544</v>
          </cell>
          <cell r="E165" t="str">
            <v/>
          </cell>
          <cell r="F165" t="str">
            <v>3059.7</v>
          </cell>
          <cell r="G165" t="str">
            <v>RMB</v>
          </cell>
          <cell r="H165" t="str">
            <v>1</v>
          </cell>
          <cell r="I165">
            <v>3059.7</v>
          </cell>
        </row>
        <row r="166">
          <cell r="A166">
            <v>1386294</v>
          </cell>
          <cell r="B166" t="str">
            <v>吉隆坡市中心华美达套房酒店</v>
          </cell>
          <cell r="C166" t="str">
            <v>11810273593097</v>
          </cell>
          <cell r="D166" t="str">
            <v/>
          </cell>
          <cell r="E166" t="str">
            <v/>
          </cell>
          <cell r="F166" t="str">
            <v>933.66</v>
          </cell>
          <cell r="G166" t="str">
            <v>RMB</v>
          </cell>
          <cell r="H166" t="str">
            <v>1</v>
          </cell>
          <cell r="I166">
            <v>933.66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1"/>
  <sheetViews>
    <sheetView tabSelected="1" topLeftCell="B31" workbookViewId="0">
      <selection activeCell="R65" sqref="R65"/>
    </sheetView>
  </sheetViews>
  <sheetFormatPr defaultColWidth="9" defaultRowHeight="15"/>
  <cols>
    <col min="1" max="1" width="17" customWidth="1"/>
    <col min="11" max="11" width="10.5714285714286"/>
    <col min="18" max="18" width="10.5714285714286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20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10" t="s">
        <v>42</v>
      </c>
      <c r="S19" s="11" t="s">
        <v>43</v>
      </c>
      <c r="T19" s="11" t="s">
        <v>44</v>
      </c>
    </row>
    <row r="20" spans="1:22">
      <c r="A20" s="5" t="s">
        <v>8</v>
      </c>
      <c r="B20" s="6">
        <v>1386204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17</v>
      </c>
      <c r="H20" s="5" t="s">
        <v>48</v>
      </c>
      <c r="I20" s="5" t="s">
        <v>49</v>
      </c>
      <c r="J20" s="5">
        <v>1073.31</v>
      </c>
      <c r="K20" s="5">
        <v>1073.31</v>
      </c>
      <c r="L20" s="5">
        <v>0</v>
      </c>
      <c r="M20" s="5" t="s">
        <v>8</v>
      </c>
      <c r="N20" s="5" t="s">
        <v>50</v>
      </c>
      <c r="O20" s="5" t="s">
        <v>51</v>
      </c>
      <c r="P20" s="5" t="s">
        <v>52</v>
      </c>
      <c r="Q20" s="5" t="s">
        <v>53</v>
      </c>
      <c r="R20" s="5">
        <f>VLOOKUP(B20,[1]应付款管理!$A$1:$I$65536,9,0)</f>
        <v>1073</v>
      </c>
      <c r="S20">
        <f t="shared" ref="S20:S28" si="0">K20-R20</f>
        <v>0.309999999999945</v>
      </c>
      <c r="T20" t="str">
        <f>$T$19&amp;B20</f>
        <v>，1386204</v>
      </c>
      <c r="U20" t="s">
        <v>54</v>
      </c>
      <c r="V20" t="str">
        <f ca="1">PHONETIC(U20:U51)</f>
        <v>，1386204，1385418，1385417，1385232，1385139，1384692，1384664，1384656，1384552，1384112，1383275，1383188，1381887，1381714，1380930，1381333，1381277，1380054，1379880，1378905，1378305，1377824，1377565，1374703，1373572，1378381，1371109，1370566，1360681，1361305，1361229，1359985</v>
      </c>
    </row>
    <row r="21" spans="1:22">
      <c r="A21" s="5" t="s">
        <v>8</v>
      </c>
      <c r="B21" s="6">
        <v>1385418</v>
      </c>
      <c r="C21" s="5" t="s">
        <v>55</v>
      </c>
      <c r="D21" s="5" t="s">
        <v>56</v>
      </c>
      <c r="E21" s="5" t="s">
        <v>57</v>
      </c>
      <c r="F21" s="5">
        <v>1</v>
      </c>
      <c r="G21" s="5" t="s">
        <v>58</v>
      </c>
      <c r="H21" s="5" t="s">
        <v>50</v>
      </c>
      <c r="I21" s="5" t="s">
        <v>59</v>
      </c>
      <c r="J21" s="5">
        <v>435.49</v>
      </c>
      <c r="K21" s="5">
        <v>435.49</v>
      </c>
      <c r="L21" s="5">
        <v>0</v>
      </c>
      <c r="M21" s="5" t="s">
        <v>8</v>
      </c>
      <c r="N21" s="5" t="s">
        <v>58</v>
      </c>
      <c r="O21" s="5" t="s">
        <v>58</v>
      </c>
      <c r="P21" s="5" t="s">
        <v>60</v>
      </c>
      <c r="Q21" s="5" t="s">
        <v>61</v>
      </c>
      <c r="R21" s="5">
        <f>VLOOKUP(B21,[1]应付款管理!$A$1:$I$65536,9,0)</f>
        <v>435.49</v>
      </c>
      <c r="S21">
        <f t="shared" si="0"/>
        <v>0</v>
      </c>
      <c r="T21" t="str">
        <f t="shared" ref="T21:T51" si="1">$T$19&amp;B21</f>
        <v>，1385418</v>
      </c>
      <c r="U21" t="s">
        <v>62</v>
      </c>
      <c r="V21" s="11" t="s">
        <v>63</v>
      </c>
    </row>
    <row r="22" spans="1:21">
      <c r="A22" s="5" t="s">
        <v>8</v>
      </c>
      <c r="B22" s="6">
        <v>1385417</v>
      </c>
      <c r="C22" s="5" t="s">
        <v>64</v>
      </c>
      <c r="D22" s="5" t="s">
        <v>56</v>
      </c>
      <c r="E22" s="5" t="s">
        <v>57</v>
      </c>
      <c r="F22" s="5">
        <v>1</v>
      </c>
      <c r="G22" s="5" t="s">
        <v>58</v>
      </c>
      <c r="H22" s="5" t="s">
        <v>50</v>
      </c>
      <c r="I22" s="5" t="s">
        <v>65</v>
      </c>
      <c r="J22" s="5">
        <v>435.49</v>
      </c>
      <c r="K22" s="5">
        <v>435.49</v>
      </c>
      <c r="L22" s="5">
        <v>0</v>
      </c>
      <c r="M22" s="5" t="s">
        <v>8</v>
      </c>
      <c r="N22" s="5" t="s">
        <v>58</v>
      </c>
      <c r="O22" s="5" t="s">
        <v>58</v>
      </c>
      <c r="P22" s="5" t="s">
        <v>60</v>
      </c>
      <c r="Q22" s="5" t="s">
        <v>61</v>
      </c>
      <c r="R22" s="5">
        <f>VLOOKUP(B22,[1]应付款管理!$A$1:$I$65536,9,0)</f>
        <v>435.49</v>
      </c>
      <c r="S22">
        <f t="shared" si="0"/>
        <v>0</v>
      </c>
      <c r="T22" t="str">
        <f t="shared" si="1"/>
        <v>，1385417</v>
      </c>
      <c r="U22" t="s">
        <v>66</v>
      </c>
    </row>
    <row r="23" spans="1:21">
      <c r="A23" s="5" t="s">
        <v>8</v>
      </c>
      <c r="B23" s="6">
        <v>1385232</v>
      </c>
      <c r="C23" s="5" t="s">
        <v>67</v>
      </c>
      <c r="D23" s="5" t="s">
        <v>68</v>
      </c>
      <c r="E23" s="5" t="s">
        <v>69</v>
      </c>
      <c r="F23" s="5">
        <v>1</v>
      </c>
      <c r="G23" s="5" t="s">
        <v>50</v>
      </c>
      <c r="H23" s="5" t="s">
        <v>23</v>
      </c>
      <c r="I23" s="5" t="s">
        <v>70</v>
      </c>
      <c r="J23" s="5">
        <v>6896.19</v>
      </c>
      <c r="K23" s="5">
        <v>6896.19</v>
      </c>
      <c r="L23" s="5">
        <v>0</v>
      </c>
      <c r="M23" s="5" t="s">
        <v>8</v>
      </c>
      <c r="N23" s="5" t="s">
        <v>71</v>
      </c>
      <c r="O23" s="5" t="s">
        <v>71</v>
      </c>
      <c r="P23" s="5" t="s">
        <v>72</v>
      </c>
      <c r="Q23" s="5" t="s">
        <v>73</v>
      </c>
      <c r="R23" s="5">
        <f>VLOOKUP(B23,[1]应付款管理!$A$1:$I$65536,9,0)</f>
        <v>6896.19</v>
      </c>
      <c r="S23">
        <f t="shared" si="0"/>
        <v>0</v>
      </c>
      <c r="T23" t="str">
        <f t="shared" si="1"/>
        <v>，1385232</v>
      </c>
      <c r="U23" t="s">
        <v>74</v>
      </c>
    </row>
    <row r="24" spans="1:21">
      <c r="A24" s="5" t="s">
        <v>8</v>
      </c>
      <c r="B24" s="6">
        <v>1385139</v>
      </c>
      <c r="C24" s="5" t="s">
        <v>75</v>
      </c>
      <c r="D24" s="5" t="s">
        <v>76</v>
      </c>
      <c r="E24" s="5" t="s">
        <v>77</v>
      </c>
      <c r="F24" s="5">
        <v>1</v>
      </c>
      <c r="G24" s="5" t="s">
        <v>58</v>
      </c>
      <c r="H24" s="5" t="s">
        <v>50</v>
      </c>
      <c r="I24" s="5" t="s">
        <v>78</v>
      </c>
      <c r="J24" s="5">
        <v>390.4</v>
      </c>
      <c r="K24" s="5">
        <v>390.4</v>
      </c>
      <c r="L24" s="5">
        <v>0</v>
      </c>
      <c r="M24" s="5" t="s">
        <v>8</v>
      </c>
      <c r="N24" s="5" t="s">
        <v>71</v>
      </c>
      <c r="O24" s="5" t="s">
        <v>71</v>
      </c>
      <c r="P24" s="5" t="s">
        <v>79</v>
      </c>
      <c r="Q24" s="5" t="s">
        <v>80</v>
      </c>
      <c r="R24" s="5">
        <f>VLOOKUP(B24,[1]应付款管理!$A$1:$I$65536,9,0)</f>
        <v>390.4</v>
      </c>
      <c r="S24">
        <f t="shared" si="0"/>
        <v>0</v>
      </c>
      <c r="T24" t="str">
        <f t="shared" si="1"/>
        <v>，1385139</v>
      </c>
      <c r="U24" t="s">
        <v>81</v>
      </c>
    </row>
    <row r="25" spans="1:21">
      <c r="A25" s="5" t="s">
        <v>8</v>
      </c>
      <c r="B25" s="6">
        <v>1384692</v>
      </c>
      <c r="C25" s="5" t="s">
        <v>82</v>
      </c>
      <c r="D25" s="5" t="s">
        <v>83</v>
      </c>
      <c r="E25" s="5" t="s">
        <v>84</v>
      </c>
      <c r="F25" s="5">
        <v>2</v>
      </c>
      <c r="G25" s="5" t="s">
        <v>58</v>
      </c>
      <c r="H25" s="5" t="s">
        <v>85</v>
      </c>
      <c r="I25" s="5" t="s">
        <v>86</v>
      </c>
      <c r="J25" s="5">
        <v>1446.4</v>
      </c>
      <c r="K25" s="5">
        <v>1446.4</v>
      </c>
      <c r="L25" s="5">
        <v>0</v>
      </c>
      <c r="M25" s="5" t="s">
        <v>8</v>
      </c>
      <c r="N25" s="5" t="s">
        <v>87</v>
      </c>
      <c r="O25" s="5" t="s">
        <v>87</v>
      </c>
      <c r="P25" s="5" t="s">
        <v>88</v>
      </c>
      <c r="Q25" s="5" t="s">
        <v>88</v>
      </c>
      <c r="R25" s="5">
        <f>VLOOKUP(B25,[1]应付款管理!$A$1:$I$65536,9,0)</f>
        <v>1446.4</v>
      </c>
      <c r="S25">
        <f t="shared" si="0"/>
        <v>0</v>
      </c>
      <c r="T25" t="str">
        <f t="shared" si="1"/>
        <v>，1384692</v>
      </c>
      <c r="U25" t="s">
        <v>89</v>
      </c>
    </row>
    <row r="26" spans="1:21">
      <c r="A26" s="5" t="s">
        <v>8</v>
      </c>
      <c r="B26" s="6">
        <v>1384664</v>
      </c>
      <c r="C26" s="5" t="s">
        <v>90</v>
      </c>
      <c r="D26" s="5" t="s">
        <v>91</v>
      </c>
      <c r="E26" s="5" t="s">
        <v>84</v>
      </c>
      <c r="F26" s="5">
        <v>1</v>
      </c>
      <c r="G26" s="5" t="s">
        <v>71</v>
      </c>
      <c r="H26" s="5" t="s">
        <v>23</v>
      </c>
      <c r="I26" s="5" t="s">
        <v>92</v>
      </c>
      <c r="J26" s="5">
        <v>2145.85</v>
      </c>
      <c r="K26" s="5">
        <v>2145.85</v>
      </c>
      <c r="L26" s="5">
        <v>0</v>
      </c>
      <c r="M26" s="5" t="s">
        <v>8</v>
      </c>
      <c r="N26" s="5" t="s">
        <v>87</v>
      </c>
      <c r="O26" s="5" t="s">
        <v>87</v>
      </c>
      <c r="P26" s="5" t="s">
        <v>79</v>
      </c>
      <c r="Q26" s="5" t="s">
        <v>80</v>
      </c>
      <c r="R26" s="5">
        <f>VLOOKUP(B26,[1]应付款管理!$A$1:$I$65536,9,0)</f>
        <v>2145.85</v>
      </c>
      <c r="S26">
        <f t="shared" si="0"/>
        <v>0</v>
      </c>
      <c r="T26" t="str">
        <f t="shared" si="1"/>
        <v>，1384664</v>
      </c>
      <c r="U26" t="s">
        <v>93</v>
      </c>
    </row>
    <row r="27" spans="1:21">
      <c r="A27" s="5" t="s">
        <v>8</v>
      </c>
      <c r="B27" s="6">
        <v>1384656</v>
      </c>
      <c r="C27" s="5" t="s">
        <v>94</v>
      </c>
      <c r="D27" s="5" t="s">
        <v>91</v>
      </c>
      <c r="E27" s="5" t="s">
        <v>84</v>
      </c>
      <c r="F27" s="5">
        <v>1</v>
      </c>
      <c r="G27" s="5" t="s">
        <v>71</v>
      </c>
      <c r="H27" s="5" t="s">
        <v>85</v>
      </c>
      <c r="I27" s="5" t="s">
        <v>95</v>
      </c>
      <c r="J27" s="5">
        <v>2575.02</v>
      </c>
      <c r="K27" s="5">
        <v>2575.02</v>
      </c>
      <c r="L27" s="5">
        <v>0</v>
      </c>
      <c r="M27" s="5" t="s">
        <v>8</v>
      </c>
      <c r="N27" s="5" t="s">
        <v>87</v>
      </c>
      <c r="O27" s="5" t="s">
        <v>87</v>
      </c>
      <c r="P27" s="5" t="s">
        <v>79</v>
      </c>
      <c r="Q27" s="5" t="s">
        <v>80</v>
      </c>
      <c r="R27" s="5">
        <f>VLOOKUP(B27,[1]应付款管理!$A$1:$I$65536,9,0)</f>
        <v>2575.02</v>
      </c>
      <c r="S27">
        <f t="shared" si="0"/>
        <v>0</v>
      </c>
      <c r="T27" t="str">
        <f t="shared" si="1"/>
        <v>，1384656</v>
      </c>
      <c r="U27" t="s">
        <v>96</v>
      </c>
    </row>
    <row r="28" spans="1:21">
      <c r="A28" s="5" t="s">
        <v>8</v>
      </c>
      <c r="B28" s="6">
        <v>1384552</v>
      </c>
      <c r="C28" s="5" t="s">
        <v>97</v>
      </c>
      <c r="D28" s="5" t="s">
        <v>98</v>
      </c>
      <c r="E28" s="5" t="s">
        <v>99</v>
      </c>
      <c r="F28" s="5">
        <v>1</v>
      </c>
      <c r="G28" s="5" t="s">
        <v>50</v>
      </c>
      <c r="H28" s="5" t="s">
        <v>85</v>
      </c>
      <c r="I28" s="5" t="s">
        <v>100</v>
      </c>
      <c r="J28" s="5">
        <v>4964.28</v>
      </c>
      <c r="K28" s="5">
        <v>4964.28</v>
      </c>
      <c r="L28" s="5">
        <v>0</v>
      </c>
      <c r="M28" s="5" t="s">
        <v>8</v>
      </c>
      <c r="N28" s="5" t="s">
        <v>87</v>
      </c>
      <c r="O28" s="5" t="s">
        <v>50</v>
      </c>
      <c r="P28" s="5" t="s">
        <v>79</v>
      </c>
      <c r="Q28" s="5" t="s">
        <v>80</v>
      </c>
      <c r="R28" s="5">
        <f>VLOOKUP(B28,[1]应付款管理!$A$1:$I$65536,9,0)</f>
        <v>4964.28</v>
      </c>
      <c r="S28">
        <f t="shared" si="0"/>
        <v>0</v>
      </c>
      <c r="T28" t="str">
        <f t="shared" si="1"/>
        <v>，1384552</v>
      </c>
      <c r="U28" t="s">
        <v>101</v>
      </c>
    </row>
    <row r="29" spans="1:21">
      <c r="A29" s="5" t="s">
        <v>8</v>
      </c>
      <c r="B29" s="6">
        <v>1384112</v>
      </c>
      <c r="C29" s="5" t="s">
        <v>102</v>
      </c>
      <c r="D29" s="5" t="s">
        <v>103</v>
      </c>
      <c r="E29" s="5" t="s">
        <v>57</v>
      </c>
      <c r="F29" s="5">
        <v>1</v>
      </c>
      <c r="G29" s="5" t="s">
        <v>71</v>
      </c>
      <c r="H29" s="5" t="s">
        <v>17</v>
      </c>
      <c r="I29" s="5" t="s">
        <v>104</v>
      </c>
      <c r="J29" s="5">
        <v>3904.09</v>
      </c>
      <c r="K29" s="5">
        <v>3904.09</v>
      </c>
      <c r="L29" s="5">
        <v>0</v>
      </c>
      <c r="M29" s="5" t="s">
        <v>8</v>
      </c>
      <c r="N29" s="5" t="s">
        <v>15</v>
      </c>
      <c r="O29" s="5" t="s">
        <v>15</v>
      </c>
      <c r="P29" s="5" t="s">
        <v>79</v>
      </c>
      <c r="Q29" s="5" t="s">
        <v>80</v>
      </c>
      <c r="R29" s="5">
        <f>VLOOKUP(B29,[1]应付款管理!$A$1:$I$65536,9,0)</f>
        <v>3904.09</v>
      </c>
      <c r="S29">
        <f>K29-R29</f>
        <v>0</v>
      </c>
      <c r="T29" t="str">
        <f t="shared" si="1"/>
        <v>，1384112</v>
      </c>
      <c r="U29" t="s">
        <v>105</v>
      </c>
    </row>
    <row r="30" spans="1:21">
      <c r="A30" s="5" t="s">
        <v>8</v>
      </c>
      <c r="B30" s="6">
        <v>1383275</v>
      </c>
      <c r="C30" s="5" t="s">
        <v>106</v>
      </c>
      <c r="D30" s="5" t="s">
        <v>107</v>
      </c>
      <c r="E30" s="5" t="s">
        <v>108</v>
      </c>
      <c r="F30" s="5">
        <v>1</v>
      </c>
      <c r="G30" s="5" t="s">
        <v>87</v>
      </c>
      <c r="H30" s="5" t="s">
        <v>58</v>
      </c>
      <c r="I30" s="5" t="s">
        <v>109</v>
      </c>
      <c r="J30" s="5">
        <v>914.02</v>
      </c>
      <c r="K30" s="5">
        <v>914.02</v>
      </c>
      <c r="L30" s="5">
        <v>0</v>
      </c>
      <c r="M30" s="5" t="s">
        <v>8</v>
      </c>
      <c r="N30" s="5" t="s">
        <v>110</v>
      </c>
      <c r="O30" s="5" t="s">
        <v>87</v>
      </c>
      <c r="P30" s="5" t="s">
        <v>72</v>
      </c>
      <c r="Q30" s="5" t="s">
        <v>73</v>
      </c>
      <c r="R30" s="5">
        <f>VLOOKUP(B30,[1]应付款管理!$A$1:$I$65536,9,0)</f>
        <v>914.02</v>
      </c>
      <c r="S30">
        <f>K30-R30</f>
        <v>0</v>
      </c>
      <c r="T30" t="str">
        <f t="shared" si="1"/>
        <v>，1383275</v>
      </c>
      <c r="U30" t="s">
        <v>111</v>
      </c>
    </row>
    <row r="31" spans="1:21">
      <c r="A31" s="5" t="s">
        <v>8</v>
      </c>
      <c r="B31" s="6">
        <v>1383188</v>
      </c>
      <c r="C31" s="5" t="s">
        <v>112</v>
      </c>
      <c r="D31" s="5" t="s">
        <v>113</v>
      </c>
      <c r="E31" s="5" t="s">
        <v>114</v>
      </c>
      <c r="F31" s="5">
        <v>1</v>
      </c>
      <c r="G31" s="5" t="s">
        <v>51</v>
      </c>
      <c r="H31" s="5" t="s">
        <v>48</v>
      </c>
      <c r="I31" s="5" t="s">
        <v>115</v>
      </c>
      <c r="J31" s="5">
        <v>10485.6</v>
      </c>
      <c r="K31" s="5">
        <v>10485.6</v>
      </c>
      <c r="L31" s="5">
        <v>0</v>
      </c>
      <c r="M31" s="5" t="s">
        <v>8</v>
      </c>
      <c r="N31" s="5" t="s">
        <v>110</v>
      </c>
      <c r="O31" s="5" t="s">
        <v>110</v>
      </c>
      <c r="P31" s="5" t="s">
        <v>60</v>
      </c>
      <c r="Q31" s="5" t="s">
        <v>61</v>
      </c>
      <c r="R31" s="5">
        <f>VLOOKUP(B31,[1]应付款管理!$A$1:$I$65536,9,0)</f>
        <v>10485.6</v>
      </c>
      <c r="S31">
        <f>K31-R31</f>
        <v>0</v>
      </c>
      <c r="T31" t="str">
        <f t="shared" si="1"/>
        <v>，1383188</v>
      </c>
      <c r="U31" t="s">
        <v>116</v>
      </c>
    </row>
    <row r="32" spans="1:21">
      <c r="A32" s="5" t="s">
        <v>8</v>
      </c>
      <c r="B32" s="6">
        <v>1381887</v>
      </c>
      <c r="C32" s="5" t="s">
        <v>117</v>
      </c>
      <c r="D32" s="5" t="s">
        <v>118</v>
      </c>
      <c r="E32" s="5" t="s">
        <v>57</v>
      </c>
      <c r="F32" s="5">
        <v>4</v>
      </c>
      <c r="G32" s="5" t="s">
        <v>50</v>
      </c>
      <c r="H32" s="5" t="s">
        <v>51</v>
      </c>
      <c r="I32" s="5" t="s">
        <v>119</v>
      </c>
      <c r="J32" s="5">
        <v>2339.44</v>
      </c>
      <c r="K32" s="5">
        <v>2339.44</v>
      </c>
      <c r="L32" s="5">
        <v>0</v>
      </c>
      <c r="M32" s="5" t="s">
        <v>8</v>
      </c>
      <c r="N32" s="5" t="s">
        <v>120</v>
      </c>
      <c r="O32" s="5" t="s">
        <v>121</v>
      </c>
      <c r="P32" s="5" t="s">
        <v>72</v>
      </c>
      <c r="Q32" s="5" t="s">
        <v>73</v>
      </c>
      <c r="R32" s="5">
        <f>VLOOKUP(B32,[1]应付款管理!$A$1:$I$65536,9,0)</f>
        <v>2339.44</v>
      </c>
      <c r="S32">
        <f t="shared" ref="S32:S51" si="2">K32-R32</f>
        <v>0</v>
      </c>
      <c r="T32" t="str">
        <f t="shared" si="1"/>
        <v>，1381887</v>
      </c>
      <c r="U32" t="s">
        <v>122</v>
      </c>
    </row>
    <row r="33" spans="1:21">
      <c r="A33" s="5" t="s">
        <v>8</v>
      </c>
      <c r="B33" s="6">
        <v>1381714</v>
      </c>
      <c r="C33" s="5" t="s">
        <v>123</v>
      </c>
      <c r="D33" s="5" t="s">
        <v>124</v>
      </c>
      <c r="E33" s="5" t="s">
        <v>57</v>
      </c>
      <c r="F33" s="5">
        <v>2</v>
      </c>
      <c r="G33" s="5" t="s">
        <v>51</v>
      </c>
      <c r="H33" s="5" t="s">
        <v>23</v>
      </c>
      <c r="I33" s="5" t="s">
        <v>125</v>
      </c>
      <c r="J33" s="5">
        <v>2325.6</v>
      </c>
      <c r="K33" s="5">
        <v>2325.6</v>
      </c>
      <c r="L33" s="5">
        <v>0</v>
      </c>
      <c r="M33" s="5" t="s">
        <v>8</v>
      </c>
      <c r="N33" s="5" t="s">
        <v>120</v>
      </c>
      <c r="O33" s="5" t="s">
        <v>120</v>
      </c>
      <c r="P33" s="5" t="s">
        <v>126</v>
      </c>
      <c r="Q33" s="5" t="s">
        <v>126</v>
      </c>
      <c r="R33" s="5">
        <f>VLOOKUP(B33,[1]应付款管理!$A$1:$I$65536,9,0)</f>
        <v>2325.6</v>
      </c>
      <c r="S33">
        <f t="shared" si="2"/>
        <v>0</v>
      </c>
      <c r="T33" t="str">
        <f t="shared" si="1"/>
        <v>，1381714</v>
      </c>
      <c r="U33" t="s">
        <v>127</v>
      </c>
    </row>
    <row r="34" spans="1:21">
      <c r="A34" s="5" t="s">
        <v>8</v>
      </c>
      <c r="B34" s="6">
        <v>1380930</v>
      </c>
      <c r="C34" s="5" t="s">
        <v>128</v>
      </c>
      <c r="D34" s="5" t="s">
        <v>129</v>
      </c>
      <c r="E34" s="5" t="s">
        <v>57</v>
      </c>
      <c r="F34" s="5">
        <v>1</v>
      </c>
      <c r="G34" s="5" t="s">
        <v>58</v>
      </c>
      <c r="H34" s="5" t="s">
        <v>51</v>
      </c>
      <c r="I34" s="5" t="s">
        <v>130</v>
      </c>
      <c r="J34" s="5">
        <v>2711.76</v>
      </c>
      <c r="K34" s="5">
        <v>2711.76</v>
      </c>
      <c r="L34" s="5">
        <v>0</v>
      </c>
      <c r="M34" s="5" t="s">
        <v>8</v>
      </c>
      <c r="N34" s="5" t="s">
        <v>120</v>
      </c>
      <c r="O34" s="5" t="s">
        <v>71</v>
      </c>
      <c r="P34" s="5" t="s">
        <v>126</v>
      </c>
      <c r="Q34" s="5" t="s">
        <v>126</v>
      </c>
      <c r="R34" s="5">
        <f>VLOOKUP(B34,[1]应付款管理!$A$1:$I$65536,9,0)</f>
        <v>2711.76</v>
      </c>
      <c r="S34">
        <f t="shared" si="2"/>
        <v>0</v>
      </c>
      <c r="T34" t="str">
        <f t="shared" si="1"/>
        <v>，1380930</v>
      </c>
      <c r="U34" t="s">
        <v>131</v>
      </c>
    </row>
    <row r="35" spans="1:21">
      <c r="A35" s="5" t="s">
        <v>8</v>
      </c>
      <c r="B35" s="6">
        <v>1381333</v>
      </c>
      <c r="C35" s="5" t="s">
        <v>132</v>
      </c>
      <c r="D35" s="5" t="s">
        <v>133</v>
      </c>
      <c r="E35" s="5" t="s">
        <v>134</v>
      </c>
      <c r="F35" s="5">
        <v>1</v>
      </c>
      <c r="G35" s="5" t="s">
        <v>87</v>
      </c>
      <c r="H35" s="5" t="s">
        <v>50</v>
      </c>
      <c r="I35" s="5" t="s">
        <v>135</v>
      </c>
      <c r="J35" s="5">
        <v>2123.88</v>
      </c>
      <c r="K35" s="5">
        <v>2123.88</v>
      </c>
      <c r="L35" s="5">
        <v>0</v>
      </c>
      <c r="M35" s="5" t="s">
        <v>8</v>
      </c>
      <c r="N35" s="5" t="s">
        <v>136</v>
      </c>
      <c r="O35" s="5" t="s">
        <v>136</v>
      </c>
      <c r="P35" s="5" t="s">
        <v>60</v>
      </c>
      <c r="Q35" s="5" t="s">
        <v>61</v>
      </c>
      <c r="R35" s="5">
        <f>VLOOKUP(B35,[1]应付款管理!$A$1:$I$65536,9,0)</f>
        <v>2123.88</v>
      </c>
      <c r="S35">
        <f t="shared" si="2"/>
        <v>0</v>
      </c>
      <c r="T35" t="str">
        <f t="shared" si="1"/>
        <v>，1381333</v>
      </c>
      <c r="U35" t="s">
        <v>137</v>
      </c>
    </row>
    <row r="36" spans="1:21">
      <c r="A36" s="5" t="s">
        <v>8</v>
      </c>
      <c r="B36" s="6">
        <v>1381277</v>
      </c>
      <c r="C36" s="5" t="s">
        <v>138</v>
      </c>
      <c r="D36" s="5" t="s">
        <v>139</v>
      </c>
      <c r="E36" s="5" t="s">
        <v>140</v>
      </c>
      <c r="F36" s="5">
        <v>1</v>
      </c>
      <c r="G36" s="5" t="s">
        <v>17</v>
      </c>
      <c r="H36" s="5" t="s">
        <v>23</v>
      </c>
      <c r="I36" s="5" t="s">
        <v>141</v>
      </c>
      <c r="J36" s="5">
        <v>595.41</v>
      </c>
      <c r="K36" s="5">
        <v>595.41</v>
      </c>
      <c r="L36" s="5">
        <v>0</v>
      </c>
      <c r="M36" s="5" t="s">
        <v>8</v>
      </c>
      <c r="N36" s="5" t="s">
        <v>136</v>
      </c>
      <c r="O36" s="5" t="s">
        <v>136</v>
      </c>
      <c r="P36" s="5" t="s">
        <v>60</v>
      </c>
      <c r="Q36" s="5" t="s">
        <v>61</v>
      </c>
      <c r="R36" s="5">
        <f>VLOOKUP(B36,[1]应付款管理!$A$1:$I$65536,9,0)</f>
        <v>595.41</v>
      </c>
      <c r="S36">
        <f t="shared" si="2"/>
        <v>0</v>
      </c>
      <c r="T36" t="str">
        <f t="shared" si="1"/>
        <v>，1381277</v>
      </c>
      <c r="U36" t="s">
        <v>142</v>
      </c>
    </row>
    <row r="37" spans="1:21">
      <c r="A37" s="5" t="s">
        <v>8</v>
      </c>
      <c r="B37" s="6">
        <v>1380054</v>
      </c>
      <c r="C37" s="5" t="s">
        <v>143</v>
      </c>
      <c r="D37" s="5" t="s">
        <v>144</v>
      </c>
      <c r="E37" s="5" t="s">
        <v>57</v>
      </c>
      <c r="F37" s="5">
        <v>5</v>
      </c>
      <c r="G37" s="5" t="s">
        <v>58</v>
      </c>
      <c r="H37" s="5" t="s">
        <v>17</v>
      </c>
      <c r="I37" s="5" t="s">
        <v>145</v>
      </c>
      <c r="J37" s="5">
        <v>18198.75</v>
      </c>
      <c r="K37" s="5">
        <v>18198.75</v>
      </c>
      <c r="L37" s="5">
        <v>0</v>
      </c>
      <c r="M37" s="5" t="s">
        <v>8</v>
      </c>
      <c r="N37" s="5" t="s">
        <v>146</v>
      </c>
      <c r="O37" s="5" t="s">
        <v>71</v>
      </c>
      <c r="P37" s="5" t="s">
        <v>147</v>
      </c>
      <c r="Q37" s="5" t="s">
        <v>147</v>
      </c>
      <c r="R37" s="5">
        <f>VLOOKUP(B37,[1]应付款管理!$A$1:$I$65536,9,0)</f>
        <v>18198.75</v>
      </c>
      <c r="S37">
        <f t="shared" si="2"/>
        <v>0</v>
      </c>
      <c r="T37" t="str">
        <f t="shared" si="1"/>
        <v>，1380054</v>
      </c>
      <c r="U37" t="s">
        <v>148</v>
      </c>
    </row>
    <row r="38" spans="1:21">
      <c r="A38" s="5" t="s">
        <v>8</v>
      </c>
      <c r="B38" s="6">
        <v>1379880</v>
      </c>
      <c r="C38" s="5" t="s">
        <v>149</v>
      </c>
      <c r="D38" s="5" t="s">
        <v>150</v>
      </c>
      <c r="E38" s="5" t="s">
        <v>151</v>
      </c>
      <c r="F38" s="5">
        <v>1</v>
      </c>
      <c r="G38" s="5" t="s">
        <v>51</v>
      </c>
      <c r="H38" s="5" t="s">
        <v>23</v>
      </c>
      <c r="I38" s="5" t="s">
        <v>152</v>
      </c>
      <c r="J38" s="5">
        <v>2023.68</v>
      </c>
      <c r="K38" s="5">
        <v>2023.68</v>
      </c>
      <c r="L38" s="5">
        <v>0</v>
      </c>
      <c r="M38" s="5" t="s">
        <v>8</v>
      </c>
      <c r="N38" s="5" t="s">
        <v>146</v>
      </c>
      <c r="O38" s="5" t="s">
        <v>153</v>
      </c>
      <c r="P38" s="5" t="s">
        <v>154</v>
      </c>
      <c r="Q38" s="5" t="s">
        <v>155</v>
      </c>
      <c r="R38" s="5">
        <f>VLOOKUP(B38,[1]应付款管理!$A$1:$I$65536,9,0)</f>
        <v>2023.68</v>
      </c>
      <c r="S38">
        <f t="shared" si="2"/>
        <v>0</v>
      </c>
      <c r="T38" t="str">
        <f t="shared" si="1"/>
        <v>，1379880</v>
      </c>
      <c r="U38" t="s">
        <v>156</v>
      </c>
    </row>
    <row r="39" spans="1:21">
      <c r="A39" s="5" t="s">
        <v>8</v>
      </c>
      <c r="B39" s="6">
        <v>1378905</v>
      </c>
      <c r="C39" s="5" t="s">
        <v>157</v>
      </c>
      <c r="D39" s="5" t="s">
        <v>158</v>
      </c>
      <c r="E39" s="5" t="s">
        <v>159</v>
      </c>
      <c r="F39" s="5">
        <v>1</v>
      </c>
      <c r="G39" s="5" t="s">
        <v>58</v>
      </c>
      <c r="H39" s="5" t="s">
        <v>50</v>
      </c>
      <c r="I39" s="5" t="s">
        <v>160</v>
      </c>
      <c r="J39" s="5">
        <v>3089.58</v>
      </c>
      <c r="K39" s="5">
        <v>3089.58</v>
      </c>
      <c r="L39" s="5">
        <v>0</v>
      </c>
      <c r="M39" s="5" t="s">
        <v>8</v>
      </c>
      <c r="N39" s="5" t="s">
        <v>161</v>
      </c>
      <c r="O39" s="5" t="s">
        <v>161</v>
      </c>
      <c r="P39" s="5" t="s">
        <v>162</v>
      </c>
      <c r="Q39" s="5" t="s">
        <v>163</v>
      </c>
      <c r="R39" s="5">
        <f>VLOOKUP(B39,[1]应付款管理!$A$1:$I$65536,9,0)</f>
        <v>3089.58</v>
      </c>
      <c r="S39">
        <f t="shared" si="2"/>
        <v>0</v>
      </c>
      <c r="T39" t="str">
        <f t="shared" si="1"/>
        <v>，1378905</v>
      </c>
      <c r="U39" t="s">
        <v>164</v>
      </c>
    </row>
    <row r="40" spans="1:21">
      <c r="A40" s="5" t="s">
        <v>8</v>
      </c>
      <c r="B40" s="6">
        <v>1378305</v>
      </c>
      <c r="C40" s="5" t="s">
        <v>165</v>
      </c>
      <c r="D40" s="5" t="s">
        <v>166</v>
      </c>
      <c r="E40" s="5" t="s">
        <v>57</v>
      </c>
      <c r="F40" s="5">
        <v>3</v>
      </c>
      <c r="G40" s="5" t="s">
        <v>51</v>
      </c>
      <c r="H40" s="5" t="s">
        <v>23</v>
      </c>
      <c r="I40" s="5" t="s">
        <v>167</v>
      </c>
      <c r="J40" s="5">
        <v>2746.86</v>
      </c>
      <c r="K40" s="5">
        <v>2746.86</v>
      </c>
      <c r="L40" s="5">
        <v>0</v>
      </c>
      <c r="M40" s="5" t="s">
        <v>8</v>
      </c>
      <c r="N40" s="5" t="s">
        <v>168</v>
      </c>
      <c r="O40" s="5" t="s">
        <v>168</v>
      </c>
      <c r="P40" s="5" t="s">
        <v>162</v>
      </c>
      <c r="Q40" s="5" t="s">
        <v>163</v>
      </c>
      <c r="R40" s="5">
        <f>VLOOKUP(B40,[1]应付款管理!$A$1:$I$65536,9,0)</f>
        <v>2746.86</v>
      </c>
      <c r="S40">
        <f t="shared" si="2"/>
        <v>0</v>
      </c>
      <c r="T40" t="str">
        <f t="shared" si="1"/>
        <v>，1378305</v>
      </c>
      <c r="U40" t="s">
        <v>169</v>
      </c>
    </row>
    <row r="41" spans="1:21">
      <c r="A41" s="5" t="s">
        <v>8</v>
      </c>
      <c r="B41" s="6">
        <v>1377824</v>
      </c>
      <c r="C41" s="5" t="s">
        <v>170</v>
      </c>
      <c r="D41" s="5" t="s">
        <v>171</v>
      </c>
      <c r="E41" s="5" t="s">
        <v>172</v>
      </c>
      <c r="F41" s="5">
        <v>1</v>
      </c>
      <c r="G41" s="5" t="s">
        <v>58</v>
      </c>
      <c r="H41" s="5" t="s">
        <v>50</v>
      </c>
      <c r="I41" s="5" t="s">
        <v>173</v>
      </c>
      <c r="J41" s="5">
        <v>16655.02</v>
      </c>
      <c r="K41" s="5">
        <v>16655.02</v>
      </c>
      <c r="L41" s="5">
        <v>0</v>
      </c>
      <c r="M41" s="5" t="s">
        <v>8</v>
      </c>
      <c r="N41" s="5" t="s">
        <v>168</v>
      </c>
      <c r="O41" s="5" t="s">
        <v>168</v>
      </c>
      <c r="P41" s="5" t="s">
        <v>162</v>
      </c>
      <c r="Q41" s="5" t="s">
        <v>163</v>
      </c>
      <c r="R41" s="5">
        <f>VLOOKUP(B41,[1]应付款管理!$A$1:$I$65536,9,0)</f>
        <v>16655.02</v>
      </c>
      <c r="S41">
        <f t="shared" si="2"/>
        <v>0</v>
      </c>
      <c r="T41" t="str">
        <f t="shared" si="1"/>
        <v>，1377824</v>
      </c>
      <c r="U41" t="s">
        <v>174</v>
      </c>
    </row>
    <row r="42" spans="1:21">
      <c r="A42" s="5" t="s">
        <v>8</v>
      </c>
      <c r="B42" s="6">
        <v>1377565</v>
      </c>
      <c r="C42" s="5" t="s">
        <v>175</v>
      </c>
      <c r="D42" s="5" t="s">
        <v>176</v>
      </c>
      <c r="E42" s="5" t="s">
        <v>177</v>
      </c>
      <c r="F42" s="5">
        <v>1</v>
      </c>
      <c r="G42" s="5" t="s">
        <v>17</v>
      </c>
      <c r="H42" s="5" t="s">
        <v>48</v>
      </c>
      <c r="I42" s="5" t="s">
        <v>178</v>
      </c>
      <c r="J42" s="5">
        <v>2183.17</v>
      </c>
      <c r="K42" s="5">
        <v>2183.17</v>
      </c>
      <c r="L42" s="5">
        <v>0</v>
      </c>
      <c r="M42" s="5" t="s">
        <v>8</v>
      </c>
      <c r="N42" s="5" t="s">
        <v>179</v>
      </c>
      <c r="O42" s="5" t="s">
        <v>179</v>
      </c>
      <c r="P42" s="5" t="s">
        <v>72</v>
      </c>
      <c r="Q42" s="5" t="s">
        <v>73</v>
      </c>
      <c r="R42" s="5">
        <f>VLOOKUP(B42,[1]应付款管理!$A$1:$I$65536,9,0)</f>
        <v>2183.17</v>
      </c>
      <c r="S42">
        <f t="shared" si="2"/>
        <v>0</v>
      </c>
      <c r="T42" t="str">
        <f t="shared" si="1"/>
        <v>，1377565</v>
      </c>
      <c r="U42" t="s">
        <v>180</v>
      </c>
    </row>
    <row r="43" spans="1:21">
      <c r="A43" s="5" t="s">
        <v>8</v>
      </c>
      <c r="B43" s="6">
        <v>1374703</v>
      </c>
      <c r="C43" s="5" t="s">
        <v>181</v>
      </c>
      <c r="D43" s="5" t="s">
        <v>182</v>
      </c>
      <c r="E43" s="5" t="s">
        <v>183</v>
      </c>
      <c r="F43" s="5">
        <v>1</v>
      </c>
      <c r="G43" s="5" t="s">
        <v>87</v>
      </c>
      <c r="H43" s="5" t="s">
        <v>71</v>
      </c>
      <c r="I43" s="5" t="s">
        <v>184</v>
      </c>
      <c r="J43" s="5">
        <v>808.02</v>
      </c>
      <c r="K43" s="5">
        <v>808.02</v>
      </c>
      <c r="L43" s="5">
        <v>0</v>
      </c>
      <c r="M43" s="5" t="s">
        <v>8</v>
      </c>
      <c r="N43" s="5" t="s">
        <v>185</v>
      </c>
      <c r="O43" s="5" t="s">
        <v>186</v>
      </c>
      <c r="P43" s="5" t="s">
        <v>60</v>
      </c>
      <c r="Q43" s="5" t="s">
        <v>61</v>
      </c>
      <c r="R43" s="5">
        <f>VLOOKUP(B43,[1]应付款管理!$A$1:$I$65536,9,0)</f>
        <v>808.02</v>
      </c>
      <c r="S43">
        <f t="shared" si="2"/>
        <v>0</v>
      </c>
      <c r="T43" t="str">
        <f t="shared" si="1"/>
        <v>，1374703</v>
      </c>
      <c r="U43" t="s">
        <v>187</v>
      </c>
    </row>
    <row r="44" spans="1:21">
      <c r="A44" s="5" t="s">
        <v>8</v>
      </c>
      <c r="B44" s="6">
        <v>1373572</v>
      </c>
      <c r="C44" s="5" t="s">
        <v>188</v>
      </c>
      <c r="D44" s="5" t="s">
        <v>182</v>
      </c>
      <c r="E44" s="5" t="s">
        <v>57</v>
      </c>
      <c r="F44" s="5">
        <v>2</v>
      </c>
      <c r="G44" s="5" t="s">
        <v>15</v>
      </c>
      <c r="H44" s="5" t="s">
        <v>71</v>
      </c>
      <c r="I44" s="5" t="s">
        <v>189</v>
      </c>
      <c r="J44" s="5">
        <v>3018.28</v>
      </c>
      <c r="K44" s="5">
        <v>3018.28</v>
      </c>
      <c r="L44" s="5">
        <v>0</v>
      </c>
      <c r="M44" s="5" t="s">
        <v>8</v>
      </c>
      <c r="N44" s="5" t="s">
        <v>190</v>
      </c>
      <c r="O44" s="5" t="s">
        <v>153</v>
      </c>
      <c r="P44" s="5" t="s">
        <v>126</v>
      </c>
      <c r="Q44" s="5" t="s">
        <v>126</v>
      </c>
      <c r="R44" s="5">
        <f>VLOOKUP(B44,[1]应付款管理!$A$1:$I$65536,9,0)</f>
        <v>3018.28</v>
      </c>
      <c r="S44">
        <f t="shared" si="2"/>
        <v>0</v>
      </c>
      <c r="T44" t="str">
        <f t="shared" si="1"/>
        <v>，1373572</v>
      </c>
      <c r="U44" t="s">
        <v>191</v>
      </c>
    </row>
    <row r="45" spans="1:21">
      <c r="A45" s="5" t="s">
        <v>8</v>
      </c>
      <c r="B45" s="6">
        <v>1378381</v>
      </c>
      <c r="C45" s="5" t="s">
        <v>192</v>
      </c>
      <c r="D45" s="5" t="s">
        <v>193</v>
      </c>
      <c r="E45" s="5" t="s">
        <v>194</v>
      </c>
      <c r="F45" s="5">
        <v>1</v>
      </c>
      <c r="G45" s="5" t="s">
        <v>15</v>
      </c>
      <c r="H45" s="5" t="s">
        <v>71</v>
      </c>
      <c r="I45" s="5" t="s">
        <v>195</v>
      </c>
      <c r="J45" s="5">
        <v>2071</v>
      </c>
      <c r="K45" s="5">
        <v>2071</v>
      </c>
      <c r="L45" s="5">
        <v>0</v>
      </c>
      <c r="M45" s="5" t="s">
        <v>8</v>
      </c>
      <c r="N45" s="5" t="s">
        <v>196</v>
      </c>
      <c r="O45" s="5" t="s">
        <v>153</v>
      </c>
      <c r="P45" s="5" t="s">
        <v>197</v>
      </c>
      <c r="Q45" s="5" t="s">
        <v>198</v>
      </c>
      <c r="R45" s="5">
        <f>VLOOKUP(B45,[1]应付款管理!$A$1:$I$65536,9,0)</f>
        <v>2071</v>
      </c>
      <c r="S45">
        <f t="shared" si="2"/>
        <v>0</v>
      </c>
      <c r="T45" t="str">
        <f t="shared" si="1"/>
        <v>，1378381</v>
      </c>
      <c r="U45" t="s">
        <v>199</v>
      </c>
    </row>
    <row r="46" spans="1:21">
      <c r="A46" s="5" t="s">
        <v>8</v>
      </c>
      <c r="B46" s="6">
        <v>1371109</v>
      </c>
      <c r="C46" s="17" t="s">
        <v>200</v>
      </c>
      <c r="D46" s="5" t="s">
        <v>201</v>
      </c>
      <c r="E46" s="5" t="s">
        <v>202</v>
      </c>
      <c r="F46" s="5">
        <v>3</v>
      </c>
      <c r="G46" s="5" t="s">
        <v>71</v>
      </c>
      <c r="H46" s="5" t="s">
        <v>51</v>
      </c>
      <c r="I46" s="5" t="s">
        <v>203</v>
      </c>
      <c r="J46" s="5">
        <v>6732.54</v>
      </c>
      <c r="K46" s="5">
        <v>6732.54</v>
      </c>
      <c r="L46" s="5">
        <v>0</v>
      </c>
      <c r="M46" s="5" t="s">
        <v>8</v>
      </c>
      <c r="N46" s="5" t="s">
        <v>204</v>
      </c>
      <c r="O46" s="5" t="s">
        <v>205</v>
      </c>
      <c r="P46" s="5" t="s">
        <v>162</v>
      </c>
      <c r="Q46" s="5" t="s">
        <v>163</v>
      </c>
      <c r="R46" s="5">
        <v>6732.54</v>
      </c>
      <c r="S46">
        <f t="shared" si="2"/>
        <v>0</v>
      </c>
      <c r="T46" t="str">
        <f t="shared" si="1"/>
        <v>，1371109</v>
      </c>
      <c r="U46" t="s">
        <v>206</v>
      </c>
    </row>
    <row r="47" spans="1:21">
      <c r="A47" s="5" t="s">
        <v>8</v>
      </c>
      <c r="B47" s="6">
        <v>1370566</v>
      </c>
      <c r="C47" s="5" t="s">
        <v>207</v>
      </c>
      <c r="D47" s="5" t="s">
        <v>208</v>
      </c>
      <c r="E47" s="5" t="s">
        <v>209</v>
      </c>
      <c r="F47" s="5">
        <v>1</v>
      </c>
      <c r="G47" s="5" t="s">
        <v>50</v>
      </c>
      <c r="H47" s="5" t="s">
        <v>23</v>
      </c>
      <c r="I47" s="5" t="s">
        <v>210</v>
      </c>
      <c r="J47" s="5">
        <v>3346.95</v>
      </c>
      <c r="K47" s="5">
        <v>3346.95</v>
      </c>
      <c r="L47" s="5">
        <v>0</v>
      </c>
      <c r="M47" s="5" t="s">
        <v>8</v>
      </c>
      <c r="N47" s="5" t="s">
        <v>211</v>
      </c>
      <c r="O47" s="5" t="s">
        <v>212</v>
      </c>
      <c r="P47" s="5" t="s">
        <v>60</v>
      </c>
      <c r="Q47" s="5" t="s">
        <v>61</v>
      </c>
      <c r="R47" s="5">
        <f>VLOOKUP(B47,[1]应付款管理!$A$1:$I$65536,9,0)</f>
        <v>3346.95</v>
      </c>
      <c r="S47">
        <f t="shared" si="2"/>
        <v>0</v>
      </c>
      <c r="T47" t="str">
        <f t="shared" si="1"/>
        <v>，1370566</v>
      </c>
      <c r="U47" t="s">
        <v>213</v>
      </c>
    </row>
    <row r="48" spans="1:21">
      <c r="A48" s="5" t="s">
        <v>8</v>
      </c>
      <c r="B48" s="6">
        <v>1360681</v>
      </c>
      <c r="C48" s="5" t="s">
        <v>214</v>
      </c>
      <c r="D48" s="5" t="s">
        <v>215</v>
      </c>
      <c r="E48" s="5" t="s">
        <v>216</v>
      </c>
      <c r="F48" s="5">
        <v>1</v>
      </c>
      <c r="G48" s="5" t="s">
        <v>51</v>
      </c>
      <c r="H48" s="5" t="s">
        <v>17</v>
      </c>
      <c r="I48" s="5" t="s">
        <v>217</v>
      </c>
      <c r="J48" s="5">
        <v>251.37</v>
      </c>
      <c r="K48" s="5">
        <v>251.37</v>
      </c>
      <c r="L48" s="5">
        <v>0</v>
      </c>
      <c r="M48" s="5" t="s">
        <v>8</v>
      </c>
      <c r="N48" s="5" t="s">
        <v>218</v>
      </c>
      <c r="O48" s="5" t="s">
        <v>212</v>
      </c>
      <c r="P48" s="5" t="s">
        <v>219</v>
      </c>
      <c r="Q48" s="5" t="s">
        <v>220</v>
      </c>
      <c r="R48" s="5">
        <f>VLOOKUP(B48,[1]应付款管理!$A$1:$I$65536,9,0)</f>
        <v>251.37</v>
      </c>
      <c r="S48">
        <f t="shared" si="2"/>
        <v>0</v>
      </c>
      <c r="T48" t="str">
        <f t="shared" si="1"/>
        <v>，1360681</v>
      </c>
      <c r="U48" t="s">
        <v>221</v>
      </c>
    </row>
    <row r="49" spans="1:21">
      <c r="A49" s="5" t="s">
        <v>8</v>
      </c>
      <c r="B49" s="6">
        <v>1361305</v>
      </c>
      <c r="C49" s="5" t="s">
        <v>222</v>
      </c>
      <c r="D49" s="5" t="s">
        <v>223</v>
      </c>
      <c r="E49" s="5" t="s">
        <v>224</v>
      </c>
      <c r="F49" s="5">
        <v>1</v>
      </c>
      <c r="G49" s="5" t="s">
        <v>71</v>
      </c>
      <c r="H49" s="5" t="s">
        <v>50</v>
      </c>
      <c r="I49" s="5" t="s">
        <v>225</v>
      </c>
      <c r="J49" s="5">
        <v>830.56</v>
      </c>
      <c r="K49" s="5">
        <v>830.56</v>
      </c>
      <c r="L49" s="5">
        <v>0</v>
      </c>
      <c r="M49" s="5" t="s">
        <v>8</v>
      </c>
      <c r="N49" s="5" t="s">
        <v>226</v>
      </c>
      <c r="O49" s="5" t="s">
        <v>227</v>
      </c>
      <c r="P49" s="5" t="s">
        <v>79</v>
      </c>
      <c r="Q49" s="5" t="s">
        <v>80</v>
      </c>
      <c r="R49" s="5">
        <f>VLOOKUP(B49,[1]应付款管理!$A$1:$I$65536,9,0)</f>
        <v>830.56</v>
      </c>
      <c r="S49">
        <f t="shared" si="2"/>
        <v>0</v>
      </c>
      <c r="T49" t="str">
        <f t="shared" si="1"/>
        <v>，1361305</v>
      </c>
      <c r="U49" t="s">
        <v>228</v>
      </c>
    </row>
    <row r="50" spans="1:21">
      <c r="A50" s="5" t="s">
        <v>8</v>
      </c>
      <c r="B50" s="6">
        <v>1361229</v>
      </c>
      <c r="C50" s="5" t="s">
        <v>229</v>
      </c>
      <c r="D50" s="5" t="s">
        <v>230</v>
      </c>
      <c r="E50" s="5" t="s">
        <v>231</v>
      </c>
      <c r="F50" s="5">
        <v>2</v>
      </c>
      <c r="G50" s="5" t="s">
        <v>50</v>
      </c>
      <c r="H50" s="5" t="s">
        <v>48</v>
      </c>
      <c r="I50" s="5" t="s">
        <v>232</v>
      </c>
      <c r="J50" s="5">
        <v>3059.7</v>
      </c>
      <c r="K50" s="5">
        <v>3059.7</v>
      </c>
      <c r="L50" s="5">
        <v>0</v>
      </c>
      <c r="M50" s="5" t="s">
        <v>8</v>
      </c>
      <c r="N50" s="5" t="s">
        <v>226</v>
      </c>
      <c r="O50" s="5" t="s">
        <v>58</v>
      </c>
      <c r="P50" s="5" t="s">
        <v>219</v>
      </c>
      <c r="Q50" s="5" t="s">
        <v>220</v>
      </c>
      <c r="R50" s="5">
        <f>VLOOKUP(B50,[1]应付款管理!$A$1:$I$65536,9,0)</f>
        <v>3059.7</v>
      </c>
      <c r="S50">
        <f t="shared" si="2"/>
        <v>0</v>
      </c>
      <c r="T50" t="str">
        <f t="shared" si="1"/>
        <v>，1361229</v>
      </c>
      <c r="U50" t="s">
        <v>233</v>
      </c>
    </row>
    <row r="51" spans="1:21">
      <c r="A51" s="5" t="s">
        <v>8</v>
      </c>
      <c r="B51" s="6">
        <v>1359985</v>
      </c>
      <c r="C51" s="5" t="s">
        <v>234</v>
      </c>
      <c r="D51" s="5" t="s">
        <v>235</v>
      </c>
      <c r="E51" s="5" t="s">
        <v>57</v>
      </c>
      <c r="F51" s="5">
        <v>2</v>
      </c>
      <c r="G51" s="5" t="s">
        <v>58</v>
      </c>
      <c r="H51" s="5" t="s">
        <v>51</v>
      </c>
      <c r="I51" s="5" t="s">
        <v>236</v>
      </c>
      <c r="J51" s="5">
        <v>1888</v>
      </c>
      <c r="K51" s="5">
        <v>1888</v>
      </c>
      <c r="L51" s="5">
        <v>0</v>
      </c>
      <c r="M51" s="5" t="s">
        <v>8</v>
      </c>
      <c r="N51" s="5" t="s">
        <v>237</v>
      </c>
      <c r="O51" s="5" t="s">
        <v>237</v>
      </c>
      <c r="P51" s="5" t="s">
        <v>52</v>
      </c>
      <c r="Q51" s="5" t="s">
        <v>53</v>
      </c>
      <c r="R51" s="5">
        <f>VLOOKUP(B51,[1]应付款管理!$A$1:$I$65536,9,0)</f>
        <v>1888</v>
      </c>
      <c r="S51">
        <f t="shared" si="2"/>
        <v>0</v>
      </c>
      <c r="T51" t="str">
        <f t="shared" si="1"/>
        <v>，1359985</v>
      </c>
      <c r="U51" t="s">
        <v>238</v>
      </c>
    </row>
    <row r="52" spans="1:18">
      <c r="A52" s="7" t="s">
        <v>239</v>
      </c>
      <c r="B52" s="7"/>
      <c r="C52" s="7"/>
      <c r="D52" s="7"/>
      <c r="E52" s="7"/>
      <c r="F52" s="7"/>
      <c r="G52" s="7"/>
      <c r="H52" s="7"/>
      <c r="I52" s="7"/>
      <c r="J52" s="7"/>
      <c r="K52" s="7">
        <f>SUM(K20:K51)</f>
        <v>112665.71</v>
      </c>
      <c r="L52" s="7"/>
      <c r="M52" s="7"/>
      <c r="N52" s="7"/>
      <c r="O52" s="7"/>
      <c r="P52" s="7"/>
      <c r="Q52" s="7"/>
      <c r="R52" s="7">
        <f>SUM(R20:R51)</f>
        <v>112665.4</v>
      </c>
    </row>
    <row r="53" spans="11:18">
      <c r="K53">
        <v>-2634.71</v>
      </c>
      <c r="R53">
        <v>1562.93</v>
      </c>
    </row>
    <row r="54" spans="1:20">
      <c r="A54" s="8" t="s">
        <v>8</v>
      </c>
      <c r="B54" s="8" t="s">
        <v>240</v>
      </c>
      <c r="C54" s="18" t="s">
        <v>241</v>
      </c>
      <c r="D54" s="8" t="s">
        <v>242</v>
      </c>
      <c r="E54" s="8" t="s">
        <v>84</v>
      </c>
      <c r="F54" s="8">
        <v>1</v>
      </c>
      <c r="G54" s="8" t="s">
        <v>15</v>
      </c>
      <c r="H54" s="8" t="s">
        <v>17</v>
      </c>
      <c r="I54" s="8" t="s">
        <v>243</v>
      </c>
      <c r="J54" s="8">
        <v>1562.93</v>
      </c>
      <c r="K54" s="8">
        <v>1562.93</v>
      </c>
      <c r="L54" s="8">
        <v>0</v>
      </c>
      <c r="M54" s="8" t="s">
        <v>8</v>
      </c>
      <c r="N54" s="8" t="s">
        <v>15</v>
      </c>
      <c r="O54" s="8" t="s">
        <v>15</v>
      </c>
      <c r="P54" s="8" t="s">
        <v>244</v>
      </c>
      <c r="Q54" s="8" t="s">
        <v>244</v>
      </c>
      <c r="R54">
        <v>-2634.71</v>
      </c>
      <c r="T54" s="11" t="s">
        <v>245</v>
      </c>
    </row>
    <row r="55" spans="11:18">
      <c r="K55">
        <f>SUM(K52:K54)</f>
        <v>111593.93</v>
      </c>
      <c r="R55">
        <f>SUM(R52:R54)</f>
        <v>111593.62</v>
      </c>
    </row>
    <row r="56" spans="21:28">
      <c r="U56" s="12"/>
      <c r="V56" s="12"/>
      <c r="W56" s="12"/>
      <c r="X56" s="12"/>
      <c r="Y56" s="12"/>
      <c r="Z56" s="12"/>
      <c r="AA56" s="12"/>
      <c r="AB56" s="12"/>
    </row>
    <row r="57" spans="21:28">
      <c r="U57" s="12"/>
      <c r="V57" s="13" t="s">
        <v>246</v>
      </c>
      <c r="W57" s="12"/>
      <c r="X57" s="12"/>
      <c r="Y57" s="12"/>
      <c r="Z57" s="12"/>
      <c r="AA57" s="12"/>
      <c r="AB57" s="12"/>
    </row>
    <row r="58" spans="21:28">
      <c r="U58" s="12"/>
      <c r="V58" s="13" t="s">
        <v>247</v>
      </c>
      <c r="W58" s="12"/>
      <c r="X58" s="12"/>
      <c r="Y58" s="12"/>
      <c r="Z58" s="12"/>
      <c r="AA58" s="12"/>
      <c r="AB58" s="12"/>
    </row>
    <row r="59" spans="21:28">
      <c r="U59" s="12"/>
      <c r="V59" s="13" t="s">
        <v>248</v>
      </c>
      <c r="W59" s="12"/>
      <c r="X59" s="12"/>
      <c r="Y59" s="12"/>
      <c r="Z59" s="12"/>
      <c r="AA59" s="12"/>
      <c r="AB59" s="12"/>
    </row>
    <row r="60" spans="1:28">
      <c r="A60" s="8" t="s">
        <v>8</v>
      </c>
      <c r="B60" s="9">
        <v>1379610</v>
      </c>
      <c r="C60" s="18" t="s">
        <v>249</v>
      </c>
      <c r="D60" s="8" t="s">
        <v>250</v>
      </c>
      <c r="E60" s="8" t="s">
        <v>251</v>
      </c>
      <c r="F60" s="8">
        <v>2</v>
      </c>
      <c r="G60" s="8" t="s">
        <v>51</v>
      </c>
      <c r="H60" s="8" t="s">
        <v>85</v>
      </c>
      <c r="I60" s="8" t="s">
        <v>252</v>
      </c>
      <c r="J60" s="8">
        <v>7273.28</v>
      </c>
      <c r="K60" s="8">
        <v>7273.28</v>
      </c>
      <c r="L60" s="8">
        <v>0</v>
      </c>
      <c r="M60" s="8" t="s">
        <v>8</v>
      </c>
      <c r="N60" s="8" t="s">
        <v>212</v>
      </c>
      <c r="O60" s="8" t="s">
        <v>212</v>
      </c>
      <c r="P60" s="8" t="s">
        <v>162</v>
      </c>
      <c r="Q60" s="8" t="s">
        <v>163</v>
      </c>
      <c r="R60" s="14" t="s">
        <v>253</v>
      </c>
      <c r="S60" s="12"/>
      <c r="U60" s="12"/>
      <c r="V60" s="15" t="s">
        <v>254</v>
      </c>
      <c r="W60" s="12"/>
      <c r="X60" s="12"/>
      <c r="Y60" s="12"/>
      <c r="Z60" s="12"/>
      <c r="AA60" s="12"/>
      <c r="AB60" s="12"/>
    </row>
    <row r="61" spans="11:28">
      <c r="K61">
        <f>SUM(K55:K60)</f>
        <v>118867.21</v>
      </c>
      <c r="U61" s="16"/>
      <c r="V61" s="16"/>
      <c r="W61" s="16"/>
      <c r="X61" s="16"/>
      <c r="Y61" s="16"/>
      <c r="Z61" s="16"/>
      <c r="AA61" s="16"/>
      <c r="AB61" s="16"/>
    </row>
  </sheetData>
  <sheetProtection formatCells="0" formatColumns="0" formatRows="0" insertRows="0" insertColumns="0" insertHyperlinks="0" deleteColumns="0" deleteRows="0" sort="0" autoFilter="0" pivotTables="0"/>
  <autoFilter ref="A19:S52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2018-10-29T11:30:00Z</dcterms:created>
  <dcterms:modified xsi:type="dcterms:W3CDTF">2018-11-01T01:26:16Z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