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Hoja1" sheetId="1" r:id="rId1"/>
    <sheet name="Hoja2" sheetId="2" r:id="rId2"/>
    <sheet name="Hoja3" sheetId="3" r:id="rId3"/>
  </sheets>
  <externalReferences>
    <externalReference r:id="rId5"/>
  </externalReferences>
  <definedNames>
    <definedName name="SO173130." localSheetId="0">Hoja1!$A$1:$W$6</definedName>
  </definedNames>
  <calcPr calcId="144525"/>
</workbook>
</file>

<file path=xl/connections.xml><?xml version="1.0" encoding="utf-8"?>
<connections xmlns="http://schemas.openxmlformats.org/spreadsheetml/2006/main">
  <connection id="1" name="SO173130" type="6" background="1" refreshedVersion="2" saveData="1">
    <textPr sourceFile="C:\externos\SO173130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<sst xmlns="http://schemas.openxmlformats.org/spreadsheetml/2006/main" count="38">
  <si>
    <t>AGENCY</t>
  </si>
  <si>
    <t>AGENCY ADDRESS</t>
  </si>
  <si>
    <t>AGENCY CITY</t>
  </si>
  <si>
    <t>YOUR REFERENCE</t>
  </si>
  <si>
    <t>OUR REFERENCE</t>
  </si>
  <si>
    <t>INVOICE</t>
  </si>
  <si>
    <t>INVOICE DATE</t>
  </si>
  <si>
    <t>AMOUNT</t>
  </si>
  <si>
    <t>GUEST</t>
  </si>
  <si>
    <t>CREATION DATE</t>
  </si>
  <si>
    <t>CHECK-IN</t>
  </si>
  <si>
    <t>CHECK-OUT</t>
  </si>
  <si>
    <t>CURRENCY</t>
  </si>
  <si>
    <t>HOTEL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</si>
  <si>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</si>
  <si>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>，</t>
  </si>
  <si>
    <t xml:space="preserve">CONVERGENT INTER TRAVEL                 </t>
  </si>
  <si>
    <t xml:space="preserve">ROOM 1407A,SINOCENTRE NO.582  </t>
  </si>
  <si>
    <t xml:space="preserve">HONG KONG                     </t>
  </si>
  <si>
    <t xml:space="preserve">LIQIN QIN                     </t>
  </si>
  <si>
    <t xml:space="preserve">DO </t>
  </si>
  <si>
    <t xml:space="preserve">SORELL HOTEL SEIDENHOF                  </t>
  </si>
  <si>
    <t>，1386110</t>
  </si>
  <si>
    <t xml:space="preserve">                                               </t>
  </si>
  <si>
    <t xml:space="preserve">YICHENG ZHANG                 </t>
  </si>
  <si>
    <t xml:space="preserve">THE CHARLES HOTEL (PHW)                 </t>
  </si>
  <si>
    <t>，1386245</t>
  </si>
  <si>
    <t xml:space="preserve">YIMIN LIANG                   </t>
  </si>
  <si>
    <t>，1386184</t>
  </si>
  <si>
    <t xml:space="preserve">PEIYAN JIANG                  </t>
  </si>
  <si>
    <t xml:space="preserve">THE WATSON HOTEL                        </t>
  </si>
  <si>
    <t>，1385919</t>
  </si>
  <si>
    <t xml:space="preserve">Kuangyi Shi                   </t>
  </si>
  <si>
    <t xml:space="preserve">1 LEXHAM GARDENS HOTEL                  </t>
  </si>
  <si>
    <t>，1386199</t>
  </si>
  <si>
    <t>DO</t>
  </si>
  <si>
    <t>，1386110，1386245，1386184，1385919，1386199</t>
  </si>
  <si>
    <t>确定应付：658.01  付款编号：P181101114621322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</si>
</sst>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1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6" borderId="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3" fillId="20" borderId="3" applyNumberFormat="0" applyAlignment="0" applyProtection="0">
      <alignment vertical="center"/>
    </xf>
    <xf numFmtId="0" fontId="8" fillId="10" borderId="1" applyNumberForma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0" xfId="0" applyFont="1" applyFill="1"/>
    <xf numFmtId="14" fontId="0" fillId="0" borderId="0" xfId="0" applyNumberFormat="1"/>
    <xf numFmtId="0" fontId="0" fillId="3" borderId="0" xfId="0" applyFill="1"/>
    <xf numFmtId="0" fontId="2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restel1101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1386110</v>
          </cell>
          <cell r="B2" t="str">
            <v>苏黎世赛顿霍夫索雷尔酒店</v>
          </cell>
          <cell r="C2" t="str">
            <v>31382838</v>
          </cell>
          <cell r="D2" t="str">
            <v>2140105</v>
          </cell>
          <cell r="E2" t="str">
            <v/>
          </cell>
          <cell r="F2" t="str">
            <v>1149.42</v>
          </cell>
          <cell r="G2" t="str">
            <v>RMB</v>
          </cell>
          <cell r="H2" t="str">
            <v>1</v>
          </cell>
          <cell r="I2">
            <v>165.72</v>
          </cell>
        </row>
        <row r="3">
          <cell r="A3">
            <v>1386184</v>
          </cell>
          <cell r="B3" t="str">
            <v>苏黎世赛顿霍夫索雷尔酒店</v>
          </cell>
          <cell r="C3" t="str">
            <v>31385829</v>
          </cell>
          <cell r="D3" t="str">
            <v>2140815</v>
          </cell>
          <cell r="E3" t="str">
            <v/>
          </cell>
          <cell r="F3" t="str">
            <v>1204.14</v>
          </cell>
          <cell r="G3" t="str">
            <v>RMB</v>
          </cell>
          <cell r="H3" t="str">
            <v>1</v>
          </cell>
          <cell r="I3">
            <v>173.61</v>
          </cell>
        </row>
        <row r="4">
          <cell r="A4">
            <v>1387813</v>
          </cell>
          <cell r="B4" t="str">
            <v>萨沃伊酒店  </v>
          </cell>
          <cell r="C4" t="str">
            <v>31413383</v>
          </cell>
          <cell r="D4" t="str">
            <v>647881</v>
          </cell>
          <cell r="E4" t="str">
            <v/>
          </cell>
          <cell r="F4" t="str">
            <v>331.12</v>
          </cell>
          <cell r="G4" t="str">
            <v>RMB</v>
          </cell>
          <cell r="H4" t="str">
            <v>1</v>
          </cell>
          <cell r="I4">
            <v>47.65</v>
          </cell>
        </row>
        <row r="5">
          <cell r="A5">
            <v>1381845</v>
          </cell>
          <cell r="B5" t="str">
            <v>毕尔巴鄂伊鲁宁酒店</v>
          </cell>
          <cell r="C5" t="str">
            <v>31296502</v>
          </cell>
          <cell r="D5" t="str">
            <v>160605</v>
          </cell>
          <cell r="E5" t="str">
            <v/>
          </cell>
          <cell r="F5" t="str">
            <v>1108.24</v>
          </cell>
          <cell r="G5" t="str">
            <v>RMB</v>
          </cell>
          <cell r="H5" t="str">
            <v>1</v>
          </cell>
          <cell r="I5">
            <v>160.51</v>
          </cell>
        </row>
        <row r="6">
          <cell r="A6">
            <v>1379386</v>
          </cell>
          <cell r="B6" t="str">
            <v>坎普酒店</v>
          </cell>
          <cell r="C6" t="str">
            <v>31255692</v>
          </cell>
          <cell r="D6" t="str">
            <v/>
          </cell>
          <cell r="E6" t="str">
            <v/>
          </cell>
          <cell r="F6" t="str">
            <v>4798.45</v>
          </cell>
          <cell r="G6" t="str">
            <v>RMB</v>
          </cell>
          <cell r="H6" t="str">
            <v>1</v>
          </cell>
          <cell r="I6">
            <v>694.32</v>
          </cell>
        </row>
        <row r="7">
          <cell r="A7">
            <v>1381495</v>
          </cell>
          <cell r="B7" t="str">
            <v>纽沃波斯顿酒店</v>
          </cell>
          <cell r="C7" t="str">
            <v>31287478</v>
          </cell>
          <cell r="D7" t="str">
            <v>384070</v>
          </cell>
          <cell r="E7" t="str">
            <v/>
          </cell>
          <cell r="F7" t="str">
            <v>440.51</v>
          </cell>
          <cell r="G7" t="str">
            <v>RMB</v>
          </cell>
          <cell r="H7" t="str">
            <v>1</v>
          </cell>
          <cell r="I7">
            <v>63.74</v>
          </cell>
        </row>
        <row r="8">
          <cell r="A8">
            <v>1371287</v>
          </cell>
          <cell r="B8" t="str">
            <v>马德里卡尔顿万豪AC酒店</v>
          </cell>
          <cell r="C8" t="str">
            <v>31048957</v>
          </cell>
          <cell r="D8" t="str">
            <v/>
          </cell>
          <cell r="E8" t="str">
            <v/>
          </cell>
          <cell r="F8" t="str">
            <v>3517.01</v>
          </cell>
          <cell r="G8" t="str">
            <v>RMB</v>
          </cell>
          <cell r="H8" t="str">
            <v>1</v>
          </cell>
          <cell r="I8">
            <v>513.8</v>
          </cell>
        </row>
        <row r="9">
          <cell r="A9">
            <v>1379848</v>
          </cell>
          <cell r="B9" t="str">
            <v>新马德里酒店</v>
          </cell>
          <cell r="C9" t="str">
            <v>31261902</v>
          </cell>
          <cell r="D9" t="str">
            <v>519793</v>
          </cell>
          <cell r="E9" t="str">
            <v/>
          </cell>
          <cell r="F9" t="str">
            <v>445.83</v>
          </cell>
          <cell r="G9" t="str">
            <v>RMB</v>
          </cell>
          <cell r="H9" t="str">
            <v>1</v>
          </cell>
          <cell r="I9">
            <v>64.51</v>
          </cell>
        </row>
        <row r="10">
          <cell r="A10">
            <v>1377669</v>
          </cell>
          <cell r="B10" t="str">
            <v>塞维利亚NH典藏酒店</v>
          </cell>
          <cell r="C10" t="str">
            <v>31211829</v>
          </cell>
          <cell r="D10" t="str">
            <v/>
          </cell>
          <cell r="E10" t="str">
            <v/>
          </cell>
          <cell r="F10" t="str">
            <v>1453.38</v>
          </cell>
          <cell r="G10" t="str">
            <v>RMB</v>
          </cell>
          <cell r="H10" t="str">
            <v>1</v>
          </cell>
          <cell r="I10">
            <v>211.86</v>
          </cell>
        </row>
        <row r="11">
          <cell r="A11">
            <v>1384930</v>
          </cell>
          <cell r="B11" t="str">
            <v>巴厘岛阿优达度假村</v>
          </cell>
          <cell r="C11" t="str">
            <v>31359166</v>
          </cell>
          <cell r="D11" t="str">
            <v>694090</v>
          </cell>
          <cell r="E11" t="str">
            <v/>
          </cell>
          <cell r="F11" t="str">
            <v>1045.71</v>
          </cell>
          <cell r="G11" t="str">
            <v>RMB</v>
          </cell>
          <cell r="H11" t="str">
            <v>1</v>
          </cell>
          <cell r="I11">
            <v>150.79</v>
          </cell>
        </row>
        <row r="12">
          <cell r="A12">
            <v>1368648</v>
          </cell>
          <cell r="B12" t="str">
            <v>威尼斯莫利诺斯塔基希尔顿酒店</v>
          </cell>
          <cell r="C12" t="str">
            <v>30995957</v>
          </cell>
          <cell r="D12" t="str">
            <v/>
          </cell>
          <cell r="E12" t="str">
            <v/>
          </cell>
          <cell r="F12" t="str">
            <v>1039.89</v>
          </cell>
          <cell r="G12" t="str">
            <v>RMB</v>
          </cell>
          <cell r="H12" t="str">
            <v>1</v>
          </cell>
          <cell r="I12">
            <v>151.94</v>
          </cell>
        </row>
        <row r="13">
          <cell r="A13">
            <v>1387953</v>
          </cell>
          <cell r="B13" t="str">
            <v>NH法兰克福空港酒店  </v>
          </cell>
          <cell r="C13" t="str">
            <v>31417179</v>
          </cell>
          <cell r="D13" t="str">
            <v/>
          </cell>
          <cell r="E13" t="str">
            <v/>
          </cell>
          <cell r="F13" t="str">
            <v>485.45</v>
          </cell>
          <cell r="G13" t="str">
            <v>RMB</v>
          </cell>
          <cell r="H13" t="str">
            <v>1</v>
          </cell>
          <cell r="I13">
            <v>69.81</v>
          </cell>
        </row>
        <row r="14">
          <cell r="A14">
            <v>1380754</v>
          </cell>
          <cell r="B14" t="str">
            <v>巴塞罗那环球酒店</v>
          </cell>
          <cell r="C14" t="str">
            <v>31276247</v>
          </cell>
          <cell r="D14" t="str">
            <v/>
          </cell>
          <cell r="E14" t="str">
            <v/>
          </cell>
          <cell r="F14" t="str">
            <v>1324.01</v>
          </cell>
          <cell r="G14" t="str">
            <v>RMB</v>
          </cell>
          <cell r="H14" t="str">
            <v>1</v>
          </cell>
          <cell r="I14">
            <v>191.58</v>
          </cell>
        </row>
        <row r="15">
          <cell r="A15">
            <v>1383695</v>
          </cell>
          <cell r="B15" t="str">
            <v>马德里迪尔酒店</v>
          </cell>
          <cell r="C15" t="str">
            <v>31337422</v>
          </cell>
          <cell r="D15" t="str">
            <v/>
          </cell>
          <cell r="E15" t="str">
            <v/>
          </cell>
          <cell r="F15" t="str">
            <v>885.17</v>
          </cell>
          <cell r="G15" t="str">
            <v>RMB</v>
          </cell>
          <cell r="H15" t="str">
            <v>1</v>
          </cell>
          <cell r="I15">
            <v>127.98</v>
          </cell>
        </row>
        <row r="16">
          <cell r="A16">
            <v>1384086</v>
          </cell>
          <cell r="B16" t="str">
            <v>马德里迪尔酒店</v>
          </cell>
          <cell r="C16" t="str">
            <v>31341436</v>
          </cell>
          <cell r="D16" t="str">
            <v/>
          </cell>
          <cell r="E16" t="str">
            <v/>
          </cell>
          <cell r="F16" t="str">
            <v>758.67</v>
          </cell>
          <cell r="G16" t="str">
            <v>RMB</v>
          </cell>
          <cell r="H16" t="str">
            <v>1</v>
          </cell>
          <cell r="I16">
            <v>109.69</v>
          </cell>
        </row>
        <row r="17">
          <cell r="A17">
            <v>1379886</v>
          </cell>
          <cell r="B17" t="str">
            <v>马德里迪尔酒店</v>
          </cell>
          <cell r="C17" t="str">
            <v>31263473</v>
          </cell>
          <cell r="D17" t="str">
            <v/>
          </cell>
          <cell r="E17" t="str">
            <v/>
          </cell>
          <cell r="F17" t="str">
            <v>955.86</v>
          </cell>
          <cell r="G17" t="str">
            <v>RMB</v>
          </cell>
          <cell r="H17" t="str">
            <v>1</v>
          </cell>
          <cell r="I17">
            <v>138.31</v>
          </cell>
        </row>
        <row r="18">
          <cell r="A18">
            <v>1385045</v>
          </cell>
          <cell r="B18" t="str">
            <v>马德里迪尔酒店</v>
          </cell>
          <cell r="C18" t="str">
            <v>31363051</v>
          </cell>
          <cell r="D18" t="str">
            <v/>
          </cell>
          <cell r="E18" t="str">
            <v/>
          </cell>
          <cell r="F18" t="str">
            <v>1019.29</v>
          </cell>
          <cell r="G18" t="str">
            <v>RMB</v>
          </cell>
          <cell r="H18" t="str">
            <v>1</v>
          </cell>
          <cell r="I18">
            <v>147.19</v>
          </cell>
        </row>
        <row r="19">
          <cell r="A19">
            <v>1384301</v>
          </cell>
          <cell r="B19" t="str">
            <v>马德里迪尔酒店</v>
          </cell>
          <cell r="C19" t="str">
            <v>31343404</v>
          </cell>
          <cell r="D19" t="str">
            <v/>
          </cell>
          <cell r="E19" t="str">
            <v/>
          </cell>
          <cell r="F19" t="str">
            <v>1707.13</v>
          </cell>
          <cell r="G19" t="str">
            <v>RMB</v>
          </cell>
          <cell r="H19" t="str">
            <v>1</v>
          </cell>
          <cell r="I19">
            <v>246.82</v>
          </cell>
        </row>
        <row r="20">
          <cell r="A20">
            <v>1387846</v>
          </cell>
          <cell r="B20" t="str">
            <v>马德里迪尔酒店</v>
          </cell>
          <cell r="C20" t="str">
            <v>31415736</v>
          </cell>
          <cell r="D20" t="str">
            <v/>
          </cell>
          <cell r="E20" t="str">
            <v/>
          </cell>
          <cell r="F20" t="str">
            <v>951.85</v>
          </cell>
          <cell r="G20" t="str">
            <v>RMB</v>
          </cell>
          <cell r="H20" t="str">
            <v>1</v>
          </cell>
          <cell r="I20">
            <v>136.88</v>
          </cell>
        </row>
        <row r="21">
          <cell r="A21">
            <v>1377784</v>
          </cell>
          <cell r="B21" t="str">
            <v>所罗门国王酒店</v>
          </cell>
          <cell r="C21" t="str">
            <v>31216253</v>
          </cell>
          <cell r="D21" t="str">
            <v/>
          </cell>
          <cell r="E21" t="str">
            <v/>
          </cell>
          <cell r="F21" t="str">
            <v>374.86</v>
          </cell>
          <cell r="G21" t="str">
            <v>RMB</v>
          </cell>
          <cell r="H21" t="str">
            <v>1</v>
          </cell>
          <cell r="I21">
            <v>54.64</v>
          </cell>
        </row>
        <row r="22">
          <cell r="A22">
            <v>1386199</v>
          </cell>
          <cell r="B22" t="str">
            <v>1莱克斯汉姆花园酒店</v>
          </cell>
          <cell r="C22" t="str">
            <v>31386761</v>
          </cell>
          <cell r="D22" t="str">
            <v/>
          </cell>
          <cell r="E22" t="str">
            <v/>
          </cell>
          <cell r="F22" t="str">
            <v>364.83</v>
          </cell>
          <cell r="G22" t="str">
            <v>RMB</v>
          </cell>
          <cell r="H22" t="str">
            <v>1</v>
          </cell>
          <cell r="I22">
            <v>52.6</v>
          </cell>
        </row>
        <row r="23">
          <cell r="A23">
            <v>1381485</v>
          </cell>
          <cell r="B23" t="str">
            <v>东京都赤坂见附站维新酒店</v>
          </cell>
          <cell r="C23" t="str">
            <v>31286963</v>
          </cell>
          <cell r="D23" t="str">
            <v>272103</v>
          </cell>
          <cell r="E23" t="str">
            <v/>
          </cell>
          <cell r="F23" t="str">
            <v>976.52</v>
          </cell>
          <cell r="G23" t="str">
            <v>RMB</v>
          </cell>
          <cell r="H23" t="str">
            <v>1</v>
          </cell>
          <cell r="I23">
            <v>141.3</v>
          </cell>
        </row>
        <row r="24">
          <cell r="A24">
            <v>1379124</v>
          </cell>
          <cell r="B24" t="str">
            <v>the b 东京 水道桥酒店</v>
          </cell>
          <cell r="C24" t="str">
            <v>31245535</v>
          </cell>
          <cell r="D24" t="str">
            <v/>
          </cell>
          <cell r="E24" t="str">
            <v/>
          </cell>
          <cell r="F24" t="str">
            <v>715.06</v>
          </cell>
          <cell r="G24" t="str">
            <v>RMB</v>
          </cell>
          <cell r="H24" t="str">
            <v>1</v>
          </cell>
          <cell r="I24">
            <v>103.49</v>
          </cell>
        </row>
        <row r="25">
          <cell r="A25">
            <v>1366991</v>
          </cell>
          <cell r="B25" t="str">
            <v>the b 东京 水道桥酒店</v>
          </cell>
          <cell r="C25" t="str">
            <v>30976647</v>
          </cell>
          <cell r="D25" t="str">
            <v>160179</v>
          </cell>
          <cell r="E25" t="str">
            <v/>
          </cell>
          <cell r="F25" t="str">
            <v>2286.75</v>
          </cell>
          <cell r="G25" t="str">
            <v>RMB</v>
          </cell>
          <cell r="H25" t="str">
            <v>1</v>
          </cell>
          <cell r="I25">
            <v>334.78</v>
          </cell>
        </row>
        <row r="26">
          <cell r="A26">
            <v>1372974</v>
          </cell>
          <cell r="B26" t="str">
            <v>the b 东京 水道桥酒店</v>
          </cell>
          <cell r="C26" t="str">
            <v>31092906</v>
          </cell>
          <cell r="D26" t="str">
            <v/>
          </cell>
          <cell r="E26" t="str">
            <v/>
          </cell>
          <cell r="F26" t="str">
            <v>775.13</v>
          </cell>
          <cell r="G26" t="str">
            <v>RMB</v>
          </cell>
          <cell r="H26" t="str">
            <v>1</v>
          </cell>
          <cell r="I26">
            <v>113.28</v>
          </cell>
        </row>
        <row r="27">
          <cell r="A27">
            <v>1385919</v>
          </cell>
          <cell r="B27" t="str">
            <v>纽约沃森酒店（原纽约曼哈顿第57街假日酒店）</v>
          </cell>
          <cell r="C27" t="str">
            <v>31382046</v>
          </cell>
          <cell r="D27" t="str">
            <v>505814</v>
          </cell>
          <cell r="E27" t="str">
            <v/>
          </cell>
          <cell r="F27" t="str">
            <v>909.3</v>
          </cell>
          <cell r="G27" t="str">
            <v>RMB</v>
          </cell>
          <cell r="H27" t="str">
            <v>1</v>
          </cell>
          <cell r="I27">
            <v>131.1</v>
          </cell>
        </row>
        <row r="28">
          <cell r="A28">
            <v>1386245</v>
          </cell>
          <cell r="B28" t="str">
            <v>布拉格查尔斯酒店</v>
          </cell>
          <cell r="C28" t="str">
            <v>31387836</v>
          </cell>
          <cell r="D28" t="str">
            <v>42104</v>
          </cell>
          <cell r="E28" t="str">
            <v/>
          </cell>
          <cell r="F28" t="str">
            <v>936.28</v>
          </cell>
          <cell r="G28" t="str">
            <v>RMB</v>
          </cell>
          <cell r="H28" t="str">
            <v>1</v>
          </cell>
          <cell r="I28">
            <v>134.99</v>
          </cell>
        </row>
        <row r="29">
          <cell r="A29">
            <v>1388267</v>
          </cell>
          <cell r="B29" t="str">
            <v>雅典欧蒂沃恩酒店</v>
          </cell>
          <cell r="C29" t="str">
            <v>31426393</v>
          </cell>
          <cell r="D29" t="str">
            <v/>
          </cell>
          <cell r="E29" t="str">
            <v/>
          </cell>
          <cell r="F29" t="str">
            <v>1122.36</v>
          </cell>
          <cell r="G29" t="str">
            <v>RMB</v>
          </cell>
          <cell r="H29" t="str">
            <v>1</v>
          </cell>
          <cell r="I29">
            <v>161.4</v>
          </cell>
        </row>
        <row r="30">
          <cell r="A30">
            <v>1385427</v>
          </cell>
          <cell r="B30" t="str">
            <v>蒙哥马利欧洲之星酒店</v>
          </cell>
          <cell r="C30" t="str">
            <v>31372268</v>
          </cell>
          <cell r="D30" t="str">
            <v>4142778</v>
          </cell>
          <cell r="E30" t="str">
            <v/>
          </cell>
          <cell r="F30" t="str">
            <v>745.87</v>
          </cell>
          <cell r="G30" t="str">
            <v>RMB</v>
          </cell>
          <cell r="H30" t="str">
            <v>1</v>
          </cell>
          <cell r="I30">
            <v>107.6</v>
          </cell>
        </row>
        <row r="31">
          <cell r="A31">
            <v>1386981</v>
          </cell>
          <cell r="B31" t="str">
            <v>埃克科隆酒店</v>
          </cell>
          <cell r="C31" t="str">
            <v>31397162</v>
          </cell>
          <cell r="D31" t="str">
            <v/>
          </cell>
          <cell r="E31" t="str">
            <v/>
          </cell>
          <cell r="F31" t="str">
            <v>7882.39</v>
          </cell>
          <cell r="G31" t="str">
            <v>RMB</v>
          </cell>
          <cell r="H31" t="str">
            <v>1</v>
          </cell>
          <cell r="I31">
            <v>1137.2</v>
          </cell>
        </row>
        <row r="32">
          <cell r="A32">
            <v>1385356</v>
          </cell>
          <cell r="B32" t="str">
            <v>欧洲之星预订酒店</v>
          </cell>
          <cell r="C32" t="str">
            <v>31368644</v>
          </cell>
          <cell r="D32" t="str">
            <v/>
          </cell>
          <cell r="E32" t="str">
            <v/>
          </cell>
          <cell r="F32" t="str">
            <v>860.64</v>
          </cell>
          <cell r="G32" t="str">
            <v>RMB</v>
          </cell>
          <cell r="H32" t="str">
            <v>1</v>
          </cell>
          <cell r="I32">
            <v>124.28</v>
          </cell>
        </row>
        <row r="33">
          <cell r="A33">
            <v>1380686</v>
          </cell>
          <cell r="B33" t="str">
            <v>欧洲之星预订酒店</v>
          </cell>
          <cell r="C33" t="str">
            <v>31275126</v>
          </cell>
          <cell r="D33" t="str">
            <v/>
          </cell>
          <cell r="E33" t="str">
            <v/>
          </cell>
          <cell r="F33" t="str">
            <v>2169.64</v>
          </cell>
          <cell r="G33" t="str">
            <v>RMB</v>
          </cell>
          <cell r="H33" t="str">
            <v>1</v>
          </cell>
          <cell r="I33">
            <v>313.94</v>
          </cell>
        </row>
        <row r="34">
          <cell r="A34">
            <v>1384161</v>
          </cell>
          <cell r="B34" t="str">
            <v>欧洲之星中央皇宫酒店</v>
          </cell>
          <cell r="C34" t="str">
            <v>31342232</v>
          </cell>
          <cell r="D34" t="str">
            <v>4107369</v>
          </cell>
          <cell r="E34" t="str">
            <v/>
          </cell>
          <cell r="F34" t="str">
            <v>368.93</v>
          </cell>
          <cell r="G34" t="str">
            <v>RMB</v>
          </cell>
          <cell r="H34" t="str">
            <v>1</v>
          </cell>
          <cell r="I34">
            <v>53.34</v>
          </cell>
        </row>
        <row r="35">
          <cell r="A35">
            <v>1386934</v>
          </cell>
          <cell r="B35" t="str">
            <v>豪图萨</v>
          </cell>
          <cell r="C35" t="str">
            <v>31396880</v>
          </cell>
          <cell r="D35" t="str">
            <v>89308</v>
          </cell>
          <cell r="E35" t="str">
            <v/>
          </cell>
          <cell r="F35" t="str">
            <v>1199.69</v>
          </cell>
          <cell r="G35" t="str">
            <v>RMB</v>
          </cell>
          <cell r="H35" t="str">
            <v>1</v>
          </cell>
          <cell r="I35">
            <v>173.08</v>
          </cell>
        </row>
        <row r="36">
          <cell r="A36">
            <v>1384490</v>
          </cell>
          <cell r="B36" t="str">
            <v>欧洲之星科尔多瓦庭院酒店</v>
          </cell>
          <cell r="C36" t="str">
            <v>31350382</v>
          </cell>
          <cell r="D36" t="str">
            <v/>
          </cell>
          <cell r="E36" t="str">
            <v/>
          </cell>
          <cell r="F36" t="str">
            <v>375.7</v>
          </cell>
          <cell r="G36" t="str">
            <v>RMB</v>
          </cell>
          <cell r="H36" t="str">
            <v>1</v>
          </cell>
          <cell r="I36">
            <v>54.32</v>
          </cell>
        </row>
        <row r="37">
          <cell r="A37">
            <v>1385399</v>
          </cell>
          <cell r="B37" t="str">
            <v>梅里亚拉斯克拉拉斯精品酒店</v>
          </cell>
          <cell r="C37" t="str">
            <v>31370046</v>
          </cell>
          <cell r="D37" t="str">
            <v/>
          </cell>
          <cell r="E37" t="str">
            <v/>
          </cell>
          <cell r="F37" t="str">
            <v>495.62</v>
          </cell>
          <cell r="G37" t="str">
            <v>RMB</v>
          </cell>
          <cell r="H37" t="str">
            <v>1</v>
          </cell>
          <cell r="I37">
            <v>71.57</v>
          </cell>
        </row>
        <row r="38">
          <cell r="A38">
            <v>1386319</v>
          </cell>
          <cell r="B38" t="str">
            <v>巴拿马城欧洲之星酒店</v>
          </cell>
          <cell r="C38" t="str">
            <v>31390573</v>
          </cell>
          <cell r="D38" t="str">
            <v/>
          </cell>
          <cell r="E38" t="str">
            <v/>
          </cell>
          <cell r="F38" t="str">
            <v>2101.95</v>
          </cell>
          <cell r="G38" t="str">
            <v>RMB</v>
          </cell>
          <cell r="H38" t="str">
            <v>1</v>
          </cell>
          <cell r="I38">
            <v>303.25</v>
          </cell>
        </row>
        <row r="39">
          <cell r="A39">
            <v>1388272</v>
          </cell>
          <cell r="B39" t="str">
            <v>巴拿马城欧洲之星酒店</v>
          </cell>
          <cell r="C39" t="str">
            <v>31427210</v>
          </cell>
          <cell r="D39" t="str">
            <v/>
          </cell>
          <cell r="E39" t="str">
            <v/>
          </cell>
          <cell r="F39" t="str">
            <v>421.39</v>
          </cell>
          <cell r="G39" t="str">
            <v>RMB</v>
          </cell>
          <cell r="H39" t="str">
            <v>1</v>
          </cell>
          <cell r="I39">
            <v>60.52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SO173130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workbookViewId="0">
      <selection activeCell="K26" sqref="K26"/>
    </sheetView>
  </sheetViews>
  <sheetFormatPr defaultColWidth="11" defaultRowHeight="13.5"/>
  <cols>
    <col min="1" max="1" width="24.875" customWidth="1"/>
    <col min="2" max="2" width="29.25" customWidth="1"/>
    <col min="3" max="3" width="10.25" customWidth="1"/>
    <col min="4" max="4" width="7.5" customWidth="1"/>
    <col min="5" max="5" width="10.8583333333333" customWidth="1"/>
    <col min="6" max="6" width="9.70833333333333" customWidth="1"/>
    <col min="7" max="7" width="11" customWidth="1"/>
    <col min="8" max="8" width="7.375" customWidth="1"/>
    <col min="9" max="9" width="13.5" customWidth="1"/>
    <col min="10" max="10" width="10.7083333333333" customWidth="1"/>
    <col min="11" max="11" width="11.2833333333333" customWidth="1"/>
    <col min="12" max="12" width="10.7083333333333" customWidth="1"/>
    <col min="13" max="13" width="3.5" customWidth="1"/>
    <col min="14" max="14" width="24.375" customWidth="1"/>
    <col min="15" max="15" width="11.375" customWidth="1"/>
    <col min="23" max="23" width="21.4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t="s">
        <v>14</v>
      </c>
      <c r="Q1" t="s">
        <v>15</v>
      </c>
    </row>
    <row r="2" spans="1:23">
      <c r="A2" t="s">
        <v>16</v>
      </c>
      <c r="B2" t="s">
        <v>17</v>
      </c>
      <c r="C2" t="s">
        <v>18</v>
      </c>
      <c r="D2">
        <v>1386110</v>
      </c>
      <c r="E2">
        <v>31382838</v>
      </c>
      <c r="F2">
        <v>62923253</v>
      </c>
      <c r="G2" s="2">
        <v>43402</v>
      </c>
      <c r="H2">
        <v>165.72</v>
      </c>
      <c r="I2" t="s">
        <v>19</v>
      </c>
      <c r="J2" s="2">
        <v>43399</v>
      </c>
      <c r="K2" s="2">
        <v>43400</v>
      </c>
      <c r="L2" s="2">
        <v>43401</v>
      </c>
      <c r="M2" t="s">
        <v>20</v>
      </c>
      <c r="N2" t="s">
        <v>21</v>
      </c>
      <c r="O2">
        <f>VLOOKUP(D2,[1]应付款管理!$A$1:$I$65536,9,0)</f>
        <v>165.72</v>
      </c>
      <c r="P2">
        <f>H2-O2</f>
        <v>0</v>
      </c>
      <c r="Q2" t="str">
        <f>$Q$1&amp;D2</f>
        <v>，1386110</v>
      </c>
      <c r="R2" t="s">
        <v>22</v>
      </c>
      <c r="W2" t="s">
        <v>23</v>
      </c>
    </row>
    <row r="3" spans="1:23">
      <c r="A3" t="s">
        <v>16</v>
      </c>
      <c r="B3" t="s">
        <v>17</v>
      </c>
      <c r="C3" t="s">
        <v>18</v>
      </c>
      <c r="D3">
        <v>1386245</v>
      </c>
      <c r="E3">
        <v>31387836</v>
      </c>
      <c r="F3">
        <v>62923254</v>
      </c>
      <c r="G3" s="2">
        <v>43402</v>
      </c>
      <c r="H3">
        <v>135</v>
      </c>
      <c r="I3" t="s">
        <v>24</v>
      </c>
      <c r="J3" s="2">
        <v>43399</v>
      </c>
      <c r="K3" s="2">
        <v>43400</v>
      </c>
      <c r="L3" s="2">
        <v>43401</v>
      </c>
      <c r="M3" t="s">
        <v>20</v>
      </c>
      <c r="N3" t="s">
        <v>25</v>
      </c>
      <c r="O3">
        <f>VLOOKUP(D3,[1]应付款管理!$A$1:$I$65536,9,0)</f>
        <v>134.99</v>
      </c>
      <c r="P3">
        <f>H3-O3</f>
        <v>0.00999999999999091</v>
      </c>
      <c r="Q3" t="str">
        <f>$Q$1&amp;D3</f>
        <v>，1386245</v>
      </c>
      <c r="R3" t="s">
        <v>26</v>
      </c>
      <c r="W3" t="s">
        <v>23</v>
      </c>
    </row>
    <row r="4" spans="1:23">
      <c r="A4" t="s">
        <v>16</v>
      </c>
      <c r="B4" t="s">
        <v>17</v>
      </c>
      <c r="C4" t="s">
        <v>18</v>
      </c>
      <c r="D4">
        <v>1386184</v>
      </c>
      <c r="E4">
        <v>31385829</v>
      </c>
      <c r="F4">
        <v>62926592</v>
      </c>
      <c r="G4" s="2">
        <v>43402</v>
      </c>
      <c r="H4">
        <v>173.59</v>
      </c>
      <c r="I4" t="s">
        <v>27</v>
      </c>
      <c r="J4" s="2">
        <v>43399</v>
      </c>
      <c r="K4" s="2">
        <v>43401</v>
      </c>
      <c r="L4" s="2">
        <v>43402</v>
      </c>
      <c r="M4" t="s">
        <v>20</v>
      </c>
      <c r="N4" t="s">
        <v>21</v>
      </c>
      <c r="O4">
        <f>VLOOKUP(D4,[1]应付款管理!$A$1:$I$65536,9,0)</f>
        <v>173.61</v>
      </c>
      <c r="P4">
        <f>H4-O4</f>
        <v>-0.0200000000000102</v>
      </c>
      <c r="Q4" t="str">
        <f>$Q$1&amp;D4</f>
        <v>，1386184</v>
      </c>
      <c r="R4" t="s">
        <v>28</v>
      </c>
      <c r="W4" t="s">
        <v>23</v>
      </c>
    </row>
    <row r="5" spans="1:23">
      <c r="A5" t="s">
        <v>16</v>
      </c>
      <c r="B5" t="s">
        <v>17</v>
      </c>
      <c r="C5" t="s">
        <v>18</v>
      </c>
      <c r="D5">
        <v>1385919</v>
      </c>
      <c r="E5">
        <v>31382046</v>
      </c>
      <c r="F5">
        <v>62931627</v>
      </c>
      <c r="G5" s="2">
        <v>43403</v>
      </c>
      <c r="H5">
        <v>131.1</v>
      </c>
      <c r="I5" t="s">
        <v>29</v>
      </c>
      <c r="J5" s="2">
        <v>43399</v>
      </c>
      <c r="K5" s="2">
        <v>43402</v>
      </c>
      <c r="L5" s="2">
        <v>43403</v>
      </c>
      <c r="M5" t="s">
        <v>20</v>
      </c>
      <c r="N5" t="s">
        <v>30</v>
      </c>
      <c r="O5">
        <f>VLOOKUP(D5,[1]应付款管理!$A$1:$I$65536,9,0)</f>
        <v>131.1</v>
      </c>
      <c r="P5">
        <f>H5-O5</f>
        <v>0</v>
      </c>
      <c r="Q5" t="str">
        <f>$Q$1&amp;D5</f>
        <v>，1385919</v>
      </c>
      <c r="R5" t="s">
        <v>31</v>
      </c>
      <c r="W5" t="s">
        <v>23</v>
      </c>
    </row>
    <row r="6" spans="1:23">
      <c r="A6" t="s">
        <v>16</v>
      </c>
      <c r="B6" t="s">
        <v>17</v>
      </c>
      <c r="C6" t="s">
        <v>18</v>
      </c>
      <c r="D6">
        <v>1386199</v>
      </c>
      <c r="E6">
        <v>31386761</v>
      </c>
      <c r="F6">
        <v>62931628</v>
      </c>
      <c r="G6" s="2">
        <v>43403</v>
      </c>
      <c r="H6">
        <v>52.6</v>
      </c>
      <c r="I6" t="s">
        <v>32</v>
      </c>
      <c r="J6" s="2">
        <v>43399</v>
      </c>
      <c r="K6" s="2">
        <v>43402</v>
      </c>
      <c r="L6" s="2">
        <v>43403</v>
      </c>
      <c r="M6" t="s">
        <v>20</v>
      </c>
      <c r="N6" t="s">
        <v>33</v>
      </c>
      <c r="O6">
        <f>VLOOKUP(D6,[1]应付款管理!$A$1:$I$65536,9,0)</f>
        <v>52.6</v>
      </c>
      <c r="P6">
        <f>H6-O6</f>
        <v>0</v>
      </c>
      <c r="Q6" t="str">
        <f>$Q$1&amp;D6</f>
        <v>，1386199</v>
      </c>
      <c r="R6" t="s">
        <v>34</v>
      </c>
      <c r="W6" t="s">
        <v>23</v>
      </c>
    </row>
    <row r="8" spans="8:15">
      <c r="H8">
        <f>SUM(H2:H7)</f>
        <v>658.01</v>
      </c>
      <c r="I8" t="s">
        <v>35</v>
      </c>
      <c r="O8">
        <f>SUM(O2:O7)</f>
        <v>658.02</v>
      </c>
    </row>
    <row r="9" spans="16:16">
      <c r="P9" t="str">
        <f ca="1">PHONETIC(R2:R6)</f>
        <v>，1386110，1386245，1386184，1385919，1386199</v>
      </c>
    </row>
    <row r="10" spans="8:16">
      <c r="H10" s="3"/>
      <c r="I10" s="3"/>
      <c r="J10" s="3"/>
      <c r="K10" s="3"/>
      <c r="L10" s="3"/>
      <c r="M10" s="3"/>
      <c r="N10" s="3"/>
      <c r="P10" t="s">
        <v>36</v>
      </c>
    </row>
    <row r="11" spans="8:14">
      <c r="H11" s="3"/>
      <c r="I11" s="4" t="s">
        <v>37</v>
      </c>
      <c r="J11" s="3"/>
      <c r="K11" s="3"/>
      <c r="L11" s="3"/>
      <c r="M11" s="3"/>
      <c r="N11" s="3"/>
    </row>
    <row r="12" spans="8:14">
      <c r="H12" s="3"/>
      <c r="I12" s="3"/>
      <c r="J12" s="3"/>
      <c r="K12" s="3"/>
      <c r="L12" s="3"/>
      <c r="M12" s="3"/>
      <c r="N12" s="3"/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Administracion12</dc:creator>
  <cp:lastModifiedBy>CIT-karmen欧燕珍</cp:lastModifiedBy>
  <dcterms:created xsi:type="dcterms:W3CDTF">2018-10-31T16:31:00Z</dcterms:created>
  <dcterms:modified xsi:type="dcterms:W3CDTF">2018-11-01T03:47:45Z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