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<sst xmlns="http://schemas.openxmlformats.org/spreadsheetml/2006/main" count="335">
  <si>
    <t xml:space="preserve"> TO:CONVERGENT INTERNATIONAL TRAVEL DEVELOPMENT CO.,LTD</t>
  </si>
  <si>
    <t>Periode: 01-10-2018 - 31-10-2018</t>
  </si>
  <si>
    <t>BOOKING NO.</t>
  </si>
  <si>
    <t>HZ No.</t>
  </si>
  <si>
    <t>ARRIVAL DATE</t>
  </si>
  <si>
    <t>DESCRIPTION</t>
  </si>
  <si>
    <t>GUEST NAME</t>
  </si>
  <si>
    <t>TOTAL</t>
  </si>
  <si>
    <t>，</t>
  </si>
  <si>
    <t>T18101210140207</t>
  </si>
  <si>
    <t>Rimba Jimbaran Bali (Ocean View Room.Min 2N Stay with Benefits);2018-10-01 共1间1晚;Rimba Jimbaran Bali (Ocean View Room.Min 2N Stay with Benefits);2018-10-02 共1间1晚;Rimba Jimbaran Bali (Ocean View Room.Min 2N Stay with Benefits);2018-10-03 共1间1晚;Rimba Jimbaran Bali (Ocean View Room.Min 2N Stay with Benefits);2018-10-04 共1间1晚</t>
  </si>
  <si>
    <t>Zhang Jing Song</t>
  </si>
  <si>
    <t>，1366906</t>
  </si>
  <si>
    <t>T18101210114806</t>
  </si>
  <si>
    <t>Ayana Resort Bali(Jimbaran Bay Room.2N Stay with Benefits);2018-10-01 共1间1晚;Ayana Resort Bali(Jimbaran Bay Room.2N Stay with Benefits);2018-10-02 共1间1晚</t>
  </si>
  <si>
    <t>Zheng Hao Yue</t>
  </si>
  <si>
    <t>，1346284</t>
  </si>
  <si>
    <t>，1366906，1346284，1345787，1364396，1364928，1363506，1346371，1346365，1343375，1349851，1367054，1364282，1351860，1339858，1332052，1332035，1332025，1351862，1335858，1347653，1332075，1332086，1332090，1332083，1332066，1366911，1366283，1368494，1365747，1367524，1332094，1331994，1344734，1375294，1346349，1347196，1370378，1371524，1376540，1374582，1377773，1373907，1371381，1376504，1376620，1372479，1368976，1367820，1379181，1373977，1348580，1348513，1346275，1381077，1381061，1377599，1381773，1380011，1364306，1342578，1380212，1381435，1375879，1367810，1369253，1368228，1380328，1376077，1372398，1378889，1381938，1368084，1333172，1333190，1333208，1371044，1377631，1341650，1382640，1380246，1366195，1331987，1378518</t>
  </si>
  <si>
    <t>T18101210090705</t>
  </si>
  <si>
    <t>Liu Yue Ming</t>
  </si>
  <si>
    <t>，1345787</t>
  </si>
  <si>
    <t>T18092716280721</t>
  </si>
  <si>
    <t>Lumbini Luxury Villas(1 Bedroom Deluxe Villa );2018-10-01 共1间1晚;Lumbini Luxury Villas(1 Bedroom Deluxe Villa );2018-10-02 共1间1晚</t>
  </si>
  <si>
    <t>Tan Xin ,Meng Shu Jie</t>
  </si>
  <si>
    <t>，1364396</t>
  </si>
  <si>
    <t>T18092814281531</t>
  </si>
  <si>
    <t>Lumbini Luxury Villas(1 Bedroom Deluxe Villa );2018-10-02 共1间1晚</t>
  </si>
  <si>
    <t>He Yu Kun ,Guan Zhen Zhen</t>
  </si>
  <si>
    <t>，1364928</t>
  </si>
  <si>
    <t>T18092814241229</t>
  </si>
  <si>
    <t>Lumbini Luxury Villas(1 Bedroom Suite Villa );2018-10-02 共1间1晚;Lumbini Luxury Villas(1 Bedroom Suite Villa );2018-10-03 共1间1晚;Lumbini Luxury Villas(1 Bedroom Suite Villa );2018-10-04 共1间1晚</t>
  </si>
  <si>
    <t>Yang Ying Hui ,Ning Ying Cheng</t>
  </si>
  <si>
    <t>，1363506</t>
  </si>
  <si>
    <t>T18102210481414</t>
  </si>
  <si>
    <t>Rimba Jimbaran Bali (Jimbaran Room.2N Stay with Benefits);2018-10-02 共1间1晚;Rimba Jimbaran Bali (Jimbaran Room.2N Stay with Benefits);2018-10-03 共1间1晚</t>
  </si>
  <si>
    <t>Shi Qian Lang</t>
  </si>
  <si>
    <t>，1346371</t>
  </si>
  <si>
    <t>T18101215170330</t>
  </si>
  <si>
    <t>Rimba Jimbaran Bali (Jimbaran Room.2N Stay with Benefits);2018-10-02 共2间1晚;Rimba Jimbaran Bali (Jimbaran Room.2N Stay with Benefits);2018-10-03 共2间1晚</t>
  </si>
  <si>
    <t>Wang Han</t>
  </si>
  <si>
    <t>，1346365</t>
  </si>
  <si>
    <t>T18101210164408</t>
  </si>
  <si>
    <t>Rimba Jimbaran Bali (Pool Access Room.Min 2N Stay with Benefits);2018-10-02 共1间1晚;Rimba Jimbaran Bali (Pool Access Room.Min 2N Stay with Benefits);2018-10-03 共1间1晚;Rimba Jimbaran Bali (Pool Access Room.Min 2N Stay with Benefits);2018-10-04 共1间1晚</t>
  </si>
  <si>
    <t>Zhang Hui Pei</t>
  </si>
  <si>
    <t>，1343375</t>
  </si>
  <si>
    <t>T18091217123150</t>
  </si>
  <si>
    <t>Wei Ai Yufan</t>
  </si>
  <si>
    <t>，1349851</t>
  </si>
  <si>
    <t>T18102311340321</t>
  </si>
  <si>
    <t>Rimba Jimbaran Bali (Ocean View Room.Min 2N Stay with Benefits);2018-10-02 共1间1晚;Rimba Jimbaran Bali (Ocean View Room.Min 2N Stay with Benefits);2018-10-03 共1间1晚</t>
  </si>
  <si>
    <t>GE WEI</t>
  </si>
  <si>
    <t>，1367054</t>
  </si>
  <si>
    <t>T18102311304018</t>
  </si>
  <si>
    <t>Rimba Jimbaran Bali (Ocean View Room.Min 2N Stay with Benefits);2018-10-02 共2间1晚;Rimba Jimbaran Bali (Ocean View Room.Min 2N Stay with Benefits);2018-10-03 共2间1晚</t>
  </si>
  <si>
    <t>LIAO XIAOHUA</t>
  </si>
  <si>
    <t>，1364282</t>
  </si>
  <si>
    <t>T18102313475933</t>
  </si>
  <si>
    <t>Rimba Jimbaran Bali (Jimbaran Room.2N Stay with Benefits);2018-10-03 共1间1晚;Rimba Jimbaran Bali (Jimbaran Room.2N Stay with Benefits);2018-10-04 共1间1晚</t>
  </si>
  <si>
    <t>DUAN ZI</t>
  </si>
  <si>
    <t>，1351860</t>
  </si>
  <si>
    <t>T18102313354332</t>
  </si>
  <si>
    <t>Ayana Resort Bali(Jimbaran Bay Room.2N Stay with Benefits);2018-10-03 共1间1晚;Ayana Resort Bali(Jimbaran Bay Room.2N Stay with Benefits);2018-10-04 共1间1晚;Ayana Resort Bali(Jimbaran Bay Room.2N Stay with Benefits);2018-10-05 共1间1晚</t>
  </si>
  <si>
    <t>Liu Hong Yu</t>
  </si>
  <si>
    <t>，1339858</t>
  </si>
  <si>
    <t>T18102409550206</t>
  </si>
  <si>
    <t>Ayana Resort Bali(Deluxe Ocean View Room.2N Stay with Benefits);2018-10-03 共2间1晚;Ayana Resort Bali(Deluxe Ocean View Room.2N Stay with Benefits);2018-10-04 共2间1晚;Ayana Resort Bali(Deluxe Ocean View Room.2N Stay with Benefits);2018-10-05 共2间1晚;Ayana Resort Bali(Deluxe Ocean View Room.2N Stay with Benefits);2018-10-06 共2间1晚</t>
  </si>
  <si>
    <t>Chan Chun Yin</t>
  </si>
  <si>
    <t>，1332052</t>
  </si>
  <si>
    <t>T18102409511805</t>
  </si>
  <si>
    <t>Tan Chou Yin</t>
  </si>
  <si>
    <t>，1332035</t>
  </si>
  <si>
    <t>T18102409472604</t>
  </si>
  <si>
    <t>Ayana Resort Bali(Deluxe Ocean View Room.2N Stay with Benefits);2018-10-03 共2间1晚</t>
  </si>
  <si>
    <t>ZHEN LILI</t>
  </si>
  <si>
    <t>，1332025</t>
  </si>
  <si>
    <t>T18102409433003</t>
  </si>
  <si>
    <t>Mo Wei Guo</t>
  </si>
  <si>
    <t>，1351862</t>
  </si>
  <si>
    <t>T18091216561847</t>
  </si>
  <si>
    <t>Wang Lu</t>
  </si>
  <si>
    <t>，1335858</t>
  </si>
  <si>
    <t>T18091217070848</t>
  </si>
  <si>
    <t>Cao Zhen Jing ,Tang Hao</t>
  </si>
  <si>
    <t>，1347653</t>
  </si>
  <si>
    <t>T18102415362129</t>
  </si>
  <si>
    <t>Ayana Resort Bali(Deluxe Ocean View Room.2N Stay with Benefits);2018-10-04 共2间1晚;Ayana Resort Bali(Deluxe Ocean View Room.2N Stay with Benefits);2018-10-05 共2间1晚;Ayana Resort Bali(Deluxe Ocean View Room.2N Stay with Benefits);2018-10-06 共2间1晚</t>
  </si>
  <si>
    <t>Chen Junting</t>
  </si>
  <si>
    <t>，1332075</t>
  </si>
  <si>
    <t>T18102416002333</t>
  </si>
  <si>
    <t>Liang Jin</t>
  </si>
  <si>
    <t>，1332086</t>
  </si>
  <si>
    <t>T18102415574232</t>
  </si>
  <si>
    <t>Ayana Resort Bali(Deluxe Ocean View Room.2N Stay with Benefits);2018-10-04 共1间1晚;Ayana Resort Bali(Deluxe Ocean View Room.2N Stay with Benefits);2018-10-05 共1间1晚;Ayana Resort Bali(Deluxe Ocean View Room.2N Stay with Benefits);2018-10-06 共1间1晚;Ayana Resort Bali(Deluxe Ocean View Room.2N Stay with Benefits);2018-10-07 共1间1晚</t>
  </si>
  <si>
    <t>Wang Chen Bin</t>
  </si>
  <si>
    <t>，1332090</t>
  </si>
  <si>
    <t>T18102415420830</t>
  </si>
  <si>
    <t>WU MING</t>
  </si>
  <si>
    <t>，1332083</t>
  </si>
  <si>
    <t>T18102410060309</t>
  </si>
  <si>
    <t>Ayana Resort Bali(Deluxe Ocean View Room.2N Stay with Benefits);2018-10-04 共1间1晚;Ayana Resort Bali(Deluxe Ocean View Room.2N Stay with Benefits);2018-10-05 共1间1晚;Ayana Resort Bali(Deluxe Ocean View Room.2N Stay with Benefits);2018-10-06 共1间1晚</t>
  </si>
  <si>
    <t>Zhang Xi</t>
  </si>
  <si>
    <t>，1332066</t>
  </si>
  <si>
    <t>T18102410013608</t>
  </si>
  <si>
    <t>Rimba Jimbaran Bali (Ocean View Room.Min 2N Stay with Benefits);2018-10-04 共2间1晚;Rimba Jimbaran Bali (Ocean View Room.Min 2N Stay with Benefits);2018-10-05 共2间1晚</t>
  </si>
  <si>
    <t>Li Su Hong</t>
  </si>
  <si>
    <t>，1366911</t>
  </si>
  <si>
    <t>T18102409591007</t>
  </si>
  <si>
    <t>The Villas at Ayana Resort Bali(1 Bedroom Ocean Front Pool Villa.Min 2N Stay );2018-10-04 共1间1晚;The Villas at Ayana Resort Bali(1 Bedroom Ocean Front Pool Villa.Min 2N Stay );2018-10-05 共1间1晚</t>
  </si>
  <si>
    <t>Yu Xin</t>
  </si>
  <si>
    <t>，1366283</t>
  </si>
  <si>
    <t>T18102416090435</t>
  </si>
  <si>
    <t>Ayana Komodo Resort Waecicu Beach(Full Ocean View Room B&amp;B.Min 2N Stay);2018-10-05 共1间1晚;Ayana Komodo Resort Waecicu Beach(Full Ocean View Room B&amp;B.Min 2N Stay);2018-10-06 共1间1晚</t>
  </si>
  <si>
    <t>Ling Qiong</t>
  </si>
  <si>
    <t>，1368494</t>
  </si>
  <si>
    <t>T18102416063434</t>
  </si>
  <si>
    <t>Rimba Jimbaran Bali (Jimbaran Suite.2N Stay with Benefits);2018-10-05 共1间1晚;Rimba Jimbaran Bali (Jimbaran Suite.2N Stay with Benefits);2018-10-06 共1间1晚</t>
  </si>
  <si>
    <t>Liu Su Yue</t>
  </si>
  <si>
    <t>，1365747</t>
  </si>
  <si>
    <t>T18100116022211</t>
  </si>
  <si>
    <t>Lumbini Luxury Villas(1 Bedroom Suite Villa );2018-10-05 共1间1晚</t>
  </si>
  <si>
    <t>Tao Jia Qi</t>
  </si>
  <si>
    <t>，1367524</t>
  </si>
  <si>
    <t>T18102416164838</t>
  </si>
  <si>
    <t>Ayana Resort Bali(Deluxe Ocean View Room.2N Stay with Benefits);2018-10-06 共2间1晚</t>
  </si>
  <si>
    <t>Lili Zhen</t>
  </si>
  <si>
    <t>，1332094</t>
  </si>
  <si>
    <t>T18102416141237</t>
  </si>
  <si>
    <t>The Villas at Ayana Resort Bali(1 Bedroom Ocean View Pool Villa.Min 2N Stay);2018-10-06 共2间1晚</t>
  </si>
  <si>
    <t>Wang Yu Feng</t>
  </si>
  <si>
    <t>，1331994</t>
  </si>
  <si>
    <t>T18102416114136</t>
  </si>
  <si>
    <t>Rimba Jimbaran Bali (Jimbaran Room.2N Stay with Benefits);2018-10-06 共1间1晚;Rimba Jimbaran Bali (Jimbaran Room.2N Stay with Benefits);2018-10-07 共1间1晚</t>
  </si>
  <si>
    <t>Guo Jun Wei</t>
  </si>
  <si>
    <t>，1344734</t>
  </si>
  <si>
    <t>T18102416462741</t>
  </si>
  <si>
    <t>Ayana Resort Bali(Deluxe Ocean View Room.2N Stay with Benefits);2018-10-07 共1间1晚;Ayana Resort Bali(Deluxe Ocean View Room.2N Stay with Benefits);2018-10-08 共1间1晚;Ayana Resort Bali(Deluxe Ocean View Room.2N Stay with Benefits);2018-10-09 共1间1晚;Ayana Resort Bali(Deluxe Ocean View Room.2N Stay with Benefits);2018-10-10 共1间1晚</t>
  </si>
  <si>
    <t>Zhang Yu Chi</t>
  </si>
  <si>
    <t>，1375294</t>
  </si>
  <si>
    <t>T18102416191239</t>
  </si>
  <si>
    <t>Rimba Jimbaran Bali (Jimbaran Room.2N Stay with Benefits);2018-10-07 共1间1晚;Rimba Jimbaran Bali (Jimbaran Room.2N Stay with Benefits);2018-10-08 共1间1晚</t>
  </si>
  <si>
    <t>Yang Hai Yan</t>
  </si>
  <si>
    <t>，1346349</t>
  </si>
  <si>
    <t>T18091216474446</t>
  </si>
  <si>
    <t>Shen Han Lin ,Zhang Hao Wen</t>
  </si>
  <si>
    <t>，1347196</t>
  </si>
  <si>
    <t>T18100413513612</t>
  </si>
  <si>
    <t>Lumbini Luxury Villas(1 Bedroom Suite Villa );2018-10-07 共1间1晚;Lumbini Luxury Villas(1 Bedroom Suite Villa );2018-10-08 共1间1晚</t>
  </si>
  <si>
    <t>Li Dan ,Ding Yi Fan</t>
  </si>
  <si>
    <t>，1370378</t>
  </si>
  <si>
    <t>T18102509433403</t>
  </si>
  <si>
    <t>Rimba Jimbaran Bali (Ocean View Room.Min 2N Stay with Benefits);2018-10-09 共1间1晚;Rimba Jimbaran Bali (Ocean View Room.Min 2N Stay with Benefits);2018-10-10 共1间1晚</t>
  </si>
  <si>
    <t>Huang Yao</t>
  </si>
  <si>
    <t>，1371524</t>
  </si>
  <si>
    <t>T18102509473704</t>
  </si>
  <si>
    <t>Rimba Jimbaran Bali (Hillside Room.Min 2N Stay with Benefits);2018-10-12 共1间1晚;Rimba Jimbaran Bali (Hillside Room.Min 2N Stay with Benefits);2018-10-13 共1间1晚</t>
  </si>
  <si>
    <t>YANG XIAO JUN</t>
  </si>
  <si>
    <t>，1376540</t>
  </si>
  <si>
    <t>T18102509571605</t>
  </si>
  <si>
    <t>Rimba Jimbaran Bali (Hillside Room.Min 2N Stay with Benefits);2018-10-13 共1间1晚;Rimba Jimbaran Bali (Hillside Room.Min 2N Stay with Benefits);2018-10-14 共1间1晚</t>
  </si>
  <si>
    <t>LI CHU</t>
  </si>
  <si>
    <t>，1374582</t>
  </si>
  <si>
    <t>T18100813131212</t>
  </si>
  <si>
    <t>Ayana Resort Bali(Deluxe Ocean View Room.2N Stay with Benefits);2018-10-13 共1间1晚;Ayana Resort Bali(Deluxe Ocean View Room.2N Stay with Benefits);2018-10-14 共1间1晚</t>
  </si>
  <si>
    <t>Liang Lin</t>
  </si>
  <si>
    <t>，1377773</t>
  </si>
  <si>
    <t>T18102511405912</t>
  </si>
  <si>
    <t>Ayana Resort Bali(Jimbaran Bay Room.2N Stay with Benefits);2018-10-14 共1间1晚;Ayana Resort Bali(Jimbaran Bay Room.2N Stay with Benefits);2018-10-15 共1间1晚;Ayana Resort Bali(Jimbaran Bay Room.2N Stay with Benefits);2018-10-16 共1间1晚</t>
  </si>
  <si>
    <t>Yuan Yang</t>
  </si>
  <si>
    <t>，1373907</t>
  </si>
  <si>
    <t>T18102509593006</t>
  </si>
  <si>
    <t>Rimba Jimbaran Bali (Pool Access Room.Min 2N Stay with Benefits);2018-10-14 共1间1晚;Rimba Jimbaran Bali (Pool Access Room.Min 2N Stay with Benefits);2018-10-15 共1间1晚</t>
  </si>
  <si>
    <t>Qian Ho Ying</t>
  </si>
  <si>
    <t>，1371381</t>
  </si>
  <si>
    <t>T18102511431513</t>
  </si>
  <si>
    <t>The Villas at Ayana Resort Bali(1 Bedroom Ocean View Pool Villa.Min 2N Stay);2018-10-15 共1间1晚;The Villas at Ayana Resort Bali(1 Bedroom Ocean View Pool Villa.Min 2N Stay);2018-10-16 共1间1晚</t>
  </si>
  <si>
    <t>Liu Qi Rui</t>
  </si>
  <si>
    <t>，1376504</t>
  </si>
  <si>
    <t>T18102511513417</t>
  </si>
  <si>
    <t>Rimba Jimbaran Bali (Jimbaran Room.2N Stay with Benefits);2018-10-16 共1间1晚;Rimba Jimbaran Bali (Jimbaran Room.2N Stay with Benefits);2018-10-17 共1间1晚</t>
  </si>
  <si>
    <t>Wang Jing Bo</t>
  </si>
  <si>
    <t>，1376620</t>
  </si>
  <si>
    <t>T18102511491716</t>
  </si>
  <si>
    <t>Ayana Resort Bali(Deluxe Ocean View Room.2N Stay with Benefits);2018-10-16 共1间1晚;Ayana Resort Bali(Deluxe Ocean View Room.2N Stay with Benefits);2018-10-17 共1间1晚;Ayana Resort Bali(Deluxe Ocean View Room.2N Stay with Benefits);2018-10-18 共1间1晚</t>
  </si>
  <si>
    <t>Chen Xi</t>
  </si>
  <si>
    <t>，1372479</t>
  </si>
  <si>
    <t>T18102511471515</t>
  </si>
  <si>
    <t>Rimba Jimbaran Bali (Hillside Room.Min 2N Stay with Benefits);2018-10-16 共1间1晚;Rimba Jimbaran Bali (Hillside Room.Min 2N Stay with Benefits);2018-10-17 共1间1晚</t>
  </si>
  <si>
    <t>Yan Jia Qi</t>
  </si>
  <si>
    <t>，1368976</t>
  </si>
  <si>
    <t>T18102511452314</t>
  </si>
  <si>
    <t>Teng Yan Yuan</t>
  </si>
  <si>
    <t>，1367820</t>
  </si>
  <si>
    <t>T18103012551322</t>
  </si>
  <si>
    <t>Zeng Jia</t>
  </si>
  <si>
    <t>，1379181</t>
  </si>
  <si>
    <t>T18092712563212</t>
  </si>
  <si>
    <t>Ayana Resort Bali(Terrace Suite.Min 2N Stay with Benefits);2018-10-16 共1间1晚;Ayana Resort Bali(Terrace Suite.Min 2N Stay with Benefits);2018-10-17 共1间1晚</t>
  </si>
  <si>
    <t>Wang Jing Ning ,Wang Si Wen</t>
  </si>
  <si>
    <t>，1373977</t>
  </si>
  <si>
    <t>T18102511582920</t>
  </si>
  <si>
    <t>Rimba Jimbaran Bali (Hillside Room.Min 2N Stay with Benefits);2018-10-18 共1间1晚;Rimba Jimbaran Bali (Hillside Room.Min 2N Stay with Benefits);2018-10-19 共1间1晚</t>
  </si>
  <si>
    <t>Xie Miao</t>
  </si>
  <si>
    <t>，1348580</t>
  </si>
  <si>
    <t>T18102511562419</t>
  </si>
  <si>
    <t>Ayana Resort Bali(Resort View Room.2N with Benefits);2018-10-18 共1间1晚;Ayana Resort Bali(Resort View Room.2N with Benefits);2018-10-19 共1间1晚;Ayana Resort Bali(Resort View Room.2N with Benefits);2018-10-20 共1间1晚;Ayana Resort Bali(Resort View Room.2N with Benefits);2018-10-21 共1间1晚</t>
  </si>
  <si>
    <t>Qian Jing Bo</t>
  </si>
  <si>
    <t>，1348513</t>
  </si>
  <si>
    <t>T18102511535718</t>
  </si>
  <si>
    <t>Pan Chen Chen</t>
  </si>
  <si>
    <t>，1346275</t>
  </si>
  <si>
    <t>T18103013072628</t>
  </si>
  <si>
    <t>Ayana Resort Bali(Jimbaran Bay Room.2N Stay with Benefits);2018-10-19 共1间1晚;Ayana Resort Bali(Jimbaran Bay Room.2N Stay with Benefits);2018-10-20 共1间1晚</t>
  </si>
  <si>
    <t>Wang Xiao Dong</t>
  </si>
  <si>
    <t>，1381077</t>
  </si>
  <si>
    <t>T18103013021925</t>
  </si>
  <si>
    <t>Rimba Jimbaran Bali (Ocean View Room.Min 2N Stay with Benefits);2018-10-19 共1间1晚;Rimba Jimbaran Bali (Ocean View Room.Min 2N Stay with Benefits);2018-10-20 共1间1晚</t>
  </si>
  <si>
    <t>Lyu Shan</t>
  </si>
  <si>
    <t>，1381061</t>
  </si>
  <si>
    <t>T18103013000624</t>
  </si>
  <si>
    <t>Yang Ze Jun</t>
  </si>
  <si>
    <t>，1377599</t>
  </si>
  <si>
    <t>T18103011444719</t>
  </si>
  <si>
    <t>Ayana Resort Bali(Deluxe Ocean View Room.2N Stay with Benefits);2018-10-20 共1间1晚;Ayana Resort Bali(Deluxe Ocean View Room.2N Stay with Benefits);2018-10-21 共1间1晚;Ayana Resort Bali(Deluxe Ocean View Room.2N Stay with Benefits);2018-10-22 共1间1晚</t>
  </si>
  <si>
    <t>Zeng Baomin</t>
  </si>
  <si>
    <t>，1381773</t>
  </si>
  <si>
    <t>T18103011175216</t>
  </si>
  <si>
    <t>The Villas at Ayana Resort Bali(1 Bedroom Ocean View Cliff Pool Villa.Min2N Stay);2018-10-20 共1间1晚;The Villas at Ayana Resort Bali(1 Bedroom Ocean View Cliff Pool Villa.Min2N Stay);2018-10-21 共1间1晚</t>
  </si>
  <si>
    <t>Ma Jiao Jiao</t>
  </si>
  <si>
    <t>，1380011</t>
  </si>
  <si>
    <t>T18102513093823</t>
  </si>
  <si>
    <t>Rimba Jimbaran Bali (Jimbaran Room.2N Stay with Benefits);2018-10-20 共1间1晚;Rimba Jimbaran Bali (Jimbaran Room.2N Stay with Benefits);2018-10-21 共1间1晚</t>
  </si>
  <si>
    <t>Lu Zhao Wei</t>
  </si>
  <si>
    <t>，1364306</t>
  </si>
  <si>
    <t>T18102513063021</t>
  </si>
  <si>
    <t>Ayana Resort Bali(Deluxe Ocean View Room.2N Stay with Benefits);2018-10-20 共1间1晚;Ayana Resort Bali(Deluxe Ocean View Room.2N Stay with Benefits);2018-10-21 共1间1晚</t>
  </si>
  <si>
    <t>Cheng Yu Lin</t>
  </si>
  <si>
    <t>，1342578</t>
  </si>
  <si>
    <t>T18103011023614</t>
  </si>
  <si>
    <t>Ayana Resort Bali(Deluxe Ocean View Room.2N Stay with Benefits);2018-10-21 共1间1晚;Ayana Resort Bali(Deluxe Ocean View Room.2N Stay with Benefits);2018-10-22 共1间1晚;Ayana Resort Bali(Deluxe Ocean View Room.2N Stay with Benefits);2018-10-23 共1间1晚</t>
  </si>
  <si>
    <t>Fang Qing Dong</t>
  </si>
  <si>
    <t>，1380212</t>
  </si>
  <si>
    <t>T18103011530720</t>
  </si>
  <si>
    <t>Rimba Jimbaran Bali (Jimbaran Room.2N Stay with Benefits);2018-10-21 共2间1晚;Rimba Jimbaran Bali (Jimbaran Room.2N Stay with Benefits);2018-10-22 共2间1晚</t>
  </si>
  <si>
    <t>Wang Liao</t>
  </si>
  <si>
    <t>，1381435</t>
  </si>
  <si>
    <t>T18102513220425</t>
  </si>
  <si>
    <t>Ayana Resort Bali(Ocean View Suite Min 2N Stay with Benefits);2018-10-21 共1间1晚;Ayana Resort Bali(Ocean View Suite Min 2N Stay with Benefits);2018-10-22 共1间1晚;Ayana Resort Bali(Ocean View Suite Min 2N Stay with Benefits);2018-10-23 共1间1晚;Ayana Resort Bali(Ocean View Suite Min 2N Stay with Benefits);2018-10-24 共1间1晚;Ayana Resort Bali(Ocean View Suite Min 2N Stay with Benefits);2018-10-25 共1间1晚;Ayana Resort Bali(Ocean View Suite Min 2N Stay with Benefits);2018-10-26 共1间1晚</t>
  </si>
  <si>
    <t>Yang Yang</t>
  </si>
  <si>
    <t>，1375879</t>
  </si>
  <si>
    <t>T18102513195724</t>
  </si>
  <si>
    <t>Ayana Resort Bali(Jimbaran Bay Room.2N Stay with Benefits);2018-10-21 共1间1晚;Ayana Resort Bali(Jimbaran Bay Room.2N Stay with Benefits);2018-10-22 共1间1晚;Ayana Resort Bali(Jimbaran Bay Room.2N Stay with Benefits);2018-10-23 共1间1晚;Ayana Resort Bali(Jimbaran Bay Room.2N Stay with Benefits);2018-10-24 共1间1晚;Ayana Resort Bali(Jimbaran Bay Room.2N Stay with Benefits);2018-10-25 共1间1晚</t>
  </si>
  <si>
    <t>Chen Hao Xun</t>
  </si>
  <si>
    <t>，1367810</t>
  </si>
  <si>
    <t>T18102513473129</t>
  </si>
  <si>
    <t>Ayana Resort Bali(Jimbaran Bay Room.2N Stay with Benefits);2018-10-22 共1间1晚;Ayana Resort Bali(Jimbaran Bay Room.2N Stay with Benefits);2018-10-23 共1间1晚;Ayana Resort Bali(Jimbaran Bay Room.2N Stay with Benefits);2018-10-24 共1间1晚;Ayana Resort Bali(Jimbaran Bay Room.2N Stay with Benefits);2018-10-25 共1间1晚;Ayana Resort Bali(Jimbaran Bay Room.2N Stay with Benefits);2018-10-26 共1间1晚</t>
  </si>
  <si>
    <t>Zhong Jia Chen</t>
  </si>
  <si>
    <t>，1369253</t>
  </si>
  <si>
    <t>10月改12月</t>
  </si>
  <si>
    <t>T18091216244744</t>
  </si>
  <si>
    <t>Rimba Jimbaran Bali (Pool Access Room.Min 2N Stay with Benefits);2018-10-22 共1间1晚;Rimba Jimbaran Bali (Pool Access Room.Min 2N Stay with Benefits);2018-10-23 共1间1晚</t>
  </si>
  <si>
    <t>Wei Wei ,Wang Tian Yu</t>
  </si>
  <si>
    <t>，1368228</t>
  </si>
  <si>
    <t>T18101315040109</t>
  </si>
  <si>
    <t>Rimba Jimbaran Bali (Hillside Room.Min 2N Stay with Benefits);2018-10-22 共1间1晚;Rimba Jimbaran Bali (Hillside Room.Min 2N Stay with Benefits);2018-10-23 共1间1晚</t>
  </si>
  <si>
    <t>Chen Wei Fanf</t>
  </si>
  <si>
    <t>，1380328</t>
  </si>
  <si>
    <t>T18102310161107</t>
  </si>
  <si>
    <t>Ayana Resort Bali(Terrace Suite.Min 2N Stay with Benefits);2018-10-23 共1间1晚;Ayana Resort Bali(Terrace Suite.Min 2N Stay with Benefits);2018-10-24 共1间1晚</t>
  </si>
  <si>
    <t>JIAO ZHEN LONG</t>
  </si>
  <si>
    <t>，1376077</t>
  </si>
  <si>
    <t>T18102315524439</t>
  </si>
  <si>
    <t>Ayana Resort Bali(Deluxe Ocean View Room.2N Stay with Benefits);2018-10-24 共1间1晚;Ayana Resort Bali(Deluxe Ocean View Room.2N Stay with Benefits);2018-10-25 共1间1晚</t>
  </si>
  <si>
    <t>Jiang Tianzuo ,Song Yaolu</t>
  </si>
  <si>
    <t>，1372398</t>
  </si>
  <si>
    <t>T18102315441538</t>
  </si>
  <si>
    <t>Rimba Jimbaran Bali (Hillside Room.Min 2N Stay with Benefits);2018-10-24 共1间1晚;Rimba Jimbaran Bali (Hillside Room.Min 2N Stay with Benefits);2018-10-25 共1间1晚</t>
  </si>
  <si>
    <t>HUANG CHUNRUI</t>
  </si>
  <si>
    <t>，1378889</t>
  </si>
  <si>
    <t>T18102311254916</t>
  </si>
  <si>
    <t>The Villas at Ayana Resort Bali(1 Bedroom Ocean View Cliff Pool Villa.Min2N Stay);2018-10-26 共1间1晚;The Villas at Ayana Resort Bali(1 Bedroom Ocean View Cliff Pool Villa.Min2N Stay);2018-10-27 共1间1晚</t>
  </si>
  <si>
    <t>LIU TIANYU ,CUI XIHAN</t>
  </si>
  <si>
    <t>，1381938</t>
  </si>
  <si>
    <t>T18103010162207</t>
  </si>
  <si>
    <t>Rimba Jimbaran Bali (Jimbaran Room.2N Stay with Benefits);2018-10-26 共1间1晚;Rimba Jimbaran Bali (Jimbaran Room.2N Stay with Benefits);2018-10-27 共1间1晚;Rimba Jimbaran Bali (Jimbaran Room.2N Stay with Benefits);2018-10-28 共1间1晚</t>
  </si>
  <si>
    <t>Li Jun</t>
  </si>
  <si>
    <t>，1368084</t>
  </si>
  <si>
    <t>T18091217240052</t>
  </si>
  <si>
    <t>Ayana Resort Bali(Resort View Room.2N with Benefits);2018-10-27 共1间1晚;Ayana Resort Bali(Resort View Room.2N with Benefits);2018-10-28 共1间1晚</t>
  </si>
  <si>
    <t>Zhang Xun Wei</t>
  </si>
  <si>
    <t>，1333172</t>
  </si>
  <si>
    <t>T18091217403955</t>
  </si>
  <si>
    <t>Yu Shun Liang</t>
  </si>
  <si>
    <t>，1333190</t>
  </si>
  <si>
    <t>T18091217513157</t>
  </si>
  <si>
    <t>Xia Qi</t>
  </si>
  <si>
    <t>，1333208</t>
  </si>
  <si>
    <t>T18102616042622</t>
  </si>
  <si>
    <t>Rimba Jimbaran Bali (Jimbaran Room.2N Stay with Benefits);2018-10-27 共3间1晚;Rimba Jimbaran Bali (Jimbaran Room.2N Stay with Benefits);2018-10-28 共3间1晚</t>
  </si>
  <si>
    <t>Zhou Xiao Shuang ,Ma Xiao Dong ,Wang Yu Hang ,Li Jing ,Ma Ke Yu ,Zhou Xiao Shuang</t>
  </si>
  <si>
    <t>，1371044</t>
  </si>
  <si>
    <t>T18100813444115</t>
  </si>
  <si>
    <t>The Villas at Ayana Resort Bali(1 Bedroom Ocean View Pool Villa.Min 2N Stay);2018-10-27 共1间1晚;The Villas at Ayana Resort Bali(1 Bedroom Ocean View Pool Villa.Min 2N Stay);2018-10-28 共1间1晚</t>
  </si>
  <si>
    <t>Zhu Qi ,Darkon Asnah Binte</t>
  </si>
  <si>
    <t>，1377631</t>
  </si>
  <si>
    <t>T18102616115925</t>
  </si>
  <si>
    <t>Rimba Jimbaran Bali (Pool Access Room.Min 2N Stay with Benefits);2018-10-28 共1间1晚;Rimba Jimbaran Bali (Pool Access Room.Min 2N Stay with Benefits);2018-10-29 共1间1晚</t>
  </si>
  <si>
    <t>Wang Zhen Nan</t>
  </si>
  <si>
    <t>，1341650</t>
  </si>
  <si>
    <t>T18101915283614</t>
  </si>
  <si>
    <t>Alila Seminyak Bali(Deluxe Suite.B&amp;B );2018-10-28 共1间1晚</t>
  </si>
  <si>
    <t>Mi Yanli</t>
  </si>
  <si>
    <t>，1382640</t>
  </si>
  <si>
    <t xml:space="preserve">T18101310453201 </t>
  </si>
  <si>
    <t>1 BEDROOM OCEAN VIEW POOL VILLA （minimum 2nights stay）2 breakfasts</t>
  </si>
  <si>
    <t>ZHONG WEI TING</t>
  </si>
  <si>
    <t>，1380246</t>
  </si>
  <si>
    <t>T18103010205109</t>
  </si>
  <si>
    <t>HILLSIDE ROOM （minimum 2nights stay）2 breakfasts</t>
  </si>
  <si>
    <t>ZHAO YING</t>
  </si>
  <si>
    <t>，1366195</t>
  </si>
  <si>
    <t>T18110611391504</t>
  </si>
  <si>
    <t>1 BEDROOM OCEAN VIEW POOL VILLA 2 breakfasts</t>
  </si>
  <si>
    <t>Lee yen chuan</t>
  </si>
  <si>
    <t>，1331987</t>
  </si>
  <si>
    <t>T18110611462007</t>
  </si>
  <si>
    <t>JIMBARAN BAY ROOM（minimum 2nights stay）2 breakfasts</t>
  </si>
  <si>
    <t>XIE DAN</t>
  </si>
  <si>
    <t>，1378518</t>
  </si>
  <si>
    <t>TOTAL USD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</si>
  <si>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</si>
  <si>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</si>
  <si>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t>确定应付：79260  付款编号：P181106144033322</t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</si>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</sst>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* #,##0.00_-;\-* #,##0.00_-;_-* &quot;-&quot;??_-;_-@_-"/>
    <numFmt numFmtId="178" formatCode="_-&quot;$&quot;* #,##0_-;\-&quot;$&quot;* #,##0_-;_-&quot;$&quot;* &quot;-&quot;_-;_-@_-"/>
    <numFmt numFmtId="179" formatCode="_-&quot;$&quot;* #,##0.00_-;\-&quot;$&quot;* #,##0.00_-;_-&quot;$&quot;* &quot;-&quot;??_-;_-@_-"/>
  </numFmts>
  <fonts count="31">
    <font>
      <sz val="12"/>
      <color theme="1"/>
      <name val="宋体"/>
      <charset val="136"/>
      <scheme val="minor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9.8"/>
      <color rgb="FF000000"/>
      <name val="Calibri"/>
      <charset val="134"/>
    </font>
    <font>
      <b/>
      <sz val="9.8"/>
      <color rgb="FF000000"/>
      <name val="Arial Unicode MS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6"/>
      <scheme val="minor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8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400050</xdr:colOff>
      <xdr:row>95</xdr:row>
      <xdr:rowOff>0</xdr:rowOff>
    </xdr:from>
    <xdr:to>
      <xdr:col>4</xdr:col>
      <xdr:colOff>1381125</xdr:colOff>
      <xdr:row>97</xdr:row>
      <xdr:rowOff>9525</xdr:rowOff>
    </xdr:to>
    <xdr:pic>
      <xdr:nvPicPr>
        <xdr:cNvPr id="2" name="Picture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3200" y="3228975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</xdr:colOff>
      <xdr:row>0</xdr:row>
      <xdr:rowOff>191135</xdr:rowOff>
    </xdr:from>
    <xdr:to>
      <xdr:col>4</xdr:col>
      <xdr:colOff>2211070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110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1385838</v>
          </cell>
          <cell r="B2" t="str">
            <v>巴厘岛阿里拉乌鲁瓦图别墅酒店</v>
          </cell>
          <cell r="C2" t="str">
            <v>110518 WIndys HZ-B pty 1385838</v>
          </cell>
          <cell r="D2" t="str">
            <v>10055936</v>
          </cell>
          <cell r="E2" t="str">
            <v/>
          </cell>
          <cell r="F2" t="str">
            <v>4020.5</v>
          </cell>
          <cell r="G2" t="str">
            <v>RMB</v>
          </cell>
          <cell r="H2" t="str">
            <v>1</v>
          </cell>
          <cell r="I2">
            <v>580</v>
          </cell>
        </row>
        <row r="3">
          <cell r="A3">
            <v>1385993</v>
          </cell>
          <cell r="B3" t="str">
            <v>巴厘岛阿里拉乌鲁瓦图别墅酒店</v>
          </cell>
          <cell r="C3" t="str">
            <v>110418 Windys HZ-C Pty 1385993</v>
          </cell>
          <cell r="D3" t="str">
            <v>10055930</v>
          </cell>
          <cell r="E3" t="str">
            <v/>
          </cell>
          <cell r="F3" t="str">
            <v>4022.82</v>
          </cell>
          <cell r="G3" t="str">
            <v>RMB</v>
          </cell>
          <cell r="H3" t="str">
            <v>1</v>
          </cell>
          <cell r="I3">
            <v>580</v>
          </cell>
        </row>
        <row r="4">
          <cell r="A4">
            <v>1387737</v>
          </cell>
          <cell r="B4" t="str">
            <v>巴厘岛阿里拉乌鲁瓦图别墅酒店</v>
          </cell>
          <cell r="C4" t="str">
            <v>111818 HZ 1387737</v>
          </cell>
          <cell r="D4" t="str">
            <v>10056448</v>
          </cell>
          <cell r="E4" t="str">
            <v/>
          </cell>
          <cell r="F4" t="str">
            <v>4030.36</v>
          </cell>
          <cell r="G4" t="str">
            <v>RMB</v>
          </cell>
          <cell r="H4" t="str">
            <v>1</v>
          </cell>
          <cell r="I4">
            <v>580</v>
          </cell>
        </row>
        <row r="5">
          <cell r="A5">
            <v>1382640</v>
          </cell>
          <cell r="B5" t="str">
            <v>巴厘岛阿丽拉水明漾酒店</v>
          </cell>
          <cell r="C5" t="str">
            <v>102818 Windys HZ-B Pty 1382640</v>
          </cell>
          <cell r="D5" t="str">
            <v>3676665</v>
          </cell>
          <cell r="E5" t="str">
            <v/>
          </cell>
          <cell r="F5" t="str">
            <v>1624.67</v>
          </cell>
          <cell r="G5" t="str">
            <v>RMB</v>
          </cell>
          <cell r="H5" t="str">
            <v>1</v>
          </cell>
          <cell r="I5">
            <v>235</v>
          </cell>
        </row>
        <row r="6">
          <cell r="A6">
            <v>1376379</v>
          </cell>
          <cell r="B6" t="str">
            <v>巴厘岛阿丽拉水明漾酒店</v>
          </cell>
          <cell r="C6" t="str">
            <v>110618 Windys HZ Pty 1376379</v>
          </cell>
          <cell r="D6" t="str">
            <v>3635662</v>
          </cell>
          <cell r="E6" t="str">
            <v/>
          </cell>
          <cell r="F6" t="str">
            <v>1611.3</v>
          </cell>
          <cell r="G6" t="str">
            <v>RMB</v>
          </cell>
          <cell r="H6" t="str">
            <v>1</v>
          </cell>
          <cell r="I6">
            <v>235</v>
          </cell>
        </row>
        <row r="7">
          <cell r="A7">
            <v>1385758</v>
          </cell>
          <cell r="B7" t="str">
            <v>巴厘岛阿丽拉水明漾酒店</v>
          </cell>
          <cell r="C7" t="str">
            <v>021319 WIndys HZ Pty 1385758</v>
          </cell>
          <cell r="D7" t="str">
            <v>3693423</v>
          </cell>
          <cell r="E7" t="str">
            <v/>
          </cell>
          <cell r="F7" t="str">
            <v>3327.31</v>
          </cell>
          <cell r="G7" t="str">
            <v>RMB</v>
          </cell>
          <cell r="H7" t="str">
            <v>1</v>
          </cell>
          <cell r="I7">
            <v>480</v>
          </cell>
        </row>
        <row r="8">
          <cell r="A8">
            <v>1367524</v>
          </cell>
          <cell r="B8" t="str">
            <v>巴厘岛兰碧尼豪华别墅水疗酒店</v>
          </cell>
          <cell r="C8" t="str">
            <v>100518 Windys HZ-B Pty 1367524</v>
          </cell>
          <cell r="D8" t="str">
            <v>RS0I900157</v>
          </cell>
          <cell r="E8" t="str">
            <v/>
          </cell>
          <cell r="F8" t="str">
            <v>1127.05</v>
          </cell>
          <cell r="G8" t="str">
            <v>RMB</v>
          </cell>
          <cell r="H8" t="str">
            <v>1</v>
          </cell>
          <cell r="I8">
            <v>165</v>
          </cell>
        </row>
        <row r="9">
          <cell r="A9">
            <v>1370378</v>
          </cell>
          <cell r="B9" t="str">
            <v>巴厘岛兰碧尼豪华别墅水疗酒店</v>
          </cell>
          <cell r="C9" t="str">
            <v>100718 Windys HZ-C Pty 1370378</v>
          </cell>
          <cell r="D9" t="str">
            <v>RS0I900313</v>
          </cell>
          <cell r="E9" t="str">
            <v/>
          </cell>
          <cell r="F9" t="str">
            <v>2261.19</v>
          </cell>
          <cell r="G9" t="str">
            <v>RMB</v>
          </cell>
          <cell r="H9" t="str">
            <v>1</v>
          </cell>
          <cell r="I9">
            <v>330</v>
          </cell>
        </row>
        <row r="10">
          <cell r="A10">
            <v>1364396</v>
          </cell>
          <cell r="B10" t="str">
            <v>巴厘岛兰碧尼豪华别墅水疗酒店</v>
          </cell>
          <cell r="C10" t="str">
            <v>100118 WINDYS HZ-C Pty 1364396</v>
          </cell>
          <cell r="D10" t="str">
            <v>RS0I900067</v>
          </cell>
          <cell r="E10" t="str">
            <v/>
          </cell>
          <cell r="F10" t="str">
            <v>1907</v>
          </cell>
          <cell r="G10" t="str">
            <v>RMB</v>
          </cell>
          <cell r="H10" t="str">
            <v>1</v>
          </cell>
          <cell r="I10">
            <v>280</v>
          </cell>
        </row>
        <row r="11">
          <cell r="A11">
            <v>1364928</v>
          </cell>
          <cell r="B11" t="str">
            <v>巴厘岛兰碧尼豪华别墅水疗酒店</v>
          </cell>
          <cell r="C11" t="str">
            <v>100218 Windys HZ-G Pty 1364928</v>
          </cell>
          <cell r="D11" t="str">
            <v>RS0I900089</v>
          </cell>
          <cell r="E11" t="str">
            <v/>
          </cell>
          <cell r="F11" t="str">
            <v>956.42</v>
          </cell>
          <cell r="G11" t="str">
            <v>RMB</v>
          </cell>
          <cell r="H11" t="str">
            <v>1</v>
          </cell>
          <cell r="I11">
            <v>140</v>
          </cell>
        </row>
        <row r="12">
          <cell r="A12">
            <v>1363506</v>
          </cell>
          <cell r="B12" t="str">
            <v>巴厘岛兰碧尼豪华别墅水疗酒店</v>
          </cell>
          <cell r="C12" t="str">
            <v>100218 Windys HZ-E Pty 1363506</v>
          </cell>
          <cell r="D12" t="str">
            <v>RS0I900028</v>
          </cell>
          <cell r="E12" t="str">
            <v/>
          </cell>
          <cell r="F12" t="str">
            <v>3375.01</v>
          </cell>
          <cell r="G12" t="str">
            <v>RMB</v>
          </cell>
          <cell r="H12" t="str">
            <v>1</v>
          </cell>
          <cell r="I12">
            <v>495</v>
          </cell>
        </row>
        <row r="13">
          <cell r="A13">
            <v>1387738</v>
          </cell>
          <cell r="B13" t="str">
            <v>巴厘岛兰碧尼豪华别墅水疗酒店</v>
          </cell>
          <cell r="C13" t="str">
            <v>121818 HZ 1387738</v>
          </cell>
          <cell r="D13" t="str">
            <v>RS0IA00527</v>
          </cell>
          <cell r="E13" t="str">
            <v/>
          </cell>
          <cell r="F13" t="str">
            <v>2293.14</v>
          </cell>
          <cell r="G13" t="str">
            <v>RMB</v>
          </cell>
          <cell r="H13" t="str">
            <v>1</v>
          </cell>
          <cell r="I13">
            <v>330</v>
          </cell>
        </row>
        <row r="14">
          <cell r="A14">
            <v>1389425</v>
          </cell>
          <cell r="B14" t="str">
            <v>巴厘岛兰碧尼豪华别墅水疗酒店</v>
          </cell>
          <cell r="C14" t="str">
            <v>121618 HZ-B 1389425</v>
          </cell>
          <cell r="D14" t="str">
            <v>RS0IB00066</v>
          </cell>
          <cell r="E14" t="str">
            <v/>
          </cell>
          <cell r="F14" t="str">
            <v>2269.58</v>
          </cell>
          <cell r="G14" t="str">
            <v>RMB</v>
          </cell>
          <cell r="H14" t="str">
            <v>1</v>
          </cell>
          <cell r="I14">
            <v>330</v>
          </cell>
        </row>
        <row r="15">
          <cell r="A15">
            <v>1388601</v>
          </cell>
          <cell r="B15" t="str">
            <v>巴厘岛兰碧尼豪华别墅水疗酒店</v>
          </cell>
          <cell r="C15" t="str">
            <v>112818 Windys HZ-B Pty 1388601</v>
          </cell>
          <cell r="D15" t="str">
            <v>RS0IB00025</v>
          </cell>
          <cell r="E15" t="str">
            <v/>
          </cell>
          <cell r="F15" t="str">
            <v>1921.76</v>
          </cell>
          <cell r="G15" t="str">
            <v>RMB</v>
          </cell>
          <cell r="H15" t="str">
            <v>1</v>
          </cell>
          <cell r="I15">
            <v>276</v>
          </cell>
        </row>
        <row r="16">
          <cell r="A16">
            <v>1388690</v>
          </cell>
          <cell r="B16" t="str">
            <v>巴厘岛兰碧尼豪华别墅水疗酒店</v>
          </cell>
          <cell r="C16" t="str">
            <v>112618 Windys HZ-B Pty 1388690</v>
          </cell>
          <cell r="D16" t="str">
            <v>RS0IB00026</v>
          </cell>
          <cell r="E16" t="str">
            <v/>
          </cell>
          <cell r="F16" t="str">
            <v>3418.97</v>
          </cell>
          <cell r="G16" t="str">
            <v>RMB</v>
          </cell>
          <cell r="H16" t="str">
            <v>1</v>
          </cell>
          <cell r="I16">
            <v>495</v>
          </cell>
        </row>
        <row r="17">
          <cell r="A17">
            <v>1390013</v>
          </cell>
          <cell r="B17" t="str">
            <v>巴厘岛兰碧尼豪华别墅水疗酒店</v>
          </cell>
          <cell r="C17" t="str">
            <v>111018 Windys HZ-B Pty 1390013</v>
          </cell>
          <cell r="D17" t="str">
            <v>RS0IB00094</v>
          </cell>
          <cell r="E17" t="str">
            <v/>
          </cell>
          <cell r="F17" t="str">
            <v>2847.29</v>
          </cell>
          <cell r="G17" t="str">
            <v>RMB</v>
          </cell>
          <cell r="H17" t="str">
            <v>1</v>
          </cell>
          <cell r="I17">
            <v>414</v>
          </cell>
        </row>
        <row r="18">
          <cell r="A18">
            <v>1388110</v>
          </cell>
          <cell r="B18" t="str">
            <v>巴厘岛兰碧尼豪华别墅水疗酒店</v>
          </cell>
          <cell r="C18" t="str">
            <v>111618 Windys HZ Pty 1388110</v>
          </cell>
          <cell r="D18" t="str">
            <v>RS0IB00003</v>
          </cell>
          <cell r="E18" t="str">
            <v/>
          </cell>
          <cell r="F18" t="str">
            <v>973.55</v>
          </cell>
          <cell r="G18" t="str">
            <v>RMB</v>
          </cell>
          <cell r="H18" t="str">
            <v>1</v>
          </cell>
          <cell r="I18">
            <v>140</v>
          </cell>
        </row>
        <row r="19">
          <cell r="A19">
            <v>1387798</v>
          </cell>
          <cell r="B19" t="str">
            <v>巴厘岛兰碧尼豪华别墅水疗酒店</v>
          </cell>
          <cell r="C19" t="str">
            <v>120618 HZ 1387798</v>
          </cell>
          <cell r="D19" t="str">
            <v>RS0IA00532</v>
          </cell>
          <cell r="E19" t="str">
            <v/>
          </cell>
          <cell r="F19" t="str">
            <v>6948.9</v>
          </cell>
          <cell r="G19" t="str">
            <v>RMB</v>
          </cell>
          <cell r="H19" t="str">
            <v>1</v>
          </cell>
          <cell r="I19">
            <v>1000</v>
          </cell>
        </row>
        <row r="20">
          <cell r="A20">
            <v>1387734</v>
          </cell>
          <cell r="B20" t="str">
            <v>巴厘岛兰碧尼豪华别墅水疗酒店</v>
          </cell>
          <cell r="C20" t="str">
            <v>121618 HZ 1387734</v>
          </cell>
          <cell r="D20" t="str">
            <v>RS0IA00528</v>
          </cell>
          <cell r="E20" t="str">
            <v/>
          </cell>
          <cell r="F20" t="str">
            <v>4586.27</v>
          </cell>
          <cell r="G20" t="str">
            <v>RMB</v>
          </cell>
          <cell r="H20" t="str">
            <v>1</v>
          </cell>
          <cell r="I20">
            <v>660</v>
          </cell>
        </row>
        <row r="21">
          <cell r="A21">
            <v>1378889</v>
          </cell>
          <cell r="B21" t="str">
            <v>巴厘岛金巴兰森林度假酒店</v>
          </cell>
          <cell r="C21" t="str">
            <v>102418 Windys HZ-B Pty 1378889</v>
          </cell>
          <cell r="D21" t="str">
            <v>5760415</v>
          </cell>
          <cell r="E21" t="str">
            <v/>
          </cell>
          <cell r="F21" t="str">
            <v>2904.51</v>
          </cell>
          <cell r="G21" t="str">
            <v>RMB</v>
          </cell>
          <cell r="H21" t="str">
            <v>1</v>
          </cell>
          <cell r="I21">
            <v>420</v>
          </cell>
        </row>
        <row r="22">
          <cell r="A22">
            <v>1380328</v>
          </cell>
          <cell r="B22" t="str">
            <v>巴厘岛金巴兰森林度假酒店</v>
          </cell>
          <cell r="C22" t="str">
            <v>102218 HZ-C Pty 1380328</v>
          </cell>
          <cell r="D22" t="str">
            <v>5761903</v>
          </cell>
          <cell r="E22" t="str">
            <v/>
          </cell>
          <cell r="F22" t="str">
            <v>2819.57</v>
          </cell>
          <cell r="G22" t="str">
            <v>RMB</v>
          </cell>
          <cell r="H22" t="str">
            <v>1</v>
          </cell>
          <cell r="I22">
            <v>410</v>
          </cell>
        </row>
        <row r="23">
          <cell r="A23">
            <v>1377344</v>
          </cell>
          <cell r="B23" t="str">
            <v>巴厘岛金巴兰森林度假酒店</v>
          </cell>
          <cell r="C23" t="str">
            <v>012019 Windys HZ Pty 1377344</v>
          </cell>
          <cell r="D23" t="str">
            <v>5758224</v>
          </cell>
          <cell r="E23" t="str">
            <v/>
          </cell>
          <cell r="F23" t="str">
            <v>2880.19</v>
          </cell>
          <cell r="G23" t="str">
            <v>RMB</v>
          </cell>
          <cell r="H23" t="str">
            <v>1</v>
          </cell>
          <cell r="I23">
            <v>420</v>
          </cell>
        </row>
        <row r="24">
          <cell r="A24">
            <v>1374679</v>
          </cell>
          <cell r="B24" t="str">
            <v>巴厘岛金巴兰森林度假酒店</v>
          </cell>
          <cell r="C24" t="str">
            <v>122118 Windys HZ Pty 1374679</v>
          </cell>
          <cell r="D24" t="str">
            <v>5754391</v>
          </cell>
          <cell r="E24" t="str">
            <v/>
          </cell>
          <cell r="F24" t="str">
            <v>4325.01</v>
          </cell>
          <cell r="G24" t="str">
            <v>RMB</v>
          </cell>
          <cell r="H24" t="str">
            <v>1</v>
          </cell>
          <cell r="I24">
            <v>630</v>
          </cell>
        </row>
        <row r="25">
          <cell r="A25">
            <v>1374582</v>
          </cell>
          <cell r="B25" t="str">
            <v>巴厘岛金巴兰森林度假酒店</v>
          </cell>
          <cell r="C25" t="str">
            <v>101318 WIndys HZ Pty 1374582</v>
          </cell>
          <cell r="D25" t="str">
            <v>5754299</v>
          </cell>
          <cell r="E25" t="str">
            <v/>
          </cell>
          <cell r="F25" t="str">
            <v>2883.34</v>
          </cell>
          <cell r="G25" t="str">
            <v>RMB</v>
          </cell>
          <cell r="H25" t="str">
            <v>1</v>
          </cell>
          <cell r="I25">
            <v>420</v>
          </cell>
        </row>
        <row r="26">
          <cell r="A26">
            <v>1367054</v>
          </cell>
          <cell r="B26" t="str">
            <v>巴厘岛金巴兰森林度假酒店</v>
          </cell>
          <cell r="C26" t="str">
            <v>100218 Windys HZ Pty 1367054</v>
          </cell>
          <cell r="D26" t="str">
            <v>5745559</v>
          </cell>
          <cell r="E26" t="str">
            <v/>
          </cell>
          <cell r="F26" t="str">
            <v>4508.2</v>
          </cell>
          <cell r="G26" t="str">
            <v>RMB</v>
          </cell>
          <cell r="H26" t="str">
            <v>1</v>
          </cell>
          <cell r="I26">
            <v>660</v>
          </cell>
        </row>
        <row r="27">
          <cell r="A27">
            <v>1367970</v>
          </cell>
          <cell r="B27" t="str">
            <v>巴厘岛金巴兰森林度假酒店</v>
          </cell>
          <cell r="C27" t="str">
            <v>110518 Windys HZ Pty 1367970</v>
          </cell>
          <cell r="D27" t="str">
            <v>5746488</v>
          </cell>
          <cell r="E27" t="str">
            <v/>
          </cell>
          <cell r="F27" t="str">
            <v>2868.85</v>
          </cell>
          <cell r="G27" t="str">
            <v>RMB</v>
          </cell>
          <cell r="H27" t="str">
            <v>1</v>
          </cell>
          <cell r="I27">
            <v>420</v>
          </cell>
        </row>
        <row r="28">
          <cell r="A28">
            <v>1364282</v>
          </cell>
          <cell r="B28" t="str">
            <v>巴厘岛金巴兰森林度假酒店</v>
          </cell>
          <cell r="C28" t="str">
            <v>100218 WINDYS HZ-F Pty 1364282</v>
          </cell>
          <cell r="D28" t="str">
            <v>5742752/54</v>
          </cell>
          <cell r="E28" t="str">
            <v/>
          </cell>
          <cell r="F28" t="str">
            <v>8990.12</v>
          </cell>
          <cell r="G28" t="str">
            <v>RMB</v>
          </cell>
          <cell r="H28" t="str">
            <v>1</v>
          </cell>
          <cell r="I28">
            <v>1320</v>
          </cell>
        </row>
        <row r="29">
          <cell r="A29">
            <v>1364306</v>
          </cell>
          <cell r="B29" t="str">
            <v>巴厘岛金巴兰森林度假酒店</v>
          </cell>
          <cell r="C29" t="str">
            <v>102018 WINDYS HZ-B Pty 1364306</v>
          </cell>
          <cell r="D29" t="str">
            <v>5742742</v>
          </cell>
          <cell r="E29" t="str">
            <v/>
          </cell>
          <cell r="F29" t="str">
            <v>3405.35</v>
          </cell>
          <cell r="G29" t="str">
            <v>RMB</v>
          </cell>
          <cell r="H29" t="str">
            <v>1</v>
          </cell>
          <cell r="I29">
            <v>500</v>
          </cell>
        </row>
        <row r="30">
          <cell r="A30">
            <v>1370718</v>
          </cell>
          <cell r="B30" t="str">
            <v>巴厘岛金巴兰森林度假酒店</v>
          </cell>
          <cell r="C30" t="str">
            <v>020919 Windys HZ Pty 1370718</v>
          </cell>
          <cell r="D30" t="str">
            <v>5748997/98</v>
          </cell>
          <cell r="E30" t="str">
            <v/>
          </cell>
          <cell r="F30" t="str">
            <v>6440.97</v>
          </cell>
          <cell r="G30" t="str">
            <v>RMB</v>
          </cell>
          <cell r="H30" t="str">
            <v>1</v>
          </cell>
          <cell r="I30">
            <v>940</v>
          </cell>
        </row>
        <row r="31">
          <cell r="A31">
            <v>1368976</v>
          </cell>
          <cell r="B31" t="str">
            <v>巴厘岛金巴兰森林度假酒店</v>
          </cell>
          <cell r="C31" t="str">
            <v>101619 Windys HZ-B Pty 1368976</v>
          </cell>
          <cell r="D31" t="str">
            <v>5747316</v>
          </cell>
          <cell r="E31" t="str">
            <v/>
          </cell>
          <cell r="F31" t="str">
            <v>2881.24</v>
          </cell>
          <cell r="G31" t="str">
            <v>RMB</v>
          </cell>
          <cell r="H31" t="str">
            <v>1</v>
          </cell>
          <cell r="I31">
            <v>420</v>
          </cell>
        </row>
        <row r="32">
          <cell r="A32">
            <v>1369236</v>
          </cell>
          <cell r="B32" t="str">
            <v>巴厘岛金巴兰森林度假酒店</v>
          </cell>
          <cell r="C32" t="str">
            <v>110118 Windys HZ-B Pty 1369236</v>
          </cell>
          <cell r="D32" t="str">
            <v>5747320</v>
          </cell>
          <cell r="E32" t="str">
            <v/>
          </cell>
          <cell r="F32" t="str">
            <v>8643.73</v>
          </cell>
          <cell r="G32" t="str">
            <v>RMB</v>
          </cell>
          <cell r="H32" t="str">
            <v>1</v>
          </cell>
          <cell r="I32">
            <v>1260</v>
          </cell>
        </row>
        <row r="33">
          <cell r="A33">
            <v>1371381</v>
          </cell>
          <cell r="B33" t="str">
            <v>巴厘岛金巴兰森林度假酒店</v>
          </cell>
          <cell r="C33" t="str">
            <v>101418 Windys HZ Pty 1371381</v>
          </cell>
          <cell r="D33" t="str">
            <v>5750818</v>
          </cell>
          <cell r="E33" t="str">
            <v/>
          </cell>
          <cell r="F33" t="str">
            <v>4517.77</v>
          </cell>
          <cell r="G33" t="str">
            <v>RMB</v>
          </cell>
          <cell r="H33" t="str">
            <v>1</v>
          </cell>
          <cell r="I33">
            <v>660</v>
          </cell>
        </row>
        <row r="34">
          <cell r="A34">
            <v>1379181</v>
          </cell>
          <cell r="B34" t="str">
            <v>巴厘岛金巴兰森林度假酒店</v>
          </cell>
          <cell r="C34" t="str">
            <v>101618 Windys HZ-F Pty 1379181</v>
          </cell>
          <cell r="D34" t="str">
            <v>5760871</v>
          </cell>
          <cell r="E34" t="str">
            <v/>
          </cell>
          <cell r="F34" t="str">
            <v>3454.75</v>
          </cell>
          <cell r="G34" t="str">
            <v>RMB</v>
          </cell>
          <cell r="H34" t="str">
            <v>1</v>
          </cell>
          <cell r="I34">
            <v>500</v>
          </cell>
        </row>
        <row r="35">
          <cell r="A35">
            <v>1376620</v>
          </cell>
          <cell r="B35" t="str">
            <v>巴厘岛金巴兰森林度假酒店</v>
          </cell>
          <cell r="C35" t="str">
            <v>101618 Windys HZ-E Pty 1376620</v>
          </cell>
          <cell r="D35" t="str">
            <v>5757311</v>
          </cell>
          <cell r="E35" t="str">
            <v/>
          </cell>
          <cell r="F35" t="str">
            <v>3429.55</v>
          </cell>
          <cell r="G35" t="str">
            <v>RMB</v>
          </cell>
          <cell r="H35" t="str">
            <v>1</v>
          </cell>
          <cell r="I35">
            <v>500</v>
          </cell>
        </row>
        <row r="36">
          <cell r="A36">
            <v>1376540</v>
          </cell>
          <cell r="B36" t="str">
            <v>巴厘岛金巴兰森林度假酒店</v>
          </cell>
          <cell r="C36" t="str">
            <v>101218 Windys HZ 1376540</v>
          </cell>
          <cell r="D36" t="str">
            <v>5756603</v>
          </cell>
          <cell r="E36" t="str">
            <v/>
          </cell>
          <cell r="F36" t="str">
            <v>3223.78</v>
          </cell>
          <cell r="G36" t="str">
            <v>RMB</v>
          </cell>
          <cell r="H36" t="str">
            <v>1</v>
          </cell>
          <cell r="I36">
            <v>470</v>
          </cell>
        </row>
        <row r="37">
          <cell r="A37">
            <v>1375264</v>
          </cell>
          <cell r="B37" t="str">
            <v>巴厘岛金巴兰森林度假酒店</v>
          </cell>
          <cell r="C37" t="str">
            <v>100718 Windys HZ Pty 1375264</v>
          </cell>
          <cell r="D37" t="str">
            <v>5755314</v>
          </cell>
          <cell r="E37" t="str">
            <v/>
          </cell>
          <cell r="F37" t="str">
            <v>4331.88</v>
          </cell>
          <cell r="G37" t="str">
            <v>RMB</v>
          </cell>
          <cell r="H37" t="str">
            <v>1</v>
          </cell>
          <cell r="I37">
            <v>630</v>
          </cell>
        </row>
        <row r="38">
          <cell r="A38">
            <v>1369751</v>
          </cell>
          <cell r="B38" t="str">
            <v>巴厘岛金巴兰森林度假酒店</v>
          </cell>
          <cell r="C38" t="str">
            <v>110418 Windys HZ Pty 1369751</v>
          </cell>
          <cell r="D38" t="str">
            <v>5748158</v>
          </cell>
          <cell r="E38" t="str">
            <v/>
          </cell>
          <cell r="F38" t="str">
            <v>2869.48</v>
          </cell>
          <cell r="G38" t="str">
            <v>RMB</v>
          </cell>
          <cell r="H38" t="str">
            <v>1</v>
          </cell>
          <cell r="I38">
            <v>420</v>
          </cell>
        </row>
        <row r="39">
          <cell r="A39">
            <v>1369622</v>
          </cell>
          <cell r="B39" t="str">
            <v>巴厘岛金巴兰森林度假酒店</v>
          </cell>
          <cell r="C39" t="str">
            <v>111618 Windys HZ Pty 1369622</v>
          </cell>
          <cell r="D39" t="str">
            <v>5748089</v>
          </cell>
          <cell r="E39" t="str">
            <v/>
          </cell>
          <cell r="F39" t="str">
            <v>4304.22</v>
          </cell>
          <cell r="G39" t="str">
            <v>RMB</v>
          </cell>
          <cell r="H39" t="str">
            <v>1</v>
          </cell>
          <cell r="I39">
            <v>630</v>
          </cell>
        </row>
        <row r="40">
          <cell r="A40">
            <v>1369400</v>
          </cell>
          <cell r="B40" t="str">
            <v>巴厘岛金巴兰森林度假酒店</v>
          </cell>
          <cell r="C40" t="str">
            <v>120618 Windys HZ Pty 1369400</v>
          </cell>
          <cell r="D40" t="str">
            <v>5747318</v>
          </cell>
          <cell r="E40" t="str">
            <v/>
          </cell>
          <cell r="F40" t="str">
            <v>2881.24</v>
          </cell>
          <cell r="G40" t="str">
            <v>RMB</v>
          </cell>
          <cell r="H40" t="str">
            <v>1</v>
          </cell>
          <cell r="I40">
            <v>420</v>
          </cell>
        </row>
        <row r="41">
          <cell r="A41">
            <v>1371044</v>
          </cell>
          <cell r="B41" t="str">
            <v>巴厘岛金巴兰森林度假酒店</v>
          </cell>
          <cell r="C41" t="str">
            <v>102718 Windys HZ-B Pty 1371044</v>
          </cell>
          <cell r="D41" t="str">
            <v>5750063/62/55</v>
          </cell>
          <cell r="E41" t="str">
            <v/>
          </cell>
          <cell r="F41" t="str">
            <v>10278.15</v>
          </cell>
          <cell r="G41" t="str">
            <v>RMB</v>
          </cell>
          <cell r="H41" t="str">
            <v>1</v>
          </cell>
          <cell r="I41">
            <v>1500</v>
          </cell>
        </row>
        <row r="42">
          <cell r="A42">
            <v>1371210</v>
          </cell>
          <cell r="B42" t="str">
            <v>巴厘岛金巴兰森林度假酒店</v>
          </cell>
          <cell r="C42" t="str">
            <v>012919 Windys HZ Pty 1371210</v>
          </cell>
          <cell r="D42" t="str">
            <v>5750091</v>
          </cell>
          <cell r="E42" t="str">
            <v/>
          </cell>
          <cell r="F42" t="str">
            <v>5755.76</v>
          </cell>
          <cell r="G42" t="str">
            <v>RMB</v>
          </cell>
          <cell r="H42" t="str">
            <v>1</v>
          </cell>
          <cell r="I42">
            <v>840</v>
          </cell>
        </row>
        <row r="43">
          <cell r="A43">
            <v>1371524</v>
          </cell>
          <cell r="B43" t="str">
            <v>巴厘岛金巴兰森林度假酒店</v>
          </cell>
          <cell r="C43" t="str">
            <v>100918 Windys HZ Pty 1371524</v>
          </cell>
          <cell r="D43" t="str">
            <v>5750558</v>
          </cell>
          <cell r="E43" t="str">
            <v/>
          </cell>
          <cell r="F43" t="str">
            <v>4517.77</v>
          </cell>
          <cell r="G43" t="str">
            <v>RMB</v>
          </cell>
          <cell r="H43" t="str">
            <v>1</v>
          </cell>
          <cell r="I43">
            <v>660</v>
          </cell>
        </row>
        <row r="44">
          <cell r="A44">
            <v>1368084</v>
          </cell>
          <cell r="B44" t="str">
            <v>巴厘岛金巴兰森林度假酒店</v>
          </cell>
          <cell r="C44" t="str">
            <v>102618 Windys HZ Pty 1368084</v>
          </cell>
          <cell r="D44" t="str">
            <v>5746480</v>
          </cell>
          <cell r="E44" t="str">
            <v/>
          </cell>
          <cell r="F44" t="str">
            <v>5122.95</v>
          </cell>
          <cell r="G44" t="str">
            <v>RMB</v>
          </cell>
          <cell r="H44" t="str">
            <v>1</v>
          </cell>
          <cell r="I44">
            <v>750</v>
          </cell>
        </row>
        <row r="45">
          <cell r="A45">
            <v>1368228</v>
          </cell>
          <cell r="B45" t="str">
            <v>巴厘岛金巴兰森林度假酒店</v>
          </cell>
          <cell r="C45" t="str">
            <v>102418 Windys HZ Pty 1368228</v>
          </cell>
          <cell r="D45" t="str">
            <v>5746490</v>
          </cell>
          <cell r="E45" t="str">
            <v/>
          </cell>
          <cell r="F45" t="str">
            <v>4380.22</v>
          </cell>
          <cell r="G45" t="str">
            <v>RMB</v>
          </cell>
          <cell r="H45" t="str">
            <v>1</v>
          </cell>
          <cell r="I45">
            <v>640</v>
          </cell>
        </row>
        <row r="46">
          <cell r="A46">
            <v>1367820</v>
          </cell>
          <cell r="B46" t="str">
            <v>巴厘岛金巴兰森林度假酒店</v>
          </cell>
          <cell r="C46" t="str">
            <v>101618 Windys HZ Pty 1367820</v>
          </cell>
          <cell r="D46" t="str">
            <v>5745983</v>
          </cell>
          <cell r="E46" t="str">
            <v/>
          </cell>
          <cell r="F46" t="str">
            <v>3415.3</v>
          </cell>
          <cell r="G46" t="str">
            <v>RMB</v>
          </cell>
          <cell r="H46" t="str">
            <v>1</v>
          </cell>
          <cell r="I46">
            <v>500</v>
          </cell>
        </row>
        <row r="47">
          <cell r="A47">
            <v>1366906</v>
          </cell>
          <cell r="B47" t="str">
            <v>巴厘岛金巴兰森林度假酒店</v>
          </cell>
          <cell r="C47" t="str">
            <v>2018-9-17</v>
          </cell>
          <cell r="D47" t="str">
            <v>5745431</v>
          </cell>
          <cell r="E47" t="str">
            <v/>
          </cell>
          <cell r="F47" t="str">
            <v>9016.39</v>
          </cell>
          <cell r="G47" t="str">
            <v>RMB</v>
          </cell>
          <cell r="H47" t="str">
            <v>1</v>
          </cell>
          <cell r="I47">
            <v>1320</v>
          </cell>
        </row>
        <row r="48">
          <cell r="A48">
            <v>1366911</v>
          </cell>
          <cell r="B48" t="str">
            <v>巴厘岛金巴兰森林度假酒店</v>
          </cell>
          <cell r="C48" t="str">
            <v>2018-09-19</v>
          </cell>
          <cell r="D48" t="str">
            <v>5745432,5745441</v>
          </cell>
          <cell r="E48" t="str">
            <v/>
          </cell>
          <cell r="F48" t="str">
            <v>9016.39</v>
          </cell>
          <cell r="G48" t="str">
            <v>RMB</v>
          </cell>
          <cell r="H48" t="str">
            <v>1</v>
          </cell>
          <cell r="I48">
            <v>1320</v>
          </cell>
        </row>
        <row r="49">
          <cell r="A49">
            <v>1365747</v>
          </cell>
          <cell r="B49" t="str">
            <v>巴厘岛金巴兰森林度假酒店</v>
          </cell>
          <cell r="C49" t="str">
            <v>100518 Windys HZ Pty 1365747</v>
          </cell>
          <cell r="D49" t="str">
            <v>5744735</v>
          </cell>
          <cell r="E49" t="str">
            <v/>
          </cell>
          <cell r="F49" t="str">
            <v>5726.45</v>
          </cell>
          <cell r="G49" t="str">
            <v>RMB</v>
          </cell>
          <cell r="H49" t="str">
            <v>1</v>
          </cell>
          <cell r="I49">
            <v>840</v>
          </cell>
        </row>
        <row r="50">
          <cell r="A50">
            <v>1366195</v>
          </cell>
          <cell r="B50" t="str">
            <v>巴厘岛金巴兰森林度假酒店</v>
          </cell>
          <cell r="C50" t="str">
            <v>-</v>
          </cell>
          <cell r="D50" t="str">
            <v>5745164</v>
          </cell>
          <cell r="E50" t="str">
            <v/>
          </cell>
          <cell r="F50" t="str">
            <v>3205.96</v>
          </cell>
          <cell r="G50" t="str">
            <v>RMB</v>
          </cell>
          <cell r="H50" t="str">
            <v>1</v>
          </cell>
          <cell r="I50">
            <v>470</v>
          </cell>
        </row>
        <row r="51">
          <cell r="A51">
            <v>1381061</v>
          </cell>
          <cell r="B51" t="str">
            <v>巴厘岛金巴兰森林度假酒店</v>
          </cell>
          <cell r="C51" t="str">
            <v>101918 Windys HZ-B Pty 1381061</v>
          </cell>
          <cell r="D51" t="str">
            <v>5762762</v>
          </cell>
          <cell r="E51" t="str">
            <v/>
          </cell>
          <cell r="F51" t="str">
            <v>4284.82</v>
          </cell>
          <cell r="G51" t="str">
            <v>RMB</v>
          </cell>
          <cell r="H51" t="str">
            <v>1</v>
          </cell>
          <cell r="I51">
            <v>620</v>
          </cell>
        </row>
        <row r="52">
          <cell r="A52">
            <v>1381909</v>
          </cell>
          <cell r="B52" t="str">
            <v>巴厘岛金巴兰森林度假酒店</v>
          </cell>
          <cell r="C52" t="str">
            <v>120718 Windys HZ-A Pty 1381909</v>
          </cell>
          <cell r="D52" t="str">
            <v>5764071</v>
          </cell>
          <cell r="E52" t="str">
            <v/>
          </cell>
          <cell r="F52" t="str">
            <v>2899.89</v>
          </cell>
          <cell r="G52" t="str">
            <v>RMB</v>
          </cell>
          <cell r="H52" t="str">
            <v>1</v>
          </cell>
          <cell r="I52">
            <v>420</v>
          </cell>
        </row>
        <row r="53">
          <cell r="A53">
            <v>1383486</v>
          </cell>
          <cell r="B53" t="str">
            <v>巴厘岛金巴兰森林度假酒店</v>
          </cell>
          <cell r="C53" t="str">
            <v>110618 Windys HZ-A Pty 1383486</v>
          </cell>
          <cell r="D53" t="str">
            <v>5766351</v>
          </cell>
          <cell r="E53" t="str">
            <v/>
          </cell>
          <cell r="F53" t="str">
            <v>2489.94</v>
          </cell>
          <cell r="G53" t="str">
            <v>RMB</v>
          </cell>
          <cell r="H53" t="str">
            <v>1</v>
          </cell>
          <cell r="I53">
            <v>360</v>
          </cell>
        </row>
        <row r="54">
          <cell r="A54">
            <v>1382478</v>
          </cell>
          <cell r="B54" t="str">
            <v>巴厘岛金巴兰森林度假酒店</v>
          </cell>
          <cell r="C54" t="str">
            <v>111118 Windys HZ-A Pty 1382478</v>
          </cell>
          <cell r="D54" t="str">
            <v>5764580</v>
          </cell>
          <cell r="E54" t="str">
            <v/>
          </cell>
          <cell r="F54" t="str">
            <v>2488.86</v>
          </cell>
          <cell r="G54" t="str">
            <v>RMB</v>
          </cell>
          <cell r="H54" t="str">
            <v>1</v>
          </cell>
          <cell r="I54">
            <v>360</v>
          </cell>
        </row>
        <row r="55">
          <cell r="A55">
            <v>1385226</v>
          </cell>
          <cell r="B55" t="str">
            <v>巴厘岛金巴兰森林度假酒店</v>
          </cell>
          <cell r="C55" t="str">
            <v>010418 Windys HZ-A Pty 1385226</v>
          </cell>
          <cell r="D55" t="str">
            <v>5767702</v>
          </cell>
          <cell r="E55" t="str">
            <v/>
          </cell>
          <cell r="F55" t="str">
            <v>3254.75</v>
          </cell>
          <cell r="G55" t="str">
            <v>RMB</v>
          </cell>
          <cell r="H55" t="str">
            <v>1</v>
          </cell>
          <cell r="I55">
            <v>470</v>
          </cell>
        </row>
        <row r="56">
          <cell r="A56">
            <v>1388600</v>
          </cell>
          <cell r="B56" t="str">
            <v>巴厘岛金巴兰森林度假酒店</v>
          </cell>
          <cell r="C56" t="str">
            <v>112618 Windys HZ-A Pty 1388600</v>
          </cell>
          <cell r="D56" t="str">
            <v>5771905</v>
          </cell>
          <cell r="E56" t="str">
            <v/>
          </cell>
          <cell r="F56" t="str">
            <v>2506.64</v>
          </cell>
          <cell r="G56" t="str">
            <v>RMB</v>
          </cell>
          <cell r="H56" t="str">
            <v>1</v>
          </cell>
          <cell r="I56">
            <v>360</v>
          </cell>
        </row>
        <row r="57">
          <cell r="A57">
            <v>1388207</v>
          </cell>
          <cell r="B57" t="str">
            <v>巴厘岛金巴兰森林度假酒店</v>
          </cell>
          <cell r="C57" t="str">
            <v>110518 Windys HZ-C Pty 1388207</v>
          </cell>
          <cell r="D57" t="str">
            <v>5771235</v>
          </cell>
          <cell r="E57" t="str">
            <v/>
          </cell>
          <cell r="F57" t="str">
            <v>2990.18</v>
          </cell>
          <cell r="G57" t="str">
            <v>RMB</v>
          </cell>
          <cell r="H57" t="str">
            <v>1</v>
          </cell>
          <cell r="I57">
            <v>430</v>
          </cell>
        </row>
        <row r="58">
          <cell r="A58">
            <v>1387924</v>
          </cell>
          <cell r="B58" t="str">
            <v>巴厘岛金巴兰森林度假酒店</v>
          </cell>
          <cell r="C58" t="str">
            <v>110718 Windys HZ-C Pty 1387924</v>
          </cell>
          <cell r="D58" t="str">
            <v>5770554</v>
          </cell>
          <cell r="E58" t="str">
            <v/>
          </cell>
          <cell r="F58" t="str">
            <v>2990.18</v>
          </cell>
          <cell r="G58" t="str">
            <v>RMB</v>
          </cell>
          <cell r="H58" t="str">
            <v>1</v>
          </cell>
          <cell r="I58">
            <v>430</v>
          </cell>
        </row>
        <row r="59">
          <cell r="A59">
            <v>1386718</v>
          </cell>
          <cell r="B59" t="str">
            <v>巴厘岛金巴兰森林度假酒店</v>
          </cell>
          <cell r="C59" t="str">
            <v>012719 Windys HZ-A Pty 1386718</v>
          </cell>
          <cell r="D59" t="str">
            <v>5769881</v>
          </cell>
          <cell r="E59" t="str">
            <v/>
          </cell>
          <cell r="F59" t="str">
            <v>2911.19</v>
          </cell>
          <cell r="G59" t="str">
            <v>RMB</v>
          </cell>
          <cell r="H59" t="str">
            <v>1</v>
          </cell>
          <cell r="I59">
            <v>420</v>
          </cell>
        </row>
        <row r="60">
          <cell r="A60">
            <v>1386166</v>
          </cell>
          <cell r="B60" t="str">
            <v>巴厘岛金巴兰森林度假酒店</v>
          </cell>
          <cell r="C60" t="str">
            <v>122018 Windys HZ-A Pty 1386166</v>
          </cell>
          <cell r="D60" t="str">
            <v>1386166</v>
          </cell>
          <cell r="E60" t="str">
            <v/>
          </cell>
          <cell r="F60" t="str">
            <v>2913.08</v>
          </cell>
          <cell r="G60" t="str">
            <v>RMB</v>
          </cell>
          <cell r="H60" t="str">
            <v>1</v>
          </cell>
          <cell r="I60">
            <v>420</v>
          </cell>
        </row>
        <row r="61">
          <cell r="A61">
            <v>1388893</v>
          </cell>
          <cell r="B61" t="str">
            <v>巴厘岛金巴兰森林度假酒店</v>
          </cell>
          <cell r="C61" t="str">
            <v>121718 Windys HZ-A Pty 1388893</v>
          </cell>
          <cell r="D61" t="str">
            <v>5771884</v>
          </cell>
          <cell r="E61" t="str">
            <v/>
          </cell>
          <cell r="F61" t="str">
            <v>2486.52</v>
          </cell>
          <cell r="G61" t="str">
            <v>RMB</v>
          </cell>
          <cell r="H61" t="str">
            <v>1</v>
          </cell>
          <cell r="I61">
            <v>360</v>
          </cell>
        </row>
        <row r="62">
          <cell r="A62">
            <v>1388500</v>
          </cell>
          <cell r="B62" t="str">
            <v>巴厘岛金巴兰森林度假酒店</v>
          </cell>
          <cell r="C62" t="str">
            <v>112518 Windys HZ-A Pty 1388500</v>
          </cell>
          <cell r="D62" t="str">
            <v>5771232</v>
          </cell>
          <cell r="E62" t="str">
            <v/>
          </cell>
          <cell r="F62" t="str">
            <v>3759.97</v>
          </cell>
          <cell r="G62" t="str">
            <v>RMB</v>
          </cell>
          <cell r="H62" t="str">
            <v>1</v>
          </cell>
          <cell r="I62">
            <v>540</v>
          </cell>
        </row>
        <row r="63">
          <cell r="A63">
            <v>1382468</v>
          </cell>
          <cell r="B63" t="str">
            <v>巴厘岛金巴兰森林度假酒店</v>
          </cell>
          <cell r="C63" t="str">
            <v>111118 Windys HZ-B Pty 1382468</v>
          </cell>
          <cell r="D63" t="str">
            <v>5764526</v>
          </cell>
          <cell r="E63" t="str">
            <v/>
          </cell>
          <cell r="F63" t="str">
            <v>2488.86</v>
          </cell>
          <cell r="G63" t="str">
            <v>RMB</v>
          </cell>
          <cell r="H63" t="str">
            <v>1</v>
          </cell>
          <cell r="I63">
            <v>360</v>
          </cell>
        </row>
        <row r="64">
          <cell r="A64">
            <v>1383370</v>
          </cell>
          <cell r="B64" t="str">
            <v>巴厘岛金巴兰森林度假酒店</v>
          </cell>
          <cell r="C64" t="str">
            <v>110318 Windys HZ-A Pty 1383370</v>
          </cell>
          <cell r="D64" t="str">
            <v>5766434</v>
          </cell>
          <cell r="E64" t="str">
            <v/>
          </cell>
          <cell r="F64" t="str">
            <v>2978.18</v>
          </cell>
          <cell r="G64" t="str">
            <v>RMB</v>
          </cell>
          <cell r="H64" t="str">
            <v>1</v>
          </cell>
          <cell r="I64">
            <v>430</v>
          </cell>
        </row>
        <row r="65">
          <cell r="A65">
            <v>1381435</v>
          </cell>
          <cell r="B65" t="str">
            <v>巴厘岛金巴兰森林度假酒店</v>
          </cell>
          <cell r="C65" t="str">
            <v>102118 WIndys HZ-D Pty 1381435</v>
          </cell>
          <cell r="D65" t="str">
            <v>5763584, 5763584</v>
          </cell>
          <cell r="E65" t="str">
            <v/>
          </cell>
          <cell r="F65" t="str">
            <v>6911</v>
          </cell>
          <cell r="G65" t="str">
            <v>RMB</v>
          </cell>
          <cell r="H65" t="str">
            <v>1</v>
          </cell>
          <cell r="I65">
            <v>1000</v>
          </cell>
        </row>
        <row r="66">
          <cell r="A66">
            <v>1384919</v>
          </cell>
          <cell r="B66" t="str">
            <v>巴厘岛金巴兰森林度假酒店</v>
          </cell>
          <cell r="C66" t="str">
            <v>110718 Windys HZ-B Pty 1384919</v>
          </cell>
          <cell r="D66" t="str">
            <v>5767521</v>
          </cell>
          <cell r="E66" t="str">
            <v/>
          </cell>
          <cell r="F66" t="str">
            <v>2912.66</v>
          </cell>
          <cell r="G66" t="str">
            <v>RMB</v>
          </cell>
          <cell r="H66" t="str">
            <v>1</v>
          </cell>
          <cell r="I66">
            <v>420</v>
          </cell>
        </row>
        <row r="67">
          <cell r="A67">
            <v>1385464</v>
          </cell>
          <cell r="B67" t="str">
            <v>巴厘岛金巴兰森林度假酒店</v>
          </cell>
          <cell r="C67" t="str">
            <v>020419 Windys HZ-C Pty 1385464</v>
          </cell>
          <cell r="D67" t="str">
            <v>5768123</v>
          </cell>
          <cell r="E67" t="str">
            <v/>
          </cell>
          <cell r="F67" t="str">
            <v>4886.99</v>
          </cell>
          <cell r="G67" t="str">
            <v>RMB</v>
          </cell>
          <cell r="H67" t="str">
            <v>1</v>
          </cell>
          <cell r="I67">
            <v>705</v>
          </cell>
        </row>
        <row r="68">
          <cell r="A68">
            <v>1383855</v>
          </cell>
          <cell r="B68" t="str">
            <v>巴厘岛金巴兰森林度假酒店</v>
          </cell>
          <cell r="C68" t="str">
            <v>012819 Windys HZ Pty 1383855</v>
          </cell>
          <cell r="D68" t="str">
            <v>5766430</v>
          </cell>
          <cell r="E68" t="str">
            <v/>
          </cell>
          <cell r="F68" t="str">
            <v>2489.94</v>
          </cell>
          <cell r="G68" t="str">
            <v>RMB</v>
          </cell>
          <cell r="H68" t="str">
            <v>1</v>
          </cell>
          <cell r="I68">
            <v>360</v>
          </cell>
        </row>
        <row r="69">
          <cell r="A69">
            <v>1383858</v>
          </cell>
          <cell r="B69" t="str">
            <v>巴厘岛金巴兰森林度假酒店</v>
          </cell>
          <cell r="C69" t="str">
            <v>012819 Windys HZ Pty 1383858</v>
          </cell>
          <cell r="D69" t="str">
            <v>5766394</v>
          </cell>
          <cell r="E69" t="str">
            <v/>
          </cell>
          <cell r="F69" t="str">
            <v>2489.94</v>
          </cell>
          <cell r="G69" t="str">
            <v>RMB</v>
          </cell>
          <cell r="H69" t="str">
            <v>1</v>
          </cell>
          <cell r="I69">
            <v>360</v>
          </cell>
        </row>
        <row r="70">
          <cell r="A70">
            <v>1384255</v>
          </cell>
          <cell r="B70" t="str">
            <v>巴厘岛金巴兰森林度假酒店</v>
          </cell>
          <cell r="C70" t="str">
            <v>110318 Windys HZ-B Pty 1384255</v>
          </cell>
          <cell r="D70" t="str">
            <v>5766658</v>
          </cell>
          <cell r="E70" t="str">
            <v/>
          </cell>
          <cell r="F70" t="str">
            <v>2489.94</v>
          </cell>
          <cell r="G70" t="str">
            <v>RMB</v>
          </cell>
          <cell r="H70" t="str">
            <v>1</v>
          </cell>
          <cell r="I70">
            <v>360</v>
          </cell>
        </row>
        <row r="71">
          <cell r="A71">
            <v>1384495</v>
          </cell>
          <cell r="B71" t="str">
            <v>巴厘岛金巴兰森林度假酒店</v>
          </cell>
          <cell r="C71" t="str">
            <v>110418 Windys HZ-B Pty 1384495</v>
          </cell>
          <cell r="D71" t="str">
            <v>5766980</v>
          </cell>
          <cell r="E71" t="str">
            <v/>
          </cell>
          <cell r="F71" t="str">
            <v>2489.94</v>
          </cell>
          <cell r="G71" t="str">
            <v>RMB</v>
          </cell>
          <cell r="H71" t="str">
            <v>1</v>
          </cell>
          <cell r="I71">
            <v>360</v>
          </cell>
        </row>
        <row r="72">
          <cell r="A72">
            <v>1390054</v>
          </cell>
          <cell r="B72" t="str">
            <v>巴厘岛金巴兰森林度假酒店</v>
          </cell>
          <cell r="C72" t="str">
            <v>120418 Windys HZ-A Pty 1390054</v>
          </cell>
          <cell r="D72" t="str">
            <v>5773425</v>
          </cell>
          <cell r="E72" t="str">
            <v/>
          </cell>
          <cell r="F72" t="str">
            <v>2475.9</v>
          </cell>
          <cell r="G72" t="str">
            <v>RMB</v>
          </cell>
          <cell r="H72" t="str">
            <v>1</v>
          </cell>
          <cell r="I72">
            <v>360</v>
          </cell>
        </row>
        <row r="73">
          <cell r="A73">
            <v>1335858</v>
          </cell>
          <cell r="B73" t="str">
            <v>巴厘岛金巴兰森林度假酒店</v>
          </cell>
          <cell r="C73" t="str">
            <v>100318 Windys HZ Pty 1335858</v>
          </cell>
          <cell r="D73" t="str">
            <v>5716454</v>
          </cell>
          <cell r="E73" t="str">
            <v/>
          </cell>
          <cell r="F73" t="str">
            <v>3712.24</v>
          </cell>
          <cell r="G73" t="str">
            <v>RMB</v>
          </cell>
          <cell r="H73" t="str">
            <v>1</v>
          </cell>
          <cell r="I73">
            <v>550</v>
          </cell>
        </row>
        <row r="74">
          <cell r="A74">
            <v>1341650</v>
          </cell>
          <cell r="B74" t="str">
            <v>巴厘岛金巴兰森林度假酒店</v>
          </cell>
          <cell r="C74" t="str">
            <v>102818 Windys HZ</v>
          </cell>
          <cell r="D74" t="str">
            <v>5722987</v>
          </cell>
          <cell r="E74" t="str">
            <v/>
          </cell>
          <cell r="F74" t="str">
            <v>4400.69</v>
          </cell>
          <cell r="G74" t="str">
            <v>RMB</v>
          </cell>
          <cell r="H74" t="str">
            <v>1</v>
          </cell>
          <cell r="I74">
            <v>640</v>
          </cell>
        </row>
        <row r="75">
          <cell r="A75">
            <v>1344734</v>
          </cell>
          <cell r="B75" t="str">
            <v>巴厘岛金巴兰森林度假酒店</v>
          </cell>
          <cell r="C75" t="str">
            <v>100618 Windys HZ Pty 1344734</v>
          </cell>
          <cell r="D75" t="str">
            <v>5727083</v>
          </cell>
          <cell r="E75" t="str">
            <v/>
          </cell>
          <cell r="F75" t="str">
            <v>3797.4</v>
          </cell>
          <cell r="G75" t="str">
            <v>RMB</v>
          </cell>
          <cell r="H75" t="str">
            <v>1</v>
          </cell>
          <cell r="I75">
            <v>550</v>
          </cell>
        </row>
        <row r="76">
          <cell r="A76">
            <v>1346349</v>
          </cell>
          <cell r="B76" t="str">
            <v>巴厘岛金巴兰森林度假酒店</v>
          </cell>
          <cell r="C76" t="str">
            <v>100718 WINDYS HZ Pty 1346349</v>
          </cell>
          <cell r="D76" t="str">
            <v>5727188</v>
          </cell>
          <cell r="E76" t="str">
            <v/>
          </cell>
          <cell r="F76" t="str">
            <v>3799.06</v>
          </cell>
          <cell r="G76" t="str">
            <v>RMB</v>
          </cell>
          <cell r="H76" t="str">
            <v>1</v>
          </cell>
          <cell r="I76">
            <v>550</v>
          </cell>
        </row>
        <row r="77">
          <cell r="A77">
            <v>1346371</v>
          </cell>
          <cell r="B77" t="str">
            <v>巴厘岛金巴兰森林度假酒店</v>
          </cell>
          <cell r="C77" t="str">
            <v>100218 WINDYS HZ-C Pty 1346371</v>
          </cell>
          <cell r="D77" t="str">
            <v>5727192</v>
          </cell>
          <cell r="E77" t="str">
            <v/>
          </cell>
          <cell r="F77" t="str">
            <v>3799.06</v>
          </cell>
          <cell r="G77" t="str">
            <v>RMB</v>
          </cell>
          <cell r="H77" t="str">
            <v>1</v>
          </cell>
          <cell r="I77">
            <v>550</v>
          </cell>
        </row>
        <row r="78">
          <cell r="A78">
            <v>1343375</v>
          </cell>
          <cell r="B78" t="str">
            <v>巴厘岛金巴兰森林度假酒店</v>
          </cell>
          <cell r="C78" t="str">
            <v>100218 Windys HZ Pty 1343375</v>
          </cell>
          <cell r="D78" t="str">
            <v>5724454</v>
          </cell>
          <cell r="E78" t="str">
            <v/>
          </cell>
          <cell r="F78" t="str">
            <v>7137.65</v>
          </cell>
          <cell r="G78" t="str">
            <v>RMB</v>
          </cell>
          <cell r="H78" t="str">
            <v>1</v>
          </cell>
          <cell r="I78">
            <v>1035</v>
          </cell>
        </row>
        <row r="79">
          <cell r="A79">
            <v>1355034</v>
          </cell>
          <cell r="B79" t="str">
            <v>巴厘岛金巴兰森林度假酒店</v>
          </cell>
          <cell r="C79" t="str">
            <v>122218 Windys HZ Pty 1355034</v>
          </cell>
          <cell r="D79" t="str">
            <v>5734426 5734427 5734428 5734429</v>
          </cell>
          <cell r="E79" t="str">
            <v/>
          </cell>
          <cell r="F79" t="str">
            <v>21884.8</v>
          </cell>
          <cell r="G79" t="str">
            <v>RMB</v>
          </cell>
          <cell r="H79" t="str">
            <v>1</v>
          </cell>
          <cell r="I79">
            <v>3200</v>
          </cell>
        </row>
        <row r="80">
          <cell r="A80">
            <v>1351860</v>
          </cell>
          <cell r="B80" t="str">
            <v>巴厘岛金巴兰森林度假酒店</v>
          </cell>
          <cell r="C80" t="str">
            <v>100318 WINDYS HZ-D Pty 1351860</v>
          </cell>
          <cell r="D80" t="str">
            <v>5732034</v>
          </cell>
          <cell r="E80" t="str">
            <v/>
          </cell>
          <cell r="F80" t="str">
            <v>3761.45</v>
          </cell>
          <cell r="G80" t="str">
            <v>RMB</v>
          </cell>
          <cell r="H80" t="str">
            <v>1</v>
          </cell>
          <cell r="I80">
            <v>550</v>
          </cell>
        </row>
        <row r="81">
          <cell r="A81">
            <v>1348580</v>
          </cell>
          <cell r="B81" t="str">
            <v>巴厘岛金巴兰森林度假酒店</v>
          </cell>
          <cell r="C81" t="str">
            <v>101818 WINDYS HZ-C 1348580</v>
          </cell>
          <cell r="D81" t="str">
            <v>5729675</v>
          </cell>
          <cell r="E81" t="str">
            <v/>
          </cell>
          <cell r="F81" t="str">
            <v>2901.1</v>
          </cell>
          <cell r="G81" t="str">
            <v>RMB</v>
          </cell>
          <cell r="H81" t="str">
            <v>1</v>
          </cell>
          <cell r="I81">
            <v>420</v>
          </cell>
        </row>
        <row r="82">
          <cell r="A82">
            <v>1351862</v>
          </cell>
          <cell r="B82" t="str">
            <v>巴厘岛金巴兰森林度假酒店</v>
          </cell>
          <cell r="C82" t="str">
            <v>100318 Windys HZ Pty 1351862</v>
          </cell>
          <cell r="D82" t="str">
            <v>5732039</v>
          </cell>
          <cell r="E82" t="str">
            <v/>
          </cell>
          <cell r="F82" t="str">
            <v>3761.45</v>
          </cell>
          <cell r="G82" t="str">
            <v>RMB</v>
          </cell>
          <cell r="H82" t="str">
            <v>1</v>
          </cell>
          <cell r="I82">
            <v>550</v>
          </cell>
        </row>
        <row r="83">
          <cell r="A83">
            <v>1349851</v>
          </cell>
          <cell r="B83" t="str">
            <v>巴厘岛金巴兰森林度假酒店</v>
          </cell>
          <cell r="C83" t="str">
            <v>100218 Windys HZ Pty 1349851</v>
          </cell>
          <cell r="D83" t="str">
            <v>5730615</v>
          </cell>
          <cell r="E83" t="str">
            <v/>
          </cell>
          <cell r="F83" t="str">
            <v>3761.45</v>
          </cell>
          <cell r="G83" t="str">
            <v>RMB</v>
          </cell>
          <cell r="H83" t="str">
            <v>1</v>
          </cell>
          <cell r="I83">
            <v>550</v>
          </cell>
        </row>
        <row r="84">
          <cell r="A84">
            <v>1346365</v>
          </cell>
          <cell r="B84" t="str">
            <v>巴厘岛金巴兰森林度假酒店</v>
          </cell>
          <cell r="C84" t="str">
            <v>100218 WINDYS HZ-B Pty 1346365</v>
          </cell>
          <cell r="D84" t="str">
            <v>5727194/5727195</v>
          </cell>
          <cell r="E84" t="str">
            <v/>
          </cell>
          <cell r="F84" t="str">
            <v>7598.13</v>
          </cell>
          <cell r="G84" t="str">
            <v>RMB</v>
          </cell>
          <cell r="H84" t="str">
            <v>1</v>
          </cell>
          <cell r="I84">
            <v>1100</v>
          </cell>
        </row>
        <row r="85">
          <cell r="A85">
            <v>1347653</v>
          </cell>
          <cell r="B85" t="str">
            <v>巴厘岛金巴兰森林度假酒店</v>
          </cell>
          <cell r="C85" t="str">
            <v>100318 Windys HZ Pty 1347653</v>
          </cell>
          <cell r="D85" t="str">
            <v>5728715</v>
          </cell>
          <cell r="E85" t="str">
            <v/>
          </cell>
          <cell r="F85" t="str">
            <v>3799.06</v>
          </cell>
          <cell r="G85" t="str">
            <v>RMB</v>
          </cell>
          <cell r="H85" t="str">
            <v>1</v>
          </cell>
          <cell r="I85">
            <v>550</v>
          </cell>
        </row>
        <row r="86">
          <cell r="A86">
            <v>1347196</v>
          </cell>
          <cell r="B86" t="str">
            <v>巴厘岛金巴兰森林度假酒店</v>
          </cell>
          <cell r="C86" t="str">
            <v>100718 Windys HZ Pty 1347196</v>
          </cell>
          <cell r="D86" t="str">
            <v>5728136</v>
          </cell>
          <cell r="E86" t="str">
            <v/>
          </cell>
          <cell r="F86" t="str">
            <v>3799.06</v>
          </cell>
          <cell r="G86" t="str">
            <v>RMB</v>
          </cell>
          <cell r="H86" t="str">
            <v>1</v>
          </cell>
          <cell r="I86">
            <v>550</v>
          </cell>
        </row>
        <row r="87">
          <cell r="A87">
            <v>1346275</v>
          </cell>
          <cell r="B87" t="str">
            <v>巴厘岛金巴兰森林度假酒店</v>
          </cell>
          <cell r="C87" t="str">
            <v>101818 WINDYS HZ Pty 1346275</v>
          </cell>
          <cell r="D87" t="str">
            <v>5727350</v>
          </cell>
          <cell r="E87" t="str">
            <v/>
          </cell>
          <cell r="F87" t="str">
            <v>2901.1</v>
          </cell>
          <cell r="G87" t="str">
            <v>RMB</v>
          </cell>
          <cell r="H87" t="str">
            <v>1</v>
          </cell>
          <cell r="I87">
            <v>420</v>
          </cell>
        </row>
        <row r="88">
          <cell r="A88">
            <v>1387030</v>
          </cell>
          <cell r="B88" t="str">
            <v>巴厘岛金巴兰森林度假酒店</v>
          </cell>
          <cell r="C88" t="str">
            <v>110818 Windys HZ-A Pty 1387030</v>
          </cell>
          <cell r="D88" t="str">
            <v>5769867</v>
          </cell>
          <cell r="E88" t="str">
            <v/>
          </cell>
          <cell r="F88" t="str">
            <v>3673.64</v>
          </cell>
          <cell r="G88" t="str">
            <v>RMB</v>
          </cell>
          <cell r="H88" t="str">
            <v>1</v>
          </cell>
          <cell r="I88">
            <v>530</v>
          </cell>
        </row>
        <row r="89">
          <cell r="A89">
            <v>1386096</v>
          </cell>
          <cell r="B89" t="str">
            <v>巴厘岛金巴兰森林度假酒店</v>
          </cell>
          <cell r="C89" t="str">
            <v>111018 Windys HZ-A Pty 1386096</v>
          </cell>
          <cell r="D89" t="str">
            <v>5769858</v>
          </cell>
          <cell r="E89" t="str">
            <v/>
          </cell>
          <cell r="F89" t="str">
            <v>2982.44</v>
          </cell>
          <cell r="G89" t="str">
            <v>RMB</v>
          </cell>
          <cell r="H89" t="str">
            <v>1</v>
          </cell>
          <cell r="I89">
            <v>430</v>
          </cell>
        </row>
        <row r="90">
          <cell r="A90">
            <v>1389443</v>
          </cell>
          <cell r="B90" t="str">
            <v>巴厘阿亚纳温泉度假酒店</v>
          </cell>
          <cell r="C90" t="str">
            <v>111618 HZ-C 1389443</v>
          </cell>
          <cell r="D90" t="str">
            <v>5772761</v>
          </cell>
          <cell r="E90" t="str">
            <v/>
          </cell>
          <cell r="F90" t="str">
            <v>5777.1</v>
          </cell>
          <cell r="G90" t="str">
            <v>RMB</v>
          </cell>
          <cell r="H90" t="str">
            <v>1</v>
          </cell>
          <cell r="I90">
            <v>840</v>
          </cell>
        </row>
        <row r="91">
          <cell r="A91">
            <v>1386295</v>
          </cell>
          <cell r="B91" t="str">
            <v>巴厘阿亚纳温泉度假酒店</v>
          </cell>
          <cell r="C91" t="str">
            <v>110418 Windys HZ-D Pty 1386295</v>
          </cell>
          <cell r="D91" t="str">
            <v>5768882/5/6</v>
          </cell>
          <cell r="E91" t="str">
            <v/>
          </cell>
          <cell r="F91" t="str">
            <v>14773.47</v>
          </cell>
          <cell r="G91" t="str">
            <v>RMB</v>
          </cell>
          <cell r="H91" t="str">
            <v>1</v>
          </cell>
          <cell r="I91">
            <v>2130</v>
          </cell>
        </row>
        <row r="92">
          <cell r="A92">
            <v>1387664</v>
          </cell>
          <cell r="B92" t="str">
            <v>巴厘阿亚纳温泉度假酒店</v>
          </cell>
          <cell r="C92" t="str">
            <v>111118 Windys HZ-C Pty 1387664</v>
          </cell>
          <cell r="D92" t="str">
            <v>5770935</v>
          </cell>
          <cell r="E92" t="str">
            <v/>
          </cell>
          <cell r="F92" t="str">
            <v>3891.38</v>
          </cell>
          <cell r="G92" t="str">
            <v>RMB</v>
          </cell>
          <cell r="H92" t="str">
            <v>1</v>
          </cell>
          <cell r="I92">
            <v>560</v>
          </cell>
        </row>
        <row r="93">
          <cell r="A93">
            <v>1387330</v>
          </cell>
          <cell r="B93" t="str">
            <v>巴厘阿亚纳温泉度假酒店</v>
          </cell>
          <cell r="C93" t="str">
            <v>110218 Windys HZ-A Pty 1387330</v>
          </cell>
          <cell r="D93" t="str">
            <v>5770325</v>
          </cell>
          <cell r="E93" t="str">
            <v/>
          </cell>
          <cell r="F93" t="str">
            <v>8594.94</v>
          </cell>
          <cell r="G93" t="str">
            <v>RMB</v>
          </cell>
          <cell r="H93" t="str">
            <v>1</v>
          </cell>
          <cell r="I93">
            <v>1240</v>
          </cell>
        </row>
        <row r="94">
          <cell r="A94">
            <v>1387287</v>
          </cell>
          <cell r="B94" t="str">
            <v>巴厘阿亚纳温泉度假酒店</v>
          </cell>
          <cell r="C94" t="str">
            <v>110118 Windys HZ-D Pty 1387287</v>
          </cell>
          <cell r="D94" t="str">
            <v>5770282</v>
          </cell>
          <cell r="E94" t="str">
            <v/>
          </cell>
          <cell r="F94" t="str">
            <v>5718.41</v>
          </cell>
          <cell r="G94" t="str">
            <v>RMB</v>
          </cell>
          <cell r="H94" t="str">
            <v>1</v>
          </cell>
          <cell r="I94">
            <v>825</v>
          </cell>
        </row>
        <row r="95">
          <cell r="A95">
            <v>1387137</v>
          </cell>
          <cell r="B95" t="str">
            <v>巴厘阿亚纳温泉度假酒店</v>
          </cell>
          <cell r="C95" t="str">
            <v>112118 WIndys HZ-C Pty 1387137</v>
          </cell>
          <cell r="D95" t="str">
            <v>5770140</v>
          </cell>
          <cell r="E95" t="str">
            <v/>
          </cell>
          <cell r="F95" t="str">
            <v>3812.27</v>
          </cell>
          <cell r="G95" t="str">
            <v>RMB</v>
          </cell>
          <cell r="H95" t="str">
            <v>1</v>
          </cell>
          <cell r="I95">
            <v>550</v>
          </cell>
        </row>
        <row r="96">
          <cell r="A96">
            <v>1333172</v>
          </cell>
          <cell r="B96" t="str">
            <v>巴厘阿亚纳温泉度假酒店</v>
          </cell>
          <cell r="C96" t="str">
            <v>102718 Windys HZ Pty 1333172</v>
          </cell>
          <cell r="D96" t="str">
            <v>5712782</v>
          </cell>
          <cell r="E96" t="str">
            <v/>
          </cell>
          <cell r="F96" t="str">
            <v>3765.54</v>
          </cell>
          <cell r="G96" t="str">
            <v>RMB</v>
          </cell>
          <cell r="H96" t="str">
            <v>1</v>
          </cell>
          <cell r="I96">
            <v>560</v>
          </cell>
        </row>
        <row r="97">
          <cell r="A97">
            <v>1346284</v>
          </cell>
          <cell r="B97" t="str">
            <v>巴厘阿亚纳温泉度假酒店</v>
          </cell>
          <cell r="C97" t="str">
            <v>100118 WINDYS HZ-B Pty 1346284</v>
          </cell>
          <cell r="D97" t="str">
            <v>5727257</v>
          </cell>
          <cell r="E97" t="str">
            <v/>
          </cell>
          <cell r="F97" t="str">
            <v>4627.95</v>
          </cell>
          <cell r="G97" t="str">
            <v>RMB</v>
          </cell>
          <cell r="H97" t="str">
            <v>1</v>
          </cell>
          <cell r="I97">
            <v>670</v>
          </cell>
        </row>
        <row r="98">
          <cell r="A98">
            <v>1345787</v>
          </cell>
          <cell r="B98" t="str">
            <v>巴厘阿亚纳温泉度假酒店</v>
          </cell>
          <cell r="C98" t="str">
            <v>10018 WINDYS HZ Pty</v>
          </cell>
          <cell r="D98" t="str">
            <v>5726871</v>
          </cell>
          <cell r="E98" t="str">
            <v/>
          </cell>
          <cell r="F98" t="str">
            <v>4627.95</v>
          </cell>
          <cell r="G98" t="str">
            <v>RMB</v>
          </cell>
          <cell r="H98" t="str">
            <v>1</v>
          </cell>
          <cell r="I98">
            <v>670</v>
          </cell>
        </row>
        <row r="99">
          <cell r="A99">
            <v>1348513</v>
          </cell>
          <cell r="B99" t="str">
            <v>巴厘阿亚纳温泉度假酒店</v>
          </cell>
          <cell r="C99" t="str">
            <v>101818 WINDYS HZ-B Pty 1348513</v>
          </cell>
          <cell r="D99" t="str">
            <v>5729186</v>
          </cell>
          <cell r="E99" t="str">
            <v/>
          </cell>
          <cell r="F99" t="str">
            <v>7598.13</v>
          </cell>
          <cell r="G99" t="str">
            <v>RMB</v>
          </cell>
          <cell r="H99" t="str">
            <v>1</v>
          </cell>
          <cell r="I99">
            <v>1100</v>
          </cell>
        </row>
        <row r="100">
          <cell r="A100">
            <v>1377599</v>
          </cell>
          <cell r="B100" t="str">
            <v>巴厘阿亚纳温泉度假酒店</v>
          </cell>
          <cell r="C100" t="str">
            <v>101918 Windys HZ Pty 1377599</v>
          </cell>
          <cell r="D100" t="str">
            <v>5758618</v>
          </cell>
          <cell r="E100" t="str">
            <v/>
          </cell>
          <cell r="F100" t="str">
            <v>4184.66</v>
          </cell>
          <cell r="G100" t="str">
            <v>RMB</v>
          </cell>
          <cell r="H100" t="str">
            <v>1</v>
          </cell>
          <cell r="I100">
            <v>610</v>
          </cell>
        </row>
        <row r="101">
          <cell r="A101">
            <v>1378763</v>
          </cell>
          <cell r="B101" t="str">
            <v>巴厘阿亚纳温泉度假酒店</v>
          </cell>
          <cell r="C101" t="str">
            <v>112118 Windys HZ Pty 1378763</v>
          </cell>
          <cell r="D101" t="str">
            <v>5760342</v>
          </cell>
          <cell r="E101" t="str">
            <v/>
          </cell>
          <cell r="F101" t="str">
            <v>4218.46</v>
          </cell>
          <cell r="G101" t="str">
            <v>RMB</v>
          </cell>
          <cell r="H101" t="str">
            <v>1</v>
          </cell>
          <cell r="I101">
            <v>610</v>
          </cell>
        </row>
        <row r="102">
          <cell r="A102">
            <v>1380212</v>
          </cell>
          <cell r="B102" t="str">
            <v>巴厘阿亚纳温泉度假酒店</v>
          </cell>
          <cell r="C102" t="str">
            <v>102118 Windys HZ-C Pty 1380212</v>
          </cell>
          <cell r="D102" t="str">
            <v>5761899</v>
          </cell>
          <cell r="E102" t="str">
            <v/>
          </cell>
          <cell r="F102" t="str">
            <v>7324.01</v>
          </cell>
          <cell r="G102" t="str">
            <v>RMB</v>
          </cell>
          <cell r="H102" t="str">
            <v>1</v>
          </cell>
          <cell r="I102">
            <v>1065</v>
          </cell>
        </row>
        <row r="103">
          <cell r="A103">
            <v>1380535</v>
          </cell>
          <cell r="B103" t="str">
            <v>巴厘阿亚纳温泉度假酒店</v>
          </cell>
          <cell r="C103" t="str">
            <v>112018 HZ-B PTY 1380535</v>
          </cell>
          <cell r="D103" t="str">
            <v>5762238</v>
          </cell>
          <cell r="E103" t="str">
            <v/>
          </cell>
          <cell r="F103" t="str">
            <v>4906.81</v>
          </cell>
          <cell r="G103" t="str">
            <v>RMB</v>
          </cell>
          <cell r="H103" t="str">
            <v>1</v>
          </cell>
          <cell r="I103">
            <v>710</v>
          </cell>
        </row>
        <row r="104">
          <cell r="A104">
            <v>1342578</v>
          </cell>
          <cell r="B104" t="str">
            <v>巴厘阿亚纳温泉度假酒店</v>
          </cell>
          <cell r="C104" t="str">
            <v>102018 WINDYS HZ Pty</v>
          </cell>
          <cell r="D104" t="str">
            <v>5723977</v>
          </cell>
          <cell r="E104" t="str">
            <v/>
          </cell>
          <cell r="F104" t="str">
            <v>4884.17</v>
          </cell>
          <cell r="G104" t="str">
            <v>RMB</v>
          </cell>
          <cell r="H104" t="str">
            <v>1</v>
          </cell>
          <cell r="I104">
            <v>710</v>
          </cell>
        </row>
        <row r="105">
          <cell r="A105">
            <v>1339858</v>
          </cell>
          <cell r="B105" t="str">
            <v>巴厘阿亚纳温泉度假酒店</v>
          </cell>
          <cell r="C105" t="str">
            <v>100318 Windys HZ-B Pty 1339858</v>
          </cell>
          <cell r="D105" t="str">
            <v>5720734</v>
          </cell>
          <cell r="E105" t="str">
            <v/>
          </cell>
          <cell r="F105" t="str">
            <v>6886</v>
          </cell>
          <cell r="G105" t="str">
            <v>RMB</v>
          </cell>
          <cell r="H105" t="str">
            <v>1</v>
          </cell>
          <cell r="I105">
            <v>1005</v>
          </cell>
        </row>
        <row r="106">
          <cell r="A106">
            <v>1332025</v>
          </cell>
          <cell r="B106" t="str">
            <v>巴厘阿亚纳温泉度假酒店</v>
          </cell>
          <cell r="C106" t="str">
            <v>1332025</v>
          </cell>
          <cell r="D106" t="str">
            <v>5712216,7</v>
          </cell>
          <cell r="E106" t="str">
            <v/>
          </cell>
          <cell r="F106" t="str">
            <v>5107.3</v>
          </cell>
          <cell r="G106" t="str">
            <v>RMB</v>
          </cell>
          <cell r="H106" t="str">
            <v>1</v>
          </cell>
          <cell r="I106">
            <v>760</v>
          </cell>
        </row>
        <row r="107">
          <cell r="A107">
            <v>1332052</v>
          </cell>
          <cell r="B107" t="str">
            <v>巴厘阿亚纳温泉度假酒店</v>
          </cell>
          <cell r="C107" t="str">
            <v>1332052</v>
          </cell>
          <cell r="D107" t="str">
            <v>5711146,7</v>
          </cell>
          <cell r="E107" t="str">
            <v/>
          </cell>
          <cell r="F107" t="str">
            <v>20429.21</v>
          </cell>
          <cell r="G107" t="str">
            <v>RMB</v>
          </cell>
          <cell r="H107" t="str">
            <v>1</v>
          </cell>
          <cell r="I107">
            <v>3040</v>
          </cell>
        </row>
        <row r="108">
          <cell r="A108">
            <v>1332075</v>
          </cell>
          <cell r="B108" t="str">
            <v>巴厘阿亚纳温泉度假酒店</v>
          </cell>
          <cell r="C108" t="str">
            <v>1332075</v>
          </cell>
          <cell r="D108" t="str">
            <v>5711153</v>
          </cell>
          <cell r="E108" t="str">
            <v/>
          </cell>
          <cell r="F108" t="str">
            <v>15321.91</v>
          </cell>
          <cell r="G108" t="str">
            <v>RMB</v>
          </cell>
          <cell r="H108" t="str">
            <v>1</v>
          </cell>
          <cell r="I108">
            <v>2280</v>
          </cell>
        </row>
        <row r="109">
          <cell r="A109">
            <v>1332086</v>
          </cell>
          <cell r="B109" t="str">
            <v>巴厘阿亚纳温泉度假酒店</v>
          </cell>
          <cell r="C109" t="str">
            <v>1332086</v>
          </cell>
          <cell r="D109" t="str">
            <v>5711157</v>
          </cell>
          <cell r="E109" t="str">
            <v/>
          </cell>
          <cell r="F109" t="str">
            <v>15321.91</v>
          </cell>
          <cell r="G109" t="str">
            <v>RMB</v>
          </cell>
          <cell r="H109" t="str">
            <v>1</v>
          </cell>
          <cell r="I109">
            <v>2280</v>
          </cell>
        </row>
        <row r="110">
          <cell r="A110">
            <v>1332094</v>
          </cell>
          <cell r="B110" t="str">
            <v>巴厘阿亚纳温泉度假酒店</v>
          </cell>
          <cell r="C110" t="str">
            <v>1332094</v>
          </cell>
          <cell r="D110" t="str">
            <v>5712223,4</v>
          </cell>
          <cell r="E110" t="str">
            <v/>
          </cell>
          <cell r="F110" t="str">
            <v>5107.3</v>
          </cell>
          <cell r="G110" t="str">
            <v>RMB</v>
          </cell>
          <cell r="H110" t="str">
            <v>1</v>
          </cell>
          <cell r="I110">
            <v>760</v>
          </cell>
        </row>
        <row r="111">
          <cell r="A111">
            <v>1332035</v>
          </cell>
          <cell r="B111" t="str">
            <v>巴厘阿亚纳温泉度假酒店</v>
          </cell>
          <cell r="C111" t="str">
            <v>1332035</v>
          </cell>
          <cell r="D111" t="str">
            <v>5711144,5</v>
          </cell>
          <cell r="E111" t="str">
            <v/>
          </cell>
          <cell r="F111" t="str">
            <v>20429.21</v>
          </cell>
          <cell r="G111" t="str">
            <v>RMB</v>
          </cell>
          <cell r="H111" t="str">
            <v>1</v>
          </cell>
          <cell r="I111">
            <v>3040</v>
          </cell>
        </row>
        <row r="112">
          <cell r="A112">
            <v>1332066</v>
          </cell>
          <cell r="B112" t="str">
            <v>巴厘阿亚纳温泉度假酒店</v>
          </cell>
          <cell r="C112" t="str">
            <v>1332066</v>
          </cell>
          <cell r="D112" t="str">
            <v>5711152</v>
          </cell>
          <cell r="E112" t="str">
            <v/>
          </cell>
          <cell r="F112" t="str">
            <v>7660.96</v>
          </cell>
          <cell r="G112" t="str">
            <v>RMB</v>
          </cell>
          <cell r="H112" t="str">
            <v>1</v>
          </cell>
          <cell r="I112">
            <v>1140</v>
          </cell>
        </row>
        <row r="113">
          <cell r="A113">
            <v>1332083</v>
          </cell>
          <cell r="B113" t="str">
            <v>巴厘阿亚纳温泉度假酒店</v>
          </cell>
          <cell r="C113" t="str">
            <v>1332083</v>
          </cell>
          <cell r="D113" t="str">
            <v>5711155</v>
          </cell>
          <cell r="E113" t="str">
            <v/>
          </cell>
          <cell r="F113" t="str">
            <v>15321.91</v>
          </cell>
          <cell r="G113" t="str">
            <v>RMB</v>
          </cell>
          <cell r="H113" t="str">
            <v>1</v>
          </cell>
          <cell r="I113">
            <v>2280</v>
          </cell>
        </row>
        <row r="114">
          <cell r="A114">
            <v>1332090</v>
          </cell>
          <cell r="B114" t="str">
            <v>巴厘阿亚纳温泉度假酒店</v>
          </cell>
          <cell r="C114" t="str">
            <v>1332090</v>
          </cell>
          <cell r="D114" t="str">
            <v>5711167</v>
          </cell>
          <cell r="E114" t="str">
            <v/>
          </cell>
          <cell r="F114" t="str">
            <v>10214.61</v>
          </cell>
          <cell r="G114" t="str">
            <v>RMB</v>
          </cell>
          <cell r="H114" t="str">
            <v>1</v>
          </cell>
          <cell r="I114">
            <v>1520</v>
          </cell>
        </row>
        <row r="115">
          <cell r="A115">
            <v>1333208</v>
          </cell>
          <cell r="B115" t="str">
            <v>巴厘阿亚纳温泉度假酒店</v>
          </cell>
          <cell r="C115" t="str">
            <v>102718 Windys HZ Pty 1333208</v>
          </cell>
          <cell r="D115" t="str">
            <v>5712785</v>
          </cell>
          <cell r="E115" t="str">
            <v/>
          </cell>
          <cell r="F115" t="str">
            <v>3765.54</v>
          </cell>
          <cell r="G115" t="str">
            <v>RMB</v>
          </cell>
          <cell r="H115" t="str">
            <v>1</v>
          </cell>
          <cell r="I115">
            <v>560</v>
          </cell>
        </row>
        <row r="116">
          <cell r="A116">
            <v>1333190</v>
          </cell>
          <cell r="B116" t="str">
            <v>巴厘阿亚纳温泉度假酒店</v>
          </cell>
          <cell r="C116" t="str">
            <v>102718 Windys HZ Pty 1333190</v>
          </cell>
          <cell r="D116" t="str">
            <v>5712784</v>
          </cell>
          <cell r="E116" t="str">
            <v/>
          </cell>
          <cell r="F116" t="str">
            <v>3765.54</v>
          </cell>
          <cell r="G116" t="str">
            <v>RMB</v>
          </cell>
          <cell r="H116" t="str">
            <v>1</v>
          </cell>
          <cell r="I116">
            <v>560</v>
          </cell>
        </row>
        <row r="117">
          <cell r="A117">
            <v>1390093</v>
          </cell>
          <cell r="B117" t="str">
            <v>巴厘阿亚纳温泉度假酒店</v>
          </cell>
          <cell r="C117" t="str">
            <v>030819 Windys HZ-A Pty 1390093</v>
          </cell>
          <cell r="D117" t="str">
            <v>5773744</v>
          </cell>
          <cell r="E117" t="str">
            <v/>
          </cell>
          <cell r="F117" t="str">
            <v>3782.63</v>
          </cell>
          <cell r="G117" t="str">
            <v>RMB</v>
          </cell>
          <cell r="H117" t="str">
            <v>1</v>
          </cell>
          <cell r="I117">
            <v>550</v>
          </cell>
        </row>
        <row r="118">
          <cell r="A118">
            <v>1384792</v>
          </cell>
          <cell r="B118" t="str">
            <v>巴厘阿亚纳温泉度假酒店</v>
          </cell>
          <cell r="C118" t="str">
            <v>112218 Windys HZ-A Pty 1384792</v>
          </cell>
          <cell r="D118" t="str">
            <v>5767300</v>
          </cell>
          <cell r="E118" t="str">
            <v/>
          </cell>
          <cell r="F118" t="str">
            <v>3814.2</v>
          </cell>
          <cell r="G118" t="str">
            <v>RMB</v>
          </cell>
          <cell r="H118" t="str">
            <v>1</v>
          </cell>
          <cell r="I118">
            <v>550</v>
          </cell>
        </row>
        <row r="119">
          <cell r="A119">
            <v>1383896</v>
          </cell>
          <cell r="B119" t="str">
            <v>巴厘阿亚纳温泉度假酒店</v>
          </cell>
          <cell r="C119" t="str">
            <v>110118 Windys HZ Pty 1383896</v>
          </cell>
          <cell r="D119" t="str">
            <v>5766114</v>
          </cell>
          <cell r="E119" t="str">
            <v/>
          </cell>
          <cell r="F119" t="str">
            <v>3804.08</v>
          </cell>
          <cell r="G119" t="str">
            <v>RMB</v>
          </cell>
          <cell r="H119" t="str">
            <v>1</v>
          </cell>
          <cell r="I119">
            <v>550</v>
          </cell>
        </row>
        <row r="120">
          <cell r="A120">
            <v>1385546</v>
          </cell>
          <cell r="B120" t="str">
            <v>巴厘阿亚纳温泉度假酒店</v>
          </cell>
          <cell r="C120" t="str">
            <v>120718 Windys HZ-B Pty 1385546</v>
          </cell>
          <cell r="D120" t="str">
            <v>5768181</v>
          </cell>
          <cell r="E120" t="str">
            <v/>
          </cell>
          <cell r="F120" t="str">
            <v>3812.55</v>
          </cell>
          <cell r="G120" t="str">
            <v>RMB</v>
          </cell>
          <cell r="H120" t="str">
            <v>1</v>
          </cell>
          <cell r="I120">
            <v>550</v>
          </cell>
        </row>
        <row r="121">
          <cell r="A121">
            <v>1382210</v>
          </cell>
          <cell r="B121" t="str">
            <v>巴厘阿亚纳温泉度假酒店</v>
          </cell>
          <cell r="C121" t="str">
            <v>021219 Windys HZ-A Pty 1382210</v>
          </cell>
          <cell r="D121" t="str">
            <v>5764576</v>
          </cell>
          <cell r="E121" t="str">
            <v/>
          </cell>
          <cell r="F121" t="str">
            <v>3793.9</v>
          </cell>
          <cell r="G121" t="str">
            <v>RMB</v>
          </cell>
          <cell r="H121" t="str">
            <v>1</v>
          </cell>
          <cell r="I121">
            <v>550</v>
          </cell>
        </row>
        <row r="122">
          <cell r="A122">
            <v>1381077</v>
          </cell>
          <cell r="B122" t="str">
            <v>巴厘阿亚纳温泉度假酒店</v>
          </cell>
          <cell r="C122" t="str">
            <v>101918 Windys HZ-C Pty 1381077</v>
          </cell>
          <cell r="D122" t="str">
            <v>5762763</v>
          </cell>
          <cell r="E122" t="str">
            <v/>
          </cell>
          <cell r="F122" t="str">
            <v>4215.71</v>
          </cell>
          <cell r="G122" t="str">
            <v>RMB</v>
          </cell>
          <cell r="H122" t="str">
            <v>1</v>
          </cell>
          <cell r="I122">
            <v>610</v>
          </cell>
        </row>
        <row r="123">
          <cell r="A123">
            <v>1388557</v>
          </cell>
          <cell r="B123" t="str">
            <v>巴厘阿亚纳温泉度假酒店</v>
          </cell>
          <cell r="C123" t="str">
            <v>010419 Windys HZ 1388557</v>
          </cell>
          <cell r="D123" t="str">
            <v>5771869</v>
          </cell>
          <cell r="E123" t="str">
            <v/>
          </cell>
          <cell r="F123" t="str">
            <v>5291.8</v>
          </cell>
          <cell r="G123" t="str">
            <v>RMB</v>
          </cell>
          <cell r="H123" t="str">
            <v>1</v>
          </cell>
          <cell r="I123">
            <v>760</v>
          </cell>
        </row>
        <row r="124">
          <cell r="A124">
            <v>1388198</v>
          </cell>
          <cell r="B124" t="str">
            <v>巴厘阿亚纳温泉度假酒店</v>
          </cell>
          <cell r="C124" t="str">
            <v>112018 Windys HZ-C Pty 1388198</v>
          </cell>
          <cell r="D124" t="str">
            <v>5771319</v>
          </cell>
          <cell r="E124" t="str">
            <v/>
          </cell>
          <cell r="F124" t="str">
            <v>3894.18</v>
          </cell>
          <cell r="G124" t="str">
            <v>RMB</v>
          </cell>
          <cell r="H124" t="str">
            <v>1</v>
          </cell>
          <cell r="I124">
            <v>560</v>
          </cell>
        </row>
        <row r="125">
          <cell r="A125">
            <v>1387958</v>
          </cell>
          <cell r="B125" t="str">
            <v>巴厘阿亚纳温泉度假酒店</v>
          </cell>
          <cell r="C125" t="str">
            <v>111118 Windys HZ Pty 1387958</v>
          </cell>
          <cell r="D125" t="str">
            <v>5772241</v>
          </cell>
          <cell r="E125" t="str">
            <v/>
          </cell>
          <cell r="F125" t="str">
            <v>3894.18</v>
          </cell>
          <cell r="G125" t="str">
            <v>RMB</v>
          </cell>
          <cell r="H125" t="str">
            <v>1</v>
          </cell>
          <cell r="I125">
            <v>560</v>
          </cell>
        </row>
        <row r="126">
          <cell r="A126">
            <v>1388823</v>
          </cell>
          <cell r="B126" t="str">
            <v>巴厘阿亚纳温泉度假酒店</v>
          </cell>
          <cell r="C126" t="str">
            <v>112118 Windys HZ-D Pty 1388823</v>
          </cell>
          <cell r="D126" t="str">
            <v>5772229</v>
          </cell>
          <cell r="E126" t="str">
            <v/>
          </cell>
          <cell r="F126" t="str">
            <v>3798.85</v>
          </cell>
          <cell r="G126" t="str">
            <v>RMB</v>
          </cell>
          <cell r="H126" t="str">
            <v>1</v>
          </cell>
          <cell r="I126">
            <v>550</v>
          </cell>
        </row>
        <row r="127">
          <cell r="A127">
            <v>1388817</v>
          </cell>
          <cell r="B127" t="str">
            <v>巴厘阿亚纳温泉度假酒店</v>
          </cell>
          <cell r="C127" t="str">
            <v>112318 Windys HZ-B Pty 1388817</v>
          </cell>
          <cell r="D127" t="str">
            <v>5772134</v>
          </cell>
          <cell r="E127" t="str">
            <v/>
          </cell>
          <cell r="F127" t="str">
            <v>3867.92</v>
          </cell>
          <cell r="G127" t="str">
            <v>RMB</v>
          </cell>
          <cell r="H127" t="str">
            <v>1</v>
          </cell>
          <cell r="I127">
            <v>560</v>
          </cell>
        </row>
        <row r="128">
          <cell r="A128">
            <v>1389098</v>
          </cell>
          <cell r="B128" t="str">
            <v>巴厘阿亚纳温泉度假酒店</v>
          </cell>
          <cell r="C128" t="str">
            <v>112818 Windys HZ-C Pty 1389098</v>
          </cell>
          <cell r="D128" t="str">
            <v>5772311</v>
          </cell>
          <cell r="E128" t="str">
            <v/>
          </cell>
          <cell r="F128" t="str">
            <v>3798.85</v>
          </cell>
          <cell r="G128" t="str">
            <v>RMB</v>
          </cell>
          <cell r="H128" t="str">
            <v>1</v>
          </cell>
          <cell r="I128">
            <v>550</v>
          </cell>
        </row>
        <row r="129">
          <cell r="A129">
            <v>1389303</v>
          </cell>
          <cell r="B129" t="str">
            <v>巴厘阿亚纳温泉度假酒店</v>
          </cell>
          <cell r="C129" t="str">
            <v>111718 Wimdys HZ 1389303</v>
          </cell>
          <cell r="D129" t="str">
            <v>5772719</v>
          </cell>
          <cell r="E129" t="str">
            <v/>
          </cell>
          <cell r="F129" t="str">
            <v>3782.63</v>
          </cell>
          <cell r="G129" t="str">
            <v>RMB</v>
          </cell>
          <cell r="H129" t="str">
            <v>1</v>
          </cell>
          <cell r="I129">
            <v>550</v>
          </cell>
        </row>
        <row r="130">
          <cell r="A130">
            <v>1389750</v>
          </cell>
          <cell r="B130" t="str">
            <v>巴厘阿亚纳温泉度假酒店</v>
          </cell>
          <cell r="C130" t="str">
            <v>112418 Windys HZ-A Pty 1389750</v>
          </cell>
          <cell r="D130" t="str">
            <v>5773148</v>
          </cell>
          <cell r="E130" t="str">
            <v/>
          </cell>
          <cell r="F130" t="str">
            <v>4264.05</v>
          </cell>
          <cell r="G130" t="str">
            <v>RMB</v>
          </cell>
          <cell r="H130" t="str">
            <v>1</v>
          </cell>
          <cell r="I130">
            <v>620</v>
          </cell>
        </row>
        <row r="131">
          <cell r="A131">
            <v>1386260</v>
          </cell>
          <cell r="B131" t="str">
            <v>巴厘阿亚纳温泉度假酒店</v>
          </cell>
          <cell r="C131" t="str">
            <v>011719 WIndys HZ-A Pty 1386260</v>
          </cell>
          <cell r="D131" t="str">
            <v>5768897</v>
          </cell>
          <cell r="E131" t="str">
            <v/>
          </cell>
          <cell r="F131" t="str">
            <v>7386.73</v>
          </cell>
          <cell r="G131" t="str">
            <v>RMB</v>
          </cell>
          <cell r="H131" t="str">
            <v>1</v>
          </cell>
          <cell r="I131">
            <v>1065</v>
          </cell>
        </row>
        <row r="132">
          <cell r="A132">
            <v>1388138</v>
          </cell>
          <cell r="B132" t="str">
            <v>巴厘阿亚纳温泉度假酒店</v>
          </cell>
          <cell r="C132" t="str">
            <v>020419 Windys HZ Pty 1388138</v>
          </cell>
          <cell r="D132" t="str">
            <v>5771246/52</v>
          </cell>
          <cell r="E132" t="str">
            <v/>
          </cell>
          <cell r="F132" t="str">
            <v>13768.72</v>
          </cell>
          <cell r="G132" t="str">
            <v>RMB</v>
          </cell>
          <cell r="H132" t="str">
            <v>1</v>
          </cell>
          <cell r="I132">
            <v>1980</v>
          </cell>
        </row>
        <row r="133">
          <cell r="A133">
            <v>1388189</v>
          </cell>
          <cell r="B133" t="str">
            <v>巴厘阿亚纳温泉度假酒店</v>
          </cell>
          <cell r="C133" t="str">
            <v>110518 WIndys HZ-D Pty 1388189</v>
          </cell>
          <cell r="D133" t="str">
            <v>5771321</v>
          </cell>
          <cell r="E133" t="str">
            <v/>
          </cell>
          <cell r="F133" t="str">
            <v>4311.42</v>
          </cell>
          <cell r="G133" t="str">
            <v>RMB</v>
          </cell>
          <cell r="H133" t="str">
            <v>1</v>
          </cell>
          <cell r="I133">
            <v>620</v>
          </cell>
        </row>
        <row r="134">
          <cell r="A134">
            <v>1388000</v>
          </cell>
          <cell r="B134" t="str">
            <v>巴厘阿亚纳温泉度假酒店</v>
          </cell>
          <cell r="C134" t="str">
            <v>112218 Windys HZ-B Pty 1388000</v>
          </cell>
          <cell r="D134" t="str">
            <v>5771158</v>
          </cell>
          <cell r="E134" t="str">
            <v/>
          </cell>
          <cell r="F134" t="str">
            <v>3894.18</v>
          </cell>
          <cell r="G134" t="str">
            <v>RMB</v>
          </cell>
          <cell r="H134" t="str">
            <v>1</v>
          </cell>
          <cell r="I134">
            <v>560</v>
          </cell>
        </row>
        <row r="135">
          <cell r="A135">
            <v>1389088</v>
          </cell>
          <cell r="B135" t="str">
            <v>巴厘阿亚纳温泉度假酒店</v>
          </cell>
          <cell r="C135" t="str">
            <v>110918 Windys HZ Pty 1389088</v>
          </cell>
          <cell r="D135" t="str">
            <v>5772303</v>
          </cell>
          <cell r="E135" t="str">
            <v/>
          </cell>
          <cell r="F135" t="str">
            <v>4903.97</v>
          </cell>
          <cell r="G135" t="str">
            <v>RMB</v>
          </cell>
          <cell r="H135" t="str">
            <v>1</v>
          </cell>
          <cell r="I135">
            <v>710</v>
          </cell>
        </row>
        <row r="136">
          <cell r="A136">
            <v>1384843</v>
          </cell>
          <cell r="B136" t="str">
            <v>巴厘阿亚纳温泉度假酒店</v>
          </cell>
          <cell r="C136" t="str">
            <v>110318 Windys HZ Pty 1384843</v>
          </cell>
          <cell r="D136" t="str">
            <v>5767432</v>
          </cell>
          <cell r="E136" t="str">
            <v/>
          </cell>
          <cell r="F136" t="str">
            <v>4923.78</v>
          </cell>
          <cell r="G136" t="str">
            <v>RMB</v>
          </cell>
          <cell r="H136" t="str">
            <v>1</v>
          </cell>
          <cell r="I136">
            <v>710</v>
          </cell>
        </row>
        <row r="137">
          <cell r="A137">
            <v>1384292</v>
          </cell>
          <cell r="B137" t="str">
            <v>巴厘阿亚纳温泉度假酒店</v>
          </cell>
          <cell r="C137" t="str">
            <v>112118 Windys HZ-B Pty 1384292</v>
          </cell>
          <cell r="D137" t="str">
            <v>5766659</v>
          </cell>
          <cell r="E137" t="str">
            <v/>
          </cell>
          <cell r="F137" t="str">
            <v>3804.08</v>
          </cell>
          <cell r="G137" t="str">
            <v>RMB</v>
          </cell>
          <cell r="H137" t="str">
            <v>1</v>
          </cell>
          <cell r="I137">
            <v>550</v>
          </cell>
        </row>
        <row r="138">
          <cell r="A138">
            <v>1381773</v>
          </cell>
          <cell r="B138" t="str">
            <v>巴厘阿亚纳温泉度假酒店</v>
          </cell>
          <cell r="C138" t="str">
            <v>102018 Windys HZ-D Pty 1381773</v>
          </cell>
          <cell r="D138" t="str">
            <v>5764138</v>
          </cell>
          <cell r="E138" t="str">
            <v/>
          </cell>
          <cell r="F138" t="str">
            <v>7353.29</v>
          </cell>
          <cell r="G138" t="str">
            <v>RMB</v>
          </cell>
          <cell r="H138" t="str">
            <v>1</v>
          </cell>
          <cell r="I138">
            <v>1065</v>
          </cell>
        </row>
        <row r="139">
          <cell r="A139">
            <v>1367810</v>
          </cell>
          <cell r="B139" t="str">
            <v>巴厘阿亚纳温泉度假酒店</v>
          </cell>
          <cell r="C139" t="str">
            <v>102118 Windys HZ Pty 1367810</v>
          </cell>
          <cell r="D139" t="str">
            <v>5745966</v>
          </cell>
          <cell r="E139" t="str">
            <v/>
          </cell>
          <cell r="F139" t="str">
            <v>10416.67</v>
          </cell>
          <cell r="G139" t="str">
            <v>RMB</v>
          </cell>
          <cell r="H139" t="str">
            <v>1</v>
          </cell>
          <cell r="I139">
            <v>1525</v>
          </cell>
        </row>
        <row r="140">
          <cell r="A140">
            <v>1372398</v>
          </cell>
          <cell r="B140" t="str">
            <v>巴厘阿亚纳温泉度假酒店</v>
          </cell>
          <cell r="C140" t="str">
            <v>102418 Windys HZ Pty 1372398</v>
          </cell>
          <cell r="D140" t="str">
            <v>5751797</v>
          </cell>
          <cell r="E140" t="str">
            <v/>
          </cell>
          <cell r="F140" t="str">
            <v>4852.21</v>
          </cell>
          <cell r="G140" t="str">
            <v>RMB</v>
          </cell>
          <cell r="H140" t="str">
            <v>1</v>
          </cell>
          <cell r="I140">
            <v>710</v>
          </cell>
        </row>
        <row r="141">
          <cell r="A141">
            <v>1375879</v>
          </cell>
          <cell r="B141" t="str">
            <v>巴厘阿亚纳温泉度假酒店</v>
          </cell>
          <cell r="C141" t="str">
            <v>102118 Windys HZ Pty 1375879</v>
          </cell>
          <cell r="D141" t="str">
            <v>5755963</v>
          </cell>
          <cell r="E141" t="str">
            <v/>
          </cell>
          <cell r="F141" t="str">
            <v>20553.3</v>
          </cell>
          <cell r="G141" t="str">
            <v>RMB</v>
          </cell>
          <cell r="H141" t="str">
            <v>1</v>
          </cell>
          <cell r="I141">
            <v>3000</v>
          </cell>
        </row>
        <row r="142">
          <cell r="A142">
            <v>1376077</v>
          </cell>
          <cell r="B142" t="str">
            <v>巴厘阿亚纳温泉度假酒店</v>
          </cell>
          <cell r="C142" t="str">
            <v>102318 Windys HZ Pty 1376077</v>
          </cell>
          <cell r="D142" t="str">
            <v>5756032</v>
          </cell>
          <cell r="E142" t="str">
            <v/>
          </cell>
          <cell r="F142" t="str">
            <v>6239.51</v>
          </cell>
          <cell r="G142" t="str">
            <v>RMB</v>
          </cell>
          <cell r="H142" t="str">
            <v>1</v>
          </cell>
          <cell r="I142">
            <v>910</v>
          </cell>
        </row>
        <row r="143">
          <cell r="A143">
            <v>1373907</v>
          </cell>
          <cell r="B143" t="str">
            <v>巴厘阿亚纳温泉度假酒店</v>
          </cell>
          <cell r="C143" t="str">
            <v>101418 Windys HZ-B Pty 1373907</v>
          </cell>
          <cell r="D143" t="str">
            <v>5753337</v>
          </cell>
          <cell r="E143" t="str">
            <v/>
          </cell>
          <cell r="F143" t="str">
            <v>6434.39</v>
          </cell>
          <cell r="G143" t="str">
            <v>RMB</v>
          </cell>
          <cell r="H143" t="str">
            <v>1</v>
          </cell>
          <cell r="I143">
            <v>940</v>
          </cell>
        </row>
        <row r="144">
          <cell r="A144">
            <v>1373977</v>
          </cell>
          <cell r="B144" t="str">
            <v>巴厘阿亚纳温泉度假酒店</v>
          </cell>
          <cell r="C144" t="str">
            <v>101618 HZ-D 1373977</v>
          </cell>
          <cell r="D144" t="str">
            <v>5753592</v>
          </cell>
          <cell r="E144" t="str">
            <v/>
          </cell>
          <cell r="F144" t="str">
            <v>6229.04</v>
          </cell>
          <cell r="G144" t="str">
            <v>RMB</v>
          </cell>
          <cell r="H144" t="str">
            <v>1</v>
          </cell>
          <cell r="I144">
            <v>910</v>
          </cell>
        </row>
        <row r="145">
          <cell r="A145">
            <v>1376155</v>
          </cell>
          <cell r="B145" t="str">
            <v>巴厘阿亚纳温泉度假酒店</v>
          </cell>
          <cell r="C145" t="str">
            <v>111218 Windys HZ Pty 1376155</v>
          </cell>
          <cell r="D145" t="str">
            <v>5756039</v>
          </cell>
          <cell r="E145" t="str">
            <v/>
          </cell>
          <cell r="F145" t="str">
            <v>3771.13</v>
          </cell>
          <cell r="G145" t="str">
            <v>RMB</v>
          </cell>
          <cell r="H145" t="str">
            <v>1</v>
          </cell>
          <cell r="I145">
            <v>550</v>
          </cell>
        </row>
        <row r="146">
          <cell r="A146">
            <v>1376919</v>
          </cell>
          <cell r="B146" t="str">
            <v>巴厘阿亚纳温泉度假酒店</v>
          </cell>
          <cell r="C146" t="str">
            <v>012619 WIndys HZ Pty 1376919</v>
          </cell>
          <cell r="D146" t="str">
            <v>5757365</v>
          </cell>
          <cell r="E146" t="str">
            <v/>
          </cell>
          <cell r="F146" t="str">
            <v>3770.86</v>
          </cell>
          <cell r="G146" t="str">
            <v>RMB</v>
          </cell>
          <cell r="H146" t="str">
            <v>1</v>
          </cell>
          <cell r="I146">
            <v>550</v>
          </cell>
        </row>
        <row r="147">
          <cell r="A147">
            <v>1373987</v>
          </cell>
          <cell r="B147" t="str">
            <v>巴厘阿亚纳温泉度假酒店</v>
          </cell>
          <cell r="C147" t="str">
            <v>020419 HZ 1373987</v>
          </cell>
          <cell r="D147" t="str">
            <v>5753532,5753557,5753558,5753559</v>
          </cell>
          <cell r="E147" t="str">
            <v/>
          </cell>
          <cell r="F147" t="str">
            <v>16702.04</v>
          </cell>
          <cell r="G147" t="str">
            <v>RMB</v>
          </cell>
          <cell r="H147" t="str">
            <v>1</v>
          </cell>
          <cell r="I147">
            <v>2440</v>
          </cell>
        </row>
        <row r="148">
          <cell r="A148">
            <v>1375294</v>
          </cell>
          <cell r="B148" t="str">
            <v>巴厘阿亚纳温泉度假酒店</v>
          </cell>
          <cell r="C148" t="str">
            <v>100718 Windys HZ-D Pty 1375294</v>
          </cell>
          <cell r="D148" t="str">
            <v>5755230</v>
          </cell>
          <cell r="E148" t="str">
            <v/>
          </cell>
          <cell r="F148" t="str">
            <v>10451.52</v>
          </cell>
          <cell r="G148" t="str">
            <v>RMB</v>
          </cell>
          <cell r="H148" t="str">
            <v>1</v>
          </cell>
          <cell r="I148">
            <v>1520</v>
          </cell>
        </row>
        <row r="149">
          <cell r="A149">
            <v>1377773</v>
          </cell>
          <cell r="B149" t="str">
            <v>巴厘阿亚纳温泉度假酒店</v>
          </cell>
          <cell r="C149" t="str">
            <v>101318 HZ-B Pty 1377773</v>
          </cell>
          <cell r="D149" t="str">
            <v>5758692</v>
          </cell>
          <cell r="E149" t="str">
            <v/>
          </cell>
          <cell r="F149" t="str">
            <v>5042.54</v>
          </cell>
          <cell r="G149" t="str">
            <v>RMB</v>
          </cell>
          <cell r="H149" t="str">
            <v>1</v>
          </cell>
          <cell r="I149">
            <v>735</v>
          </cell>
        </row>
        <row r="150">
          <cell r="A150">
            <v>1376639</v>
          </cell>
          <cell r="B150" t="str">
            <v>巴厘阿亚纳温泉度假酒店</v>
          </cell>
          <cell r="C150" t="str">
            <v>020419 Windys HZ-B Pty 1376639</v>
          </cell>
          <cell r="D150" t="str">
            <v>5756760</v>
          </cell>
          <cell r="E150" t="str">
            <v/>
          </cell>
          <cell r="F150" t="str">
            <v>4184.05</v>
          </cell>
          <cell r="G150" t="str">
            <v>RMB</v>
          </cell>
          <cell r="H150" t="str">
            <v>1</v>
          </cell>
          <cell r="I150">
            <v>610</v>
          </cell>
        </row>
        <row r="151">
          <cell r="A151">
            <v>1376204</v>
          </cell>
          <cell r="B151" t="str">
            <v>巴厘阿亚纳温泉度假酒店</v>
          </cell>
          <cell r="C151" t="str">
            <v>122118 Windys HZ-B Pty 1376204</v>
          </cell>
          <cell r="D151" t="str">
            <v>5756438</v>
          </cell>
          <cell r="E151" t="str">
            <v/>
          </cell>
          <cell r="F151" t="str">
            <v>5656.7</v>
          </cell>
          <cell r="G151" t="str">
            <v>RMB</v>
          </cell>
          <cell r="H151" t="str">
            <v>1</v>
          </cell>
          <cell r="I151">
            <v>825</v>
          </cell>
        </row>
        <row r="152">
          <cell r="A152">
            <v>1376273</v>
          </cell>
          <cell r="B152" t="str">
            <v>巴厘阿亚纳温泉度假酒店</v>
          </cell>
          <cell r="C152" t="str">
            <v>021019 Windys HZ Pty 1376273</v>
          </cell>
          <cell r="D152" t="str">
            <v>5756348</v>
          </cell>
          <cell r="E152" t="str">
            <v/>
          </cell>
          <cell r="F152" t="str">
            <v>3976.83</v>
          </cell>
          <cell r="G152" t="str">
            <v>RMB</v>
          </cell>
          <cell r="H152" t="str">
            <v>1</v>
          </cell>
          <cell r="I152">
            <v>580</v>
          </cell>
        </row>
        <row r="153">
          <cell r="A153">
            <v>1380532</v>
          </cell>
          <cell r="B153" t="str">
            <v>巴厘阿亚纳温泉度假酒店</v>
          </cell>
          <cell r="C153" t="str">
            <v>112018 HZ-A PTY 1380532</v>
          </cell>
          <cell r="D153" t="str">
            <v>5762239</v>
          </cell>
          <cell r="E153" t="str">
            <v/>
          </cell>
          <cell r="F153" t="str">
            <v>3801.05</v>
          </cell>
          <cell r="G153" t="str">
            <v>RMB</v>
          </cell>
          <cell r="H153" t="str">
            <v>1</v>
          </cell>
          <cell r="I153">
            <v>550</v>
          </cell>
        </row>
        <row r="154">
          <cell r="A154">
            <v>1380046</v>
          </cell>
          <cell r="B154" t="str">
            <v>巴厘阿亚纳温泉度假酒店</v>
          </cell>
          <cell r="C154" t="str">
            <v>010819 HZ PTY 1380046</v>
          </cell>
          <cell r="D154" t="str">
            <v>5761595</v>
          </cell>
          <cell r="E154" t="str">
            <v/>
          </cell>
          <cell r="F154" t="str">
            <v>3782.35</v>
          </cell>
          <cell r="G154" t="str">
            <v>RMB</v>
          </cell>
          <cell r="H154" t="str">
            <v>1</v>
          </cell>
          <cell r="I154">
            <v>550</v>
          </cell>
        </row>
        <row r="155">
          <cell r="A155">
            <v>1378518</v>
          </cell>
          <cell r="B155" t="str">
            <v>巴厘阿亚纳温泉度假酒店</v>
          </cell>
          <cell r="C155" t="str">
            <v>101318 HZ-C 1378518</v>
          </cell>
          <cell r="D155" t="str">
            <v>5759936</v>
          </cell>
          <cell r="E155" t="str">
            <v/>
          </cell>
          <cell r="F155" t="str">
            <v>6620.48</v>
          </cell>
          <cell r="G155" t="str">
            <v>RMB</v>
          </cell>
          <cell r="H155" t="str">
            <v>1</v>
          </cell>
          <cell r="I155">
            <v>965</v>
          </cell>
        </row>
        <row r="156">
          <cell r="A156">
            <v>1378370</v>
          </cell>
          <cell r="B156" t="str">
            <v>巴厘阿亚纳温泉度假酒店</v>
          </cell>
          <cell r="C156" t="str">
            <v>012219 Windys HZ Pty 1378370</v>
          </cell>
          <cell r="D156" t="str">
            <v>5759610</v>
          </cell>
          <cell r="E156" t="str">
            <v/>
          </cell>
          <cell r="F156" t="str">
            <v>3773.33</v>
          </cell>
          <cell r="G156" t="str">
            <v>RMB</v>
          </cell>
          <cell r="H156" t="str">
            <v>1</v>
          </cell>
          <cell r="I156">
            <v>550</v>
          </cell>
        </row>
        <row r="157">
          <cell r="A157">
            <v>1372479</v>
          </cell>
          <cell r="B157" t="str">
            <v>巴厘阿亚纳温泉度假酒店</v>
          </cell>
          <cell r="C157" t="str">
            <v>101618 Windys HZ-C Pty 1372479</v>
          </cell>
          <cell r="D157" t="str">
            <v>5751846</v>
          </cell>
          <cell r="E157" t="str">
            <v/>
          </cell>
          <cell r="F157" t="str">
            <v>7278.32</v>
          </cell>
          <cell r="G157" t="str">
            <v>RMB</v>
          </cell>
          <cell r="H157" t="str">
            <v>1</v>
          </cell>
          <cell r="I157">
            <v>1065</v>
          </cell>
        </row>
        <row r="158">
          <cell r="A158">
            <v>1369253</v>
          </cell>
          <cell r="B158" t="str">
            <v>巴厘阿亚纳温泉度假酒店</v>
          </cell>
          <cell r="C158" t="str">
            <v>102218 Windys HZ-B Pty 1369253</v>
          </cell>
          <cell r="D158" t="str">
            <v>5747553</v>
          </cell>
          <cell r="E158" t="str">
            <v/>
          </cell>
          <cell r="F158" t="str">
            <v>10461.65</v>
          </cell>
          <cell r="G158" t="str">
            <v>RMB</v>
          </cell>
          <cell r="H158" t="str">
            <v>1</v>
          </cell>
          <cell r="I158">
            <v>1525</v>
          </cell>
        </row>
        <row r="159">
          <cell r="A159">
            <v>1369682</v>
          </cell>
          <cell r="B159" t="str">
            <v>巴厘阿亚纳温泉度假酒店</v>
          </cell>
          <cell r="C159" t="str">
            <v>112318 Windys HZ Pty 1369682</v>
          </cell>
          <cell r="D159" t="str">
            <v>5747975</v>
          </cell>
          <cell r="E159" t="str">
            <v/>
          </cell>
          <cell r="F159" t="str">
            <v>6832.1</v>
          </cell>
          <cell r="G159" t="str">
            <v>RMB</v>
          </cell>
          <cell r="H159" t="str">
            <v>1</v>
          </cell>
          <cell r="I159">
            <v>1000</v>
          </cell>
        </row>
        <row r="160">
          <cell r="A160">
            <v>1367215</v>
          </cell>
          <cell r="B160" t="str">
            <v>巴厘阿亚纳温泉度假酒店</v>
          </cell>
          <cell r="C160" t="str">
            <v>021419 Windys HZ Pty 1367215</v>
          </cell>
          <cell r="D160" t="str">
            <v>5745439</v>
          </cell>
          <cell r="E160" t="str">
            <v/>
          </cell>
          <cell r="F160" t="str">
            <v>4849.73</v>
          </cell>
          <cell r="G160" t="str">
            <v>RMB</v>
          </cell>
          <cell r="H160" t="str">
            <v>1</v>
          </cell>
          <cell r="I160">
            <v>710</v>
          </cell>
        </row>
        <row r="161">
          <cell r="A161">
            <v>1366186</v>
          </cell>
          <cell r="B161" t="str">
            <v>巴厘岛阿雅娜度假别墅</v>
          </cell>
          <cell r="C161" t="str">
            <v>012819 WIndys HZ Pty 1366186</v>
          </cell>
          <cell r="D161" t="str">
            <v>5745065</v>
          </cell>
          <cell r="E161" t="str">
            <v/>
          </cell>
          <cell r="F161" t="str">
            <v>29194.74</v>
          </cell>
          <cell r="G161" t="str">
            <v>RMB</v>
          </cell>
          <cell r="H161" t="str">
            <v>1</v>
          </cell>
          <cell r="I161">
            <v>4280</v>
          </cell>
        </row>
        <row r="162">
          <cell r="A162">
            <v>1380011</v>
          </cell>
          <cell r="B162" t="str">
            <v>巴厘岛阿雅娜度假别墅</v>
          </cell>
          <cell r="C162" t="str">
            <v>102018 Windys HZ-C Pty 1380011</v>
          </cell>
          <cell r="D162" t="str">
            <v>5761588</v>
          </cell>
          <cell r="E162" t="str">
            <v/>
          </cell>
          <cell r="F162" t="str">
            <v>11553.36</v>
          </cell>
          <cell r="G162" t="str">
            <v>RMB</v>
          </cell>
          <cell r="H162" t="str">
            <v>1</v>
          </cell>
          <cell r="I162">
            <v>1680</v>
          </cell>
        </row>
        <row r="163">
          <cell r="A163">
            <v>1366283</v>
          </cell>
          <cell r="B163" t="str">
            <v>巴厘岛阿雅娜度假别墅</v>
          </cell>
          <cell r="C163" t="str">
            <v>100418 Windys HZ-B Pty 1366283</v>
          </cell>
          <cell r="D163" t="str">
            <v>5745912</v>
          </cell>
          <cell r="E163" t="str">
            <v/>
          </cell>
          <cell r="F163" t="str">
            <v>12005.31</v>
          </cell>
          <cell r="G163" t="str">
            <v>RMB</v>
          </cell>
          <cell r="H163" t="str">
            <v>1</v>
          </cell>
          <cell r="I163">
            <v>1760</v>
          </cell>
        </row>
        <row r="164">
          <cell r="A164">
            <v>1377631</v>
          </cell>
          <cell r="B164" t="str">
            <v>巴厘岛阿雅娜度假别墅</v>
          </cell>
          <cell r="C164" t="str">
            <v>102718 HZ-C Pty 1377631</v>
          </cell>
          <cell r="D164" t="str">
            <v>5758659</v>
          </cell>
          <cell r="E164" t="str">
            <v/>
          </cell>
          <cell r="F164" t="str">
            <v>9604.14</v>
          </cell>
          <cell r="G164" t="str">
            <v>RMB</v>
          </cell>
          <cell r="H164" t="str">
            <v>1</v>
          </cell>
          <cell r="I164">
            <v>1400</v>
          </cell>
        </row>
        <row r="165">
          <cell r="A165">
            <v>1376504</v>
          </cell>
          <cell r="B165" t="str">
            <v>巴厘岛阿雅娜度假别墅</v>
          </cell>
          <cell r="C165" t="str">
            <v>101518 Windys HZ Pty 1376504</v>
          </cell>
          <cell r="D165" t="str">
            <v>5756539</v>
          </cell>
          <cell r="E165" t="str">
            <v/>
          </cell>
          <cell r="F165" t="str">
            <v>9602.74</v>
          </cell>
          <cell r="G165" t="str">
            <v>RMB</v>
          </cell>
          <cell r="H165" t="str">
            <v>1</v>
          </cell>
          <cell r="I165">
            <v>1400</v>
          </cell>
        </row>
        <row r="166">
          <cell r="A166">
            <v>1380246</v>
          </cell>
          <cell r="B166" t="str">
            <v>巴厘岛阿雅娜度假别墅</v>
          </cell>
          <cell r="C166" t="str">
            <v>102718 Windys HZ Pty 1380246</v>
          </cell>
          <cell r="D166" t="str">
            <v>5761677</v>
          </cell>
          <cell r="E166" t="str">
            <v/>
          </cell>
          <cell r="F166" t="str">
            <v>9627.8</v>
          </cell>
          <cell r="G166" t="str">
            <v>RMB</v>
          </cell>
          <cell r="H166" t="str">
            <v>1</v>
          </cell>
          <cell r="I166">
            <v>1400</v>
          </cell>
        </row>
        <row r="167">
          <cell r="A167">
            <v>1388188</v>
          </cell>
          <cell r="B167" t="str">
            <v>巴厘岛阿雅娜度假别墅</v>
          </cell>
          <cell r="C167" t="str">
            <v>111218 Windys HZ-B Pty 1388188</v>
          </cell>
          <cell r="D167" t="str">
            <v>5771233</v>
          </cell>
          <cell r="E167" t="str">
            <v/>
          </cell>
          <cell r="F167" t="str">
            <v>9735.46</v>
          </cell>
          <cell r="G167" t="str">
            <v>RMB</v>
          </cell>
          <cell r="H167" t="str">
            <v>1</v>
          </cell>
          <cell r="I167">
            <v>1400</v>
          </cell>
        </row>
        <row r="168">
          <cell r="A168">
            <v>1381938</v>
          </cell>
          <cell r="B168" t="str">
            <v>巴厘岛阿雅娜度假别墅</v>
          </cell>
          <cell r="C168" t="str">
            <v>102618 Windys HZ-B Pty 1381938</v>
          </cell>
          <cell r="D168" t="str">
            <v>5764252</v>
          </cell>
          <cell r="E168" t="str">
            <v/>
          </cell>
          <cell r="F168" t="str">
            <v>11599.56</v>
          </cell>
          <cell r="G168" t="str">
            <v>RMB</v>
          </cell>
          <cell r="H168" t="str">
            <v>1</v>
          </cell>
          <cell r="I168">
            <v>1680</v>
          </cell>
        </row>
        <row r="169">
          <cell r="A169">
            <v>1331987</v>
          </cell>
          <cell r="B169" t="str">
            <v>巴厘岛阿雅娜度假别墅</v>
          </cell>
          <cell r="C169" t="str">
            <v>1331987</v>
          </cell>
          <cell r="D169" t="str">
            <v>5712226</v>
          </cell>
          <cell r="E169" t="str">
            <v/>
          </cell>
          <cell r="F169" t="str">
            <v>10685.02</v>
          </cell>
          <cell r="G169" t="str">
            <v>RMB</v>
          </cell>
          <cell r="H169" t="str">
            <v>1</v>
          </cell>
          <cell r="I169">
            <v>1590</v>
          </cell>
        </row>
        <row r="170">
          <cell r="A170">
            <v>1331994</v>
          </cell>
          <cell r="B170" t="str">
            <v>巴厘岛阿雅娜度假别墅</v>
          </cell>
          <cell r="C170" t="str">
            <v>1331994</v>
          </cell>
          <cell r="D170" t="str">
            <v>5712231</v>
          </cell>
          <cell r="E170" t="str">
            <v/>
          </cell>
          <cell r="F170" t="str">
            <v>10685.02</v>
          </cell>
          <cell r="G170" t="str">
            <v>RMB</v>
          </cell>
          <cell r="H170" t="str">
            <v>1</v>
          </cell>
          <cell r="I170">
            <v>1590</v>
          </cell>
        </row>
        <row r="171">
          <cell r="A171">
            <v>1361420</v>
          </cell>
          <cell r="B171" t="str">
            <v>巴厘岛阿雅娜度假别墅</v>
          </cell>
          <cell r="C171" t="str">
            <v>110118 WINDYS HZ Pty 1361420</v>
          </cell>
          <cell r="D171" t="str">
            <v>5739702</v>
          </cell>
          <cell r="E171" t="str">
            <v/>
          </cell>
          <cell r="F171" t="str">
            <v>30691.7</v>
          </cell>
          <cell r="G171" t="str">
            <v>RMB</v>
          </cell>
          <cell r="H171" t="str">
            <v>1</v>
          </cell>
          <cell r="I171">
            <v>4520</v>
          </cell>
        </row>
        <row r="172">
          <cell r="A172">
            <v>1388808</v>
          </cell>
          <cell r="B172" t="str">
            <v>阿雅娜科莫多维艾齐洙沙滩度假村</v>
          </cell>
          <cell r="C172" t="str">
            <v>112218 Windys HZ-C Pty 1388808</v>
          </cell>
          <cell r="D172" t="str">
            <v>18164,18166</v>
          </cell>
          <cell r="E172" t="str">
            <v/>
          </cell>
          <cell r="F172" t="str">
            <v>7183.28</v>
          </cell>
          <cell r="G172" t="str">
            <v>RMB</v>
          </cell>
          <cell r="H172" t="str">
            <v>1</v>
          </cell>
          <cell r="I172">
            <v>1040</v>
          </cell>
        </row>
        <row r="173">
          <cell r="A173">
            <v>1388506</v>
          </cell>
          <cell r="B173" t="str">
            <v>阿雅娜科莫多维艾齐洙沙滩度假村</v>
          </cell>
          <cell r="C173" t="str">
            <v>112818 Windys HZ-A Pty 1388506</v>
          </cell>
          <cell r="D173" t="str">
            <v>18109</v>
          </cell>
          <cell r="E173" t="str">
            <v/>
          </cell>
          <cell r="F173" t="str">
            <v>3620.71</v>
          </cell>
          <cell r="G173" t="str">
            <v>RMB</v>
          </cell>
          <cell r="H173" t="str">
            <v>1</v>
          </cell>
          <cell r="I173">
            <v>520</v>
          </cell>
        </row>
        <row r="174">
          <cell r="A174">
            <v>1368494</v>
          </cell>
          <cell r="B174" t="str">
            <v>阿雅娜科莫多维艾齐洙沙滩度假村</v>
          </cell>
          <cell r="C174" t="str">
            <v>100518 Windys HZ-C Pty 1368494</v>
          </cell>
          <cell r="D174" t="str">
            <v>11265</v>
          </cell>
          <cell r="E174" t="str">
            <v/>
          </cell>
          <cell r="F174" t="str">
            <v>3832.7</v>
          </cell>
          <cell r="G174" t="str">
            <v>RMB</v>
          </cell>
          <cell r="H174" t="str">
            <v>1</v>
          </cell>
          <cell r="I174">
            <v>560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L99"/>
  <sheetViews>
    <sheetView tabSelected="1" topLeftCell="A79" workbookViewId="0">
      <selection activeCell="G101" sqref="G101"/>
    </sheetView>
  </sheetViews>
  <sheetFormatPr defaultColWidth="9" defaultRowHeight="14.25"/>
  <cols>
    <col min="1" max="1" width="6.75" style="1" customWidth="1"/>
    <col min="2" max="2" width="15" style="1" customWidth="1"/>
    <col min="3" max="3" width="9" style="1"/>
    <col min="4" max="4" width="14.5" style="1" customWidth="1"/>
    <col min="5" max="5" width="53.875" customWidth="1"/>
    <col min="6" max="6" width="15" style="2" customWidth="1"/>
    <col min="7" max="7" width="9" style="1"/>
  </cols>
  <sheetData>
    <row r="6" ht="18" spans="1:7">
      <c r="A6" s="3" t="s">
        <v>0</v>
      </c>
      <c r="B6" s="4"/>
      <c r="C6" s="4"/>
      <c r="D6" s="5"/>
      <c r="G6" s="4"/>
    </row>
    <row r="7" ht="18" spans="1:7">
      <c r="A7" s="6" t="s">
        <v>1</v>
      </c>
      <c r="B7" s="4"/>
      <c r="C7" s="4"/>
      <c r="D7" s="5"/>
      <c r="G7" s="4"/>
    </row>
    <row r="9" ht="25" customHeight="1" spans="1:10">
      <c r="A9" s="7"/>
      <c r="B9" s="8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J9" t="s">
        <v>8</v>
      </c>
    </row>
    <row r="10" ht="28" customHeight="1" spans="1:12">
      <c r="A10" s="9">
        <v>1</v>
      </c>
      <c r="B10" s="10" t="s">
        <v>9</v>
      </c>
      <c r="C10" s="10">
        <v>1366906</v>
      </c>
      <c r="D10" s="11">
        <v>43374</v>
      </c>
      <c r="E10" s="12" t="s">
        <v>10</v>
      </c>
      <c r="F10" s="12" t="s">
        <v>11</v>
      </c>
      <c r="G10" s="10">
        <v>1320</v>
      </c>
      <c r="H10">
        <f>VLOOKUP(C10,[1]应付款管理!$A$1:$I$65536,9,0)</f>
        <v>1320</v>
      </c>
      <c r="I10">
        <f>G10-H10</f>
        <v>0</v>
      </c>
      <c r="J10" t="str">
        <f>$J$9&amp;C10</f>
        <v>，1366906</v>
      </c>
      <c r="K10" t="s">
        <v>12</v>
      </c>
      <c r="L10" t="str">
        <f ca="1">PHONETIC(K10:K92)</f>
        <v>，1366906，1346284，1345787，1364396，1364928，1363506，1346371，1346365，1343375，1349851，1367054，1364282，1351860，1339858，1332052，1332035，1332025，1351862，1335858，1347653，1332075，1332086，1332090，1332083，1332066，1366911，1366283，1368494，1365747，1367524，1332094，1331994，1344734，1375294，1346349，1347196，1370378，1371524，1376540，1374582，1377773，1373907，1371381，1376504，1376620，1372479，1368976，1367820，1379181，1373977，1348580，1348513，1346275，1381077，1381061，1377599，1381773，1380011，1364306，1342578，1380212，1381435，1375879，1367810，1369253，1368228，1380328，1376077，1372398，1378889，1381938，1368084，1333172，1333190，1333208，1371044，1377631，1341650，1382640，1380246，1366195，1331987，1378518</v>
      </c>
    </row>
    <row r="11" ht="28" customHeight="1" spans="1:12">
      <c r="A11" s="9">
        <v>2</v>
      </c>
      <c r="B11" s="10" t="s">
        <v>13</v>
      </c>
      <c r="C11" s="10">
        <v>1346284</v>
      </c>
      <c r="D11" s="11">
        <v>43374</v>
      </c>
      <c r="E11" s="12" t="s">
        <v>14</v>
      </c>
      <c r="F11" s="12" t="s">
        <v>15</v>
      </c>
      <c r="G11" s="10">
        <v>670</v>
      </c>
      <c r="H11">
        <f>VLOOKUP(C11,[1]应付款管理!$A$1:$I$65536,9,0)</f>
        <v>670</v>
      </c>
      <c r="I11">
        <f t="shared" ref="I11:I42" si="0">G11-H11</f>
        <v>0</v>
      </c>
      <c r="J11" t="str">
        <f t="shared" ref="J11:J42" si="1">$J$9&amp;C11</f>
        <v>，1346284</v>
      </c>
      <c r="K11" t="s">
        <v>16</v>
      </c>
      <c r="L11" t="s">
        <v>17</v>
      </c>
    </row>
    <row r="12" ht="28" customHeight="1" spans="1:11">
      <c r="A12" s="9">
        <v>3</v>
      </c>
      <c r="B12" s="10" t="s">
        <v>18</v>
      </c>
      <c r="C12" s="10">
        <v>1345787</v>
      </c>
      <c r="D12" s="11">
        <v>43374</v>
      </c>
      <c r="E12" s="12" t="s">
        <v>14</v>
      </c>
      <c r="F12" s="12" t="s">
        <v>19</v>
      </c>
      <c r="G12" s="10">
        <v>670</v>
      </c>
      <c r="H12">
        <f>VLOOKUP(C12,[1]应付款管理!$A$1:$I$65536,9,0)</f>
        <v>670</v>
      </c>
      <c r="I12">
        <f t="shared" si="0"/>
        <v>0</v>
      </c>
      <c r="J12" t="str">
        <f t="shared" si="1"/>
        <v>，1345787</v>
      </c>
      <c r="K12" t="s">
        <v>20</v>
      </c>
    </row>
    <row r="13" ht="28" customHeight="1" spans="1:11">
      <c r="A13" s="9">
        <v>4</v>
      </c>
      <c r="B13" s="10" t="s">
        <v>21</v>
      </c>
      <c r="C13" s="10">
        <v>1364396</v>
      </c>
      <c r="D13" s="11">
        <v>43374</v>
      </c>
      <c r="E13" s="12" t="s">
        <v>22</v>
      </c>
      <c r="F13" s="12" t="s">
        <v>23</v>
      </c>
      <c r="G13" s="10">
        <v>280</v>
      </c>
      <c r="H13">
        <f>VLOOKUP(C13,[1]应付款管理!$A$1:$I$65536,9,0)</f>
        <v>280</v>
      </c>
      <c r="I13">
        <f t="shared" si="0"/>
        <v>0</v>
      </c>
      <c r="J13" t="str">
        <f t="shared" si="1"/>
        <v>，1364396</v>
      </c>
      <c r="K13" t="s">
        <v>24</v>
      </c>
    </row>
    <row r="14" ht="28" customHeight="1" spans="1:11">
      <c r="A14" s="9">
        <v>5</v>
      </c>
      <c r="B14" s="10" t="s">
        <v>25</v>
      </c>
      <c r="C14" s="10">
        <v>1364928</v>
      </c>
      <c r="D14" s="11">
        <v>43375</v>
      </c>
      <c r="E14" s="12" t="s">
        <v>26</v>
      </c>
      <c r="F14" s="12" t="s">
        <v>27</v>
      </c>
      <c r="G14" s="10">
        <v>140</v>
      </c>
      <c r="H14">
        <f>VLOOKUP(C14,[1]应付款管理!$A$1:$I$65536,9,0)</f>
        <v>140</v>
      </c>
      <c r="I14">
        <f t="shared" si="0"/>
        <v>0</v>
      </c>
      <c r="J14" t="str">
        <f t="shared" si="1"/>
        <v>，1364928</v>
      </c>
      <c r="K14" t="s">
        <v>28</v>
      </c>
    </row>
    <row r="15" ht="28" customHeight="1" spans="1:11">
      <c r="A15" s="9">
        <v>6</v>
      </c>
      <c r="B15" s="10" t="s">
        <v>29</v>
      </c>
      <c r="C15" s="10">
        <v>1363506</v>
      </c>
      <c r="D15" s="11">
        <v>43375</v>
      </c>
      <c r="E15" s="12" t="s">
        <v>30</v>
      </c>
      <c r="F15" s="12" t="s">
        <v>31</v>
      </c>
      <c r="G15" s="10">
        <v>495</v>
      </c>
      <c r="H15">
        <f>VLOOKUP(C15,[1]应付款管理!$A$1:$I$65536,9,0)</f>
        <v>495</v>
      </c>
      <c r="I15">
        <f t="shared" si="0"/>
        <v>0</v>
      </c>
      <c r="J15" t="str">
        <f t="shared" si="1"/>
        <v>，1363506</v>
      </c>
      <c r="K15" t="s">
        <v>32</v>
      </c>
    </row>
    <row r="16" ht="28" customHeight="1" spans="1:11">
      <c r="A16" s="9">
        <v>7</v>
      </c>
      <c r="B16" s="10" t="s">
        <v>33</v>
      </c>
      <c r="C16" s="10">
        <v>1346371</v>
      </c>
      <c r="D16" s="11">
        <v>43375</v>
      </c>
      <c r="E16" s="12" t="s">
        <v>34</v>
      </c>
      <c r="F16" s="12" t="s">
        <v>35</v>
      </c>
      <c r="G16" s="10">
        <v>550</v>
      </c>
      <c r="H16">
        <f>VLOOKUP(C16,[1]应付款管理!$A$1:$I$65536,9,0)</f>
        <v>550</v>
      </c>
      <c r="I16">
        <f t="shared" si="0"/>
        <v>0</v>
      </c>
      <c r="J16" t="str">
        <f t="shared" si="1"/>
        <v>，1346371</v>
      </c>
      <c r="K16" t="s">
        <v>36</v>
      </c>
    </row>
    <row r="17" ht="28" customHeight="1" spans="1:11">
      <c r="A17" s="9">
        <v>8</v>
      </c>
      <c r="B17" s="10" t="s">
        <v>37</v>
      </c>
      <c r="C17" s="10">
        <v>1346365</v>
      </c>
      <c r="D17" s="11">
        <v>43375</v>
      </c>
      <c r="E17" s="12" t="s">
        <v>38</v>
      </c>
      <c r="F17" s="12" t="s">
        <v>39</v>
      </c>
      <c r="G17" s="10">
        <v>1100</v>
      </c>
      <c r="H17">
        <f>VLOOKUP(C17,[1]应付款管理!$A$1:$I$65536,9,0)</f>
        <v>1100</v>
      </c>
      <c r="I17">
        <f t="shared" si="0"/>
        <v>0</v>
      </c>
      <c r="J17" t="str">
        <f t="shared" si="1"/>
        <v>，1346365</v>
      </c>
      <c r="K17" t="s">
        <v>40</v>
      </c>
    </row>
    <row r="18" ht="28" customHeight="1" spans="1:11">
      <c r="A18" s="9">
        <v>9</v>
      </c>
      <c r="B18" s="10" t="s">
        <v>41</v>
      </c>
      <c r="C18" s="10">
        <v>1343375</v>
      </c>
      <c r="D18" s="11">
        <v>43375</v>
      </c>
      <c r="E18" s="12" t="s">
        <v>42</v>
      </c>
      <c r="F18" s="12" t="s">
        <v>43</v>
      </c>
      <c r="G18" s="10">
        <v>1035</v>
      </c>
      <c r="H18">
        <f>VLOOKUP(C18,[1]应付款管理!$A$1:$I$65536,9,0)</f>
        <v>1035</v>
      </c>
      <c r="I18">
        <f t="shared" si="0"/>
        <v>0</v>
      </c>
      <c r="J18" t="str">
        <f t="shared" si="1"/>
        <v>，1343375</v>
      </c>
      <c r="K18" t="s">
        <v>44</v>
      </c>
    </row>
    <row r="19" ht="28" customHeight="1" spans="1:11">
      <c r="A19" s="9">
        <v>10</v>
      </c>
      <c r="B19" s="10" t="s">
        <v>45</v>
      </c>
      <c r="C19" s="10">
        <v>1349851</v>
      </c>
      <c r="D19" s="11">
        <v>43375</v>
      </c>
      <c r="E19" s="12" t="s">
        <v>34</v>
      </c>
      <c r="F19" s="12" t="s">
        <v>46</v>
      </c>
      <c r="G19" s="10">
        <v>550</v>
      </c>
      <c r="H19">
        <f>VLOOKUP(C19,[1]应付款管理!$A$1:$I$65536,9,0)</f>
        <v>550</v>
      </c>
      <c r="I19">
        <f t="shared" si="0"/>
        <v>0</v>
      </c>
      <c r="J19" t="str">
        <f t="shared" si="1"/>
        <v>，1349851</v>
      </c>
      <c r="K19" t="s">
        <v>47</v>
      </c>
    </row>
    <row r="20" ht="28" customHeight="1" spans="1:11">
      <c r="A20" s="9">
        <v>11</v>
      </c>
      <c r="B20" s="10" t="s">
        <v>48</v>
      </c>
      <c r="C20" s="10">
        <v>1367054</v>
      </c>
      <c r="D20" s="11">
        <v>43375</v>
      </c>
      <c r="E20" s="12" t="s">
        <v>49</v>
      </c>
      <c r="F20" s="12" t="s">
        <v>50</v>
      </c>
      <c r="G20" s="10">
        <v>660</v>
      </c>
      <c r="H20">
        <f>VLOOKUP(C20,[1]应付款管理!$A$1:$I$65536,9,0)</f>
        <v>660</v>
      </c>
      <c r="I20">
        <f t="shared" si="0"/>
        <v>0</v>
      </c>
      <c r="J20" t="str">
        <f t="shared" si="1"/>
        <v>，1367054</v>
      </c>
      <c r="K20" t="s">
        <v>51</v>
      </c>
    </row>
    <row r="21" ht="28" customHeight="1" spans="1:11">
      <c r="A21" s="9">
        <v>12</v>
      </c>
      <c r="B21" s="10" t="s">
        <v>52</v>
      </c>
      <c r="C21" s="10">
        <v>1364282</v>
      </c>
      <c r="D21" s="11">
        <v>43375</v>
      </c>
      <c r="E21" s="12" t="s">
        <v>53</v>
      </c>
      <c r="F21" s="12" t="s">
        <v>54</v>
      </c>
      <c r="G21" s="10">
        <v>1320</v>
      </c>
      <c r="H21">
        <f>VLOOKUP(C21,[1]应付款管理!$A$1:$I$65536,9,0)</f>
        <v>1320</v>
      </c>
      <c r="I21">
        <f t="shared" si="0"/>
        <v>0</v>
      </c>
      <c r="J21" t="str">
        <f t="shared" si="1"/>
        <v>，1364282</v>
      </c>
      <c r="K21" t="s">
        <v>55</v>
      </c>
    </row>
    <row r="22" ht="28" customHeight="1" spans="1:11">
      <c r="A22" s="9">
        <v>13</v>
      </c>
      <c r="B22" s="10" t="s">
        <v>56</v>
      </c>
      <c r="C22" s="10">
        <v>1351860</v>
      </c>
      <c r="D22" s="11">
        <v>43376</v>
      </c>
      <c r="E22" s="12" t="s">
        <v>57</v>
      </c>
      <c r="F22" s="12" t="s">
        <v>58</v>
      </c>
      <c r="G22" s="10">
        <v>550</v>
      </c>
      <c r="H22">
        <f>VLOOKUP(C22,[1]应付款管理!$A$1:$I$65536,9,0)</f>
        <v>550</v>
      </c>
      <c r="I22">
        <f t="shared" si="0"/>
        <v>0</v>
      </c>
      <c r="J22" t="str">
        <f t="shared" si="1"/>
        <v>，1351860</v>
      </c>
      <c r="K22" t="s">
        <v>59</v>
      </c>
    </row>
    <row r="23" ht="28" customHeight="1" spans="1:11">
      <c r="A23" s="9">
        <v>14</v>
      </c>
      <c r="B23" s="10" t="s">
        <v>60</v>
      </c>
      <c r="C23" s="10">
        <v>1339858</v>
      </c>
      <c r="D23" s="11">
        <v>43376</v>
      </c>
      <c r="E23" s="12" t="s">
        <v>61</v>
      </c>
      <c r="F23" s="12" t="s">
        <v>62</v>
      </c>
      <c r="G23" s="10">
        <v>1005</v>
      </c>
      <c r="H23">
        <f>VLOOKUP(C23,[1]应付款管理!$A$1:$I$65536,9,0)</f>
        <v>1005</v>
      </c>
      <c r="I23">
        <f t="shared" si="0"/>
        <v>0</v>
      </c>
      <c r="J23" t="str">
        <f t="shared" si="1"/>
        <v>，1339858</v>
      </c>
      <c r="K23" t="s">
        <v>63</v>
      </c>
    </row>
    <row r="24" ht="28" customHeight="1" spans="1:11">
      <c r="A24" s="9">
        <v>15</v>
      </c>
      <c r="B24" s="10" t="s">
        <v>64</v>
      </c>
      <c r="C24" s="10">
        <v>1332052</v>
      </c>
      <c r="D24" s="11">
        <v>43376</v>
      </c>
      <c r="E24" s="12" t="s">
        <v>65</v>
      </c>
      <c r="F24" s="12" t="s">
        <v>66</v>
      </c>
      <c r="G24" s="10">
        <v>3040</v>
      </c>
      <c r="H24">
        <f>VLOOKUP(C24,[1]应付款管理!$A$1:$I$65536,9,0)</f>
        <v>3040</v>
      </c>
      <c r="I24">
        <f t="shared" si="0"/>
        <v>0</v>
      </c>
      <c r="J24" t="str">
        <f t="shared" si="1"/>
        <v>，1332052</v>
      </c>
      <c r="K24" t="s">
        <v>67</v>
      </c>
    </row>
    <row r="25" ht="28" customHeight="1" spans="1:11">
      <c r="A25" s="9">
        <v>16</v>
      </c>
      <c r="B25" s="10" t="s">
        <v>68</v>
      </c>
      <c r="C25" s="10">
        <v>1332035</v>
      </c>
      <c r="D25" s="11">
        <v>43376</v>
      </c>
      <c r="E25" s="12" t="s">
        <v>65</v>
      </c>
      <c r="F25" s="12" t="s">
        <v>69</v>
      </c>
      <c r="G25" s="10">
        <v>3040</v>
      </c>
      <c r="H25">
        <f>VLOOKUP(C25,[1]应付款管理!$A$1:$I$65536,9,0)</f>
        <v>3040</v>
      </c>
      <c r="I25">
        <f t="shared" si="0"/>
        <v>0</v>
      </c>
      <c r="J25" t="str">
        <f t="shared" si="1"/>
        <v>，1332035</v>
      </c>
      <c r="K25" t="s">
        <v>70</v>
      </c>
    </row>
    <row r="26" ht="28" customHeight="1" spans="1:11">
      <c r="A26" s="9">
        <v>17</v>
      </c>
      <c r="B26" s="10" t="s">
        <v>71</v>
      </c>
      <c r="C26" s="10">
        <v>1332025</v>
      </c>
      <c r="D26" s="11">
        <v>43376</v>
      </c>
      <c r="E26" s="12" t="s">
        <v>72</v>
      </c>
      <c r="F26" s="12" t="s">
        <v>73</v>
      </c>
      <c r="G26" s="10">
        <v>760</v>
      </c>
      <c r="H26">
        <f>VLOOKUP(C26,[1]应付款管理!$A$1:$I$65536,9,0)</f>
        <v>760</v>
      </c>
      <c r="I26">
        <f t="shared" si="0"/>
        <v>0</v>
      </c>
      <c r="J26" t="str">
        <f t="shared" si="1"/>
        <v>，1332025</v>
      </c>
      <c r="K26" t="s">
        <v>74</v>
      </c>
    </row>
    <row r="27" ht="28" customHeight="1" spans="1:11">
      <c r="A27" s="9">
        <v>18</v>
      </c>
      <c r="B27" s="10" t="s">
        <v>75</v>
      </c>
      <c r="C27" s="10">
        <v>1351862</v>
      </c>
      <c r="D27" s="11">
        <v>43376</v>
      </c>
      <c r="E27" s="12" t="s">
        <v>57</v>
      </c>
      <c r="F27" s="12" t="s">
        <v>76</v>
      </c>
      <c r="G27" s="10">
        <v>550</v>
      </c>
      <c r="H27">
        <f>VLOOKUP(C27,[1]应付款管理!$A$1:$I$65536,9,0)</f>
        <v>550</v>
      </c>
      <c r="I27">
        <f t="shared" si="0"/>
        <v>0</v>
      </c>
      <c r="J27" t="str">
        <f t="shared" si="1"/>
        <v>，1351862</v>
      </c>
      <c r="K27" t="s">
        <v>77</v>
      </c>
    </row>
    <row r="28" ht="28" customHeight="1" spans="1:11">
      <c r="A28" s="9">
        <v>19</v>
      </c>
      <c r="B28" s="10" t="s">
        <v>78</v>
      </c>
      <c r="C28" s="10">
        <v>1335858</v>
      </c>
      <c r="D28" s="11">
        <v>43376</v>
      </c>
      <c r="E28" s="12" t="s">
        <v>57</v>
      </c>
      <c r="F28" s="12" t="s">
        <v>79</v>
      </c>
      <c r="G28" s="10">
        <v>550</v>
      </c>
      <c r="H28">
        <f>VLOOKUP(C28,[1]应付款管理!$A$1:$I$65536,9,0)</f>
        <v>550</v>
      </c>
      <c r="I28">
        <f t="shared" si="0"/>
        <v>0</v>
      </c>
      <c r="J28" t="str">
        <f t="shared" si="1"/>
        <v>，1335858</v>
      </c>
      <c r="K28" t="s">
        <v>80</v>
      </c>
    </row>
    <row r="29" ht="28" customHeight="1" spans="1:11">
      <c r="A29" s="9">
        <v>20</v>
      </c>
      <c r="B29" s="10" t="s">
        <v>81</v>
      </c>
      <c r="C29" s="10">
        <v>1347653</v>
      </c>
      <c r="D29" s="11">
        <v>43376</v>
      </c>
      <c r="E29" s="12" t="s">
        <v>57</v>
      </c>
      <c r="F29" s="12" t="s">
        <v>82</v>
      </c>
      <c r="G29" s="10">
        <v>550</v>
      </c>
      <c r="H29">
        <f>VLOOKUP(C29,[1]应付款管理!$A$1:$I$65536,9,0)</f>
        <v>550</v>
      </c>
      <c r="I29">
        <f t="shared" si="0"/>
        <v>0</v>
      </c>
      <c r="J29" t="str">
        <f t="shared" si="1"/>
        <v>，1347653</v>
      </c>
      <c r="K29" t="s">
        <v>83</v>
      </c>
    </row>
    <row r="30" ht="28" customHeight="1" spans="1:11">
      <c r="A30" s="9">
        <v>21</v>
      </c>
      <c r="B30" s="10" t="s">
        <v>84</v>
      </c>
      <c r="C30" s="10">
        <v>1332075</v>
      </c>
      <c r="D30" s="11">
        <v>43377</v>
      </c>
      <c r="E30" s="12" t="s">
        <v>85</v>
      </c>
      <c r="F30" s="12" t="s">
        <v>86</v>
      </c>
      <c r="G30" s="10">
        <v>2280</v>
      </c>
      <c r="H30">
        <f>VLOOKUP(C30,[1]应付款管理!$A$1:$I$65536,9,0)</f>
        <v>2280</v>
      </c>
      <c r="I30">
        <f t="shared" si="0"/>
        <v>0</v>
      </c>
      <c r="J30" t="str">
        <f t="shared" si="1"/>
        <v>，1332075</v>
      </c>
      <c r="K30" t="s">
        <v>87</v>
      </c>
    </row>
    <row r="31" ht="28" customHeight="1" spans="1:11">
      <c r="A31" s="9">
        <v>22</v>
      </c>
      <c r="B31" s="10" t="s">
        <v>88</v>
      </c>
      <c r="C31" s="10">
        <v>1332086</v>
      </c>
      <c r="D31" s="11">
        <v>43377</v>
      </c>
      <c r="E31" s="12" t="s">
        <v>85</v>
      </c>
      <c r="F31" s="12" t="s">
        <v>89</v>
      </c>
      <c r="G31" s="10">
        <v>2280</v>
      </c>
      <c r="H31">
        <f>VLOOKUP(C31,[1]应付款管理!$A$1:$I$65536,9,0)</f>
        <v>2280</v>
      </c>
      <c r="I31">
        <f t="shared" si="0"/>
        <v>0</v>
      </c>
      <c r="J31" t="str">
        <f t="shared" si="1"/>
        <v>，1332086</v>
      </c>
      <c r="K31" t="s">
        <v>90</v>
      </c>
    </row>
    <row r="32" ht="28" customHeight="1" spans="1:11">
      <c r="A32" s="9">
        <v>23</v>
      </c>
      <c r="B32" s="10" t="s">
        <v>91</v>
      </c>
      <c r="C32" s="10">
        <v>1332090</v>
      </c>
      <c r="D32" s="11">
        <v>43377</v>
      </c>
      <c r="E32" s="12" t="s">
        <v>92</v>
      </c>
      <c r="F32" s="12" t="s">
        <v>93</v>
      </c>
      <c r="G32" s="10">
        <v>1520</v>
      </c>
      <c r="H32">
        <f>VLOOKUP(C32,[1]应付款管理!$A$1:$I$65536,9,0)</f>
        <v>1520</v>
      </c>
      <c r="I32">
        <f t="shared" si="0"/>
        <v>0</v>
      </c>
      <c r="J32" t="str">
        <f t="shared" si="1"/>
        <v>，1332090</v>
      </c>
      <c r="K32" t="s">
        <v>94</v>
      </c>
    </row>
    <row r="33" ht="28" customHeight="1" spans="1:11">
      <c r="A33" s="9">
        <v>24</v>
      </c>
      <c r="B33" s="10" t="s">
        <v>95</v>
      </c>
      <c r="C33" s="10">
        <v>1332083</v>
      </c>
      <c r="D33" s="11">
        <v>43377</v>
      </c>
      <c r="E33" s="12" t="s">
        <v>85</v>
      </c>
      <c r="F33" s="12" t="s">
        <v>96</v>
      </c>
      <c r="G33" s="10">
        <v>2280</v>
      </c>
      <c r="H33">
        <f>VLOOKUP(C33,[1]应付款管理!$A$1:$I$65536,9,0)</f>
        <v>2280</v>
      </c>
      <c r="I33">
        <f t="shared" si="0"/>
        <v>0</v>
      </c>
      <c r="J33" t="str">
        <f t="shared" si="1"/>
        <v>，1332083</v>
      </c>
      <c r="K33" t="s">
        <v>97</v>
      </c>
    </row>
    <row r="34" ht="28" customHeight="1" spans="1:11">
      <c r="A34" s="9">
        <v>25</v>
      </c>
      <c r="B34" s="10" t="s">
        <v>98</v>
      </c>
      <c r="C34" s="10">
        <v>1332066</v>
      </c>
      <c r="D34" s="11">
        <v>43377</v>
      </c>
      <c r="E34" s="12" t="s">
        <v>99</v>
      </c>
      <c r="F34" s="12" t="s">
        <v>100</v>
      </c>
      <c r="G34" s="10">
        <v>1140</v>
      </c>
      <c r="H34">
        <f>VLOOKUP(C34,[1]应付款管理!$A$1:$I$65536,9,0)</f>
        <v>1140</v>
      </c>
      <c r="I34">
        <f t="shared" si="0"/>
        <v>0</v>
      </c>
      <c r="J34" t="str">
        <f t="shared" si="1"/>
        <v>，1332066</v>
      </c>
      <c r="K34" t="s">
        <v>101</v>
      </c>
    </row>
    <row r="35" ht="28" customHeight="1" spans="1:11">
      <c r="A35" s="9">
        <v>26</v>
      </c>
      <c r="B35" s="10" t="s">
        <v>102</v>
      </c>
      <c r="C35" s="10">
        <v>1366911</v>
      </c>
      <c r="D35" s="11">
        <v>43377</v>
      </c>
      <c r="E35" s="12" t="s">
        <v>103</v>
      </c>
      <c r="F35" s="12" t="s">
        <v>104</v>
      </c>
      <c r="G35" s="10">
        <v>1320</v>
      </c>
      <c r="H35">
        <f>VLOOKUP(C35,[1]应付款管理!$A$1:$I$65536,9,0)</f>
        <v>1320</v>
      </c>
      <c r="I35">
        <f t="shared" si="0"/>
        <v>0</v>
      </c>
      <c r="J35" t="str">
        <f t="shared" si="1"/>
        <v>，1366911</v>
      </c>
      <c r="K35" t="s">
        <v>105</v>
      </c>
    </row>
    <row r="36" ht="28" customHeight="1" spans="1:11">
      <c r="A36" s="9">
        <v>27</v>
      </c>
      <c r="B36" s="10" t="s">
        <v>106</v>
      </c>
      <c r="C36" s="10">
        <v>1366283</v>
      </c>
      <c r="D36" s="11">
        <v>43377</v>
      </c>
      <c r="E36" s="12" t="s">
        <v>107</v>
      </c>
      <c r="F36" s="12" t="s">
        <v>108</v>
      </c>
      <c r="G36" s="10">
        <v>1760</v>
      </c>
      <c r="H36">
        <f>VLOOKUP(C36,[1]应付款管理!$A$1:$I$65536,9,0)</f>
        <v>1760</v>
      </c>
      <c r="I36">
        <f t="shared" si="0"/>
        <v>0</v>
      </c>
      <c r="J36" t="str">
        <f t="shared" si="1"/>
        <v>，1366283</v>
      </c>
      <c r="K36" t="s">
        <v>109</v>
      </c>
    </row>
    <row r="37" ht="28" customHeight="1" spans="1:11">
      <c r="A37" s="9">
        <v>28</v>
      </c>
      <c r="B37" s="10" t="s">
        <v>110</v>
      </c>
      <c r="C37" s="10">
        <v>1368494</v>
      </c>
      <c r="D37" s="11">
        <v>43378</v>
      </c>
      <c r="E37" s="12" t="s">
        <v>111</v>
      </c>
      <c r="F37" s="12" t="s">
        <v>112</v>
      </c>
      <c r="G37" s="10">
        <v>560</v>
      </c>
      <c r="H37">
        <f>VLOOKUP(C37,[1]应付款管理!$A$1:$I$65536,9,0)</f>
        <v>560</v>
      </c>
      <c r="I37">
        <f t="shared" si="0"/>
        <v>0</v>
      </c>
      <c r="J37" t="str">
        <f t="shared" si="1"/>
        <v>，1368494</v>
      </c>
      <c r="K37" t="s">
        <v>113</v>
      </c>
    </row>
    <row r="38" ht="28" customHeight="1" spans="1:11">
      <c r="A38" s="9">
        <v>29</v>
      </c>
      <c r="B38" s="10" t="s">
        <v>114</v>
      </c>
      <c r="C38" s="10">
        <v>1365747</v>
      </c>
      <c r="D38" s="11">
        <v>43378</v>
      </c>
      <c r="E38" s="12" t="s">
        <v>115</v>
      </c>
      <c r="F38" s="12" t="s">
        <v>116</v>
      </c>
      <c r="G38" s="10">
        <v>840</v>
      </c>
      <c r="H38">
        <f>VLOOKUP(C38,[1]应付款管理!$A$1:$I$65536,9,0)</f>
        <v>840</v>
      </c>
      <c r="I38">
        <f t="shared" si="0"/>
        <v>0</v>
      </c>
      <c r="J38" t="str">
        <f t="shared" si="1"/>
        <v>，1365747</v>
      </c>
      <c r="K38" t="s">
        <v>117</v>
      </c>
    </row>
    <row r="39" ht="28" customHeight="1" spans="1:11">
      <c r="A39" s="9">
        <v>30</v>
      </c>
      <c r="B39" s="10" t="s">
        <v>118</v>
      </c>
      <c r="C39" s="10">
        <v>1367524</v>
      </c>
      <c r="D39" s="11">
        <v>43378</v>
      </c>
      <c r="E39" s="12" t="s">
        <v>119</v>
      </c>
      <c r="F39" s="12" t="s">
        <v>120</v>
      </c>
      <c r="G39" s="10">
        <v>165</v>
      </c>
      <c r="H39">
        <f>VLOOKUP(C39,[1]应付款管理!$A$1:$I$65536,9,0)</f>
        <v>165</v>
      </c>
      <c r="I39">
        <f t="shared" si="0"/>
        <v>0</v>
      </c>
      <c r="J39" t="str">
        <f t="shared" si="1"/>
        <v>，1367524</v>
      </c>
      <c r="K39" t="s">
        <v>121</v>
      </c>
    </row>
    <row r="40" ht="28" customHeight="1" spans="1:11">
      <c r="A40" s="9">
        <v>31</v>
      </c>
      <c r="B40" s="10" t="s">
        <v>122</v>
      </c>
      <c r="C40" s="10">
        <v>1332094</v>
      </c>
      <c r="D40" s="11">
        <v>43379</v>
      </c>
      <c r="E40" s="12" t="s">
        <v>123</v>
      </c>
      <c r="F40" s="12" t="s">
        <v>124</v>
      </c>
      <c r="G40" s="10">
        <v>760</v>
      </c>
      <c r="H40">
        <f>VLOOKUP(C40,[1]应付款管理!$A$1:$I$65536,9,0)</f>
        <v>760</v>
      </c>
      <c r="I40">
        <f t="shared" si="0"/>
        <v>0</v>
      </c>
      <c r="J40" t="str">
        <f t="shared" si="1"/>
        <v>，1332094</v>
      </c>
      <c r="K40" t="s">
        <v>125</v>
      </c>
    </row>
    <row r="41" ht="28" customHeight="1" spans="1:11">
      <c r="A41" s="9">
        <v>32</v>
      </c>
      <c r="B41" s="10" t="s">
        <v>126</v>
      </c>
      <c r="C41" s="10">
        <v>1331994</v>
      </c>
      <c r="D41" s="11">
        <v>43379</v>
      </c>
      <c r="E41" s="12" t="s">
        <v>127</v>
      </c>
      <c r="F41" s="12" t="s">
        <v>128</v>
      </c>
      <c r="G41" s="10">
        <v>1590</v>
      </c>
      <c r="H41">
        <f>VLOOKUP(C41,[1]应付款管理!$A$1:$I$65536,9,0)</f>
        <v>1590</v>
      </c>
      <c r="I41">
        <f t="shared" si="0"/>
        <v>0</v>
      </c>
      <c r="J41" t="str">
        <f t="shared" si="1"/>
        <v>，1331994</v>
      </c>
      <c r="K41" t="s">
        <v>129</v>
      </c>
    </row>
    <row r="42" ht="28" customHeight="1" spans="1:11">
      <c r="A42" s="9">
        <v>33</v>
      </c>
      <c r="B42" s="10" t="s">
        <v>130</v>
      </c>
      <c r="C42" s="10">
        <v>1344734</v>
      </c>
      <c r="D42" s="11">
        <v>43379</v>
      </c>
      <c r="E42" s="12" t="s">
        <v>131</v>
      </c>
      <c r="F42" s="12" t="s">
        <v>132</v>
      </c>
      <c r="G42" s="10">
        <v>550</v>
      </c>
      <c r="H42">
        <f>VLOOKUP(C42,[1]应付款管理!$A$1:$I$65536,9,0)</f>
        <v>550</v>
      </c>
      <c r="I42">
        <f t="shared" si="0"/>
        <v>0</v>
      </c>
      <c r="J42" t="str">
        <f t="shared" si="1"/>
        <v>，1344734</v>
      </c>
      <c r="K42" t="s">
        <v>133</v>
      </c>
    </row>
    <row r="43" ht="28" customHeight="1" spans="1:11">
      <c r="A43" s="9">
        <v>34</v>
      </c>
      <c r="B43" s="10" t="s">
        <v>134</v>
      </c>
      <c r="C43" s="10">
        <v>1375294</v>
      </c>
      <c r="D43" s="11">
        <v>43380</v>
      </c>
      <c r="E43" s="12" t="s">
        <v>135</v>
      </c>
      <c r="F43" s="12" t="s">
        <v>136</v>
      </c>
      <c r="G43" s="10">
        <v>1520</v>
      </c>
      <c r="H43">
        <f>VLOOKUP(C43,[1]应付款管理!$A$1:$I$65536,9,0)</f>
        <v>1520</v>
      </c>
      <c r="I43">
        <f t="shared" ref="I43:I74" si="2">G43-H43</f>
        <v>0</v>
      </c>
      <c r="J43" t="str">
        <f t="shared" ref="J43:J74" si="3">$J$9&amp;C43</f>
        <v>，1375294</v>
      </c>
      <c r="K43" t="s">
        <v>137</v>
      </c>
    </row>
    <row r="44" ht="28" customHeight="1" spans="1:11">
      <c r="A44" s="9">
        <v>35</v>
      </c>
      <c r="B44" s="10" t="s">
        <v>138</v>
      </c>
      <c r="C44" s="10">
        <v>1346349</v>
      </c>
      <c r="D44" s="11">
        <v>43380</v>
      </c>
      <c r="E44" s="12" t="s">
        <v>139</v>
      </c>
      <c r="F44" s="12" t="s">
        <v>140</v>
      </c>
      <c r="G44" s="10">
        <v>550</v>
      </c>
      <c r="H44">
        <f>VLOOKUP(C44,[1]应付款管理!$A$1:$I$65536,9,0)</f>
        <v>550</v>
      </c>
      <c r="I44">
        <f t="shared" si="2"/>
        <v>0</v>
      </c>
      <c r="J44" t="str">
        <f t="shared" si="3"/>
        <v>，1346349</v>
      </c>
      <c r="K44" t="s">
        <v>141</v>
      </c>
    </row>
    <row r="45" ht="28" customHeight="1" spans="1:11">
      <c r="A45" s="9">
        <v>36</v>
      </c>
      <c r="B45" s="10" t="s">
        <v>142</v>
      </c>
      <c r="C45" s="10">
        <v>1347196</v>
      </c>
      <c r="D45" s="11">
        <v>43380</v>
      </c>
      <c r="E45" s="12" t="s">
        <v>139</v>
      </c>
      <c r="F45" s="12" t="s">
        <v>143</v>
      </c>
      <c r="G45" s="10">
        <v>550</v>
      </c>
      <c r="H45">
        <f>VLOOKUP(C45,[1]应付款管理!$A$1:$I$65536,9,0)</f>
        <v>550</v>
      </c>
      <c r="I45">
        <f t="shared" si="2"/>
        <v>0</v>
      </c>
      <c r="J45" t="str">
        <f t="shared" si="3"/>
        <v>，1347196</v>
      </c>
      <c r="K45" t="s">
        <v>144</v>
      </c>
    </row>
    <row r="46" ht="28" customHeight="1" spans="1:11">
      <c r="A46" s="9">
        <v>37</v>
      </c>
      <c r="B46" s="10" t="s">
        <v>145</v>
      </c>
      <c r="C46" s="10">
        <v>1370378</v>
      </c>
      <c r="D46" s="11">
        <v>43380</v>
      </c>
      <c r="E46" s="12" t="s">
        <v>146</v>
      </c>
      <c r="F46" s="12" t="s">
        <v>147</v>
      </c>
      <c r="G46" s="10">
        <v>330</v>
      </c>
      <c r="H46">
        <f>VLOOKUP(C46,[1]应付款管理!$A$1:$I$65536,9,0)</f>
        <v>330</v>
      </c>
      <c r="I46">
        <f t="shared" si="2"/>
        <v>0</v>
      </c>
      <c r="J46" t="str">
        <f t="shared" si="3"/>
        <v>，1370378</v>
      </c>
      <c r="K46" t="s">
        <v>148</v>
      </c>
    </row>
    <row r="47" ht="28" customHeight="1" spans="1:11">
      <c r="A47" s="9">
        <v>38</v>
      </c>
      <c r="B47" s="10" t="s">
        <v>149</v>
      </c>
      <c r="C47" s="10">
        <v>1371524</v>
      </c>
      <c r="D47" s="11">
        <v>43382</v>
      </c>
      <c r="E47" s="12" t="s">
        <v>150</v>
      </c>
      <c r="F47" s="12" t="s">
        <v>151</v>
      </c>
      <c r="G47" s="10">
        <v>660</v>
      </c>
      <c r="H47">
        <f>VLOOKUP(C47,[1]应付款管理!$A$1:$I$65536,9,0)</f>
        <v>660</v>
      </c>
      <c r="I47">
        <f t="shared" si="2"/>
        <v>0</v>
      </c>
      <c r="J47" t="str">
        <f t="shared" si="3"/>
        <v>，1371524</v>
      </c>
      <c r="K47" t="s">
        <v>152</v>
      </c>
    </row>
    <row r="48" ht="28" customHeight="1" spans="1:11">
      <c r="A48" s="9">
        <v>39</v>
      </c>
      <c r="B48" s="10" t="s">
        <v>153</v>
      </c>
      <c r="C48" s="10">
        <v>1376540</v>
      </c>
      <c r="D48" s="11">
        <v>43385</v>
      </c>
      <c r="E48" s="12" t="s">
        <v>154</v>
      </c>
      <c r="F48" s="12" t="s">
        <v>155</v>
      </c>
      <c r="G48" s="10">
        <v>470</v>
      </c>
      <c r="H48">
        <f>VLOOKUP(C48,[1]应付款管理!$A$1:$I$65536,9,0)</f>
        <v>470</v>
      </c>
      <c r="I48">
        <f t="shared" si="2"/>
        <v>0</v>
      </c>
      <c r="J48" t="str">
        <f t="shared" si="3"/>
        <v>，1376540</v>
      </c>
      <c r="K48" t="s">
        <v>156</v>
      </c>
    </row>
    <row r="49" ht="28" customHeight="1" spans="1:11">
      <c r="A49" s="9">
        <v>40</v>
      </c>
      <c r="B49" s="10" t="s">
        <v>157</v>
      </c>
      <c r="C49" s="10">
        <v>1374582</v>
      </c>
      <c r="D49" s="11">
        <v>43386</v>
      </c>
      <c r="E49" s="12" t="s">
        <v>158</v>
      </c>
      <c r="F49" s="12" t="s">
        <v>159</v>
      </c>
      <c r="G49" s="10">
        <v>420</v>
      </c>
      <c r="H49">
        <f>VLOOKUP(C49,[1]应付款管理!$A$1:$I$65536,9,0)</f>
        <v>420</v>
      </c>
      <c r="I49">
        <f t="shared" si="2"/>
        <v>0</v>
      </c>
      <c r="J49" t="str">
        <f t="shared" si="3"/>
        <v>，1374582</v>
      </c>
      <c r="K49" t="s">
        <v>160</v>
      </c>
    </row>
    <row r="50" ht="28" customHeight="1" spans="1:11">
      <c r="A50" s="9">
        <v>41</v>
      </c>
      <c r="B50" s="10" t="s">
        <v>161</v>
      </c>
      <c r="C50" s="10">
        <v>1377773</v>
      </c>
      <c r="D50" s="11">
        <v>43386</v>
      </c>
      <c r="E50" s="12" t="s">
        <v>162</v>
      </c>
      <c r="F50" s="12" t="s">
        <v>163</v>
      </c>
      <c r="G50" s="10">
        <v>735</v>
      </c>
      <c r="H50">
        <f>VLOOKUP(C50,[1]应付款管理!$A$1:$I$65536,9,0)</f>
        <v>735</v>
      </c>
      <c r="I50">
        <f t="shared" si="2"/>
        <v>0</v>
      </c>
      <c r="J50" t="str">
        <f t="shared" si="3"/>
        <v>，1377773</v>
      </c>
      <c r="K50" t="s">
        <v>164</v>
      </c>
    </row>
    <row r="51" ht="28" customHeight="1" spans="1:11">
      <c r="A51" s="9">
        <v>42</v>
      </c>
      <c r="B51" s="10" t="s">
        <v>165</v>
      </c>
      <c r="C51" s="10">
        <v>1373907</v>
      </c>
      <c r="D51" s="11">
        <v>43387</v>
      </c>
      <c r="E51" s="12" t="s">
        <v>166</v>
      </c>
      <c r="F51" s="12" t="s">
        <v>167</v>
      </c>
      <c r="G51" s="10">
        <v>940</v>
      </c>
      <c r="H51">
        <f>VLOOKUP(C51,[1]应付款管理!$A$1:$I$65536,9,0)</f>
        <v>940</v>
      </c>
      <c r="I51">
        <f t="shared" si="2"/>
        <v>0</v>
      </c>
      <c r="J51" t="str">
        <f t="shared" si="3"/>
        <v>，1373907</v>
      </c>
      <c r="K51" t="s">
        <v>168</v>
      </c>
    </row>
    <row r="52" ht="28" customHeight="1" spans="1:11">
      <c r="A52" s="9">
        <v>43</v>
      </c>
      <c r="B52" s="10" t="s">
        <v>169</v>
      </c>
      <c r="C52" s="10">
        <v>1371381</v>
      </c>
      <c r="D52" s="11">
        <v>43387</v>
      </c>
      <c r="E52" s="12" t="s">
        <v>170</v>
      </c>
      <c r="F52" s="12" t="s">
        <v>171</v>
      </c>
      <c r="G52" s="10">
        <v>660</v>
      </c>
      <c r="H52">
        <f>VLOOKUP(C52,[1]应付款管理!$A$1:$I$65536,9,0)</f>
        <v>660</v>
      </c>
      <c r="I52">
        <f t="shared" si="2"/>
        <v>0</v>
      </c>
      <c r="J52" t="str">
        <f t="shared" si="3"/>
        <v>，1371381</v>
      </c>
      <c r="K52" t="s">
        <v>172</v>
      </c>
    </row>
    <row r="53" ht="28" customHeight="1" spans="1:11">
      <c r="A53" s="9">
        <v>44</v>
      </c>
      <c r="B53" s="10" t="s">
        <v>173</v>
      </c>
      <c r="C53" s="10">
        <v>1376504</v>
      </c>
      <c r="D53" s="11">
        <v>43388</v>
      </c>
      <c r="E53" s="12" t="s">
        <v>174</v>
      </c>
      <c r="F53" s="12" t="s">
        <v>175</v>
      </c>
      <c r="G53" s="10">
        <v>1400</v>
      </c>
      <c r="H53">
        <f>VLOOKUP(C53,[1]应付款管理!$A$1:$I$65536,9,0)</f>
        <v>1400</v>
      </c>
      <c r="I53">
        <f t="shared" si="2"/>
        <v>0</v>
      </c>
      <c r="J53" t="str">
        <f t="shared" si="3"/>
        <v>，1376504</v>
      </c>
      <c r="K53" t="s">
        <v>176</v>
      </c>
    </row>
    <row r="54" ht="28" customHeight="1" spans="1:11">
      <c r="A54" s="9">
        <v>45</v>
      </c>
      <c r="B54" s="10" t="s">
        <v>177</v>
      </c>
      <c r="C54" s="10">
        <v>1376620</v>
      </c>
      <c r="D54" s="11">
        <v>43389</v>
      </c>
      <c r="E54" s="12" t="s">
        <v>178</v>
      </c>
      <c r="F54" s="12" t="s">
        <v>179</v>
      </c>
      <c r="G54" s="10">
        <v>500</v>
      </c>
      <c r="H54">
        <f>VLOOKUP(C54,[1]应付款管理!$A$1:$I$65536,9,0)</f>
        <v>500</v>
      </c>
      <c r="I54">
        <f t="shared" si="2"/>
        <v>0</v>
      </c>
      <c r="J54" t="str">
        <f t="shared" si="3"/>
        <v>，1376620</v>
      </c>
      <c r="K54" t="s">
        <v>180</v>
      </c>
    </row>
    <row r="55" ht="28" customHeight="1" spans="1:11">
      <c r="A55" s="9">
        <v>46</v>
      </c>
      <c r="B55" s="10" t="s">
        <v>181</v>
      </c>
      <c r="C55" s="10">
        <v>1372479</v>
      </c>
      <c r="D55" s="11">
        <v>43389</v>
      </c>
      <c r="E55" s="12" t="s">
        <v>182</v>
      </c>
      <c r="F55" s="12" t="s">
        <v>183</v>
      </c>
      <c r="G55" s="10">
        <v>1065</v>
      </c>
      <c r="H55">
        <f>VLOOKUP(C55,[1]应付款管理!$A$1:$I$65536,9,0)</f>
        <v>1065</v>
      </c>
      <c r="I55">
        <f t="shared" si="2"/>
        <v>0</v>
      </c>
      <c r="J55" t="str">
        <f t="shared" si="3"/>
        <v>，1372479</v>
      </c>
      <c r="K55" t="s">
        <v>184</v>
      </c>
    </row>
    <row r="56" ht="28" customHeight="1" spans="1:11">
      <c r="A56" s="9">
        <v>47</v>
      </c>
      <c r="B56" s="10" t="s">
        <v>185</v>
      </c>
      <c r="C56" s="10">
        <v>1368976</v>
      </c>
      <c r="D56" s="11">
        <v>43389</v>
      </c>
      <c r="E56" s="12" t="s">
        <v>186</v>
      </c>
      <c r="F56" s="12" t="s">
        <v>187</v>
      </c>
      <c r="G56" s="10">
        <v>420</v>
      </c>
      <c r="H56">
        <f>VLOOKUP(C56,[1]应付款管理!$A$1:$I$65536,9,0)</f>
        <v>420</v>
      </c>
      <c r="I56">
        <f t="shared" si="2"/>
        <v>0</v>
      </c>
      <c r="J56" t="str">
        <f t="shared" si="3"/>
        <v>，1368976</v>
      </c>
      <c r="K56" t="s">
        <v>188</v>
      </c>
    </row>
    <row r="57" ht="28" customHeight="1" spans="1:11">
      <c r="A57" s="9">
        <v>48</v>
      </c>
      <c r="B57" s="10" t="s">
        <v>189</v>
      </c>
      <c r="C57" s="10">
        <v>1367820</v>
      </c>
      <c r="D57" s="11">
        <v>43389</v>
      </c>
      <c r="E57" s="12" t="s">
        <v>178</v>
      </c>
      <c r="F57" s="12" t="s">
        <v>190</v>
      </c>
      <c r="G57" s="10">
        <v>500</v>
      </c>
      <c r="H57">
        <f>VLOOKUP(C57,[1]应付款管理!$A$1:$I$65536,9,0)</f>
        <v>500</v>
      </c>
      <c r="I57">
        <f t="shared" si="2"/>
        <v>0</v>
      </c>
      <c r="J57" t="str">
        <f t="shared" si="3"/>
        <v>，1367820</v>
      </c>
      <c r="K57" t="s">
        <v>191</v>
      </c>
    </row>
    <row r="58" ht="28" customHeight="1" spans="1:11">
      <c r="A58" s="9">
        <v>49</v>
      </c>
      <c r="B58" s="10" t="s">
        <v>192</v>
      </c>
      <c r="C58" s="10">
        <v>1379181</v>
      </c>
      <c r="D58" s="11">
        <v>43389</v>
      </c>
      <c r="E58" s="12" t="s">
        <v>178</v>
      </c>
      <c r="F58" s="12" t="s">
        <v>193</v>
      </c>
      <c r="G58" s="10">
        <v>500</v>
      </c>
      <c r="H58">
        <f>VLOOKUP(C58,[1]应付款管理!$A$1:$I$65536,9,0)</f>
        <v>500</v>
      </c>
      <c r="I58">
        <f t="shared" si="2"/>
        <v>0</v>
      </c>
      <c r="J58" t="str">
        <f t="shared" si="3"/>
        <v>，1379181</v>
      </c>
      <c r="K58" t="s">
        <v>194</v>
      </c>
    </row>
    <row r="59" ht="28" customHeight="1" spans="1:11">
      <c r="A59" s="9">
        <v>50</v>
      </c>
      <c r="B59" s="13" t="s">
        <v>195</v>
      </c>
      <c r="C59" s="13">
        <v>1373977</v>
      </c>
      <c r="D59" s="11">
        <v>43389</v>
      </c>
      <c r="E59" s="12" t="s">
        <v>196</v>
      </c>
      <c r="F59" s="12" t="s">
        <v>197</v>
      </c>
      <c r="G59" s="13">
        <v>910</v>
      </c>
      <c r="H59">
        <f>VLOOKUP(C59,[1]应付款管理!$A$1:$I$65536,9,0)</f>
        <v>910</v>
      </c>
      <c r="I59">
        <f t="shared" si="2"/>
        <v>0</v>
      </c>
      <c r="J59" t="str">
        <f t="shared" si="3"/>
        <v>，1373977</v>
      </c>
      <c r="K59" t="s">
        <v>198</v>
      </c>
    </row>
    <row r="60" ht="28" customHeight="1" spans="1:11">
      <c r="A60" s="9">
        <v>51</v>
      </c>
      <c r="B60" s="10" t="s">
        <v>199</v>
      </c>
      <c r="C60" s="10">
        <v>1348580</v>
      </c>
      <c r="D60" s="11">
        <v>43391</v>
      </c>
      <c r="E60" s="12" t="s">
        <v>200</v>
      </c>
      <c r="F60" s="12" t="s">
        <v>201</v>
      </c>
      <c r="G60" s="10">
        <v>420</v>
      </c>
      <c r="H60">
        <f>VLOOKUP(C60,[1]应付款管理!$A$1:$I$65536,9,0)</f>
        <v>420</v>
      </c>
      <c r="I60">
        <f t="shared" si="2"/>
        <v>0</v>
      </c>
      <c r="J60" t="str">
        <f t="shared" si="3"/>
        <v>，1348580</v>
      </c>
      <c r="K60" t="s">
        <v>202</v>
      </c>
    </row>
    <row r="61" ht="28" customHeight="1" spans="1:11">
      <c r="A61" s="9">
        <v>52</v>
      </c>
      <c r="B61" s="10" t="s">
        <v>203</v>
      </c>
      <c r="C61" s="10">
        <v>1348513</v>
      </c>
      <c r="D61" s="11">
        <v>43391</v>
      </c>
      <c r="E61" s="12" t="s">
        <v>204</v>
      </c>
      <c r="F61" s="12" t="s">
        <v>205</v>
      </c>
      <c r="G61" s="10">
        <v>1100</v>
      </c>
      <c r="H61">
        <f>VLOOKUP(C61,[1]应付款管理!$A$1:$I$65536,9,0)</f>
        <v>1100</v>
      </c>
      <c r="I61">
        <f t="shared" si="2"/>
        <v>0</v>
      </c>
      <c r="J61" t="str">
        <f t="shared" si="3"/>
        <v>，1348513</v>
      </c>
      <c r="K61" t="s">
        <v>206</v>
      </c>
    </row>
    <row r="62" ht="28" customHeight="1" spans="1:11">
      <c r="A62" s="9">
        <v>53</v>
      </c>
      <c r="B62" s="10" t="s">
        <v>207</v>
      </c>
      <c r="C62" s="10">
        <v>1346275</v>
      </c>
      <c r="D62" s="11">
        <v>43391</v>
      </c>
      <c r="E62" s="12" t="s">
        <v>200</v>
      </c>
      <c r="F62" s="12" t="s">
        <v>208</v>
      </c>
      <c r="G62" s="10">
        <v>420</v>
      </c>
      <c r="H62">
        <f>VLOOKUP(C62,[1]应付款管理!$A$1:$I$65536,9,0)</f>
        <v>420</v>
      </c>
      <c r="I62">
        <f t="shared" si="2"/>
        <v>0</v>
      </c>
      <c r="J62" t="str">
        <f t="shared" si="3"/>
        <v>，1346275</v>
      </c>
      <c r="K62" t="s">
        <v>209</v>
      </c>
    </row>
    <row r="63" ht="28" customHeight="1" spans="1:11">
      <c r="A63" s="9">
        <v>54</v>
      </c>
      <c r="B63" s="10" t="s">
        <v>210</v>
      </c>
      <c r="C63" s="10">
        <v>1381077</v>
      </c>
      <c r="D63" s="11">
        <v>43392</v>
      </c>
      <c r="E63" s="12" t="s">
        <v>211</v>
      </c>
      <c r="F63" s="12" t="s">
        <v>212</v>
      </c>
      <c r="G63" s="10">
        <v>610</v>
      </c>
      <c r="H63">
        <f>VLOOKUP(C63,[1]应付款管理!$A$1:$I$65536,9,0)</f>
        <v>610</v>
      </c>
      <c r="I63">
        <f t="shared" si="2"/>
        <v>0</v>
      </c>
      <c r="J63" t="str">
        <f t="shared" si="3"/>
        <v>，1381077</v>
      </c>
      <c r="K63" t="s">
        <v>213</v>
      </c>
    </row>
    <row r="64" ht="28" customHeight="1" spans="1:11">
      <c r="A64" s="9">
        <v>55</v>
      </c>
      <c r="B64" s="10" t="s">
        <v>214</v>
      </c>
      <c r="C64" s="10">
        <v>1381061</v>
      </c>
      <c r="D64" s="11">
        <v>43392</v>
      </c>
      <c r="E64" s="12" t="s">
        <v>215</v>
      </c>
      <c r="F64" s="12" t="s">
        <v>216</v>
      </c>
      <c r="G64" s="10">
        <v>620</v>
      </c>
      <c r="H64">
        <f>VLOOKUP(C64,[1]应付款管理!$A$1:$I$65536,9,0)</f>
        <v>620</v>
      </c>
      <c r="I64">
        <f t="shared" si="2"/>
        <v>0</v>
      </c>
      <c r="J64" t="str">
        <f t="shared" si="3"/>
        <v>，1381061</v>
      </c>
      <c r="K64" t="s">
        <v>217</v>
      </c>
    </row>
    <row r="65" ht="28" customHeight="1" spans="1:11">
      <c r="A65" s="9">
        <v>56</v>
      </c>
      <c r="B65" s="10" t="s">
        <v>218</v>
      </c>
      <c r="C65" s="10">
        <v>1377599</v>
      </c>
      <c r="D65" s="11">
        <v>43392</v>
      </c>
      <c r="E65" s="12" t="s">
        <v>211</v>
      </c>
      <c r="F65" s="12" t="s">
        <v>219</v>
      </c>
      <c r="G65" s="10">
        <v>610</v>
      </c>
      <c r="H65">
        <f>VLOOKUP(C65,[1]应付款管理!$A$1:$I$65536,9,0)</f>
        <v>610</v>
      </c>
      <c r="I65">
        <f t="shared" si="2"/>
        <v>0</v>
      </c>
      <c r="J65" t="str">
        <f t="shared" si="3"/>
        <v>，1377599</v>
      </c>
      <c r="K65" t="s">
        <v>220</v>
      </c>
    </row>
    <row r="66" ht="28" customHeight="1" spans="1:11">
      <c r="A66" s="9">
        <v>57</v>
      </c>
      <c r="B66" s="10" t="s">
        <v>221</v>
      </c>
      <c r="C66" s="10">
        <v>1381773</v>
      </c>
      <c r="D66" s="11">
        <v>43393</v>
      </c>
      <c r="E66" s="12" t="s">
        <v>222</v>
      </c>
      <c r="F66" s="12" t="s">
        <v>223</v>
      </c>
      <c r="G66" s="10">
        <v>1065</v>
      </c>
      <c r="H66">
        <f>VLOOKUP(C66,[1]应付款管理!$A$1:$I$65536,9,0)</f>
        <v>1065</v>
      </c>
      <c r="I66">
        <f t="shared" si="2"/>
        <v>0</v>
      </c>
      <c r="J66" t="str">
        <f t="shared" si="3"/>
        <v>，1381773</v>
      </c>
      <c r="K66" t="s">
        <v>224</v>
      </c>
    </row>
    <row r="67" ht="28" customHeight="1" spans="1:11">
      <c r="A67" s="9">
        <v>58</v>
      </c>
      <c r="B67" s="10" t="s">
        <v>225</v>
      </c>
      <c r="C67" s="10">
        <v>1380011</v>
      </c>
      <c r="D67" s="11">
        <v>43393</v>
      </c>
      <c r="E67" s="12" t="s">
        <v>226</v>
      </c>
      <c r="F67" s="12" t="s">
        <v>227</v>
      </c>
      <c r="G67" s="10">
        <v>1680</v>
      </c>
      <c r="H67">
        <f>VLOOKUP(C67,[1]应付款管理!$A$1:$I$65536,9,0)</f>
        <v>1680</v>
      </c>
      <c r="I67">
        <f t="shared" si="2"/>
        <v>0</v>
      </c>
      <c r="J67" t="str">
        <f t="shared" si="3"/>
        <v>，1380011</v>
      </c>
      <c r="K67" t="s">
        <v>228</v>
      </c>
    </row>
    <row r="68" ht="28" customHeight="1" spans="1:11">
      <c r="A68" s="9">
        <v>59</v>
      </c>
      <c r="B68" s="10" t="s">
        <v>229</v>
      </c>
      <c r="C68" s="10">
        <v>1364306</v>
      </c>
      <c r="D68" s="11">
        <v>43393</v>
      </c>
      <c r="E68" s="12" t="s">
        <v>230</v>
      </c>
      <c r="F68" s="12" t="s">
        <v>231</v>
      </c>
      <c r="G68" s="10">
        <v>500</v>
      </c>
      <c r="H68">
        <f>VLOOKUP(C68,[1]应付款管理!$A$1:$I$65536,9,0)</f>
        <v>500</v>
      </c>
      <c r="I68">
        <f t="shared" si="2"/>
        <v>0</v>
      </c>
      <c r="J68" t="str">
        <f t="shared" si="3"/>
        <v>，1364306</v>
      </c>
      <c r="K68" t="s">
        <v>232</v>
      </c>
    </row>
    <row r="69" ht="28" customHeight="1" spans="1:11">
      <c r="A69" s="9">
        <v>60</v>
      </c>
      <c r="B69" s="10" t="s">
        <v>233</v>
      </c>
      <c r="C69" s="10">
        <v>1342578</v>
      </c>
      <c r="D69" s="11">
        <v>43393</v>
      </c>
      <c r="E69" s="12" t="s">
        <v>234</v>
      </c>
      <c r="F69" s="12" t="s">
        <v>235</v>
      </c>
      <c r="G69" s="10">
        <v>710</v>
      </c>
      <c r="H69">
        <f>VLOOKUP(C69,[1]应付款管理!$A$1:$I$65536,9,0)</f>
        <v>710</v>
      </c>
      <c r="I69">
        <f t="shared" si="2"/>
        <v>0</v>
      </c>
      <c r="J69" t="str">
        <f t="shared" si="3"/>
        <v>，1342578</v>
      </c>
      <c r="K69" t="s">
        <v>236</v>
      </c>
    </row>
    <row r="70" ht="28" customHeight="1" spans="1:11">
      <c r="A70" s="9">
        <v>61</v>
      </c>
      <c r="B70" s="10" t="s">
        <v>237</v>
      </c>
      <c r="C70" s="10">
        <v>1380212</v>
      </c>
      <c r="D70" s="11">
        <v>43394</v>
      </c>
      <c r="E70" s="12" t="s">
        <v>238</v>
      </c>
      <c r="F70" s="12" t="s">
        <v>239</v>
      </c>
      <c r="G70" s="10">
        <v>1065</v>
      </c>
      <c r="H70">
        <f>VLOOKUP(C70,[1]应付款管理!$A$1:$I$65536,9,0)</f>
        <v>1065</v>
      </c>
      <c r="I70">
        <f t="shared" si="2"/>
        <v>0</v>
      </c>
      <c r="J70" t="str">
        <f t="shared" si="3"/>
        <v>，1380212</v>
      </c>
      <c r="K70" t="s">
        <v>240</v>
      </c>
    </row>
    <row r="71" ht="28" customHeight="1" spans="1:11">
      <c r="A71" s="9">
        <v>62</v>
      </c>
      <c r="B71" s="10" t="s">
        <v>241</v>
      </c>
      <c r="C71" s="10">
        <v>1381435</v>
      </c>
      <c r="D71" s="11">
        <v>43394</v>
      </c>
      <c r="E71" s="12" t="s">
        <v>242</v>
      </c>
      <c r="F71" s="12" t="s">
        <v>243</v>
      </c>
      <c r="G71" s="10">
        <v>1000</v>
      </c>
      <c r="H71">
        <f>VLOOKUP(C71,[1]应付款管理!$A$1:$I$65536,9,0)</f>
        <v>1000</v>
      </c>
      <c r="I71">
        <f t="shared" si="2"/>
        <v>0</v>
      </c>
      <c r="J71" t="str">
        <f t="shared" si="3"/>
        <v>，1381435</v>
      </c>
      <c r="K71" t="s">
        <v>244</v>
      </c>
    </row>
    <row r="72" ht="28" customHeight="1" spans="1:11">
      <c r="A72" s="9">
        <v>63</v>
      </c>
      <c r="B72" s="10" t="s">
        <v>245</v>
      </c>
      <c r="C72" s="10">
        <v>1375879</v>
      </c>
      <c r="D72" s="11">
        <v>43394</v>
      </c>
      <c r="E72" s="12" t="s">
        <v>246</v>
      </c>
      <c r="F72" s="12" t="s">
        <v>247</v>
      </c>
      <c r="G72" s="10">
        <v>3000</v>
      </c>
      <c r="H72">
        <f>VLOOKUP(C72,[1]应付款管理!$A$1:$I$65536,9,0)</f>
        <v>3000</v>
      </c>
      <c r="I72">
        <f t="shared" si="2"/>
        <v>0</v>
      </c>
      <c r="J72" t="str">
        <f t="shared" si="3"/>
        <v>，1375879</v>
      </c>
      <c r="K72" t="s">
        <v>248</v>
      </c>
    </row>
    <row r="73" ht="28" customHeight="1" spans="1:11">
      <c r="A73" s="9">
        <v>64</v>
      </c>
      <c r="B73" s="10" t="s">
        <v>249</v>
      </c>
      <c r="C73" s="10">
        <v>1367810</v>
      </c>
      <c r="D73" s="11">
        <v>43394</v>
      </c>
      <c r="E73" s="12" t="s">
        <v>250</v>
      </c>
      <c r="F73" s="12" t="s">
        <v>251</v>
      </c>
      <c r="G73" s="10">
        <v>1525</v>
      </c>
      <c r="H73">
        <f>VLOOKUP(C73,[1]应付款管理!$A$1:$I$65536,9,0)</f>
        <v>1525</v>
      </c>
      <c r="I73">
        <f t="shared" si="2"/>
        <v>0</v>
      </c>
      <c r="J73" t="str">
        <f t="shared" si="3"/>
        <v>，1367810</v>
      </c>
      <c r="K73" t="s">
        <v>252</v>
      </c>
    </row>
    <row r="74" ht="28" customHeight="1" spans="1:12">
      <c r="A74" s="9">
        <v>65</v>
      </c>
      <c r="B74" s="10" t="s">
        <v>253</v>
      </c>
      <c r="C74" s="14">
        <v>1369253</v>
      </c>
      <c r="D74" s="11">
        <v>43395</v>
      </c>
      <c r="E74" s="12" t="s">
        <v>254</v>
      </c>
      <c r="F74" s="12" t="s">
        <v>255</v>
      </c>
      <c r="G74" s="10">
        <v>1525</v>
      </c>
      <c r="H74">
        <f>VLOOKUP(C74,[1]应付款管理!$A$1:$I$65536,9,0)</f>
        <v>1525</v>
      </c>
      <c r="I74">
        <f t="shared" si="2"/>
        <v>0</v>
      </c>
      <c r="J74" t="str">
        <f t="shared" si="3"/>
        <v>，1369253</v>
      </c>
      <c r="K74" t="s">
        <v>256</v>
      </c>
      <c r="L74" t="s">
        <v>257</v>
      </c>
    </row>
    <row r="75" ht="28" customHeight="1" spans="1:11">
      <c r="A75" s="9">
        <v>66</v>
      </c>
      <c r="B75" s="10" t="s">
        <v>258</v>
      </c>
      <c r="C75" s="10">
        <v>1368228</v>
      </c>
      <c r="D75" s="11">
        <v>43395</v>
      </c>
      <c r="E75" s="12" t="s">
        <v>259</v>
      </c>
      <c r="F75" s="12" t="s">
        <v>260</v>
      </c>
      <c r="G75" s="10">
        <v>640</v>
      </c>
      <c r="H75">
        <f>VLOOKUP(C75,[1]应付款管理!$A$1:$I$65536,9,0)</f>
        <v>640</v>
      </c>
      <c r="I75">
        <f t="shared" ref="I75:I93" si="4">G75-H75</f>
        <v>0</v>
      </c>
      <c r="J75" t="str">
        <f t="shared" ref="J75:J93" si="5">$J$9&amp;C75</f>
        <v>，1368228</v>
      </c>
      <c r="K75" t="s">
        <v>261</v>
      </c>
    </row>
    <row r="76" ht="28" customHeight="1" spans="1:11">
      <c r="A76" s="9">
        <v>67</v>
      </c>
      <c r="B76" s="10" t="s">
        <v>262</v>
      </c>
      <c r="C76" s="10">
        <v>1380328</v>
      </c>
      <c r="D76" s="11">
        <v>43395</v>
      </c>
      <c r="E76" s="12" t="s">
        <v>263</v>
      </c>
      <c r="F76" s="12" t="s">
        <v>264</v>
      </c>
      <c r="G76" s="10">
        <v>410</v>
      </c>
      <c r="H76">
        <f>VLOOKUP(C76,[1]应付款管理!$A$1:$I$65536,9,0)</f>
        <v>410</v>
      </c>
      <c r="I76">
        <f t="shared" si="4"/>
        <v>0</v>
      </c>
      <c r="J76" t="str">
        <f t="shared" si="5"/>
        <v>，1380328</v>
      </c>
      <c r="K76" t="s">
        <v>265</v>
      </c>
    </row>
    <row r="77" ht="28" customHeight="1" spans="1:11">
      <c r="A77" s="9">
        <v>68</v>
      </c>
      <c r="B77" s="13" t="s">
        <v>266</v>
      </c>
      <c r="C77" s="13">
        <v>1376077</v>
      </c>
      <c r="D77" s="11">
        <v>43396</v>
      </c>
      <c r="E77" s="12" t="s">
        <v>267</v>
      </c>
      <c r="F77" s="12" t="s">
        <v>268</v>
      </c>
      <c r="G77" s="13">
        <v>910</v>
      </c>
      <c r="H77">
        <f>VLOOKUP(C77,[1]应付款管理!$A$1:$I$65536,9,0)</f>
        <v>910</v>
      </c>
      <c r="I77">
        <f t="shared" si="4"/>
        <v>0</v>
      </c>
      <c r="J77" t="str">
        <f t="shared" si="5"/>
        <v>，1376077</v>
      </c>
      <c r="K77" t="s">
        <v>269</v>
      </c>
    </row>
    <row r="78" ht="28" customHeight="1" spans="1:11">
      <c r="A78" s="9">
        <v>69</v>
      </c>
      <c r="B78" s="10" t="s">
        <v>270</v>
      </c>
      <c r="C78" s="10">
        <v>1372398</v>
      </c>
      <c r="D78" s="11">
        <v>43397</v>
      </c>
      <c r="E78" s="12" t="s">
        <v>271</v>
      </c>
      <c r="F78" s="12" t="s">
        <v>272</v>
      </c>
      <c r="G78" s="10">
        <v>710</v>
      </c>
      <c r="H78">
        <f>VLOOKUP(C78,[1]应付款管理!$A$1:$I$65536,9,0)</f>
        <v>710</v>
      </c>
      <c r="I78">
        <f t="shared" si="4"/>
        <v>0</v>
      </c>
      <c r="J78" t="str">
        <f t="shared" si="5"/>
        <v>，1372398</v>
      </c>
      <c r="K78" t="s">
        <v>273</v>
      </c>
    </row>
    <row r="79" ht="28" customHeight="1" spans="1:11">
      <c r="A79" s="9">
        <v>70</v>
      </c>
      <c r="B79" s="10" t="s">
        <v>274</v>
      </c>
      <c r="C79" s="10">
        <v>1378889</v>
      </c>
      <c r="D79" s="11">
        <v>43397</v>
      </c>
      <c r="E79" s="12" t="s">
        <v>275</v>
      </c>
      <c r="F79" s="12" t="s">
        <v>276</v>
      </c>
      <c r="G79" s="10">
        <v>420</v>
      </c>
      <c r="H79">
        <f>VLOOKUP(C79,[1]应付款管理!$A$1:$I$65536,9,0)</f>
        <v>420</v>
      </c>
      <c r="I79">
        <f t="shared" si="4"/>
        <v>0</v>
      </c>
      <c r="J79" t="str">
        <f t="shared" si="5"/>
        <v>，1378889</v>
      </c>
      <c r="K79" t="s">
        <v>277</v>
      </c>
    </row>
    <row r="80" ht="28" customHeight="1" spans="1:11">
      <c r="A80" s="9">
        <v>71</v>
      </c>
      <c r="B80" s="10" t="s">
        <v>278</v>
      </c>
      <c r="C80" s="10">
        <v>1381938</v>
      </c>
      <c r="D80" s="11">
        <v>43399</v>
      </c>
      <c r="E80" s="12" t="s">
        <v>279</v>
      </c>
      <c r="F80" s="12" t="s">
        <v>280</v>
      </c>
      <c r="G80" s="10">
        <v>1680</v>
      </c>
      <c r="H80">
        <f>VLOOKUP(C80,[1]应付款管理!$A$1:$I$65536,9,0)</f>
        <v>1680</v>
      </c>
      <c r="I80">
        <f t="shared" si="4"/>
        <v>0</v>
      </c>
      <c r="J80" t="str">
        <f t="shared" si="5"/>
        <v>，1381938</v>
      </c>
      <c r="K80" t="s">
        <v>281</v>
      </c>
    </row>
    <row r="81" ht="28" customHeight="1" spans="1:11">
      <c r="A81" s="9">
        <v>72</v>
      </c>
      <c r="B81" s="15" t="s">
        <v>282</v>
      </c>
      <c r="C81" s="15">
        <v>1368084</v>
      </c>
      <c r="D81" s="11">
        <v>43399</v>
      </c>
      <c r="E81" s="12" t="s">
        <v>283</v>
      </c>
      <c r="F81" s="12" t="s">
        <v>284</v>
      </c>
      <c r="G81" s="15">
        <v>750</v>
      </c>
      <c r="H81">
        <f>VLOOKUP(C81,[1]应付款管理!$A$1:$I$65536,9,0)</f>
        <v>750</v>
      </c>
      <c r="I81">
        <f t="shared" si="4"/>
        <v>0</v>
      </c>
      <c r="J81" t="str">
        <f t="shared" si="5"/>
        <v>，1368084</v>
      </c>
      <c r="K81" t="s">
        <v>285</v>
      </c>
    </row>
    <row r="82" ht="28" customHeight="1" spans="1:11">
      <c r="A82" s="9">
        <v>73</v>
      </c>
      <c r="B82" s="15" t="s">
        <v>286</v>
      </c>
      <c r="C82" s="15">
        <v>1333172</v>
      </c>
      <c r="D82" s="11">
        <v>43400</v>
      </c>
      <c r="E82" s="12" t="s">
        <v>287</v>
      </c>
      <c r="F82" s="12" t="s">
        <v>288</v>
      </c>
      <c r="G82" s="15">
        <v>560</v>
      </c>
      <c r="H82">
        <f>VLOOKUP(C82,[1]应付款管理!$A$1:$I$65536,9,0)</f>
        <v>560</v>
      </c>
      <c r="I82">
        <f t="shared" si="4"/>
        <v>0</v>
      </c>
      <c r="J82" t="str">
        <f t="shared" si="5"/>
        <v>，1333172</v>
      </c>
      <c r="K82" t="s">
        <v>289</v>
      </c>
    </row>
    <row r="83" ht="28" customHeight="1" spans="1:11">
      <c r="A83" s="9">
        <v>74</v>
      </c>
      <c r="B83" s="15" t="s">
        <v>290</v>
      </c>
      <c r="C83" s="15">
        <v>1333190</v>
      </c>
      <c r="D83" s="11">
        <v>43400</v>
      </c>
      <c r="E83" s="12" t="s">
        <v>287</v>
      </c>
      <c r="F83" s="12" t="s">
        <v>291</v>
      </c>
      <c r="G83" s="15">
        <v>560</v>
      </c>
      <c r="H83">
        <f>VLOOKUP(C83,[1]应付款管理!$A$1:$I$65536,9,0)</f>
        <v>560</v>
      </c>
      <c r="I83">
        <f t="shared" si="4"/>
        <v>0</v>
      </c>
      <c r="J83" t="str">
        <f t="shared" si="5"/>
        <v>，1333190</v>
      </c>
      <c r="K83" t="s">
        <v>292</v>
      </c>
    </row>
    <row r="84" ht="28" customHeight="1" spans="1:11">
      <c r="A84" s="9">
        <v>75</v>
      </c>
      <c r="B84" s="15" t="s">
        <v>293</v>
      </c>
      <c r="C84" s="15">
        <v>1333208</v>
      </c>
      <c r="D84" s="11">
        <v>43400</v>
      </c>
      <c r="E84" s="12" t="s">
        <v>287</v>
      </c>
      <c r="F84" s="12" t="s">
        <v>294</v>
      </c>
      <c r="G84" s="15">
        <v>560</v>
      </c>
      <c r="H84">
        <f>VLOOKUP(C84,[1]应付款管理!$A$1:$I$65536,9,0)</f>
        <v>560</v>
      </c>
      <c r="I84">
        <f t="shared" si="4"/>
        <v>0</v>
      </c>
      <c r="J84" t="str">
        <f t="shared" si="5"/>
        <v>，1333208</v>
      </c>
      <c r="K84" t="s">
        <v>295</v>
      </c>
    </row>
    <row r="85" ht="28" customHeight="1" spans="1:11">
      <c r="A85" s="9">
        <v>76</v>
      </c>
      <c r="B85" s="10" t="s">
        <v>296</v>
      </c>
      <c r="C85" s="10">
        <v>1371044</v>
      </c>
      <c r="D85" s="11">
        <v>43400</v>
      </c>
      <c r="E85" s="12" t="s">
        <v>297</v>
      </c>
      <c r="F85" s="12" t="s">
        <v>298</v>
      </c>
      <c r="G85" s="10">
        <v>1500</v>
      </c>
      <c r="H85">
        <f>VLOOKUP(C85,[1]应付款管理!$A$1:$I$65536,9,0)</f>
        <v>1500</v>
      </c>
      <c r="I85">
        <f t="shared" si="4"/>
        <v>0</v>
      </c>
      <c r="J85" t="str">
        <f t="shared" si="5"/>
        <v>，1371044</v>
      </c>
      <c r="K85" t="s">
        <v>299</v>
      </c>
    </row>
    <row r="86" ht="28" customHeight="1" spans="1:11">
      <c r="A86" s="9">
        <v>77</v>
      </c>
      <c r="B86" s="10" t="s">
        <v>300</v>
      </c>
      <c r="C86" s="10">
        <v>1377631</v>
      </c>
      <c r="D86" s="11">
        <v>43400</v>
      </c>
      <c r="E86" s="12" t="s">
        <v>301</v>
      </c>
      <c r="F86" s="12" t="s">
        <v>302</v>
      </c>
      <c r="G86" s="10">
        <v>1400</v>
      </c>
      <c r="H86">
        <f>VLOOKUP(C86,[1]应付款管理!$A$1:$I$65536,9,0)</f>
        <v>1400</v>
      </c>
      <c r="I86">
        <f t="shared" si="4"/>
        <v>0</v>
      </c>
      <c r="J86" t="str">
        <f t="shared" si="5"/>
        <v>，1377631</v>
      </c>
      <c r="K86" t="s">
        <v>303</v>
      </c>
    </row>
    <row r="87" ht="28" customHeight="1" spans="1:11">
      <c r="A87" s="9">
        <v>78</v>
      </c>
      <c r="B87" s="10" t="s">
        <v>304</v>
      </c>
      <c r="C87" s="10">
        <v>1341650</v>
      </c>
      <c r="D87" s="11">
        <v>43401</v>
      </c>
      <c r="E87" s="12" t="s">
        <v>305</v>
      </c>
      <c r="F87" s="12" t="s">
        <v>306</v>
      </c>
      <c r="G87" s="10">
        <v>640</v>
      </c>
      <c r="H87">
        <f>VLOOKUP(C87,[1]应付款管理!$A$1:$I$65536,9,0)</f>
        <v>640</v>
      </c>
      <c r="I87">
        <f t="shared" si="4"/>
        <v>0</v>
      </c>
      <c r="J87" t="str">
        <f t="shared" si="5"/>
        <v>，1341650</v>
      </c>
      <c r="K87" t="s">
        <v>307</v>
      </c>
    </row>
    <row r="88" ht="28" customHeight="1" spans="1:11">
      <c r="A88" s="9">
        <v>79</v>
      </c>
      <c r="B88" s="10" t="s">
        <v>308</v>
      </c>
      <c r="C88" s="10">
        <v>1382640</v>
      </c>
      <c r="D88" s="11">
        <v>43401</v>
      </c>
      <c r="E88" s="12" t="s">
        <v>309</v>
      </c>
      <c r="F88" s="12" t="s">
        <v>310</v>
      </c>
      <c r="G88" s="10">
        <v>235</v>
      </c>
      <c r="H88">
        <f>VLOOKUP(C88,[1]应付款管理!$A$1:$I$65536,9,0)</f>
        <v>235</v>
      </c>
      <c r="I88">
        <f t="shared" si="4"/>
        <v>0</v>
      </c>
      <c r="J88" t="str">
        <f t="shared" si="5"/>
        <v>，1382640</v>
      </c>
      <c r="K88" t="s">
        <v>311</v>
      </c>
    </row>
    <row r="89" ht="28" customHeight="1" spans="1:11">
      <c r="A89" s="9">
        <v>80</v>
      </c>
      <c r="B89" s="16" t="s">
        <v>312</v>
      </c>
      <c r="C89" s="16">
        <v>1380246</v>
      </c>
      <c r="D89" s="11">
        <v>43400</v>
      </c>
      <c r="E89" s="17" t="s">
        <v>313</v>
      </c>
      <c r="F89" s="18" t="s">
        <v>314</v>
      </c>
      <c r="G89" s="16">
        <v>1400</v>
      </c>
      <c r="H89">
        <f>VLOOKUP(C89,[1]应付款管理!$A$1:$I$65536,9,0)</f>
        <v>1400</v>
      </c>
      <c r="I89">
        <f t="shared" si="4"/>
        <v>0</v>
      </c>
      <c r="J89" t="str">
        <f t="shared" si="5"/>
        <v>，1380246</v>
      </c>
      <c r="K89" t="s">
        <v>315</v>
      </c>
    </row>
    <row r="90" ht="28" customHeight="1" spans="1:11">
      <c r="A90" s="9">
        <v>81</v>
      </c>
      <c r="B90" s="16" t="s">
        <v>316</v>
      </c>
      <c r="C90" s="16">
        <v>1366195</v>
      </c>
      <c r="D90" s="11">
        <v>43377</v>
      </c>
      <c r="E90" s="17" t="s">
        <v>317</v>
      </c>
      <c r="F90" s="18" t="s">
        <v>318</v>
      </c>
      <c r="G90" s="16">
        <v>470</v>
      </c>
      <c r="H90">
        <f>VLOOKUP(C90,[1]应付款管理!$A$1:$I$65536,9,0)</f>
        <v>470</v>
      </c>
      <c r="I90">
        <f t="shared" si="4"/>
        <v>0</v>
      </c>
      <c r="J90" t="str">
        <f t="shared" si="5"/>
        <v>，1366195</v>
      </c>
      <c r="K90" t="s">
        <v>319</v>
      </c>
    </row>
    <row r="91" ht="28" customHeight="1" spans="1:11">
      <c r="A91" s="9">
        <v>82</v>
      </c>
      <c r="B91" s="16" t="s">
        <v>320</v>
      </c>
      <c r="C91" s="16">
        <v>1331987</v>
      </c>
      <c r="D91" s="11">
        <v>43377</v>
      </c>
      <c r="E91" s="17" t="s">
        <v>321</v>
      </c>
      <c r="F91" s="18" t="s">
        <v>322</v>
      </c>
      <c r="G91" s="16">
        <v>1590</v>
      </c>
      <c r="H91">
        <f>VLOOKUP(C91,[1]应付款管理!$A$1:$I$65536,9,0)</f>
        <v>1590</v>
      </c>
      <c r="I91">
        <f t="shared" si="4"/>
        <v>0</v>
      </c>
      <c r="J91" t="str">
        <f t="shared" si="5"/>
        <v>，1331987</v>
      </c>
      <c r="K91" t="s">
        <v>323</v>
      </c>
    </row>
    <row r="92" ht="28" customHeight="1" spans="1:11">
      <c r="A92" s="9">
        <v>83</v>
      </c>
      <c r="B92" s="16" t="s">
        <v>324</v>
      </c>
      <c r="C92" s="16">
        <v>1378518</v>
      </c>
      <c r="D92" s="11">
        <v>43386</v>
      </c>
      <c r="E92" s="17" t="s">
        <v>325</v>
      </c>
      <c r="F92" s="18" t="s">
        <v>326</v>
      </c>
      <c r="G92" s="16">
        <v>965</v>
      </c>
      <c r="H92">
        <f>VLOOKUP(C92,[1]应付款管理!$A$1:$I$65536,9,0)</f>
        <v>965</v>
      </c>
      <c r="I92">
        <f t="shared" si="4"/>
        <v>0</v>
      </c>
      <c r="J92" t="str">
        <f t="shared" si="5"/>
        <v>，1378518</v>
      </c>
      <c r="K92" t="s">
        <v>327</v>
      </c>
    </row>
    <row r="93" ht="42" customHeight="1" spans="1:11">
      <c r="A93" s="19" t="s">
        <v>328</v>
      </c>
      <c r="B93" s="19"/>
      <c r="C93" s="19"/>
      <c r="D93" s="19"/>
      <c r="E93" s="19"/>
      <c r="F93" s="20"/>
      <c r="G93" s="19">
        <f>SUM(G10:G92)</f>
        <v>79260</v>
      </c>
      <c r="H93">
        <f>SUM(H10:H92)</f>
        <v>79260</v>
      </c>
      <c r="I93">
        <f>SUM(I10:I92)</f>
        <v>0</v>
      </c>
      <c r="J93" t="str">
        <f t="shared" si="5"/>
        <v>，</v>
      </c>
      <c r="K93" t="s">
        <v>8</v>
      </c>
    </row>
    <row r="95" ht="15.75" spans="1:10">
      <c r="A95" s="21" t="s">
        <v>329</v>
      </c>
      <c r="B95" s="22"/>
      <c r="C95" s="22"/>
      <c r="D95" s="23"/>
      <c r="F95" s="24"/>
      <c r="G95" s="25"/>
      <c r="H95" s="26"/>
      <c r="I95" s="26"/>
      <c r="J95" s="26"/>
    </row>
    <row r="96" ht="15.75" spans="1:10">
      <c r="A96" s="21" t="s">
        <v>330</v>
      </c>
      <c r="B96" s="22"/>
      <c r="C96" s="22"/>
      <c r="D96" s="23"/>
      <c r="F96" s="24"/>
      <c r="G96" s="27" t="s">
        <v>331</v>
      </c>
      <c r="H96" s="26"/>
      <c r="I96" s="26"/>
      <c r="J96" s="26"/>
    </row>
    <row r="97" ht="15.75" spans="1:10">
      <c r="A97" s="21" t="s">
        <v>332</v>
      </c>
      <c r="B97" s="22"/>
      <c r="C97" s="22"/>
      <c r="D97" s="23"/>
      <c r="F97" s="24"/>
      <c r="G97" s="25"/>
      <c r="H97" s="26"/>
      <c r="I97" s="26"/>
      <c r="J97" s="26"/>
    </row>
    <row r="98" spans="1:7">
      <c r="A98" s="28" t="s">
        <v>333</v>
      </c>
      <c r="B98" s="22"/>
      <c r="C98" s="22"/>
      <c r="D98" s="23"/>
      <c r="G98" s="22"/>
    </row>
    <row r="99" ht="15.75" spans="1:7">
      <c r="A99" s="21" t="s">
        <v>334</v>
      </c>
      <c r="B99" s="22"/>
      <c r="C99" s="22"/>
      <c r="D99" s="23"/>
      <c r="G99" s="22"/>
    </row>
  </sheetData>
  <mergeCells count="1">
    <mergeCell ref="A93:F9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2018-11-06T06:41:50Z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