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Sheet1!$A$149:$U$449</definedName>
  </definedNames>
  <calcPr calcId="144525"/>
</workbook>
</file>

<file path=xl/sharedStrings.xml><?xml version="1.0" encoding="utf-8"?>
<sst xmlns="http://schemas.openxmlformats.org/spreadsheetml/2006/main" count="2518">
  <si>
    <t>Posting Date</t>
  </si>
  <si>
    <t>Document Date</t>
  </si>
  <si>
    <t>Net due date</t>
  </si>
  <si>
    <t>Arrival Date</t>
  </si>
  <si>
    <t>Departure Date</t>
  </si>
  <si>
    <t>Reference key 1</t>
  </si>
  <si>
    <t>Reference key 2</t>
  </si>
  <si>
    <t>Booking</t>
  </si>
  <si>
    <t>TTOO Reference</t>
  </si>
  <si>
    <t>Amount in doc. curr.</t>
  </si>
  <si>
    <t>Document currency</t>
  </si>
  <si>
    <t>Text</t>
  </si>
  <si>
    <t>Destination</t>
  </si>
  <si>
    <t>Hotel name</t>
  </si>
  <si>
    <t>HB Comments</t>
  </si>
  <si>
    <t>，</t>
  </si>
  <si>
    <t>12400224-0</t>
  </si>
  <si>
    <t>9RE993711</t>
  </si>
  <si>
    <t>77-993711</t>
  </si>
  <si>
    <t>EUR</t>
  </si>
  <si>
    <t>CHENG  QIAN</t>
  </si>
  <si>
    <t>ISTANBUL</t>
  </si>
  <si>
    <t>Doubletree By Hilton Istanbul Sirkeci</t>
  </si>
  <si>
    <t>，1369350</t>
  </si>
  <si>
    <t>30463011-0</t>
  </si>
  <si>
    <t>703RE4107872</t>
  </si>
  <si>
    <t>197-4107872</t>
  </si>
  <si>
    <t>MANFEN  YUE</t>
  </si>
  <si>
    <t>FRANCE</t>
  </si>
  <si>
    <t>New Hotel Saint Lazare</t>
  </si>
  <si>
    <t>，1366253</t>
  </si>
  <si>
    <r>
      <t>，</t>
    </r>
    <r>
      <rPr>
        <sz val="10"/>
        <rFont val="Arial"/>
        <charset val="134"/>
      </rPr>
      <t>1369350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1366253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1375918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1368190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1364113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1368984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1359928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1376600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1376756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1340415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1363306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1369697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1376202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1377422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1376724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1376215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1373691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1376191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1375428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1377775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1370190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1365648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1377188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1377955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1372194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1377546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1378829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1378888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1378196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1371422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1377872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1379253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1379276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1367988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1376725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1377598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1379804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1379254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1378934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1380309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1380304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1380230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1379269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1377154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1380749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1380772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1380895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1380972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1379271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1381490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1381241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1381189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1381128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1378243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1381139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1381944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1381945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1375746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1381873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1378132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1375178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1379320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1372235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1382450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1381663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1382185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1380574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1361938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1382818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1382859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1380506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1380204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1378930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1381793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1372238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1382474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1380409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1380421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1372687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1382666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1371227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1383648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1383648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1383731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1383733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1383754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1382004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1383672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1384046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1384065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1384059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1382805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1383776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1383919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1384064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1384461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1384392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1384276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1384466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1368435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1380109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1384780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1384931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1383219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1385379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1384889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1385136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1370197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1370293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1385707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1385696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1385795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1386202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1384517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1386214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1383651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1386197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1377151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1386292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1386003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1383781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1382925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1386488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1386592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1386619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1386628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1386880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1386714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1377331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1385572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1380733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1387321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1380961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1386745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1383786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1386931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1381984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1381209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1387376</t>
    </r>
  </si>
  <si>
    <t>30485473-0</t>
  </si>
  <si>
    <t>713RE4955510</t>
  </si>
  <si>
    <t>207-4955510</t>
  </si>
  <si>
    <t>PENG  SUN</t>
  </si>
  <si>
    <t>ITALY</t>
  </si>
  <si>
    <t>Albert Hotel</t>
  </si>
  <si>
    <t>，1375918</t>
  </si>
  <si>
    <t>30485058-0</t>
  </si>
  <si>
    <t>713RE4908425</t>
  </si>
  <si>
    <t>207-4908425</t>
  </si>
  <si>
    <t>YIHUI  WU</t>
  </si>
  <si>
    <t>Spagna Royal Suite</t>
  </si>
  <si>
    <t>，1368190</t>
  </si>
  <si>
    <t>30481334-0</t>
  </si>
  <si>
    <t>828RE1208346</t>
  </si>
  <si>
    <t>148-1208346</t>
  </si>
  <si>
    <t>TONG  XIE</t>
  </si>
  <si>
    <t>UNITED ARAB EMIRATES</t>
  </si>
  <si>
    <t>Grand Millennium Al Wahda</t>
  </si>
  <si>
    <t>，1364113</t>
  </si>
  <si>
    <t>30498000-0</t>
  </si>
  <si>
    <t>92RE9211594</t>
  </si>
  <si>
    <t>102-9211594</t>
  </si>
  <si>
    <t>JIA  LUO</t>
  </si>
  <si>
    <t>SPANISH CITIES AND COACH TOURS</t>
  </si>
  <si>
    <t>Via Augusta</t>
  </si>
  <si>
    <t>，1368984</t>
  </si>
  <si>
    <t>30499370-0</t>
  </si>
  <si>
    <t>826RE142259</t>
  </si>
  <si>
    <t>146-142259</t>
  </si>
  <si>
    <t>ZHENWEI  LIN</t>
  </si>
  <si>
    <t>RUSSIA</t>
  </si>
  <si>
    <t>Nevsky Grand Energy</t>
  </si>
  <si>
    <t>，1359928</t>
  </si>
  <si>
    <t>12421934-0</t>
  </si>
  <si>
    <t>9RE1006179</t>
  </si>
  <si>
    <t>77-1006179</t>
  </si>
  <si>
    <t>YING  DENG</t>
  </si>
  <si>
    <t>Agora Life Hotel Istanbul</t>
  </si>
  <si>
    <t>，1376600</t>
  </si>
  <si>
    <t>30520294-0</t>
  </si>
  <si>
    <t>708RE2616122</t>
  </si>
  <si>
    <t>202-2616122</t>
  </si>
  <si>
    <t>XIN  WANG</t>
  </si>
  <si>
    <t>GERMANY</t>
  </si>
  <si>
    <t>Best Western Hotel Bremen City</t>
  </si>
  <si>
    <t>，1376756</t>
  </si>
  <si>
    <t>30521134-0</t>
  </si>
  <si>
    <t>713RE4795305</t>
  </si>
  <si>
    <t>207-4795305</t>
  </si>
  <si>
    <t>LU  YANG</t>
  </si>
  <si>
    <t>Il Chiostro Del Carmine</t>
  </si>
  <si>
    <t>，1340415</t>
  </si>
  <si>
    <t>12428282-0</t>
  </si>
  <si>
    <t>9RE986678</t>
  </si>
  <si>
    <t>77-986678</t>
  </si>
  <si>
    <t>CHAO  CHEN</t>
  </si>
  <si>
    <t>Armada Hotel Old City Sultanahmet</t>
  </si>
  <si>
    <t>，1363306</t>
  </si>
  <si>
    <t>30538816-0</t>
  </si>
  <si>
    <t>703RE4185096</t>
  </si>
  <si>
    <t>197-4185096</t>
  </si>
  <si>
    <t>YONGHUI  DAI</t>
  </si>
  <si>
    <t>Chouette Hotel</t>
  </si>
  <si>
    <t>，1369697</t>
  </si>
  <si>
    <t>30542134-0</t>
  </si>
  <si>
    <t>713RE4956434</t>
  </si>
  <si>
    <t>207-4956434</t>
  </si>
  <si>
    <t>XUEMING  LIU</t>
  </si>
  <si>
    <t>NH Collection Milano Porta Nuova</t>
  </si>
  <si>
    <t>，1376202</t>
  </si>
  <si>
    <t>12435285-0</t>
  </si>
  <si>
    <t>9RE1008195</t>
  </si>
  <si>
    <t>77-1008195</t>
  </si>
  <si>
    <t>CHANG  SUN</t>
  </si>
  <si>
    <t>Pullman Istanbul Airport</t>
  </si>
  <si>
    <t>，1377422</t>
  </si>
  <si>
    <t>12435235-0</t>
  </si>
  <si>
    <t>9RE1006515</t>
  </si>
  <si>
    <t>77-1006515</t>
  </si>
  <si>
    <t>QIAN  SUN</t>
  </si>
  <si>
    <t>Hampton Inn Istanbul Zeytinburnu</t>
  </si>
  <si>
    <t>，1376724</t>
  </si>
  <si>
    <t>12435205-0</t>
  </si>
  <si>
    <t>9RE1005485</t>
  </si>
  <si>
    <t>77-1005485</t>
  </si>
  <si>
    <t>BAOLUAN  ZENG</t>
  </si>
  <si>
    <t>Hilton Istanbul Kozyatagi</t>
  </si>
  <si>
    <t>，1376215</t>
  </si>
  <si>
    <t>12434252-0</t>
  </si>
  <si>
    <t>11RE1422395</t>
  </si>
  <si>
    <t>59-1422395</t>
  </si>
  <si>
    <t>CANG  LIN</t>
  </si>
  <si>
    <t>LISBON</t>
  </si>
  <si>
    <t>SANA Lisboa</t>
  </si>
  <si>
    <t>，1373691</t>
  </si>
  <si>
    <t>30565842-0</t>
  </si>
  <si>
    <t>887RE27839</t>
  </si>
  <si>
    <t>1130-27839</t>
  </si>
  <si>
    <t>YIWEN  LI</t>
  </si>
  <si>
    <t>AZERBAIJAN</t>
  </si>
  <si>
    <t>Sheraton Baku Airport Hotel</t>
  </si>
  <si>
    <t>，1376191</t>
  </si>
  <si>
    <t>30565549-0</t>
  </si>
  <si>
    <t>3RE2038334</t>
  </si>
  <si>
    <t>436-2038334</t>
  </si>
  <si>
    <t>JUN  YANG</t>
  </si>
  <si>
    <t>ATHENS</t>
  </si>
  <si>
    <t>Dana Villas Hotel</t>
  </si>
  <si>
    <t>，1375428</t>
  </si>
  <si>
    <t>12442241-0</t>
  </si>
  <si>
    <t>9RE1008762</t>
  </si>
  <si>
    <t>77-1008762</t>
  </si>
  <si>
    <t>WXY  WXY</t>
  </si>
  <si>
    <t>Nearport Hotel Sabiha Gokcen Airport</t>
  </si>
  <si>
    <t>，1377775</t>
  </si>
  <si>
    <t>12442056-0</t>
  </si>
  <si>
    <t>9RE994788</t>
  </si>
  <si>
    <t>77-994788</t>
  </si>
  <si>
    <t>TAO  CHENG</t>
  </si>
  <si>
    <t>，1370190</t>
  </si>
  <si>
    <t>30576372-0</t>
  </si>
  <si>
    <t>92RE9194866</t>
  </si>
  <si>
    <t>102-9194866</t>
  </si>
  <si>
    <t>KAI  LAN</t>
  </si>
  <si>
    <t>BCN Urban Hotels Gran Rossellon</t>
  </si>
  <si>
    <t>，1365648</t>
  </si>
  <si>
    <t>30598151-0</t>
  </si>
  <si>
    <t>713RE4964203</t>
  </si>
  <si>
    <t>207-4964203</t>
  </si>
  <si>
    <t>YUTAO  CHEN</t>
  </si>
  <si>
    <t>Hilton Garden Inn Milan North</t>
  </si>
  <si>
    <t>，1377188</t>
  </si>
  <si>
    <t>30600956-0</t>
  </si>
  <si>
    <t>907RE68650</t>
  </si>
  <si>
    <t>1216-68650</t>
  </si>
  <si>
    <t>YONGBIN  LU</t>
  </si>
  <si>
    <t>CENTRAL AFRICA</t>
  </si>
  <si>
    <t>Ibis Lagos Ikeja</t>
  </si>
  <si>
    <t>，1377955</t>
  </si>
  <si>
    <t>30610624-0</t>
  </si>
  <si>
    <t>816RE808163</t>
  </si>
  <si>
    <t>136-808163</t>
  </si>
  <si>
    <t>YONG  LU</t>
  </si>
  <si>
    <t>MOROCCO</t>
  </si>
  <si>
    <t>Azur</t>
  </si>
  <si>
    <t>，1372194</t>
  </si>
  <si>
    <t>12458749-0</t>
  </si>
  <si>
    <t>5RE446788</t>
  </si>
  <si>
    <t>73-446788</t>
  </si>
  <si>
    <t>JUNMEI  YE</t>
  </si>
  <si>
    <t>KUSADASI</t>
  </si>
  <si>
    <t>Hilton Izmir</t>
  </si>
  <si>
    <t>，1377546</t>
  </si>
  <si>
    <t>30626357-0</t>
  </si>
  <si>
    <t>828RE1237699</t>
  </si>
  <si>
    <t>148-1237699</t>
  </si>
  <si>
    <t>WAN  LIU</t>
  </si>
  <si>
    <t>Ibis Styles Dragon Mart</t>
  </si>
  <si>
    <t>，1378829</t>
  </si>
  <si>
    <t>30632234-0</t>
  </si>
  <si>
    <t>3RE2044568</t>
  </si>
  <si>
    <t>436-2044568</t>
  </si>
  <si>
    <t>PINGMEI  ZHOU</t>
  </si>
  <si>
    <t>Athens Tiare hotel</t>
  </si>
  <si>
    <t>，1378888</t>
  </si>
  <si>
    <t>30632523-0</t>
  </si>
  <si>
    <t>907RE68664</t>
  </si>
  <si>
    <t>1216-68664</t>
  </si>
  <si>
    <t>，1378196</t>
  </si>
  <si>
    <t>12465519-0</t>
  </si>
  <si>
    <t>9RE997193</t>
  </si>
  <si>
    <t>77-997193</t>
  </si>
  <si>
    <t>BAOFA  DONG</t>
  </si>
  <si>
    <t>，1371422</t>
  </si>
  <si>
    <t>12465631-0</t>
  </si>
  <si>
    <t>9RE1008916</t>
  </si>
  <si>
    <t>77-1008916</t>
  </si>
  <si>
    <t>QINGYUAN  XU</t>
  </si>
  <si>
    <t>Enderun Hotel Istanbul</t>
  </si>
  <si>
    <t>，1377872</t>
  </si>
  <si>
    <t>30642945-0</t>
  </si>
  <si>
    <t>828RE1238515</t>
  </si>
  <si>
    <t>148-1238515</t>
  </si>
  <si>
    <t>XIAOLING  XU</t>
  </si>
  <si>
    <t>，1379253</t>
  </si>
  <si>
    <t>30642954-0</t>
  </si>
  <si>
    <t>828RE1238581</t>
  </si>
  <si>
    <t>148-1238581</t>
  </si>
  <si>
    <t>XIAOMING  LYU</t>
  </si>
  <si>
    <t>，1379276</t>
  </si>
  <si>
    <t>30642790-0</t>
  </si>
  <si>
    <t>828RE1214421</t>
  </si>
  <si>
    <t>148-1214421</t>
  </si>
  <si>
    <t>LISHA  WANG</t>
  </si>
  <si>
    <t>，1367988</t>
  </si>
  <si>
    <t>30646816-0</t>
  </si>
  <si>
    <t>713RE4960354</t>
  </si>
  <si>
    <t>207-4960354</t>
  </si>
  <si>
    <t>YU  GAO</t>
  </si>
  <si>
    <t>，1376725</t>
  </si>
  <si>
    <t>12471789-0</t>
  </si>
  <si>
    <t>9RE1008316</t>
  </si>
  <si>
    <t>77-1008316</t>
  </si>
  <si>
    <t>XUEDAN  SHAO</t>
  </si>
  <si>
    <t>Radisson Blu Conference &amp; Airport Hotel</t>
  </si>
  <si>
    <t>，1377598</t>
  </si>
  <si>
    <t>30661747-0</t>
  </si>
  <si>
    <t>828RE1239380</t>
  </si>
  <si>
    <t>148-1239380</t>
  </si>
  <si>
    <t>FENG  YUAN</t>
  </si>
  <si>
    <t>，1379804</t>
  </si>
  <si>
    <t>30661692-0</t>
  </si>
  <si>
    <t>828RE1238518</t>
  </si>
  <si>
    <t>148-1238518</t>
  </si>
  <si>
    <t>，1379254</t>
  </si>
  <si>
    <t>30678285-0</t>
  </si>
  <si>
    <t>92RE9113251</t>
  </si>
  <si>
    <t>102-9113251</t>
  </si>
  <si>
    <t>JIAERNI  NONG</t>
  </si>
  <si>
    <t>Mercure Madrid Plaza De España</t>
  </si>
  <si>
    <t>，1378934</t>
  </si>
  <si>
    <t>30679321-0</t>
  </si>
  <si>
    <t>811RE265539</t>
  </si>
  <si>
    <t>131-265539</t>
  </si>
  <si>
    <t>KHAWAR  HASEEB</t>
  </si>
  <si>
    <t>SWEDEN</t>
  </si>
  <si>
    <t>Best Western Bentleys</t>
  </si>
  <si>
    <t>，1380309</t>
  </si>
  <si>
    <t>30696874-0</t>
  </si>
  <si>
    <t>92RE9311595</t>
  </si>
  <si>
    <t>102-9311595</t>
  </si>
  <si>
    <t>YINA  HU</t>
  </si>
  <si>
    <t>Room Mate Laura</t>
  </si>
  <si>
    <t>，1380304</t>
  </si>
  <si>
    <t>30697861-0</t>
  </si>
  <si>
    <t>828RE1240117</t>
  </si>
  <si>
    <t>148-1240117</t>
  </si>
  <si>
    <t>YI  WANG</t>
  </si>
  <si>
    <t>Swissotel Al Ghurair Dubai</t>
  </si>
  <si>
    <t>，1380230</t>
  </si>
  <si>
    <t>30701244-0</t>
  </si>
  <si>
    <t>713RE4978240</t>
  </si>
  <si>
    <t>207-4978240</t>
  </si>
  <si>
    <t>SINAN  HUANG</t>
  </si>
  <si>
    <t>Hotel Condotti</t>
  </si>
  <si>
    <t>，1379269</t>
  </si>
  <si>
    <t>12486176-0</t>
  </si>
  <si>
    <t>9RE1007536</t>
  </si>
  <si>
    <t>77-1007536</t>
  </si>
  <si>
    <t>YUXIN  ZHOU</t>
  </si>
  <si>
    <t>Room Mate Emir</t>
  </si>
  <si>
    <t>，1377154</t>
  </si>
  <si>
    <t>30713134-0</t>
  </si>
  <si>
    <t>828RE1240976</t>
  </si>
  <si>
    <t>148-1240976</t>
  </si>
  <si>
    <t>XIAOJUAN  LIANG</t>
  </si>
  <si>
    <t>Mövenpick Hotel &amp; Apartments Bur Dubai</t>
  </si>
  <si>
    <t>，1380749</t>
  </si>
  <si>
    <t>30713139-0</t>
  </si>
  <si>
    <t>828RE1241038</t>
  </si>
  <si>
    <t>148-1241038</t>
  </si>
  <si>
    <t>CHONGQING  LIU</t>
  </si>
  <si>
    <t>，1380772</t>
  </si>
  <si>
    <t>30713150-0</t>
  </si>
  <si>
    <t>828RE1241081</t>
  </si>
  <si>
    <t>148-1241081</t>
  </si>
  <si>
    <t>QINGYUAN  SUN</t>
  </si>
  <si>
    <t>，1380895</t>
  </si>
  <si>
    <t>30713166-0</t>
  </si>
  <si>
    <t>828RE1241165</t>
  </si>
  <si>
    <t>148-1241165</t>
  </si>
  <si>
    <t>BIAO  LIU</t>
  </si>
  <si>
    <t>，1380972</t>
  </si>
  <si>
    <t>30717226-0</t>
  </si>
  <si>
    <t>713RE4978223</t>
  </si>
  <si>
    <t>207-4978223</t>
  </si>
  <si>
    <t>，1379271</t>
  </si>
  <si>
    <t>30730347-0</t>
  </si>
  <si>
    <t>828RE1242057</t>
  </si>
  <si>
    <t>148-1242057</t>
  </si>
  <si>
    <t>FANG  WANG</t>
  </si>
  <si>
    <t>，1381490</t>
  </si>
  <si>
    <t>30730289-0</t>
  </si>
  <si>
    <t>828RE1241555</t>
  </si>
  <si>
    <t>148-1241555</t>
  </si>
  <si>
    <t>LOUBNA  ELAMRANI</t>
  </si>
  <si>
    <t>Xclusive Casa Hotel Apartments</t>
  </si>
  <si>
    <t>，1381241</t>
  </si>
  <si>
    <t>30730285-0</t>
  </si>
  <si>
    <t>828RE1241524</t>
  </si>
  <si>
    <t>148-1241524</t>
  </si>
  <si>
    <t>YANJIANG  WANG</t>
  </si>
  <si>
    <t>，1381189</t>
  </si>
  <si>
    <t>30730275-0</t>
  </si>
  <si>
    <t>828RE1241397</t>
  </si>
  <si>
    <t>148-1241397</t>
  </si>
  <si>
    <t>JANMING  CHEN</t>
  </si>
  <si>
    <t>，1381128</t>
  </si>
  <si>
    <t>30729561-0</t>
  </si>
  <si>
    <t>811RE264788</t>
  </si>
  <si>
    <t>131-264788</t>
  </si>
  <si>
    <t>JIEHANG  GUO</t>
  </si>
  <si>
    <t>Best Western Capital Hotel</t>
  </si>
  <si>
    <t>，1378243</t>
  </si>
  <si>
    <t>30730869-0</t>
  </si>
  <si>
    <t>701RE316619</t>
  </si>
  <si>
    <t>195-316619</t>
  </si>
  <si>
    <t>YONGWANG  ZHANG</t>
  </si>
  <si>
    <t>DENMARK / FEROE ISLAND</t>
  </si>
  <si>
    <t>Wakeup Copenhagen</t>
  </si>
  <si>
    <t>，1381139</t>
  </si>
  <si>
    <t>12495875-0</t>
  </si>
  <si>
    <t>8RE6510331</t>
  </si>
  <si>
    <t>76-6510331</t>
  </si>
  <si>
    <t>YIYU  CHEN</t>
  </si>
  <si>
    <t>ANTALYA</t>
  </si>
  <si>
    <t>Pamukkale Ninova Thermal &amp; Spa Hotel</t>
  </si>
  <si>
    <t>，1381944</t>
  </si>
  <si>
    <t>12495876-0</t>
  </si>
  <si>
    <t>8RE6510332</t>
  </si>
  <si>
    <t>76-6510332</t>
  </si>
  <si>
    <t>XIAO  MA</t>
  </si>
  <si>
    <t>，1381945</t>
  </si>
  <si>
    <t>30745872-0</t>
  </si>
  <si>
    <t>828RE1231659</t>
  </si>
  <si>
    <t>148-1231659</t>
  </si>
  <si>
    <t>LINZHI  WEI</t>
  </si>
  <si>
    <t>Ibis Styles Dubai Jumeira</t>
  </si>
  <si>
    <t>，1375746</t>
  </si>
  <si>
    <t>30746032-0</t>
  </si>
  <si>
    <t>828RE1242742</t>
  </si>
  <si>
    <t>148-1242742</t>
  </si>
  <si>
    <t>XIAODAN  ZHU</t>
  </si>
  <si>
    <t>Novotel Dubai Al Barsha</t>
  </si>
  <si>
    <t>，1381873</t>
  </si>
  <si>
    <t>30749618-0</t>
  </si>
  <si>
    <t>719RE74235</t>
  </si>
  <si>
    <t>213-74235</t>
  </si>
  <si>
    <t>XINBI  LI</t>
  </si>
  <si>
    <t>LATVIA</t>
  </si>
  <si>
    <t>Gutenbergs</t>
  </si>
  <si>
    <t>，1378132</t>
  </si>
  <si>
    <t>30749081-0</t>
  </si>
  <si>
    <t>713RE4951763</t>
  </si>
  <si>
    <t>207-4951763</t>
  </si>
  <si>
    <t>KAI  MA</t>
  </si>
  <si>
    <t>Galileo Milano</t>
  </si>
  <si>
    <t>，1375178</t>
  </si>
  <si>
    <t>30749316-0</t>
  </si>
  <si>
    <t>713RE4978565</t>
  </si>
  <si>
    <t>207-4978565</t>
  </si>
  <si>
    <t>RAN  YANG</t>
  </si>
  <si>
    <t>TownHouse Galleria</t>
  </si>
  <si>
    <t>，1379320</t>
  </si>
  <si>
    <t>30766726-0</t>
  </si>
  <si>
    <t>728RE621219</t>
  </si>
  <si>
    <t>228-621219</t>
  </si>
  <si>
    <t>JIONG  YANG</t>
  </si>
  <si>
    <t>AUSTRIA</t>
  </si>
  <si>
    <t>Ibis Wien Mariahilf</t>
  </si>
  <si>
    <t>，1372235</t>
  </si>
  <si>
    <t>30761985-0</t>
  </si>
  <si>
    <t>828RE1243839</t>
  </si>
  <si>
    <t>148-1243839</t>
  </si>
  <si>
    <t>FANG  ZHANG</t>
  </si>
  <si>
    <t>，1382450</t>
  </si>
  <si>
    <t>30761899-0</t>
  </si>
  <si>
    <t>828RE1242323</t>
  </si>
  <si>
    <t>148-1242323</t>
  </si>
  <si>
    <t>QIANTING  WU</t>
  </si>
  <si>
    <t>，1381663</t>
  </si>
  <si>
    <t>30761928-0</t>
  </si>
  <si>
    <t>828RE1243219</t>
  </si>
  <si>
    <t>148-1243219</t>
  </si>
  <si>
    <t>LIANGFEI  GUO</t>
  </si>
  <si>
    <t>，1382185</t>
  </si>
  <si>
    <t>12506587-0</t>
  </si>
  <si>
    <t>9RE1013634</t>
  </si>
  <si>
    <t>77-1013634</t>
  </si>
  <si>
    <t>XUSHENG  CAO</t>
  </si>
  <si>
    <t>The Legend Platine Suite</t>
  </si>
  <si>
    <t>，1380574</t>
  </si>
  <si>
    <t>12506424-0</t>
  </si>
  <si>
    <t>9RE985005</t>
  </si>
  <si>
    <t>77-985005</t>
  </si>
  <si>
    <t>LIU  HONG</t>
  </si>
  <si>
    <t>，1361938</t>
  </si>
  <si>
    <t>30778467-0</t>
  </si>
  <si>
    <t>828RE1244657</t>
  </si>
  <si>
    <t>148-1244657</t>
  </si>
  <si>
    <t>WEIMING  SUN</t>
  </si>
  <si>
    <t>，1382818</t>
  </si>
  <si>
    <t>30778475-0</t>
  </si>
  <si>
    <t>828RE1244756</t>
  </si>
  <si>
    <t>148-1244756</t>
  </si>
  <si>
    <t>CHONGXIAO  WU</t>
  </si>
  <si>
    <t>，1382859</t>
  </si>
  <si>
    <t>30779879-0</t>
  </si>
  <si>
    <t>703RE4252728</t>
  </si>
  <si>
    <t>197-4252728</t>
  </si>
  <si>
    <t>PENGFEI  XI</t>
  </si>
  <si>
    <t>Ibis Paris Alesia Montparnasse</t>
  </si>
  <si>
    <t>，1380506</t>
  </si>
  <si>
    <t>30778324-0</t>
  </si>
  <si>
    <t>828RE1240052</t>
  </si>
  <si>
    <t>148-1240052</t>
  </si>
  <si>
    <t>SHENG-YIN  CHEN</t>
  </si>
  <si>
    <t>Sofitel Dubai Palm Jumeirah</t>
  </si>
  <si>
    <t>，1380204</t>
  </si>
  <si>
    <t>30782387-0</t>
  </si>
  <si>
    <t>713RE4976501</t>
  </si>
  <si>
    <t>207-4976501</t>
  </si>
  <si>
    <t>LIPING  QIAO</t>
  </si>
  <si>
    <t>Ibis Milano Malpensa Aeroporto</t>
  </si>
  <si>
    <t>，1378930</t>
  </si>
  <si>
    <t>30778353-0</t>
  </si>
  <si>
    <t>828RE1242509</t>
  </si>
  <si>
    <t>148-1242509</t>
  </si>
  <si>
    <t>YUECHONG  XU</t>
  </si>
  <si>
    <t>Hyatt Capital Gate</t>
  </si>
  <si>
    <t>，1381793</t>
  </si>
  <si>
    <t>30781085-0</t>
  </si>
  <si>
    <t>712RE564280</t>
  </si>
  <si>
    <t>206-564280</t>
  </si>
  <si>
    <t>HUNGARY</t>
  </si>
  <si>
    <t>Hotel Chesscom</t>
  </si>
  <si>
    <t>，1372238</t>
  </si>
  <si>
    <t>30777318-0</t>
  </si>
  <si>
    <t>92RE9327267</t>
  </si>
  <si>
    <t>102-9327267</t>
  </si>
  <si>
    <t>CHANGLIANG  HUANG</t>
  </si>
  <si>
    <t>Exe Barcelona Gate</t>
  </si>
  <si>
    <t>，1382474</t>
  </si>
  <si>
    <t>30785129-0</t>
  </si>
  <si>
    <t>1RE240236</t>
  </si>
  <si>
    <t>1286-240236</t>
  </si>
  <si>
    <t>SHUANG  SUN</t>
  </si>
  <si>
    <t>Avanta</t>
  </si>
  <si>
    <t>，1380409</t>
  </si>
  <si>
    <t>30785130-0</t>
  </si>
  <si>
    <t>1RE240238</t>
  </si>
  <si>
    <t>1286-240238</t>
  </si>
  <si>
    <t>MINGSHUANG  AO</t>
  </si>
  <si>
    <t>，1380421</t>
  </si>
  <si>
    <t>30797458-0</t>
  </si>
  <si>
    <t>700RE936371</t>
  </si>
  <si>
    <t>194-936371</t>
  </si>
  <si>
    <t>TAO  ZHOU</t>
  </si>
  <si>
    <t>CZECH REPUBLIC</t>
  </si>
  <si>
    <t>Esplanade Hotel Prague</t>
  </si>
  <si>
    <t>，1372687</t>
  </si>
  <si>
    <t>30803165-0</t>
  </si>
  <si>
    <t>3RE2049303</t>
  </si>
  <si>
    <t>436-2049303</t>
  </si>
  <si>
    <t>ZHENG  XIN</t>
  </si>
  <si>
    <t>Aqua Luxury Suites</t>
  </si>
  <si>
    <t>，1382666</t>
  </si>
  <si>
    <t>30800431-0</t>
  </si>
  <si>
    <t>713RE4925828</t>
  </si>
  <si>
    <t>207-4925828</t>
  </si>
  <si>
    <t>KAILI  CHEN</t>
  </si>
  <si>
    <t>Viva Hotel Milano</t>
  </si>
  <si>
    <t>，1371227</t>
  </si>
  <si>
    <t>30813709-0</t>
  </si>
  <si>
    <t>828RE1245941</t>
  </si>
  <si>
    <t>148-1245941</t>
  </si>
  <si>
    <t>LIJIN  YUAN</t>
  </si>
  <si>
    <t>，1383648</t>
  </si>
  <si>
    <t>30813710-0</t>
  </si>
  <si>
    <t>828RE1245945</t>
  </si>
  <si>
    <t>148-1245945</t>
  </si>
  <si>
    <t>30813733-0</t>
  </si>
  <si>
    <t>828RE1246111</t>
  </si>
  <si>
    <t>148-1246111</t>
  </si>
  <si>
    <t>LONG  XUE</t>
  </si>
  <si>
    <t>，1383731</t>
  </si>
  <si>
    <t>30813734-0</t>
  </si>
  <si>
    <t>828RE1246112</t>
  </si>
  <si>
    <t>148-1246112</t>
  </si>
  <si>
    <t>WANLI  ZHAI</t>
  </si>
  <si>
    <t>，1383733</t>
  </si>
  <si>
    <t>30813743-0</t>
  </si>
  <si>
    <t>828RE1246154</t>
  </si>
  <si>
    <t>148-1246154</t>
  </si>
  <si>
    <t>LIANG  ZHANG</t>
  </si>
  <si>
    <t>，1383754</t>
  </si>
  <si>
    <t>30814926-0</t>
  </si>
  <si>
    <t>703RE4259818</t>
  </si>
  <si>
    <t>197-4259818</t>
  </si>
  <si>
    <t>YANG  SONG</t>
  </si>
  <si>
    <t>，1382004</t>
  </si>
  <si>
    <t>12529251-0</t>
  </si>
  <si>
    <t>11RE1439663</t>
  </si>
  <si>
    <t>59-1439663</t>
  </si>
  <si>
    <t>JNGJNG  HAN</t>
  </si>
  <si>
    <t>Hotel Lido</t>
  </si>
  <si>
    <t>，1383672</t>
  </si>
  <si>
    <t>30828436-0</t>
  </si>
  <si>
    <t>828RE1246580</t>
  </si>
  <si>
    <t>148-1246580</t>
  </si>
  <si>
    <t>MA IBRAHIM XIAOAN  MA IBRAHIM XIAOAN</t>
  </si>
  <si>
    <t>，1384046</t>
  </si>
  <si>
    <t>30828441-0</t>
  </si>
  <si>
    <t>828RE1246601</t>
  </si>
  <si>
    <t>148-1246601</t>
  </si>
  <si>
    <t>GUANHUA  WU</t>
  </si>
  <si>
    <t>，1384065</t>
  </si>
  <si>
    <t>30828194-0</t>
  </si>
  <si>
    <t>827RE68545</t>
  </si>
  <si>
    <t>147-68545</t>
  </si>
  <si>
    <t>GUOZHONG  REN</t>
  </si>
  <si>
    <t>JORDAN</t>
  </si>
  <si>
    <t>Ibis Amman</t>
  </si>
  <si>
    <t>，1384059</t>
  </si>
  <si>
    <t>30827946-0</t>
  </si>
  <si>
    <t>816RE819835</t>
  </si>
  <si>
    <t>136-819835</t>
  </si>
  <si>
    <t>JUN  HUANG</t>
  </si>
  <si>
    <t>Ibis Casablanca City Center</t>
  </si>
  <si>
    <t>，1382805</t>
  </si>
  <si>
    <t>30828392-0</t>
  </si>
  <si>
    <t>828RE1246237</t>
  </si>
  <si>
    <t>148-1246237</t>
  </si>
  <si>
    <t>YUNXIAN  CEN</t>
  </si>
  <si>
    <t>Somewhere Hotel Tecom</t>
  </si>
  <si>
    <t>，1383776</t>
  </si>
  <si>
    <t>30828409-0</t>
  </si>
  <si>
    <t>828RE1246376</t>
  </si>
  <si>
    <t>148-1246376</t>
  </si>
  <si>
    <t>SONGTAO  SHI</t>
  </si>
  <si>
    <t>，1383919</t>
  </si>
  <si>
    <t>30843891-0</t>
  </si>
  <si>
    <t>827RE68546</t>
  </si>
  <si>
    <t>147-68546</t>
  </si>
  <si>
    <t>，1384064</t>
  </si>
  <si>
    <t>30844140-0</t>
  </si>
  <si>
    <t>828RE1247258</t>
  </si>
  <si>
    <t>148-1247258</t>
  </si>
  <si>
    <t>，1384461</t>
  </si>
  <si>
    <t>30844129-0</t>
  </si>
  <si>
    <t>828RE1247133</t>
  </si>
  <si>
    <t>148-1247133</t>
  </si>
  <si>
    <t>HAIYAN  SUN</t>
  </si>
  <si>
    <t>，1384392</t>
  </si>
  <si>
    <t>30844099-0</t>
  </si>
  <si>
    <t>828RE1246904</t>
  </si>
  <si>
    <t>148-1246904</t>
  </si>
  <si>
    <t>ZELIN  WU</t>
  </si>
  <si>
    <t>Kingsgate</t>
  </si>
  <si>
    <t>，1384276</t>
  </si>
  <si>
    <t>30867257-0</t>
  </si>
  <si>
    <t>708RE2639384</t>
  </si>
  <si>
    <t>202-2639384</t>
  </si>
  <si>
    <t>SU  YAN</t>
  </si>
  <si>
    <t>Hotel Residenz Düsseldorf</t>
  </si>
  <si>
    <t>，1384466</t>
  </si>
  <si>
    <t>12539774-0</t>
  </si>
  <si>
    <t>9RE992493</t>
  </si>
  <si>
    <t>77-992493</t>
  </si>
  <si>
    <t>ZHIMIN  XING</t>
  </si>
  <si>
    <t>，1368435</t>
  </si>
  <si>
    <t>12539295-0</t>
  </si>
  <si>
    <t>11RE1434923</t>
  </si>
  <si>
    <t>59-1434923</t>
  </si>
  <si>
    <t>KAJ  IVERSON</t>
  </si>
  <si>
    <t>Vip Inn Berna</t>
  </si>
  <si>
    <t>，1380109</t>
  </si>
  <si>
    <t>30857570-0</t>
  </si>
  <si>
    <t>828RE1247767</t>
  </si>
  <si>
    <t>148-1247767</t>
  </si>
  <si>
    <t>，1384780</t>
  </si>
  <si>
    <t>30861565-0</t>
  </si>
  <si>
    <t>727RE560797</t>
  </si>
  <si>
    <t>227-560797</t>
  </si>
  <si>
    <t>ZERUI  SHEN</t>
  </si>
  <si>
    <t>BELGIUM</t>
  </si>
  <si>
    <t>NH Brussels Carrefour De l’Europe</t>
  </si>
  <si>
    <t>，1384931</t>
  </si>
  <si>
    <t>30872826-0</t>
  </si>
  <si>
    <t>703RE4265598</t>
  </si>
  <si>
    <t>197-4265598</t>
  </si>
  <si>
    <t>YUPEI  PANG</t>
  </si>
  <si>
    <t>Hotel London</t>
  </si>
  <si>
    <t>，1383219</t>
  </si>
  <si>
    <t>30871593-0</t>
  </si>
  <si>
    <t>828RE1249063</t>
  </si>
  <si>
    <t>148-1249063</t>
  </si>
  <si>
    <t>，1385379</t>
  </si>
  <si>
    <t>30871142-0</t>
  </si>
  <si>
    <t>816RE821704</t>
  </si>
  <si>
    <t>136-821704</t>
  </si>
  <si>
    <t>XIANGTIAN  YANG</t>
  </si>
  <si>
    <t>Novotel Casablanca City Center</t>
  </si>
  <si>
    <t>，1384889</t>
  </si>
  <si>
    <t>30871350-0</t>
  </si>
  <si>
    <t>827RE68699</t>
  </si>
  <si>
    <t>147-68699</t>
  </si>
  <si>
    <t>，1385136</t>
  </si>
  <si>
    <t>12551736-0</t>
  </si>
  <si>
    <t>5RE445824</t>
  </si>
  <si>
    <t>73-445824</t>
  </si>
  <si>
    <t>YING  WANG</t>
  </si>
  <si>
    <t>Doubletree By Hilton Izmir Airport, Turkey</t>
  </si>
  <si>
    <t>，1370197</t>
  </si>
  <si>
    <t>12551737-0</t>
  </si>
  <si>
    <t>5RE445851</t>
  </si>
  <si>
    <t>73-445851</t>
  </si>
  <si>
    <t>PEIQUAN  LIANG</t>
  </si>
  <si>
    <t>，1370293</t>
  </si>
  <si>
    <t>30886109-0</t>
  </si>
  <si>
    <t>827RE68767</t>
  </si>
  <si>
    <t>147-68767</t>
  </si>
  <si>
    <t>，1385707</t>
  </si>
  <si>
    <t>30886330-0</t>
  </si>
  <si>
    <t>828RE1249657</t>
  </si>
  <si>
    <t>148-1249657</t>
  </si>
  <si>
    <t>，1385696</t>
  </si>
  <si>
    <t>30886360-0</t>
  </si>
  <si>
    <t>828RE1249975</t>
  </si>
  <si>
    <t>148-1249975</t>
  </si>
  <si>
    <t>DONGLEI  CHEN</t>
  </si>
  <si>
    <t>，1385795</t>
  </si>
  <si>
    <t>30902464-0</t>
  </si>
  <si>
    <t>827RE68824</t>
  </si>
  <si>
    <t>147-68824</t>
  </si>
  <si>
    <t>，1386202</t>
  </si>
  <si>
    <t>30902696-0</t>
  </si>
  <si>
    <t>828RE1247510</t>
  </si>
  <si>
    <t>148-1247510</t>
  </si>
  <si>
    <t>XIAOJIN  LI</t>
  </si>
  <si>
    <t>，1384517</t>
  </si>
  <si>
    <t>30902802-0</t>
  </si>
  <si>
    <t>828RE1250783</t>
  </si>
  <si>
    <t>148-1250783</t>
  </si>
  <si>
    <t>，1386214</t>
  </si>
  <si>
    <t>30902965-0</t>
  </si>
  <si>
    <t>834RE294284</t>
  </si>
  <si>
    <t>178-294284</t>
  </si>
  <si>
    <t>LIANGJUN  HU</t>
  </si>
  <si>
    <t>TUNISIA</t>
  </si>
  <si>
    <t>Diplomat Hotel</t>
  </si>
  <si>
    <t>，1383651</t>
  </si>
  <si>
    <t>30902796-0</t>
  </si>
  <si>
    <t>828RE1250757</t>
  </si>
  <si>
    <t>148-1250757</t>
  </si>
  <si>
    <t>JUNLONG  WU</t>
  </si>
  <si>
    <t>，1386197</t>
  </si>
  <si>
    <t>30905950-0</t>
  </si>
  <si>
    <t>713RE4964123</t>
  </si>
  <si>
    <t>207-4964123</t>
  </si>
  <si>
    <t>RENQI  SHAO</t>
  </si>
  <si>
    <t>La Griffe Roma MGallery by Sofitel</t>
  </si>
  <si>
    <t>，1377151</t>
  </si>
  <si>
    <t>30906390-0</t>
  </si>
  <si>
    <t>713RE5014104</t>
  </si>
  <si>
    <t>207-5014104</t>
  </si>
  <si>
    <t>QI  YANG</t>
  </si>
  <si>
    <t>，1386292</t>
  </si>
  <si>
    <t>30917605-0</t>
  </si>
  <si>
    <t>828RE1250334</t>
  </si>
  <si>
    <t>148-1250334</t>
  </si>
  <si>
    <t>XIANJUN  JIN</t>
  </si>
  <si>
    <t>，1386003</t>
  </si>
  <si>
    <t>30920336-0</t>
  </si>
  <si>
    <t>713RE5001184</t>
  </si>
  <si>
    <t>207-5001184</t>
  </si>
  <si>
    <t>YUXIN  LI</t>
  </si>
  <si>
    <t>Basilea</t>
  </si>
  <si>
    <t>，1383781</t>
  </si>
  <si>
    <t>30920855-0</t>
  </si>
  <si>
    <t>724RE602422</t>
  </si>
  <si>
    <t>218-602422</t>
  </si>
  <si>
    <t>LIPING  XIE</t>
  </si>
  <si>
    <t>SWITZERLAND</t>
  </si>
  <si>
    <t>Royal St Georges Mgallery</t>
  </si>
  <si>
    <t>，1382925</t>
  </si>
  <si>
    <t>30917642-0</t>
  </si>
  <si>
    <t>828RE1251253</t>
  </si>
  <si>
    <t>148-1251253</t>
  </si>
  <si>
    <t>，1386488</t>
  </si>
  <si>
    <t>30917661-0</t>
  </si>
  <si>
    <t>828RE1251488</t>
  </si>
  <si>
    <t>148-1251488</t>
  </si>
  <si>
    <t>，1386592</t>
  </si>
  <si>
    <t>12578372-0</t>
  </si>
  <si>
    <t>9RE1021498</t>
  </si>
  <si>
    <t>77-1021498</t>
  </si>
  <si>
    <t>JUEJING  WEI</t>
  </si>
  <si>
    <t>Ramada Istanbul Asia</t>
  </si>
  <si>
    <t>，1386619</t>
  </si>
  <si>
    <t>30930057-0</t>
  </si>
  <si>
    <t>828RE1251586</t>
  </si>
  <si>
    <t>148-1251586</t>
  </si>
  <si>
    <t>YONGHUA  DAI</t>
  </si>
  <si>
    <t>，1386628</t>
  </si>
  <si>
    <t>30930101-0</t>
  </si>
  <si>
    <t>828RE1252037</t>
  </si>
  <si>
    <t>148-1252037</t>
  </si>
  <si>
    <t>ZUO  JINGLAN</t>
  </si>
  <si>
    <t>，1386880</t>
  </si>
  <si>
    <t>30929806-0</t>
  </si>
  <si>
    <t>827RE68867</t>
  </si>
  <si>
    <t>147-68867</t>
  </si>
  <si>
    <t>，1386714</t>
  </si>
  <si>
    <t>30929919-0</t>
  </si>
  <si>
    <t>828RE1234604</t>
  </si>
  <si>
    <t>148-1234604</t>
  </si>
  <si>
    <t>MEILING  ZHOU</t>
  </si>
  <si>
    <t>，1377331</t>
  </si>
  <si>
    <t>30930009-0</t>
  </si>
  <si>
    <t>828RE1249402</t>
  </si>
  <si>
    <t>148-1249402</t>
  </si>
  <si>
    <t>JING  LIU</t>
  </si>
  <si>
    <t>，1385572</t>
  </si>
  <si>
    <t>30933071-0</t>
  </si>
  <si>
    <t>713RE4985408</t>
  </si>
  <si>
    <t>207-4985408</t>
  </si>
  <si>
    <t>QIAN  YANG</t>
  </si>
  <si>
    <t>Eurostars Hotel Excelsior</t>
  </si>
  <si>
    <t>，1380733</t>
  </si>
  <si>
    <t>12583426-0</t>
  </si>
  <si>
    <t>9RE1022302</t>
  </si>
  <si>
    <t>77-1022302</t>
  </si>
  <si>
    <t>，1387321</t>
  </si>
  <si>
    <t>12582995-0</t>
  </si>
  <si>
    <t>7RE1360372</t>
  </si>
  <si>
    <t>75-1360372</t>
  </si>
  <si>
    <t>MENGYA  CHEN</t>
  </si>
  <si>
    <t>MARMARIS</t>
  </si>
  <si>
    <t>Orka Boutique Hotel</t>
  </si>
  <si>
    <t>，1380961</t>
  </si>
  <si>
    <t>30943534-0</t>
  </si>
  <si>
    <t>828RE1251746</t>
  </si>
  <si>
    <t>148-1251746</t>
  </si>
  <si>
    <t>XIAOYONG  LIN</t>
  </si>
  <si>
    <t>，1386745</t>
  </si>
  <si>
    <t>30946120-0</t>
  </si>
  <si>
    <t>713RE5001272</t>
  </si>
  <si>
    <t>207-5001272</t>
  </si>
  <si>
    <t>MENGYING  LUO</t>
  </si>
  <si>
    <t>Ibis Milano Ca Granda</t>
  </si>
  <si>
    <t>，1383786</t>
  </si>
  <si>
    <t>30946267-0</t>
  </si>
  <si>
    <t>713RE5017123</t>
  </si>
  <si>
    <t>207-5017123</t>
  </si>
  <si>
    <t>NAN  JIANG</t>
  </si>
  <si>
    <t>Mozart</t>
  </si>
  <si>
    <t>，1386931</t>
  </si>
  <si>
    <t>30946939-0</t>
  </si>
  <si>
    <t>727RE558875</t>
  </si>
  <si>
    <t>227-558875</t>
  </si>
  <si>
    <t>WENTING  YAN</t>
  </si>
  <si>
    <t>Pantone Hotel</t>
  </si>
  <si>
    <t>，1381984</t>
  </si>
  <si>
    <t>12596117-0</t>
  </si>
  <si>
    <t>9RE1014377</t>
  </si>
  <si>
    <t>77-1014377</t>
  </si>
  <si>
    <t>HONGJIE  WANG</t>
  </si>
  <si>
    <t>，1381209</t>
  </si>
  <si>
    <t>30959285-0</t>
  </si>
  <si>
    <t>725RE1258696</t>
  </si>
  <si>
    <t>221-1258696</t>
  </si>
  <si>
    <t>LIU MAO YI  LIU MAO YI</t>
  </si>
  <si>
    <t>NETHERLANDS</t>
  </si>
  <si>
    <t>NH Amsterdam Schiphol Airport</t>
  </si>
  <si>
    <t>，1387376</t>
  </si>
  <si>
    <t>667663-0</t>
  </si>
  <si>
    <t>3RE684743</t>
  </si>
  <si>
    <t>163-684743</t>
  </si>
  <si>
    <t>GBP</t>
  </si>
  <si>
    <t>YAN  MA</t>
  </si>
  <si>
    <t>SCOTLAND</t>
  </si>
  <si>
    <t>Britannia Edinburgh</t>
  </si>
  <si>
    <t>，1382006</t>
  </si>
  <si>
    <t>3232001-0</t>
  </si>
  <si>
    <t>1RE3793590</t>
  </si>
  <si>
    <t>164-3793590</t>
  </si>
  <si>
    <t>ZIYINGZHI  LIANG</t>
  </si>
  <si>
    <t>ENGLAND</t>
  </si>
  <si>
    <t>Adagio Birmingham City Centre</t>
  </si>
  <si>
    <t>，1378244</t>
  </si>
  <si>
    <r>
      <rPr>
        <sz val="10"/>
        <rFont val="宋体"/>
        <charset val="134"/>
      </rPr>
      <t>，</t>
    </r>
    <r>
      <rPr>
        <sz val="10"/>
        <rFont val="Arial"/>
        <charset val="134"/>
      </rPr>
      <t>1382006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1378244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1384083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1382452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1386956</t>
    </r>
  </si>
  <si>
    <t>3252637-0</t>
  </si>
  <si>
    <t>1RE3813076</t>
  </si>
  <si>
    <t>164-3813076</t>
  </si>
  <si>
    <t>LIN  WANG</t>
  </si>
  <si>
    <t>Ibis Styles London Heathrow</t>
  </si>
  <si>
    <t>，1384083</t>
  </si>
  <si>
    <t>3254067-0</t>
  </si>
  <si>
    <t>1RE3808110</t>
  </si>
  <si>
    <t>164-3808110</t>
  </si>
  <si>
    <t>JIHONG  ZHANG</t>
  </si>
  <si>
    <t>The Langham London</t>
  </si>
  <si>
    <t>，1382452</t>
  </si>
  <si>
    <t>3259272-0</t>
  </si>
  <si>
    <t>1RE3822679</t>
  </si>
  <si>
    <t>164-3822679</t>
  </si>
  <si>
    <t>LULIN  ZHANG</t>
  </si>
  <si>
    <t>，1386956</t>
  </si>
  <si>
    <t>30470275-0</t>
  </si>
  <si>
    <t>741RE521730</t>
  </si>
  <si>
    <t>280-521730</t>
  </si>
  <si>
    <t>USD</t>
  </si>
  <si>
    <t>SHUMIN  CHEN</t>
  </si>
  <si>
    <t>AUSTRALIA</t>
  </si>
  <si>
    <t>Ibis Styles Kingsgate Hotel</t>
  </si>
  <si>
    <t>，1359935</t>
  </si>
  <si>
    <t>30469578-0</t>
  </si>
  <si>
    <t>732RE445117</t>
  </si>
  <si>
    <t>271-445117</t>
  </si>
  <si>
    <t>LIANG  LUO</t>
  </si>
  <si>
    <t>PHILIPPINES</t>
  </si>
  <si>
    <t>Crown Regency Hotel and Towers - Cebu</t>
  </si>
  <si>
    <t>，1351973</t>
  </si>
  <si>
    <r>
      <t>，</t>
    </r>
    <r>
      <rPr>
        <sz val="10"/>
        <rFont val="Arial"/>
        <charset val="134"/>
      </rPr>
      <t>1359935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1351973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1364817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1364896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1375575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1362310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1363523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1366628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1369530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1372815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1361380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1337172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1343718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1352490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1375270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1358348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1364526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1370517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1374888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1332613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1363331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1375886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1376247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1357093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1375875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1376366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1368885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1360076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1361871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1363237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1369467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1373652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1374083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1351970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1376266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1376711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1340167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1369856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1370336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1374994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1375547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1376051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1374903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1374904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1374691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1377050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1342196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1367062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1376337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1376887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1372120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1376783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1353860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1376960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1377411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1375927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1372614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1375912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1370775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1376928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1362014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1376483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1351921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1370259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1376971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1377004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1344863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1349760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1377194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1354445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1351251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1376660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1349781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1371537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1361233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1376016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1377785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1377995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1378180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1372254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1377940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1376701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1376703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1378847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1377634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1372337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1376508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1377755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1378840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1378870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1377243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1378278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1355012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1378431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1378433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1378738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1373077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1376723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1377654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1378560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1378957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1379054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1379031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1377306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1376640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1379835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1379327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1373065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1376765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1379551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1379889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1379771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1379064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1379850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1378907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1379069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1379550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1379983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1380317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1378542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1380266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1380211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1380272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1380353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1377464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1380437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1380634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1379821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1380678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1372713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1376636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1381011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1372638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1378146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1381138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1371029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1381267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1380290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1381020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1381021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1380286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1381252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1381257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1369209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1381799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1373355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1381752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1378362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1381692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1381808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1359889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1380052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1380731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1378885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1381690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1378966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1379989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1380047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1376362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1379376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1380740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1381982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1381983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1381956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1348827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1382855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1376702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1382397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1382726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1382196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1349825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1381689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1382928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1383643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1383643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1382007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1382413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1382727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1363510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1381932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1364531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1381555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1383868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1383756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1382848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1382904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1381413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1384147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1378891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1382675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1382683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1384671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1384871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1383287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1383491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1384944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1372731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1382802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1384797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1384902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1384967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1379839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1384762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1385289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1385256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1384637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1380269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1382306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1382581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1383071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1383668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1384475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1384507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1384842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1385260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1385320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1385352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1385388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1383200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1384907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1384934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1385280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1385396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1381741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1381371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1380612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1385632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1385817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1385718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1365172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1385021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1385626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1385700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1385778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1385779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1385819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1380648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1383271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1385457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1385774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1379861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1381547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1385423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1385206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1385805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1380776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1382612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1383752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1383762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1384060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1386231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1383462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1382333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1386506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1381412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1382402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1384333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1386317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1386320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1386483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1386521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1386591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1386606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1386330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1382797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1386841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1385592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1386840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1386898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1386899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1376611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1380540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1385377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1386135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1386847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1385295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1380919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1377762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1381913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1385602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1369011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1386681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1386797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1387174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1387278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1387343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1381889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1386513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1374428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1377088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1355951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1339981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1376605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1377072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1378272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1380637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1379104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1357779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1381874</t>
    </r>
  </si>
  <si>
    <t>30469630-0</t>
  </si>
  <si>
    <t>732RE458122</t>
  </si>
  <si>
    <t>271-458122</t>
  </si>
  <si>
    <t>TAO  JIANG</t>
  </si>
  <si>
    <t>Blue Corals Beach Resort</t>
  </si>
  <si>
    <t>，1364817</t>
  </si>
  <si>
    <t>30469631-0</t>
  </si>
  <si>
    <t>732RE458203</t>
  </si>
  <si>
    <t>271-458203</t>
  </si>
  <si>
    <t>QIAOSONG  WAN</t>
  </si>
  <si>
    <t>Palazzo Pensionne</t>
  </si>
  <si>
    <t>，1364896</t>
  </si>
  <si>
    <t>30469765-0</t>
  </si>
  <si>
    <t>732RE470642</t>
  </si>
  <si>
    <t>271-470642</t>
  </si>
  <si>
    <t>SHUWEI  DONG</t>
  </si>
  <si>
    <t>Makati Palace</t>
  </si>
  <si>
    <t>，1375575</t>
  </si>
  <si>
    <t>30472179-0</t>
  </si>
  <si>
    <t>1RE3568429</t>
  </si>
  <si>
    <t>321-3568429</t>
  </si>
  <si>
    <t>ZHE  CHEN</t>
  </si>
  <si>
    <t>THAILAND</t>
  </si>
  <si>
    <t>Impiana Private Villas Kata Noi, Phuket</t>
  </si>
  <si>
    <t>，1362310</t>
  </si>
  <si>
    <t>30472202-0</t>
  </si>
  <si>
    <t>1RE3574422</t>
  </si>
  <si>
    <t>321-3574422</t>
  </si>
  <si>
    <t>STEWART ROBERT ARTHUR JOHN  STEWART ROBERT ARTHUR</t>
  </si>
  <si>
    <t>Indra Regent</t>
  </si>
  <si>
    <t>，1363523</t>
  </si>
  <si>
    <t>30472261-0</t>
  </si>
  <si>
    <t>1RE3586856</t>
  </si>
  <si>
    <t>321-3586856</t>
  </si>
  <si>
    <t>MENGYU  WU</t>
  </si>
  <si>
    <t>Hotel De Bangkok</t>
  </si>
  <si>
    <t>，1366628</t>
  </si>
  <si>
    <t>30472321-0</t>
  </si>
  <si>
    <t>1RE3597003</t>
  </si>
  <si>
    <t>321-3597003</t>
  </si>
  <si>
    <t>BINGJIE  HU</t>
  </si>
  <si>
    <t>，1369530</t>
  </si>
  <si>
    <t>30472437-0</t>
  </si>
  <si>
    <t>1RE3616628</t>
  </si>
  <si>
    <t>321-3616628</t>
  </si>
  <si>
    <t>ZHIBIN  CHEN</t>
  </si>
  <si>
    <t>Aspery Hotel</t>
  </si>
  <si>
    <t>，1372815</t>
  </si>
  <si>
    <t>30473406-0</t>
  </si>
  <si>
    <t>1RE1240963</t>
  </si>
  <si>
    <t>325-1240963</t>
  </si>
  <si>
    <t>PEIJING  LI</t>
  </si>
  <si>
    <t>DM - INDONESIA</t>
  </si>
  <si>
    <t>Swiss-Belhotel Airport Jakarta</t>
  </si>
  <si>
    <t>，1361380</t>
  </si>
  <si>
    <t>30473732-0</t>
  </si>
  <si>
    <t>2RE280424</t>
  </si>
  <si>
    <t>358-280424</t>
  </si>
  <si>
    <t>WANPING  HU</t>
  </si>
  <si>
    <t>DM - VIETNAM</t>
  </si>
  <si>
    <t>Ibis Saigon Airport</t>
  </si>
  <si>
    <t>，1337172</t>
  </si>
  <si>
    <t>30473740-0</t>
  </si>
  <si>
    <t>2RE282873</t>
  </si>
  <si>
    <t>358-282873</t>
  </si>
  <si>
    <t>JIANING  WANG</t>
  </si>
  <si>
    <t>，1343718</t>
  </si>
  <si>
    <t>30473757-0</t>
  </si>
  <si>
    <t>2RE285938</t>
  </si>
  <si>
    <t>358-285938</t>
  </si>
  <si>
    <t>CHEN  LI</t>
  </si>
  <si>
    <t>，1352490</t>
  </si>
  <si>
    <t>30489302-0</t>
  </si>
  <si>
    <t>741RE538663</t>
  </si>
  <si>
    <t>280-538663</t>
  </si>
  <si>
    <t>ZHENGYE  HE</t>
  </si>
  <si>
    <t>Metro Hotel Marlow Sydney Central</t>
  </si>
  <si>
    <t>，1375270</t>
  </si>
  <si>
    <t>30489596-0</t>
  </si>
  <si>
    <t>745RE694797</t>
  </si>
  <si>
    <t>284-694797</t>
  </si>
  <si>
    <t>BAODE  YU</t>
  </si>
  <si>
    <t>JAPAN</t>
  </si>
  <si>
    <t>Kyoto Okura</t>
  </si>
  <si>
    <t>，1358348</t>
  </si>
  <si>
    <t>30491163-0</t>
  </si>
  <si>
    <t>1RE3578550</t>
  </si>
  <si>
    <t>321-3578550</t>
  </si>
  <si>
    <t>YIN  LI</t>
  </si>
  <si>
    <t>Naina Resort &amp; Spa</t>
  </si>
  <si>
    <t>，1364526</t>
  </si>
  <si>
    <t>30491293-0</t>
  </si>
  <si>
    <t>1RE3602592</t>
  </si>
  <si>
    <t>321-3602592</t>
  </si>
  <si>
    <t>SHUANG  PENG</t>
  </si>
  <si>
    <t>，1370517</t>
  </si>
  <si>
    <t>30491494-0</t>
  </si>
  <si>
    <t>1RE3628453</t>
  </si>
  <si>
    <t>321-3628453</t>
  </si>
  <si>
    <t>HUAN  XI</t>
  </si>
  <si>
    <t>Residence Rajtaevee Bangkok</t>
  </si>
  <si>
    <t>，1374888</t>
  </si>
  <si>
    <t>30492676-0</t>
  </si>
  <si>
    <t>2RE278407</t>
  </si>
  <si>
    <t>358-278407</t>
  </si>
  <si>
    <t>CHANGDA  ZHOU</t>
  </si>
  <si>
    <t>，1332613</t>
  </si>
  <si>
    <t>30492957-0</t>
  </si>
  <si>
    <t>860RE320979</t>
  </si>
  <si>
    <t>435-320979</t>
  </si>
  <si>
    <t>LO KONG PUN MICHAEL  LO KONG PUN MICHAEL</t>
  </si>
  <si>
    <t>SOUTH KOREA</t>
  </si>
  <si>
    <t>Fraser Place Central Seoul</t>
  </si>
  <si>
    <t>，1363331</t>
  </si>
  <si>
    <t>30493025-0</t>
  </si>
  <si>
    <t>860RE327399</t>
  </si>
  <si>
    <t>435-327399</t>
  </si>
  <si>
    <t>HUAN  CHENG</t>
  </si>
  <si>
    <t>H Avenue Hotel Gangnam Yeoksam</t>
  </si>
  <si>
    <t>，1375886</t>
  </si>
  <si>
    <t>30507077-0</t>
  </si>
  <si>
    <t>854RE86196</t>
  </si>
  <si>
    <t>246-86196</t>
  </si>
  <si>
    <t>ZILONG  YU</t>
  </si>
  <si>
    <t>SRI LANKA</t>
  </si>
  <si>
    <t>OZO Kandy</t>
  </si>
  <si>
    <t>，1376247</t>
  </si>
  <si>
    <t>30507205-0</t>
  </si>
  <si>
    <t>732RE450026</t>
  </si>
  <si>
    <t>271-450026</t>
  </si>
  <si>
    <t>CAN  CHENG</t>
  </si>
  <si>
    <t>Waterfront Airport Hotel &amp; Casino Mactan</t>
  </si>
  <si>
    <t>，1357093</t>
  </si>
  <si>
    <t>30507343-0</t>
  </si>
  <si>
    <t>732RE470873</t>
  </si>
  <si>
    <t>271-470873</t>
  </si>
  <si>
    <t>CHENGUANG  JIA</t>
  </si>
  <si>
    <t>Bai Hotel Cebu</t>
  </si>
  <si>
    <t>，1375875</t>
  </si>
  <si>
    <t>30507367-0</t>
  </si>
  <si>
    <t>732RE471468</t>
  </si>
  <si>
    <t>271-471468</t>
  </si>
  <si>
    <t>，1376366</t>
  </si>
  <si>
    <t>30508515-0</t>
  </si>
  <si>
    <t>745RE708263</t>
  </si>
  <si>
    <t>284-708263</t>
  </si>
  <si>
    <t>FANG  HAN</t>
  </si>
  <si>
    <t>Shinjuku Listel</t>
  </si>
  <si>
    <t>，1368885</t>
  </si>
  <si>
    <t>30509193-0</t>
  </si>
  <si>
    <t>1RE1322256</t>
  </si>
  <si>
    <t>320-1322256</t>
  </si>
  <si>
    <t>YUTING  HU</t>
  </si>
  <si>
    <t>DM - MALAYSIA</t>
  </si>
  <si>
    <t>The Northam All Suite Penang</t>
  </si>
  <si>
    <t>，1360076</t>
  </si>
  <si>
    <t>30509929-0</t>
  </si>
  <si>
    <t>1RE3566427</t>
  </si>
  <si>
    <t>321-3566427</t>
  </si>
  <si>
    <t>YE  QIN</t>
  </si>
  <si>
    <t>，1361871</t>
  </si>
  <si>
    <t>30509939-0</t>
  </si>
  <si>
    <t>1RE3573179</t>
  </si>
  <si>
    <t>321-3573179</t>
  </si>
  <si>
    <t>SHUIRONG  LI</t>
  </si>
  <si>
    <t>Ibis Styles Bangkok Khaosan</t>
  </si>
  <si>
    <t>，1363237</t>
  </si>
  <si>
    <t>30510058-0</t>
  </si>
  <si>
    <t>1RE3596834</t>
  </si>
  <si>
    <t>321-3596834</t>
  </si>
  <si>
    <t>MINGCHENG  XU</t>
  </si>
  <si>
    <t>，1369467</t>
  </si>
  <si>
    <t>30510224-0</t>
  </si>
  <si>
    <t>1RE3620616</t>
  </si>
  <si>
    <t>321-3620616</t>
  </si>
  <si>
    <t>MINGDONG  CHEN</t>
  </si>
  <si>
    <t>Sabai Sabai @ Sukhumvit</t>
  </si>
  <si>
    <t>，1373652</t>
  </si>
  <si>
    <t>30510248-0</t>
  </si>
  <si>
    <t>1RE3623914</t>
  </si>
  <si>
    <t>321-3623914</t>
  </si>
  <si>
    <t>LU  DU</t>
  </si>
  <si>
    <t>，1374083</t>
  </si>
  <si>
    <t>30525122-0</t>
  </si>
  <si>
    <t>732RE445112</t>
  </si>
  <si>
    <t>271-445112</t>
  </si>
  <si>
    <t>QIAN  HUANG</t>
  </si>
  <si>
    <t>The A. Venue Hotel (Formerly BW Plus Antel Hotel)</t>
  </si>
  <si>
    <t>，1351970</t>
  </si>
  <si>
    <t>30525271-0</t>
  </si>
  <si>
    <t>732RE471299</t>
  </si>
  <si>
    <t>271-471299</t>
  </si>
  <si>
    <t>YAXUAN  ZHAO</t>
  </si>
  <si>
    <t>Hop Inn Hotel Ermita, Manila</t>
  </si>
  <si>
    <t>，1376266</t>
  </si>
  <si>
    <t>30526112-0</t>
  </si>
  <si>
    <t>741RE540269</t>
  </si>
  <si>
    <t>280-540269</t>
  </si>
  <si>
    <t>ZHICHENG  CHEN</t>
  </si>
  <si>
    <t>Base Sydney</t>
  </si>
  <si>
    <t>，1376711</t>
  </si>
  <si>
    <t>30527119-0</t>
  </si>
  <si>
    <t>1RE1290692</t>
  </si>
  <si>
    <t>320-1290692</t>
  </si>
  <si>
    <t>FARIDAH  ADDICOAT</t>
  </si>
  <si>
    <t>Bayview Beach Resort Penang</t>
  </si>
  <si>
    <t>，1340167</t>
  </si>
  <si>
    <t>30528061-0</t>
  </si>
  <si>
    <t>1RE3598697</t>
  </si>
  <si>
    <t>321-3598697</t>
  </si>
  <si>
    <t>YI  LI</t>
  </si>
  <si>
    <t>，1369856</t>
  </si>
  <si>
    <t>30528078-0</t>
  </si>
  <si>
    <t>1RE3601422</t>
  </si>
  <si>
    <t>321-3601422</t>
  </si>
  <si>
    <t>BAISHU  WU</t>
  </si>
  <si>
    <t>Phi Phi Bayview Premier</t>
  </si>
  <si>
    <t>，1370336</t>
  </si>
  <si>
    <t>30528302-0</t>
  </si>
  <si>
    <t>1RE3628950</t>
  </si>
  <si>
    <t>321-3628950</t>
  </si>
  <si>
    <t>HUIJING  WU</t>
  </si>
  <si>
    <t>，1374994</t>
  </si>
  <si>
    <t>30528346-0</t>
  </si>
  <si>
    <t>1RE3632563</t>
  </si>
  <si>
    <t>321-3632563</t>
  </si>
  <si>
    <t>RUI  LI</t>
  </si>
  <si>
    <t>Banyan The Resort Hua Hin</t>
  </si>
  <si>
    <t>，1375547</t>
  </si>
  <si>
    <t>30528379-0</t>
  </si>
  <si>
    <t>1RE3634587</t>
  </si>
  <si>
    <t>321-3634587</t>
  </si>
  <si>
    <t>SISI  TIAN</t>
  </si>
  <si>
    <t>Secret Cliff Villa</t>
  </si>
  <si>
    <t>，1376051</t>
  </si>
  <si>
    <t>30529393-0</t>
  </si>
  <si>
    <t>1RE1273825</t>
  </si>
  <si>
    <t>325-1273825</t>
  </si>
  <si>
    <t>SHIQING  ZHENG</t>
  </si>
  <si>
    <t>Ayodya Resort</t>
  </si>
  <si>
    <t>，1374903</t>
  </si>
  <si>
    <t>30529394-0</t>
  </si>
  <si>
    <t>1RE1273827</t>
  </si>
  <si>
    <t>325-1273827</t>
  </si>
  <si>
    <t>KAIXIANG  LUO</t>
  </si>
  <si>
    <t>，1374904</t>
  </si>
  <si>
    <t>30545574-0</t>
  </si>
  <si>
    <t>732RE469422</t>
  </si>
  <si>
    <t>271-469422</t>
  </si>
  <si>
    <t>PEELEONG  ONG</t>
  </si>
  <si>
    <t>，1374691</t>
  </si>
  <si>
    <t>30546544-0</t>
  </si>
  <si>
    <t>741RE540947</t>
  </si>
  <si>
    <t>280-540947</t>
  </si>
  <si>
    <t>JUDONG  YE</t>
  </si>
  <si>
    <t>Veriu Camperdown</t>
  </si>
  <si>
    <t>，1377050</t>
  </si>
  <si>
    <t>30547708-0</t>
  </si>
  <si>
    <t>1RE1294026</t>
  </si>
  <si>
    <t>320-1294026</t>
  </si>
  <si>
    <t>MINYU  XU</t>
  </si>
  <si>
    <t>Mercure Kl Shaw Parade</t>
  </si>
  <si>
    <t>，1342196</t>
  </si>
  <si>
    <t>30547809-0</t>
  </si>
  <si>
    <t>1RE1334031</t>
  </si>
  <si>
    <t>320-1334031</t>
  </si>
  <si>
    <t>PEIWEN  ZHOU</t>
  </si>
  <si>
    <t>Vistana Penang Bukit Jambul</t>
  </si>
  <si>
    <t>，1367062</t>
  </si>
  <si>
    <t>30549181-0</t>
  </si>
  <si>
    <t>1RE3636171</t>
  </si>
  <si>
    <t>321-3636171</t>
  </si>
  <si>
    <t>YING  LIU</t>
  </si>
  <si>
    <t>Basaya Beach Hotel &amp; Resort</t>
  </si>
  <si>
    <t>，1376337</t>
  </si>
  <si>
    <t>30549256-0</t>
  </si>
  <si>
    <t>1RE3639582</t>
  </si>
  <si>
    <t>321-3639582</t>
  </si>
  <si>
    <t>QINGSHAN  LI</t>
  </si>
  <si>
    <t>，1376887</t>
  </si>
  <si>
    <t>30550124-0</t>
  </si>
  <si>
    <t>1RE1266304</t>
  </si>
  <si>
    <t>325-1266304</t>
  </si>
  <si>
    <t>SHIDI  LI</t>
  </si>
  <si>
    <t>Equity Jimbaran Resort and Villa</t>
  </si>
  <si>
    <t>，1372120</t>
  </si>
  <si>
    <t>30550284-0</t>
  </si>
  <si>
    <t>1RE1278485</t>
  </si>
  <si>
    <t>325-1278485</t>
  </si>
  <si>
    <t>YING  MA</t>
  </si>
  <si>
    <t>Favehotel LTC Glodok</t>
  </si>
  <si>
    <t>，1376783</t>
  </si>
  <si>
    <t>30550482-0</t>
  </si>
  <si>
    <t>2RE286435</t>
  </si>
  <si>
    <t>358-286435</t>
  </si>
  <si>
    <t>XIAORUI  YU</t>
  </si>
  <si>
    <t>，1353860</t>
  </si>
  <si>
    <t>30550562-0</t>
  </si>
  <si>
    <t>2RE296142</t>
  </si>
  <si>
    <t>358-296142</t>
  </si>
  <si>
    <t>WEITAO  ZHENG</t>
  </si>
  <si>
    <t>Somerset Hoa Binh Hanoi</t>
  </si>
  <si>
    <t>，1376960</t>
  </si>
  <si>
    <t>30566374-0</t>
  </si>
  <si>
    <t>732RE473148</t>
  </si>
  <si>
    <t>271-473148</t>
  </si>
  <si>
    <t>HAOYUN  YANG</t>
  </si>
  <si>
    <t>Mercure Manila Ortigas</t>
  </si>
  <si>
    <t>，1377411</t>
  </si>
  <si>
    <t>30567204-0</t>
  </si>
  <si>
    <t>741RE539302</t>
  </si>
  <si>
    <t>280-539302</t>
  </si>
  <si>
    <t>MING  LIU</t>
  </si>
  <si>
    <t>Mantra on View Hotel</t>
  </si>
  <si>
    <t>，1375927</t>
  </si>
  <si>
    <t>30567873-0</t>
  </si>
  <si>
    <t>745RE713909</t>
  </si>
  <si>
    <t>284-713909</t>
  </si>
  <si>
    <t>GUANGDONG  REN</t>
  </si>
  <si>
    <t>Red Roof Inn Kamata/Haneda Tokyo</t>
  </si>
  <si>
    <t>，1372614</t>
  </si>
  <si>
    <t>30567922-0</t>
  </si>
  <si>
    <t>745RE718541</t>
  </si>
  <si>
    <t>284-718541</t>
  </si>
  <si>
    <t>TIANYE  YU</t>
  </si>
  <si>
    <t>Hotel Oriental Express Osaka Shinsaibashi</t>
  </si>
  <si>
    <t>，1375912</t>
  </si>
  <si>
    <t>30569681-0</t>
  </si>
  <si>
    <t>1RE3604465</t>
  </si>
  <si>
    <t>321-3604465</t>
  </si>
  <si>
    <t>HUANQIONG  SHI</t>
  </si>
  <si>
    <t>，1370775</t>
  </si>
  <si>
    <t>30570072-0</t>
  </si>
  <si>
    <t>1RE3639815</t>
  </si>
  <si>
    <t>321-3639815</t>
  </si>
  <si>
    <t>ZHOUYONG  ZHENG</t>
  </si>
  <si>
    <t>The Embassy Sathorn</t>
  </si>
  <si>
    <t>，1376928</t>
  </si>
  <si>
    <t>30570656-0</t>
  </si>
  <si>
    <t>1RE1190750</t>
  </si>
  <si>
    <t>322-1190750</t>
  </si>
  <si>
    <t>JIA  SHI</t>
  </si>
  <si>
    <t>SINGAPORE</t>
  </si>
  <si>
    <t>The Fullerton Singapore</t>
  </si>
  <si>
    <t>，1362014</t>
  </si>
  <si>
    <t>30570755-0</t>
  </si>
  <si>
    <t>1RE1209422</t>
  </si>
  <si>
    <t>322-1209422</t>
  </si>
  <si>
    <t>HEHUI  LIU</t>
  </si>
  <si>
    <t>Village Hotel Changi</t>
  </si>
  <si>
    <t>，1376483</t>
  </si>
  <si>
    <t>30571682-0</t>
  </si>
  <si>
    <t>2RE285731</t>
  </si>
  <si>
    <t>358-285731</t>
  </si>
  <si>
    <t>YIMING  ZHANG</t>
  </si>
  <si>
    <t>，1351921</t>
  </si>
  <si>
    <t>30571723-0</t>
  </si>
  <si>
    <t>2RE292794</t>
  </si>
  <si>
    <t>358-292794</t>
  </si>
  <si>
    <t>JIAJING  WU</t>
  </si>
  <si>
    <t>Lasenta Boutique Hotel Hoian</t>
  </si>
  <si>
    <t>，1370259</t>
  </si>
  <si>
    <t>30584395-0</t>
  </si>
  <si>
    <t>732RE472421</t>
  </si>
  <si>
    <t>271-472421</t>
  </si>
  <si>
    <t>FENG  SUN</t>
  </si>
  <si>
    <t>，1376971</t>
  </si>
  <si>
    <t>30584994-0</t>
  </si>
  <si>
    <t>741RE540910</t>
  </si>
  <si>
    <t>280-540910</t>
  </si>
  <si>
    <t>TIANTIAN  TANG</t>
  </si>
  <si>
    <t>，1377004</t>
  </si>
  <si>
    <t>30585231-0</t>
  </si>
  <si>
    <t>745RE681318</t>
  </si>
  <si>
    <t>284-681318</t>
  </si>
  <si>
    <t>QIANJIN  ZHANG</t>
  </si>
  <si>
    <t>Hotel Asia Center Of Japan</t>
  </si>
  <si>
    <t>，1344863</t>
  </si>
  <si>
    <t>30585916-0</t>
  </si>
  <si>
    <t>1RE1306753</t>
  </si>
  <si>
    <t>320-1306753</t>
  </si>
  <si>
    <t>QIMIN  YE</t>
  </si>
  <si>
    <t>，1349760</t>
  </si>
  <si>
    <t>30586833-0</t>
  </si>
  <si>
    <t>1RE3641933</t>
  </si>
  <si>
    <t>321-3641933</t>
  </si>
  <si>
    <t>RUBIN  HUANG</t>
  </si>
  <si>
    <t>，1377194</t>
  </si>
  <si>
    <t>30587898-0</t>
  </si>
  <si>
    <t>2RE286618</t>
  </si>
  <si>
    <t>358-286618</t>
  </si>
  <si>
    <t>TIANXIAO  XU</t>
  </si>
  <si>
    <t>，1354445</t>
  </si>
  <si>
    <t>30601172-0</t>
  </si>
  <si>
    <t>732RE444571</t>
  </si>
  <si>
    <t>271-444571</t>
  </si>
  <si>
    <t>ZHIPING  WANG</t>
  </si>
  <si>
    <t>，1351251</t>
  </si>
  <si>
    <t>30602290-0</t>
  </si>
  <si>
    <t>745RE719560</t>
  </si>
  <si>
    <t>284-719560</t>
  </si>
  <si>
    <t>FENGYIEG  WAN</t>
  </si>
  <si>
    <t>Hotel Sun White</t>
  </si>
  <si>
    <t>，1376660</t>
  </si>
  <si>
    <t>30602660-0</t>
  </si>
  <si>
    <t>1RE1306845</t>
  </si>
  <si>
    <t>320-1306845</t>
  </si>
  <si>
    <t>，1349781</t>
  </si>
  <si>
    <t>30602745-0</t>
  </si>
  <si>
    <t>1RE1341990</t>
  </si>
  <si>
    <t>320-1341990</t>
  </si>
  <si>
    <t>HEMENG  JIN</t>
  </si>
  <si>
    <t>Novotel Kuala Lumpur</t>
  </si>
  <si>
    <t>，1371537</t>
  </si>
  <si>
    <t>30603150-0</t>
  </si>
  <si>
    <t>1RE3562644</t>
  </si>
  <si>
    <t>321-3562644</t>
  </si>
  <si>
    <t>JINGWEN  CAO</t>
  </si>
  <si>
    <t>，1361233</t>
  </si>
  <si>
    <t>30603440-0</t>
  </si>
  <si>
    <t>1RE3634379</t>
  </si>
  <si>
    <t>321-3634379</t>
  </si>
  <si>
    <t>ZHAO BINGXIN ZHAO  ZHAO BINGXIN ZHAO</t>
  </si>
  <si>
    <t>Royal Rattankosin Hotel</t>
  </si>
  <si>
    <t>，1376016</t>
  </si>
  <si>
    <t>30603553-0</t>
  </si>
  <si>
    <t>1RE3646623</t>
  </si>
  <si>
    <t>321-3646623</t>
  </si>
  <si>
    <t>SHUO  YU</t>
  </si>
  <si>
    <t>Pullman Bangkok Hotel G</t>
  </si>
  <si>
    <t>，1377785</t>
  </si>
  <si>
    <t>30603930-0</t>
  </si>
  <si>
    <t>1RE1212046</t>
  </si>
  <si>
    <t>322-1212046</t>
  </si>
  <si>
    <t>LINFENG  FU</t>
  </si>
  <si>
    <t>Hotel 81 Premier Star</t>
  </si>
  <si>
    <t>，1377995</t>
  </si>
  <si>
    <t>30603937-0</t>
  </si>
  <si>
    <t>1RE1212203</t>
  </si>
  <si>
    <t>322-1212203</t>
  </si>
  <si>
    <t>SHENGLU  YANG</t>
  </si>
  <si>
    <t>Robertson Quay</t>
  </si>
  <si>
    <t>，1378180</t>
  </si>
  <si>
    <t>30604590-0</t>
  </si>
  <si>
    <t>860RE325444</t>
  </si>
  <si>
    <t>435-325444</t>
  </si>
  <si>
    <t>YAO  WU</t>
  </si>
  <si>
    <t>Global Inn Seoul Dongdaemun City Days</t>
  </si>
  <si>
    <t>，1372254</t>
  </si>
  <si>
    <t>30604653-0</t>
  </si>
  <si>
    <t>860RE328790</t>
  </si>
  <si>
    <t>435-328790</t>
  </si>
  <si>
    <t>GUORONG  ZHANG</t>
  </si>
  <si>
    <t>，1377940</t>
  </si>
  <si>
    <t>30606877-0</t>
  </si>
  <si>
    <t>402RE642293</t>
  </si>
  <si>
    <t>249-642293</t>
  </si>
  <si>
    <t>JINGYA  YANG</t>
  </si>
  <si>
    <t>ARGENTINA</t>
  </si>
  <si>
    <t>Emperador</t>
  </si>
  <si>
    <t>，1376701</t>
  </si>
  <si>
    <t>30606878-0</t>
  </si>
  <si>
    <t>402RE642295</t>
  </si>
  <si>
    <t>249-642295</t>
  </si>
  <si>
    <t>LIE  YUAN</t>
  </si>
  <si>
    <t>，1376703</t>
  </si>
  <si>
    <t>30632937-0</t>
  </si>
  <si>
    <t>732RE475489</t>
  </si>
  <si>
    <t>271-475489</t>
  </si>
  <si>
    <t>JIAXIN  ZHU</t>
  </si>
  <si>
    <t>，1378847</t>
  </si>
  <si>
    <t>30633597-0</t>
  </si>
  <si>
    <t>744RE138641</t>
  </si>
  <si>
    <t>283-138641</t>
  </si>
  <si>
    <t>YU  PAN</t>
  </si>
  <si>
    <t>NEW ZEALAND</t>
  </si>
  <si>
    <t>Kingsgate Hotel Greymouth</t>
  </si>
  <si>
    <t>，1377634</t>
  </si>
  <si>
    <t>30634935-0</t>
  </si>
  <si>
    <t>1RE3614309</t>
  </si>
  <si>
    <t>321-3614309</t>
  </si>
  <si>
    <t>TING  HE</t>
  </si>
  <si>
    <t>Dusit Thani Pattaya</t>
  </si>
  <si>
    <t>，1372337</t>
  </si>
  <si>
    <t>30635047-0</t>
  </si>
  <si>
    <t>1RE3637282</t>
  </si>
  <si>
    <t>321-3637282</t>
  </si>
  <si>
    <t>LILI  DENG</t>
  </si>
  <si>
    <t>Nai Yang Beach Resort and Spa</t>
  </si>
  <si>
    <t>，1376508</t>
  </si>
  <si>
    <t>30635110-0</t>
  </si>
  <si>
    <t>1RE3646211</t>
  </si>
  <si>
    <t>321-3646211</t>
  </si>
  <si>
    <t>HE  SU</t>
  </si>
  <si>
    <t>True Siam Rangnam Hotel</t>
  </si>
  <si>
    <t>，1377755</t>
  </si>
  <si>
    <t>30635319-0</t>
  </si>
  <si>
    <t>1RE3653454</t>
  </si>
  <si>
    <t>321-3653454</t>
  </si>
  <si>
    <t>QINGQING  ZHAO</t>
  </si>
  <si>
    <t>，1378840</t>
  </si>
  <si>
    <t>30635525-0</t>
  </si>
  <si>
    <t>1RE1213529</t>
  </si>
  <si>
    <t>322-1213529</t>
  </si>
  <si>
    <t>XIAOJUN  CHEN</t>
  </si>
  <si>
    <t>Hotel 81 Changi</t>
  </si>
  <si>
    <t>，1378870</t>
  </si>
  <si>
    <t>30635812-0</t>
  </si>
  <si>
    <t>1RE1279900</t>
  </si>
  <si>
    <t>325-1279900</t>
  </si>
  <si>
    <t>ROYKE  HERLAMBANG</t>
  </si>
  <si>
    <t>Ibis Styles Jakarta Airport</t>
  </si>
  <si>
    <t>，1377243</t>
  </si>
  <si>
    <t>30636242-0</t>
  </si>
  <si>
    <t>860RE329017</t>
  </si>
  <si>
    <t>435-329017</t>
  </si>
  <si>
    <t>YING  ZHONG</t>
  </si>
  <si>
    <t>Hotel Gaon Seoul Dongdaemun</t>
  </si>
  <si>
    <t>，1378278</t>
  </si>
  <si>
    <t>30649726-0</t>
  </si>
  <si>
    <t>732RE447940</t>
  </si>
  <si>
    <t>271-447940</t>
  </si>
  <si>
    <t>XIYIN  ZHOU</t>
  </si>
  <si>
    <t>，1355012</t>
  </si>
  <si>
    <t>30650159-0</t>
  </si>
  <si>
    <t>734RE130433</t>
  </si>
  <si>
    <t>273-130433</t>
  </si>
  <si>
    <t>JIANI  YIN</t>
  </si>
  <si>
    <t>SAUDI ARABIA</t>
  </si>
  <si>
    <t>Carawan Al Fahad Hotel Riyadh</t>
  </si>
  <si>
    <t>，1378431</t>
  </si>
  <si>
    <t>30650160-0</t>
  </si>
  <si>
    <t>734RE130434</t>
  </si>
  <si>
    <t>273-130434</t>
  </si>
  <si>
    <t>MINGTAO  HUI</t>
  </si>
  <si>
    <t>，1378433</t>
  </si>
  <si>
    <t>30650183-0</t>
  </si>
  <si>
    <t>734RE130846</t>
  </si>
  <si>
    <t>273-130846</t>
  </si>
  <si>
    <t>WEIMIN  HONG</t>
  </si>
  <si>
    <t>Petal Hotel</t>
  </si>
  <si>
    <t>，1378738</t>
  </si>
  <si>
    <t>30652129-0</t>
  </si>
  <si>
    <t>1RE3618008</t>
  </si>
  <si>
    <t>321-3618008</t>
  </si>
  <si>
    <t>YANG  LV</t>
  </si>
  <si>
    <t>，1373077</t>
  </si>
  <si>
    <t>30652240-0</t>
  </si>
  <si>
    <t>1RE3638619</t>
  </si>
  <si>
    <t>321-3638619</t>
  </si>
  <si>
    <t>JIALI  CHAI</t>
  </si>
  <si>
    <t>，1376723</t>
  </si>
  <si>
    <t>30652297-0</t>
  </si>
  <si>
    <t>1RE3645380</t>
  </si>
  <si>
    <t>321-3645380</t>
  </si>
  <si>
    <t>SHANJUN  HE</t>
  </si>
  <si>
    <t>Tup Kaek Sunset</t>
  </si>
  <si>
    <t>，1377654</t>
  </si>
  <si>
    <t>30652348-0</t>
  </si>
  <si>
    <t>1RE3651216</t>
  </si>
  <si>
    <t>321-3651216</t>
  </si>
  <si>
    <t>YUFEI  LIU</t>
  </si>
  <si>
    <t>FYN Hotel Bangkok</t>
  </si>
  <si>
    <t>，1378560</t>
  </si>
  <si>
    <t>30652389-0</t>
  </si>
  <si>
    <t>1RE3654404</t>
  </si>
  <si>
    <t>321-3654404</t>
  </si>
  <si>
    <t>ZHUANGLONG  YE</t>
  </si>
  <si>
    <t>，1378957</t>
  </si>
  <si>
    <t>30652430-0</t>
  </si>
  <si>
    <t>1RE3654689</t>
  </si>
  <si>
    <t>321-3654689</t>
  </si>
  <si>
    <t>JIA  YAN</t>
  </si>
  <si>
    <t>，1379054</t>
  </si>
  <si>
    <t>30653118-0</t>
  </si>
  <si>
    <t>1RE1285273</t>
  </si>
  <si>
    <t>325-1285273</t>
  </si>
  <si>
    <t>JIAOYU  LIANG</t>
  </si>
  <si>
    <t>Favehotel Zainul Arifin</t>
  </si>
  <si>
    <t>，1379031</t>
  </si>
  <si>
    <t>30653265-0</t>
  </si>
  <si>
    <t>2RE296331</t>
  </si>
  <si>
    <t>358-296331</t>
  </si>
  <si>
    <t>SIYUAN  QIN</t>
  </si>
  <si>
    <t>，1377306</t>
  </si>
  <si>
    <t>30669364-0</t>
  </si>
  <si>
    <t>854RE86256</t>
  </si>
  <si>
    <t>246-86256</t>
  </si>
  <si>
    <t>YU  YIN</t>
  </si>
  <si>
    <t>Hotel Sigiriya</t>
  </si>
  <si>
    <t>，1376640</t>
  </si>
  <si>
    <t>30669407-0</t>
  </si>
  <si>
    <t>731RE223960</t>
  </si>
  <si>
    <t>270-223960</t>
  </si>
  <si>
    <t>XUEPING  ZHANG</t>
  </si>
  <si>
    <t>INDIA</t>
  </si>
  <si>
    <t>Regale Inn</t>
  </si>
  <si>
    <t>，1379835</t>
  </si>
  <si>
    <t>30671609-0</t>
  </si>
  <si>
    <t>1RE1357816</t>
  </si>
  <si>
    <t>320-1357816</t>
  </si>
  <si>
    <t>ZONGBAO  YANG</t>
  </si>
  <si>
    <t>Hilton Garden Inn Kuala Lumpur</t>
  </si>
  <si>
    <t>，1379327</t>
  </si>
  <si>
    <t>30672095-0</t>
  </si>
  <si>
    <t>1RE3617934</t>
  </si>
  <si>
    <t>321-3617934</t>
  </si>
  <si>
    <t>HUIQIN  TANG</t>
  </si>
  <si>
    <t>，1373065</t>
  </si>
  <si>
    <t>30672224-0</t>
  </si>
  <si>
    <t>1RE3638886</t>
  </si>
  <si>
    <t>321-3638886</t>
  </si>
  <si>
    <t>CHUANHUI  KE</t>
  </si>
  <si>
    <t>，1376765</t>
  </si>
  <si>
    <t>30672467-0</t>
  </si>
  <si>
    <t>1RE3657477</t>
  </si>
  <si>
    <t>321-3657477</t>
  </si>
  <si>
    <t>JING  LI</t>
  </si>
  <si>
    <t>Trinity Silom Hotel</t>
  </si>
  <si>
    <t>，1379551</t>
  </si>
  <si>
    <t>30672584-0</t>
  </si>
  <si>
    <t>1RE3658853</t>
  </si>
  <si>
    <t>321-3658853</t>
  </si>
  <si>
    <t>JUNLIANG  LI</t>
  </si>
  <si>
    <t>，1379889</t>
  </si>
  <si>
    <t>30672858-0</t>
  </si>
  <si>
    <t>1RE1214755</t>
  </si>
  <si>
    <t>322-1214755</t>
  </si>
  <si>
    <t>WEN  HU</t>
  </si>
  <si>
    <t>，1379771</t>
  </si>
  <si>
    <t>30673220-0</t>
  </si>
  <si>
    <t>1RE1285337</t>
  </si>
  <si>
    <t>325-1285337</t>
  </si>
  <si>
    <t>WENYE  WEI</t>
  </si>
  <si>
    <t>，1379064</t>
  </si>
  <si>
    <t>30673325-0</t>
  </si>
  <si>
    <t>1RE1286859</t>
  </si>
  <si>
    <t>325-1286859</t>
  </si>
  <si>
    <t>SHOUGONG  ZHAO</t>
  </si>
  <si>
    <t>，1379850</t>
  </si>
  <si>
    <t>30690822-0</t>
  </si>
  <si>
    <t>1RE3654060</t>
  </si>
  <si>
    <t>321-3654060</t>
  </si>
  <si>
    <t>HONG  PANG</t>
  </si>
  <si>
    <t>Miramar Hotel Bangkok</t>
  </si>
  <si>
    <t>，1378907</t>
  </si>
  <si>
    <t>30690839-0</t>
  </si>
  <si>
    <t>1RE3654734</t>
  </si>
  <si>
    <t>321-3654734</t>
  </si>
  <si>
    <t>JINGSHU  TANG</t>
  </si>
  <si>
    <t>Lebua at State Tower</t>
  </si>
  <si>
    <t>，1379069</t>
  </si>
  <si>
    <t>30690893-0</t>
  </si>
  <si>
    <t>1RE3657478</t>
  </si>
  <si>
    <t>321-3657478</t>
  </si>
  <si>
    <t>ZHAOHUA  ZHANG</t>
  </si>
  <si>
    <t>Solitaire Bangkok Sukhumvit 11</t>
  </si>
  <si>
    <t>，1379550</t>
  </si>
  <si>
    <t>30691472-0</t>
  </si>
  <si>
    <t>1RE1215115</t>
  </si>
  <si>
    <t>322-1215115</t>
  </si>
  <si>
    <t>YAO  HU</t>
  </si>
  <si>
    <t>One Farrer Hotel and Spa</t>
  </si>
  <si>
    <t>，1379983</t>
  </si>
  <si>
    <t>30691485-0</t>
  </si>
  <si>
    <t>1RE1215584</t>
  </si>
  <si>
    <t>322-1215584</t>
  </si>
  <si>
    <t>SIN CHI KEUNG  SIN CHI KEUNG</t>
  </si>
  <si>
    <t>Holiday Inn Express Singapore Orchard Road</t>
  </si>
  <si>
    <t>，1380317</t>
  </si>
  <si>
    <t>30691797-0</t>
  </si>
  <si>
    <t>1RE1283886</t>
  </si>
  <si>
    <t>325-1283886</t>
  </si>
  <si>
    <t>JUN  LI</t>
  </si>
  <si>
    <t>，1378542</t>
  </si>
  <si>
    <t>30691957-0</t>
  </si>
  <si>
    <t>1RE1287711</t>
  </si>
  <si>
    <t>325-1287711</t>
  </si>
  <si>
    <t>XU  LIN</t>
  </si>
  <si>
    <t>Novotel Jakarta Gajah Mada</t>
  </si>
  <si>
    <t>，1380266</t>
  </si>
  <si>
    <t>30692364-0</t>
  </si>
  <si>
    <t>860RE330218</t>
  </si>
  <si>
    <t>435-330218</t>
  </si>
  <si>
    <t>YANG  JIN</t>
  </si>
  <si>
    <t>，1380211</t>
  </si>
  <si>
    <t>30692366-0</t>
  </si>
  <si>
    <t>860RE330267</t>
  </si>
  <si>
    <t>435-330267</t>
  </si>
  <si>
    <t>JINHUA  NAN</t>
  </si>
  <si>
    <t>，1380272</t>
  </si>
  <si>
    <t>30692372-0</t>
  </si>
  <si>
    <t>860RE330332</t>
  </si>
  <si>
    <t>435-330332</t>
  </si>
  <si>
    <t>XIAOXIANG  CHENG</t>
  </si>
  <si>
    <t>，1380353</t>
  </si>
  <si>
    <t>30705879-0</t>
  </si>
  <si>
    <t>1RE3643801</t>
  </si>
  <si>
    <t>321-3643801</t>
  </si>
  <si>
    <t>XIANJUN  WANG</t>
  </si>
  <si>
    <t>Lit Bangkok Hotel &amp; Residence</t>
  </si>
  <si>
    <t>，1377464</t>
  </si>
  <si>
    <t>30706096-0</t>
  </si>
  <si>
    <t>1RE3662041</t>
  </si>
  <si>
    <t>321-3662041</t>
  </si>
  <si>
    <t>CHENG  FENG</t>
  </si>
  <si>
    <t>，1380437</t>
  </si>
  <si>
    <t>30706251-0</t>
  </si>
  <si>
    <t>1RE3663152</t>
  </si>
  <si>
    <t>321-3663152</t>
  </si>
  <si>
    <t>ZHIFENG  HU</t>
  </si>
  <si>
    <t>，1380634</t>
  </si>
  <si>
    <t>30706840-0</t>
  </si>
  <si>
    <t>1RE1286768</t>
  </si>
  <si>
    <t>325-1286768</t>
  </si>
  <si>
    <t>YOUYI  HU</t>
  </si>
  <si>
    <t>，1379821</t>
  </si>
  <si>
    <t>30706973-0</t>
  </si>
  <si>
    <t>1RE1288538</t>
  </si>
  <si>
    <t>325-1288538</t>
  </si>
  <si>
    <t>WEI  LIN</t>
  </si>
  <si>
    <t>，1380678</t>
  </si>
  <si>
    <t>30707217-0</t>
  </si>
  <si>
    <t>860RE325714</t>
  </si>
  <si>
    <t>435-325714</t>
  </si>
  <si>
    <t>TINGTING  LIU</t>
  </si>
  <si>
    <t>，1372713</t>
  </si>
  <si>
    <t>30722154-0</t>
  </si>
  <si>
    <t>1RE3638166</t>
  </si>
  <si>
    <t>321-3638166</t>
  </si>
  <si>
    <t>YANBO  CHEN</t>
  </si>
  <si>
    <t>，1376636</t>
  </si>
  <si>
    <t>30722459-0</t>
  </si>
  <si>
    <t>1RE3664826</t>
  </si>
  <si>
    <t>321-3664826</t>
  </si>
  <si>
    <t>JIALUO  YANG</t>
  </si>
  <si>
    <t>，1381011</t>
  </si>
  <si>
    <t>30722918-0</t>
  </si>
  <si>
    <t>1RE1267630</t>
  </si>
  <si>
    <t>325-1267630</t>
  </si>
  <si>
    <t>MENGCHENG  HUA</t>
  </si>
  <si>
    <t>Sulis Beach Hotel and Spa</t>
  </si>
  <si>
    <t>，1372638</t>
  </si>
  <si>
    <t>30736265-0</t>
  </si>
  <si>
    <t>732RE474372</t>
  </si>
  <si>
    <t>271-474372</t>
  </si>
  <si>
    <t>PEIYU  ZHU</t>
  </si>
  <si>
    <t>，1378146</t>
  </si>
  <si>
    <t>30736326-0</t>
  </si>
  <si>
    <t>732RE477874</t>
  </si>
  <si>
    <t>271-477874</t>
  </si>
  <si>
    <t>PANG HAI YUN  PANG HAI YUN</t>
  </si>
  <si>
    <t>，1381138</t>
  </si>
  <si>
    <t>30737769-0</t>
  </si>
  <si>
    <t>1RE1340816</t>
  </si>
  <si>
    <t>320-1340816</t>
  </si>
  <si>
    <t>YANGDONG  XIN</t>
  </si>
  <si>
    <t>，1371029</t>
  </si>
  <si>
    <t>30737930-0</t>
  </si>
  <si>
    <t>1RE1360624</t>
  </si>
  <si>
    <t>320-1360624</t>
  </si>
  <si>
    <t>DONGSHENG  WANG</t>
  </si>
  <si>
    <t>，1381267</t>
  </si>
  <si>
    <t>30738454-0</t>
  </si>
  <si>
    <t>1RE3661049</t>
  </si>
  <si>
    <t>321-3661049</t>
  </si>
  <si>
    <t>XUAN  HUANG</t>
  </si>
  <si>
    <t>，1380290</t>
  </si>
  <si>
    <t>30739219-0</t>
  </si>
  <si>
    <t>1RE1289009</t>
  </si>
  <si>
    <t>325-1289009</t>
  </si>
  <si>
    <t>CEN  CAO</t>
  </si>
  <si>
    <t>，1381020</t>
  </si>
  <si>
    <t>30739220-0</t>
  </si>
  <si>
    <t>1RE1289010</t>
  </si>
  <si>
    <t>325-1289010</t>
  </si>
  <si>
    <t>FEIHU  TANG</t>
  </si>
  <si>
    <t>，1381021</t>
  </si>
  <si>
    <t>30739567-0</t>
  </si>
  <si>
    <t>860RE330272</t>
  </si>
  <si>
    <t>435-330272</t>
  </si>
  <si>
    <t>JONGKWAN  MIN</t>
  </si>
  <si>
    <t>，1380286</t>
  </si>
  <si>
    <t>30739591-0</t>
  </si>
  <si>
    <t>860RE330863</t>
  </si>
  <si>
    <t>435-330863</t>
  </si>
  <si>
    <t>JING  PAN</t>
  </si>
  <si>
    <t>The Hotel Riviera</t>
  </si>
  <si>
    <t>，1381252</t>
  </si>
  <si>
    <t>30739593-0</t>
  </si>
  <si>
    <t>860RE330866</t>
  </si>
  <si>
    <t>435-330866</t>
  </si>
  <si>
    <t>TIANYI  ZHANG</t>
  </si>
  <si>
    <t>，1381257</t>
  </si>
  <si>
    <t>30740598-0</t>
  </si>
  <si>
    <t>2RE292294</t>
  </si>
  <si>
    <t>358-292294</t>
  </si>
  <si>
    <t>WENQIAN  LI</t>
  </si>
  <si>
    <t>Zen Diamond Suites Hotel Danang</t>
  </si>
  <si>
    <t>，1369209</t>
  </si>
  <si>
    <t>30752346-0</t>
  </si>
  <si>
    <t>732RE478726</t>
  </si>
  <si>
    <t>271-478726</t>
  </si>
  <si>
    <t>LULU  GAN</t>
  </si>
  <si>
    <t>，1381799</t>
  </si>
  <si>
    <t>30753868-0</t>
  </si>
  <si>
    <t>1RE1345513</t>
  </si>
  <si>
    <t>320-1345513</t>
  </si>
  <si>
    <t>LING  ZHAO</t>
  </si>
  <si>
    <t>The Hulo Hotel + Gallery</t>
  </si>
  <si>
    <t>，1373355</t>
  </si>
  <si>
    <t>30754814-0</t>
  </si>
  <si>
    <t>1RE3668941</t>
  </si>
  <si>
    <t>321-3668941</t>
  </si>
  <si>
    <t>LIN  LAI</t>
  </si>
  <si>
    <t>，1381752</t>
  </si>
  <si>
    <t>30755664-0</t>
  </si>
  <si>
    <t>2RE296853</t>
  </si>
  <si>
    <t>358-296853</t>
  </si>
  <si>
    <t>XISHUN  SUN</t>
  </si>
  <si>
    <t>，1378362</t>
  </si>
  <si>
    <t>30755699-0</t>
  </si>
  <si>
    <t>2RE298157</t>
  </si>
  <si>
    <t>358-298157</t>
  </si>
  <si>
    <t>FURONG  YAO</t>
  </si>
  <si>
    <t>，1381692</t>
  </si>
  <si>
    <t>30755703-0</t>
  </si>
  <si>
    <t>2RE298211</t>
  </si>
  <si>
    <t>358-298211</t>
  </si>
  <si>
    <t>RUI  DING</t>
  </si>
  <si>
    <t>，1381808</t>
  </si>
  <si>
    <t>30769305-0</t>
  </si>
  <si>
    <t>745RE696736</t>
  </si>
  <si>
    <t>284-696736</t>
  </si>
  <si>
    <t>LIN  XUE</t>
  </si>
  <si>
    <t>Shibuya Tokyu REI Hotel</t>
  </si>
  <si>
    <t>，1359889</t>
  </si>
  <si>
    <t>30770815-0</t>
  </si>
  <si>
    <t>1RE3659725</t>
  </si>
  <si>
    <t>321-3659725</t>
  </si>
  <si>
    <t>TAO  LI</t>
  </si>
  <si>
    <t>，1380052</t>
  </si>
  <si>
    <t>30770852-0</t>
  </si>
  <si>
    <t>1RE3663724</t>
  </si>
  <si>
    <t>321-3663724</t>
  </si>
  <si>
    <t>JIAQI  WEI</t>
  </si>
  <si>
    <t>St. Regis Bangkok</t>
  </si>
  <si>
    <t>，1380731</t>
  </si>
  <si>
    <t>30771860-0</t>
  </si>
  <si>
    <t>2RE297165</t>
  </si>
  <si>
    <t>358-297165</t>
  </si>
  <si>
    <t>DI  FAN</t>
  </si>
  <si>
    <t>，1378885</t>
  </si>
  <si>
    <t>30771870-0</t>
  </si>
  <si>
    <t>2RE298156</t>
  </si>
  <si>
    <t>358-298156</t>
  </si>
  <si>
    <t>SHENGHUA  ZHAO</t>
  </si>
  <si>
    <t>，1381690</t>
  </si>
  <si>
    <t>30772018-0</t>
  </si>
  <si>
    <t>860RE329501</t>
  </si>
  <si>
    <t>435-329501</t>
  </si>
  <si>
    <t>，1378966</t>
  </si>
  <si>
    <t>30785433-0</t>
  </si>
  <si>
    <t>732RE476647</t>
  </si>
  <si>
    <t>271-476647</t>
  </si>
  <si>
    <t>YOONIL  CHOI</t>
  </si>
  <si>
    <t>Tropicana Suites Residence Hotel</t>
  </si>
  <si>
    <t>，1379989</t>
  </si>
  <si>
    <t>30785659-0</t>
  </si>
  <si>
    <t>734RE132047</t>
  </si>
  <si>
    <t>273-132047</t>
  </si>
  <si>
    <t>SIWEN  CAI</t>
  </si>
  <si>
    <t>Dabab Hotel By Warwick</t>
  </si>
  <si>
    <t>，1380047</t>
  </si>
  <si>
    <t>30788100-0</t>
  </si>
  <si>
    <t>1RE3636367</t>
  </si>
  <si>
    <t>321-3636367</t>
  </si>
  <si>
    <t>XIN  LI</t>
  </si>
  <si>
    <t>，1376362</t>
  </si>
  <si>
    <t>30788240-0</t>
  </si>
  <si>
    <t>1RE3656689</t>
  </si>
  <si>
    <t>321-3656689</t>
  </si>
  <si>
    <t>XI  WANG</t>
  </si>
  <si>
    <t>，1379376</t>
  </si>
  <si>
    <t>30788298-0</t>
  </si>
  <si>
    <t>1RE3663760</t>
  </si>
  <si>
    <t>321-3663760</t>
  </si>
  <si>
    <t>JUNPING  HE</t>
  </si>
  <si>
    <t>Grande Centre Point Hotel Ploenchit Bangkok</t>
  </si>
  <si>
    <t>，1380740</t>
  </si>
  <si>
    <t>30788391-0</t>
  </si>
  <si>
    <t>1RE3670473</t>
  </si>
  <si>
    <t>321-3670473</t>
  </si>
  <si>
    <t>SHENGWEN  MU</t>
  </si>
  <si>
    <t>，1381982</t>
  </si>
  <si>
    <t>30788392-0</t>
  </si>
  <si>
    <t>1RE3670477</t>
  </si>
  <si>
    <t>321-3670477</t>
  </si>
  <si>
    <t>XIAOBIN  LIN</t>
  </si>
  <si>
    <t>，1381983</t>
  </si>
  <si>
    <t>30788963-0</t>
  </si>
  <si>
    <t>1RE1217676</t>
  </si>
  <si>
    <t>322-1217676</t>
  </si>
  <si>
    <t>HINLYE  LEE</t>
  </si>
  <si>
    <t>Mercure Singapore on Stevens Orchard</t>
  </si>
  <si>
    <t>，1381956</t>
  </si>
  <si>
    <t>30791281-0</t>
  </si>
  <si>
    <t>1RE2770261</t>
  </si>
  <si>
    <t>69-2770261</t>
  </si>
  <si>
    <t>JIA  LIU</t>
  </si>
  <si>
    <t>CANCUN</t>
  </si>
  <si>
    <t>Oh! Cancun The Urban Oasis</t>
  </si>
  <si>
    <t>，1348827</t>
  </si>
  <si>
    <t>30806007-0</t>
  </si>
  <si>
    <t>1RE1363219</t>
  </si>
  <si>
    <t>320-1363219</t>
  </si>
  <si>
    <t>XIAOXIAN  WANG</t>
  </si>
  <si>
    <t>，1382855</t>
  </si>
  <si>
    <t>30806566-0</t>
  </si>
  <si>
    <t>1RE3638475</t>
  </si>
  <si>
    <t>321-3638475</t>
  </si>
  <si>
    <t>XIAXI  XIAO</t>
  </si>
  <si>
    <t>The Viridian Resort</t>
  </si>
  <si>
    <t>，1376702</t>
  </si>
  <si>
    <t>30808270-0</t>
  </si>
  <si>
    <t>860RE331702</t>
  </si>
  <si>
    <t>435-331702</t>
  </si>
  <si>
    <t>XIN  ZHENG</t>
  </si>
  <si>
    <t>Hotel Gaon Insadong</t>
  </si>
  <si>
    <t>，1382397</t>
  </si>
  <si>
    <t>30808278-0</t>
  </si>
  <si>
    <t>860RE331970</t>
  </si>
  <si>
    <t>435-331970</t>
  </si>
  <si>
    <t>CHENLONG  CHAO</t>
  </si>
  <si>
    <t>，1382726</t>
  </si>
  <si>
    <t>30820092-0</t>
  </si>
  <si>
    <t>744RE140212</t>
  </si>
  <si>
    <t>283-140212</t>
  </si>
  <si>
    <t>YOUQUN  LI</t>
  </si>
  <si>
    <t>JUCY Snooze Auckland</t>
  </si>
  <si>
    <t>，1382196</t>
  </si>
  <si>
    <t>30821273-0</t>
  </si>
  <si>
    <t>1RE3523786</t>
  </si>
  <si>
    <t>321-3523786</t>
  </si>
  <si>
    <t>ZHEN  WU</t>
  </si>
  <si>
    <t>Inn House</t>
  </si>
  <si>
    <t>，1349825</t>
  </si>
  <si>
    <t>30821691-0</t>
  </si>
  <si>
    <t>1RE3668711</t>
  </si>
  <si>
    <t>321-3668711</t>
  </si>
  <si>
    <t>JU  LIU</t>
  </si>
  <si>
    <t>，1381689</t>
  </si>
  <si>
    <t>30821771-0</t>
  </si>
  <si>
    <t>1RE3675995</t>
  </si>
  <si>
    <t>321-3675995</t>
  </si>
  <si>
    <t>YAOFENG  JIANG</t>
  </si>
  <si>
    <t>，1382928</t>
  </si>
  <si>
    <t>30821984-0</t>
  </si>
  <si>
    <t>1RE3679613</t>
  </si>
  <si>
    <t>321-3679613</t>
  </si>
  <si>
    <t>PINGPING  LI</t>
  </si>
  <si>
    <t>Siam Champs-Élyséesi Unique Hotel, Bangkok</t>
  </si>
  <si>
    <t>，1383643</t>
  </si>
  <si>
    <t>30821985-0</t>
  </si>
  <si>
    <t>1RE3679632</t>
  </si>
  <si>
    <t>321-3679632</t>
  </si>
  <si>
    <t>30822213-0</t>
  </si>
  <si>
    <t>1RE1217755</t>
  </si>
  <si>
    <t>322-1217755</t>
  </si>
  <si>
    <t>WANQING  QIU</t>
  </si>
  <si>
    <t>Capri By Fraser Changi City</t>
  </si>
  <si>
    <t>，1382007</t>
  </si>
  <si>
    <t>30822221-0</t>
  </si>
  <si>
    <t>1RE1218288</t>
  </si>
  <si>
    <t>322-1218288</t>
  </si>
  <si>
    <t>YANG  LIU</t>
  </si>
  <si>
    <t>Boss</t>
  </si>
  <si>
    <t>，1382413</t>
  </si>
  <si>
    <t>30822227-0</t>
  </si>
  <si>
    <t>1RE1218707</t>
  </si>
  <si>
    <t>322-1218707</t>
  </si>
  <si>
    <t>XIA  QINGJIE</t>
  </si>
  <si>
    <t>，1382727</t>
  </si>
  <si>
    <t>30823665-0</t>
  </si>
  <si>
    <t>1RE2794182</t>
  </si>
  <si>
    <t>69-2794182</t>
  </si>
  <si>
    <t>HONGXU  WANG</t>
  </si>
  <si>
    <t>Krystal Cancun</t>
  </si>
  <si>
    <t>，1363510</t>
  </si>
  <si>
    <t>30835538-0</t>
  </si>
  <si>
    <t>745RE727746</t>
  </si>
  <si>
    <t>284-727746</t>
  </si>
  <si>
    <t>JIE  CHEN</t>
  </si>
  <si>
    <t>，1381932</t>
  </si>
  <si>
    <t>30836358-0</t>
  </si>
  <si>
    <t>1RE3578604</t>
  </si>
  <si>
    <t>321-3578604</t>
  </si>
  <si>
    <t>YUNQIAN  ZHU</t>
  </si>
  <si>
    <t>，1364531</t>
  </si>
  <si>
    <t>30836612-0</t>
  </si>
  <si>
    <t>1RE3667982</t>
  </si>
  <si>
    <t>321-3667982</t>
  </si>
  <si>
    <t>LU  CHE</t>
  </si>
  <si>
    <t>BP Chiang Mai City Hotel</t>
  </si>
  <si>
    <t>，1381555</t>
  </si>
  <si>
    <t>30836817-0</t>
  </si>
  <si>
    <t>1RE3680584</t>
  </si>
  <si>
    <t>321-3680584</t>
  </si>
  <si>
    <t>HANG  PEI</t>
  </si>
  <si>
    <t>，1383868</t>
  </si>
  <si>
    <t>30837184-0</t>
  </si>
  <si>
    <t>1RE1219892</t>
  </si>
  <si>
    <t>322-1219892</t>
  </si>
  <si>
    <t>LI  QIN</t>
  </si>
  <si>
    <t>Indigo Singapore Katong</t>
  </si>
  <si>
    <t>，1383756</t>
  </si>
  <si>
    <t>30837756-0</t>
  </si>
  <si>
    <t>860RE332075</t>
  </si>
  <si>
    <t>435-332075</t>
  </si>
  <si>
    <t>KAHONG  NG</t>
  </si>
  <si>
    <t>Hotel QB Seoul Dongdaemun</t>
  </si>
  <si>
    <t>，1382848</t>
  </si>
  <si>
    <t>30849419-0</t>
  </si>
  <si>
    <t>731RE224958</t>
  </si>
  <si>
    <t>270-224958</t>
  </si>
  <si>
    <t>MIN  LI</t>
  </si>
  <si>
    <t>Radisson Hyderabad Hitec City</t>
  </si>
  <si>
    <t>，1382904</t>
  </si>
  <si>
    <t>30850220-0</t>
  </si>
  <si>
    <t>744RE139919</t>
  </si>
  <si>
    <t>283-139919</t>
  </si>
  <si>
    <t>AIJUN  LI</t>
  </si>
  <si>
    <t>Jucy Snooze Christchurch</t>
  </si>
  <si>
    <t>，1381413</t>
  </si>
  <si>
    <t>30851098-0</t>
  </si>
  <si>
    <t>1RE1364772</t>
  </si>
  <si>
    <t>320-1364772</t>
  </si>
  <si>
    <t>WINGCHIU  CHENG</t>
  </si>
  <si>
    <t>DoubleTree by Hilton Johor Bahru</t>
  </si>
  <si>
    <t>，1384147</t>
  </si>
  <si>
    <t>30851505-0</t>
  </si>
  <si>
    <t>1RE3653765</t>
  </si>
  <si>
    <t>321-3653765</t>
  </si>
  <si>
    <t>CHUNTAO  XIAN</t>
  </si>
  <si>
    <t>，1378891</t>
  </si>
  <si>
    <t>30851615-0</t>
  </si>
  <si>
    <t>1RE3674258</t>
  </si>
  <si>
    <t>321-3674258</t>
  </si>
  <si>
    <t>BIN  ZHANG</t>
  </si>
  <si>
    <t>iCheck Inn Residences Sukhumvit 20</t>
  </si>
  <si>
    <t>，1382675</t>
  </si>
  <si>
    <t>30852636-0</t>
  </si>
  <si>
    <t>860RE331918</t>
  </si>
  <si>
    <t>435-331918</t>
  </si>
  <si>
    <t>JIANBAI  HOU</t>
  </si>
  <si>
    <t>Ibis Seoul Myeong-Dong</t>
  </si>
  <si>
    <t>，1382683</t>
  </si>
  <si>
    <t>30863196-0</t>
  </si>
  <si>
    <t>732RE482121</t>
  </si>
  <si>
    <t>271-482121</t>
  </si>
  <si>
    <t>JINGRAN  YANG</t>
  </si>
  <si>
    <t>Citi Park  Hotel</t>
  </si>
  <si>
    <t>，1384671</t>
  </si>
  <si>
    <t>30863217-0</t>
  </si>
  <si>
    <t>732RE482345</t>
  </si>
  <si>
    <t>271-482345</t>
  </si>
  <si>
    <t>GANG  LIU</t>
  </si>
  <si>
    <t>The Mini Suites - Eton Tower Makati</t>
  </si>
  <si>
    <t>，1384871</t>
  </si>
  <si>
    <t>30864119-0</t>
  </si>
  <si>
    <t>745RE729821</t>
  </si>
  <si>
    <t>284-729821</t>
  </si>
  <si>
    <t>FEIYAN  CAI</t>
  </si>
  <si>
    <t>Hotel Pearl City Kobe</t>
  </si>
  <si>
    <t>，1383287</t>
  </si>
  <si>
    <t>30864124-0</t>
  </si>
  <si>
    <t>745RE730106</t>
  </si>
  <si>
    <t>284-730106</t>
  </si>
  <si>
    <t>JI  CHEN</t>
  </si>
  <si>
    <t>，1383491</t>
  </si>
  <si>
    <t>30864845-0</t>
  </si>
  <si>
    <t>1RE1366062</t>
  </si>
  <si>
    <t>320-1366062</t>
  </si>
  <si>
    <t>YIMIN  FAN</t>
  </si>
  <si>
    <t>Sentral Kuala Lumpur</t>
  </si>
  <si>
    <t>，1384944</t>
  </si>
  <si>
    <t>30865127-0</t>
  </si>
  <si>
    <t>1RE3616409</t>
  </si>
  <si>
    <t>321-3616409</t>
  </si>
  <si>
    <t>MEI  XING</t>
  </si>
  <si>
    <t>，1372731</t>
  </si>
  <si>
    <t>30865335-0</t>
  </si>
  <si>
    <t>1RE3675062</t>
  </si>
  <si>
    <t>321-3675062</t>
  </si>
  <si>
    <t>YONG  SUN</t>
  </si>
  <si>
    <t>，1382802</t>
  </si>
  <si>
    <t>30865518-0</t>
  </si>
  <si>
    <t>1RE3685884</t>
  </si>
  <si>
    <t>321-3685884</t>
  </si>
  <si>
    <t>GAN  ZHANG</t>
  </si>
  <si>
    <t>，1384797</t>
  </si>
  <si>
    <t>30865556-0</t>
  </si>
  <si>
    <t>1RE3686504</t>
  </si>
  <si>
    <t>321-3686504</t>
  </si>
  <si>
    <t>YANFENG  LIU</t>
  </si>
  <si>
    <t>，1384902</t>
  </si>
  <si>
    <t>30865577-0</t>
  </si>
  <si>
    <t>1RE3686996</t>
  </si>
  <si>
    <t>321-3686996</t>
  </si>
  <si>
    <t>TIANZI  WANG</t>
  </si>
  <si>
    <t>，1384967</t>
  </si>
  <si>
    <t>30865720-0</t>
  </si>
  <si>
    <t>1RE1214854</t>
  </si>
  <si>
    <t>322-1214854</t>
  </si>
  <si>
    <t>JIN  WANG</t>
  </si>
  <si>
    <t>，1379839</t>
  </si>
  <si>
    <t>30866070-0</t>
  </si>
  <si>
    <t>1RE1295794</t>
  </si>
  <si>
    <t>325-1295794</t>
  </si>
  <si>
    <t>YIZHONG  CHEN</t>
  </si>
  <si>
    <t>Aston Marina Ancol</t>
  </si>
  <si>
    <t>，1384762</t>
  </si>
  <si>
    <t>30877049-0</t>
  </si>
  <si>
    <t>732RE482869</t>
  </si>
  <si>
    <t>271-482869</t>
  </si>
  <si>
    <t>，1385289</t>
  </si>
  <si>
    <t>30877365-0</t>
  </si>
  <si>
    <t>734RE136335</t>
  </si>
  <si>
    <t>273-136335</t>
  </si>
  <si>
    <t>，1385256</t>
  </si>
  <si>
    <t>30878853-0</t>
  </si>
  <si>
    <t>1RE1365557</t>
  </si>
  <si>
    <t>320-1365557</t>
  </si>
  <si>
    <t>YIRUO  ZHANG</t>
  </si>
  <si>
    <t>The St. Regis Kuala Lumpur</t>
  </si>
  <si>
    <t>，1384637</t>
  </si>
  <si>
    <t>30879378-0</t>
  </si>
  <si>
    <t>1RE3660975</t>
  </si>
  <si>
    <t>321-3660975</t>
  </si>
  <si>
    <t>DANJING  GU</t>
  </si>
  <si>
    <t>，1380269</t>
  </si>
  <si>
    <t>30879448-0</t>
  </si>
  <si>
    <t>1RE3672165</t>
  </si>
  <si>
    <t>321-3672165</t>
  </si>
  <si>
    <t>BINLIN  XU</t>
  </si>
  <si>
    <t>FX Hotel Metrolink Makkasan</t>
  </si>
  <si>
    <t>，1382306</t>
  </si>
  <si>
    <t>30879458-0</t>
  </si>
  <si>
    <t>1RE3673653</t>
  </si>
  <si>
    <t>321-3673653</t>
  </si>
  <si>
    <t>CHUNHONG  GUO</t>
  </si>
  <si>
    <t>，1382581</t>
  </si>
  <si>
    <t>30879474-0</t>
  </si>
  <si>
    <t>1RE3676403</t>
  </si>
  <si>
    <t>321-3676403</t>
  </si>
  <si>
    <t>SUIXIA  ZHONG</t>
  </si>
  <si>
    <t>，1383071</t>
  </si>
  <si>
    <t>30879498-0</t>
  </si>
  <si>
    <t>1RE3679705</t>
  </si>
  <si>
    <t>321-3679705</t>
  </si>
  <si>
    <t>HONG  XIE</t>
  </si>
  <si>
    <t>，1383668</t>
  </si>
  <si>
    <t>30879549-0</t>
  </si>
  <si>
    <t>1RE3684184</t>
  </si>
  <si>
    <t>321-3684184</t>
  </si>
  <si>
    <t>XIAOQIN  XU</t>
  </si>
  <si>
    <t>Mandarin Hotel Managed By Centre Point</t>
  </si>
  <si>
    <t>，1384475</t>
  </si>
  <si>
    <t>30879552-0</t>
  </si>
  <si>
    <t>1RE3684613</t>
  </si>
  <si>
    <t>321-3684613</t>
  </si>
  <si>
    <t>XIAOMEI  CHEN</t>
  </si>
  <si>
    <t>，1384507</t>
  </si>
  <si>
    <t>30879581-0</t>
  </si>
  <si>
    <t>1RE3686220</t>
  </si>
  <si>
    <t>321-3686220</t>
  </si>
  <si>
    <t>HONGSHUANG  WANG</t>
  </si>
  <si>
    <t>，1384842</t>
  </si>
  <si>
    <t>30879691-0</t>
  </si>
  <si>
    <t>1RE3688830</t>
  </si>
  <si>
    <t>321-3688830</t>
  </si>
  <si>
    <t>JIANXUE  LYU</t>
  </si>
  <si>
    <t>Royal Orchid Sheraton - Towers Bangkok</t>
  </si>
  <si>
    <t>，1385260</t>
  </si>
  <si>
    <t>30879718-0</t>
  </si>
  <si>
    <t>1RE3689324</t>
  </si>
  <si>
    <t>321-3689324</t>
  </si>
  <si>
    <t>XINYI  PENG</t>
  </si>
  <si>
    <t>，1385320</t>
  </si>
  <si>
    <t>30879725-0</t>
  </si>
  <si>
    <t>1RE3689433</t>
  </si>
  <si>
    <t>321-3689433</t>
  </si>
  <si>
    <t>NAN  JIA</t>
  </si>
  <si>
    <t>，1385352</t>
  </si>
  <si>
    <t>30879737-0</t>
  </si>
  <si>
    <t>1RE3689567</t>
  </si>
  <si>
    <t>321-3689567</t>
  </si>
  <si>
    <t>TAIHUI  MA</t>
  </si>
  <si>
    <t>，1385388</t>
  </si>
  <si>
    <t>30879895-0</t>
  </si>
  <si>
    <t>1RE1219201</t>
  </si>
  <si>
    <t>322-1219201</t>
  </si>
  <si>
    <t>WEIXIA  XU</t>
  </si>
  <si>
    <t>，1383200</t>
  </si>
  <si>
    <t>30879931-0</t>
  </si>
  <si>
    <t>1RE1221222</t>
  </si>
  <si>
    <t>322-1221222</t>
  </si>
  <si>
    <t>Holiday Inn Express Singapore Katong</t>
  </si>
  <si>
    <t>，1384907</t>
  </si>
  <si>
    <t>30879934-0</t>
  </si>
  <si>
    <t>1RE1221256</t>
  </si>
  <si>
    <t>322-1221256</t>
  </si>
  <si>
    <t>YI  XU</t>
  </si>
  <si>
    <t>，1384934</t>
  </si>
  <si>
    <t>30879951-0</t>
  </si>
  <si>
    <t>1RE1221726</t>
  </si>
  <si>
    <t>322-1221726</t>
  </si>
  <si>
    <t>TAN LEE HONG  TAN LEE HONG</t>
  </si>
  <si>
    <t>，1385280</t>
  </si>
  <si>
    <t>30880306-0</t>
  </si>
  <si>
    <t>1RE1296933</t>
  </si>
  <si>
    <t>325-1296933</t>
  </si>
  <si>
    <t>YUNJIAN  WU</t>
  </si>
  <si>
    <t>FM7 Resort Hotel Tangerang</t>
  </si>
  <si>
    <t>，1385396</t>
  </si>
  <si>
    <t>30880381-0</t>
  </si>
  <si>
    <t>2RE298174</t>
  </si>
  <si>
    <t>358-298174</t>
  </si>
  <si>
    <t>YUAN LIU YAN  YUAN LIU YAN</t>
  </si>
  <si>
    <t>Church Boutique Hotel Nha Tho</t>
  </si>
  <si>
    <t>，1381741</t>
  </si>
  <si>
    <t>30880498-0</t>
  </si>
  <si>
    <t>860RE321879</t>
  </si>
  <si>
    <t>435-321879</t>
  </si>
  <si>
    <t>ENQIN  MA</t>
  </si>
  <si>
    <t>Hotel Park Hill Myeongdong</t>
  </si>
  <si>
    <t>，1381371</t>
  </si>
  <si>
    <t>30880545-0</t>
  </si>
  <si>
    <t>860RE330487</t>
  </si>
  <si>
    <t>435-330487</t>
  </si>
  <si>
    <t>SHAN  XIA</t>
  </si>
  <si>
    <t>，1380612</t>
  </si>
  <si>
    <t>30892824-0</t>
  </si>
  <si>
    <t>732RE483281</t>
  </si>
  <si>
    <t>271-483281</t>
  </si>
  <si>
    <t>，1385632</t>
  </si>
  <si>
    <t>30894077-0</t>
  </si>
  <si>
    <t>745RE733476</t>
  </si>
  <si>
    <t>284-733476</t>
  </si>
  <si>
    <t>ZITONG  MI</t>
  </si>
  <si>
    <t>Swissotel Nankai Osaka</t>
  </si>
  <si>
    <t>，1385817</t>
  </si>
  <si>
    <t>30895025-0</t>
  </si>
  <si>
    <t>1RE1367327</t>
  </si>
  <si>
    <t>320-1367327</t>
  </si>
  <si>
    <t>SHULI  ZHOU</t>
  </si>
  <si>
    <t>Citin Langkawi by Compass Hospitality</t>
  </si>
  <si>
    <t>，1385718</t>
  </si>
  <si>
    <t>30895281-0</t>
  </si>
  <si>
    <t>1RE3581445</t>
  </si>
  <si>
    <t>321-3581445</t>
  </si>
  <si>
    <t>CHRISTINA  KOH</t>
  </si>
  <si>
    <t>Aetas Bangkok</t>
  </si>
  <si>
    <t>，1365172</t>
  </si>
  <si>
    <t>30895728-0</t>
  </si>
  <si>
    <t>1RE3687439</t>
  </si>
  <si>
    <t>321-3687439</t>
  </si>
  <si>
    <t>HUIXU  WANG</t>
  </si>
  <si>
    <t>，1385021</t>
  </si>
  <si>
    <t>30895854-0</t>
  </si>
  <si>
    <t>1RE3691059</t>
  </si>
  <si>
    <t>321-3691059</t>
  </si>
  <si>
    <t>，1385626</t>
  </si>
  <si>
    <t>30895884-0</t>
  </si>
  <si>
    <t>1RE3691472</t>
  </si>
  <si>
    <t>321-3691472</t>
  </si>
  <si>
    <t>MENG  SUN</t>
  </si>
  <si>
    <t>Dsure Patong</t>
  </si>
  <si>
    <t>，1385700</t>
  </si>
  <si>
    <t>30895916-0</t>
  </si>
  <si>
    <t>1RE3691936</t>
  </si>
  <si>
    <t>321-3691936</t>
  </si>
  <si>
    <t>KUN  LI</t>
  </si>
  <si>
    <t>，1385778</t>
  </si>
  <si>
    <t>30895917-0</t>
  </si>
  <si>
    <t>1RE3691947</t>
  </si>
  <si>
    <t>321-3691947</t>
  </si>
  <si>
    <t>RONG  LYU</t>
  </si>
  <si>
    <t>，1385779</t>
  </si>
  <si>
    <t>30895931-0</t>
  </si>
  <si>
    <t>1RE3692128</t>
  </si>
  <si>
    <t>321-3692128</t>
  </si>
  <si>
    <t>，1385819</t>
  </si>
  <si>
    <t>30896090-0</t>
  </si>
  <si>
    <t>1RE1216025</t>
  </si>
  <si>
    <t>322-1216025</t>
  </si>
  <si>
    <t>YEHAI  ZHANG</t>
  </si>
  <si>
    <t>，1380648</t>
  </si>
  <si>
    <t>30896116-0</t>
  </si>
  <si>
    <t>1RE1219324</t>
  </si>
  <si>
    <t>322-1219324</t>
  </si>
  <si>
    <t>LIPING  FANG</t>
  </si>
  <si>
    <t>，1383271</t>
  </si>
  <si>
    <t>30896146-0</t>
  </si>
  <si>
    <t>1RE1221914</t>
  </si>
  <si>
    <t>322-1221914</t>
  </si>
  <si>
    <t>JIANHUI  YANG</t>
  </si>
  <si>
    <t>，1385457</t>
  </si>
  <si>
    <t>30896163-0</t>
  </si>
  <si>
    <t>1RE1222370</t>
  </si>
  <si>
    <t>322-1222370</t>
  </si>
  <si>
    <t>YINGHAO  QIN</t>
  </si>
  <si>
    <t>，1385774</t>
  </si>
  <si>
    <t>30896783-0</t>
  </si>
  <si>
    <t>860RE329994</t>
  </si>
  <si>
    <t>435-329994</t>
  </si>
  <si>
    <t>RONGZHEM  ZHANG</t>
  </si>
  <si>
    <t>，1379861</t>
  </si>
  <si>
    <t>30897608-0</t>
  </si>
  <si>
    <t>745RE727129</t>
  </si>
  <si>
    <t>284-727129</t>
  </si>
  <si>
    <t>MENGMING  XU</t>
  </si>
  <si>
    <t>Agora Place Asakusa</t>
  </si>
  <si>
    <t>，1381547</t>
  </si>
  <si>
    <t>30898565-0</t>
  </si>
  <si>
    <t>408RE322362</t>
  </si>
  <si>
    <t>265-322362</t>
  </si>
  <si>
    <t>KANG  LI</t>
  </si>
  <si>
    <t>PANAMA</t>
  </si>
  <si>
    <t>Hampton By Hilton Panama</t>
  </si>
  <si>
    <t>，1385423</t>
  </si>
  <si>
    <t>30908474-0</t>
  </si>
  <si>
    <t>732RE482758</t>
  </si>
  <si>
    <t>271-482758</t>
  </si>
  <si>
    <t>SUSANA  RODRIGUEZ</t>
  </si>
  <si>
    <t>Seda Abreeza</t>
  </si>
  <si>
    <t>，1385206</t>
  </si>
  <si>
    <t>30908502-0</t>
  </si>
  <si>
    <t>732RE483472</t>
  </si>
  <si>
    <t>271-483472</t>
  </si>
  <si>
    <t>LIXIANG  SUN</t>
  </si>
  <si>
    <t>，1385805</t>
  </si>
  <si>
    <t>30911484-0</t>
  </si>
  <si>
    <t>1RE3663937</t>
  </si>
  <si>
    <t>321-3663937</t>
  </si>
  <si>
    <t>JINGYU  ZHAO</t>
  </si>
  <si>
    <t>，1380776</t>
  </si>
  <si>
    <t>30911545-0</t>
  </si>
  <si>
    <t>1RE3673747</t>
  </si>
  <si>
    <t>321-3673747</t>
  </si>
  <si>
    <t>，1382612</t>
  </si>
  <si>
    <t>30911581-0</t>
  </si>
  <si>
    <t>1RE3680054</t>
  </si>
  <si>
    <t>321-3680054</t>
  </si>
  <si>
    <t>CHUAN  ZHANG</t>
  </si>
  <si>
    <t>，1383752</t>
  </si>
  <si>
    <t>30911583-0</t>
  </si>
  <si>
    <t>1RE3680200</t>
  </si>
  <si>
    <t>321-3680200</t>
  </si>
  <si>
    <t>LIXUAN  HUANG</t>
  </si>
  <si>
    <t>Dang Derm In The Park</t>
  </si>
  <si>
    <t>，1383762</t>
  </si>
  <si>
    <t>30911603-0</t>
  </si>
  <si>
    <t>1RE3681714</t>
  </si>
  <si>
    <t>321-3681714</t>
  </si>
  <si>
    <t>YONGPING  HUANG</t>
  </si>
  <si>
    <t>Ramada D' Ma Bangkok</t>
  </si>
  <si>
    <t>，1384060</t>
  </si>
  <si>
    <t>30911942-0</t>
  </si>
  <si>
    <t>1RE3694487</t>
  </si>
  <si>
    <t>321-3694487</t>
  </si>
  <si>
    <t>LIN  LUO</t>
  </si>
  <si>
    <t>Patong Hemingways Hotel</t>
  </si>
  <si>
    <t>，1386231</t>
  </si>
  <si>
    <t>30912702-0</t>
  </si>
  <si>
    <t>2RE298860</t>
  </si>
  <si>
    <t>358-298860</t>
  </si>
  <si>
    <t>CHUAN  WANG</t>
  </si>
  <si>
    <t>，1383462</t>
  </si>
  <si>
    <t>30922234-0</t>
  </si>
  <si>
    <t>853RE55179</t>
  </si>
  <si>
    <t>245-55179</t>
  </si>
  <si>
    <t>WEIER  WANG</t>
  </si>
  <si>
    <t>MALDIVES</t>
  </si>
  <si>
    <t>UI Inn</t>
  </si>
  <si>
    <t>，1382333</t>
  </si>
  <si>
    <t>30924118-0</t>
  </si>
  <si>
    <t>1RE1368856</t>
  </si>
  <si>
    <t>320-1368856</t>
  </si>
  <si>
    <t>，1386506</t>
  </si>
  <si>
    <t>30924522-0</t>
  </si>
  <si>
    <t>1RE3666889</t>
  </si>
  <si>
    <t>321-3666889</t>
  </si>
  <si>
    <t>CHANG  LIU</t>
  </si>
  <si>
    <t>，1381412</t>
  </si>
  <si>
    <t>30924550-0</t>
  </si>
  <si>
    <t>1RE3672624</t>
  </si>
  <si>
    <t>321-3672624</t>
  </si>
  <si>
    <t>MING  CHEN</t>
  </si>
  <si>
    <t>，1382402</t>
  </si>
  <si>
    <t>30924620-0</t>
  </si>
  <si>
    <t>1RE3683492</t>
  </si>
  <si>
    <t>321-3683492</t>
  </si>
  <si>
    <t>LEI  QIN</t>
  </si>
  <si>
    <t>，1384333</t>
  </si>
  <si>
    <t>30924741-0</t>
  </si>
  <si>
    <t>1RE3695044</t>
  </si>
  <si>
    <t>321-3695044</t>
  </si>
  <si>
    <t>CHIACHUN  WU</t>
  </si>
  <si>
    <t>Phuket Island View</t>
  </si>
  <si>
    <t>，1386317</t>
  </si>
  <si>
    <t>30924742-0</t>
  </si>
  <si>
    <t>1RE3695047</t>
  </si>
  <si>
    <t>321-3695047</t>
  </si>
  <si>
    <t>XIAOTING  LIU</t>
  </si>
  <si>
    <t>，1386320</t>
  </si>
  <si>
    <t>30924832-0</t>
  </si>
  <si>
    <t>1RE3696051</t>
  </si>
  <si>
    <t>321-3696051</t>
  </si>
  <si>
    <t>LI  MENG</t>
  </si>
  <si>
    <t>，1386483</t>
  </si>
  <si>
    <t>30924854-0</t>
  </si>
  <si>
    <t>1RE3696206</t>
  </si>
  <si>
    <t>321-3696206</t>
  </si>
  <si>
    <t>CONG  LIN</t>
  </si>
  <si>
    <t>，1386521</t>
  </si>
  <si>
    <t>30924904-0</t>
  </si>
  <si>
    <t>1RE3696617</t>
  </si>
  <si>
    <t>321-3696617</t>
  </si>
  <si>
    <t>JU  MA</t>
  </si>
  <si>
    <t>，1386591</t>
  </si>
  <si>
    <t>30924913-0</t>
  </si>
  <si>
    <t>1RE3696691</t>
  </si>
  <si>
    <t>321-3696691</t>
  </si>
  <si>
    <t>，1386606</t>
  </si>
  <si>
    <t>30925103-0</t>
  </si>
  <si>
    <t>1RE1223055</t>
  </si>
  <si>
    <t>322-1223055</t>
  </si>
  <si>
    <t>YIPYANLOUIS  CHEUNG</t>
  </si>
  <si>
    <t>Park Avenue Rochester</t>
  </si>
  <si>
    <t>，1386330</t>
  </si>
  <si>
    <t>30925623-0</t>
  </si>
  <si>
    <t>860RE332039</t>
  </si>
  <si>
    <t>435-332039</t>
  </si>
  <si>
    <t>，1382797</t>
  </si>
  <si>
    <t>30935352-0</t>
  </si>
  <si>
    <t>731RE226178</t>
  </si>
  <si>
    <t>270-226178</t>
  </si>
  <si>
    <t>LIQIANG  LU</t>
  </si>
  <si>
    <t>Raintree St. Mary</t>
  </si>
  <si>
    <t>，1386841</t>
  </si>
  <si>
    <t>30935484-0</t>
  </si>
  <si>
    <t>732RE483231</t>
  </si>
  <si>
    <t>271-483231</t>
  </si>
  <si>
    <t>ZHIQIAO  FENG</t>
  </si>
  <si>
    <t>，1385592</t>
  </si>
  <si>
    <t>30935552-0</t>
  </si>
  <si>
    <t>732RE484653</t>
  </si>
  <si>
    <t>271-484653</t>
  </si>
  <si>
    <t>，1386840</t>
  </si>
  <si>
    <t>30937022-0</t>
  </si>
  <si>
    <t>1RE1369640</t>
  </si>
  <si>
    <t>320-1369640</t>
  </si>
  <si>
    <t>YANG  LI</t>
  </si>
  <si>
    <t>Avani Sepang Goldcoast Resort</t>
  </si>
  <si>
    <t>，1386898</t>
  </si>
  <si>
    <t>30937023-0</t>
  </si>
  <si>
    <t>1RE1369641</t>
  </si>
  <si>
    <t>320-1369641</t>
  </si>
  <si>
    <t>LI  MAO</t>
  </si>
  <si>
    <t>，1386899</t>
  </si>
  <si>
    <t>30937290-0</t>
  </si>
  <si>
    <t>1RE3637927</t>
  </si>
  <si>
    <t>321-3637927</t>
  </si>
  <si>
    <t>YUE  ZENG</t>
  </si>
  <si>
    <t>，1376611</t>
  </si>
  <si>
    <t>30937356-0</t>
  </si>
  <si>
    <t>1RE3662657</t>
  </si>
  <si>
    <t>321-3662657</t>
  </si>
  <si>
    <t>TAO  FAN</t>
  </si>
  <si>
    <t>，1380540</t>
  </si>
  <si>
    <t>30937480-0</t>
  </si>
  <si>
    <t>1RE3689524</t>
  </si>
  <si>
    <t>321-3689524</t>
  </si>
  <si>
    <t>HUI  ZHANG</t>
  </si>
  <si>
    <t>Chaweng Resort</t>
  </si>
  <si>
    <t>，1385377</t>
  </si>
  <si>
    <t>30937505-0</t>
  </si>
  <si>
    <t>1RE3693708</t>
  </si>
  <si>
    <t>321-3693708</t>
  </si>
  <si>
    <t>HONGTAO  JIANG</t>
  </si>
  <si>
    <t>，1386135</t>
  </si>
  <si>
    <t>30937630-0</t>
  </si>
  <si>
    <t>1RE3698306</t>
  </si>
  <si>
    <t>321-3698306</t>
  </si>
  <si>
    <t>ZIQING  QIN</t>
  </si>
  <si>
    <t>，1386847</t>
  </si>
  <si>
    <t>30937801-0</t>
  </si>
  <si>
    <t>1RE1221739</t>
  </si>
  <si>
    <t>322-1221739</t>
  </si>
  <si>
    <t>HUIHUI  GONG</t>
  </si>
  <si>
    <t>，1385295</t>
  </si>
  <si>
    <t>30937974-0</t>
  </si>
  <si>
    <t>1RE1288869</t>
  </si>
  <si>
    <t>325-1288869</t>
  </si>
  <si>
    <t>KEYAN  CHEN</t>
  </si>
  <si>
    <t>The Media Hotel &amp; Towers</t>
  </si>
  <si>
    <t>，1380919</t>
  </si>
  <si>
    <t>30938302-0</t>
  </si>
  <si>
    <t>860RE328676</t>
  </si>
  <si>
    <t>435-328676</t>
  </si>
  <si>
    <t>CHUNHUA  LI</t>
  </si>
  <si>
    <t>Hotel Gaon Golden Park</t>
  </si>
  <si>
    <t>，1377762</t>
  </si>
  <si>
    <t>30947871-0</t>
  </si>
  <si>
    <t>853RE55132</t>
  </si>
  <si>
    <t>245-55132</t>
  </si>
  <si>
    <t>YINGQI  CHEN</t>
  </si>
  <si>
    <t>，1381913</t>
  </si>
  <si>
    <t>30948074-0</t>
  </si>
  <si>
    <t>732RE483244</t>
  </si>
  <si>
    <t>271-483244</t>
  </si>
  <si>
    <t>，1385602</t>
  </si>
  <si>
    <t>30948497-0</t>
  </si>
  <si>
    <t>741RE530980</t>
  </si>
  <si>
    <t>280-530980</t>
  </si>
  <si>
    <t>XIAOBING  HUANG</t>
  </si>
  <si>
    <t>Best Western Melbourne City</t>
  </si>
  <si>
    <t>，1369011</t>
  </si>
  <si>
    <t>30948859-0</t>
  </si>
  <si>
    <t>745RE734610</t>
  </si>
  <si>
    <t>284-734610</t>
  </si>
  <si>
    <t>SHUTING  YU</t>
  </si>
  <si>
    <t>Akihabara Washington</t>
  </si>
  <si>
    <t>，1386681</t>
  </si>
  <si>
    <t>30949996-0</t>
  </si>
  <si>
    <t>1RE3697897</t>
  </si>
  <si>
    <t>321-3697897</t>
  </si>
  <si>
    <t>SHULIN  GAO</t>
  </si>
  <si>
    <t>，1386797</t>
  </si>
  <si>
    <t>30950080-0</t>
  </si>
  <si>
    <t>1RE3699631</t>
  </si>
  <si>
    <t>321-3699631</t>
  </si>
  <si>
    <t>ZEYU  QI</t>
  </si>
  <si>
    <t>New Square Patong Hotel</t>
  </si>
  <si>
    <t>，1387174</t>
  </si>
  <si>
    <t>30950122-0</t>
  </si>
  <si>
    <t>1RE3700192</t>
  </si>
  <si>
    <t>321-3700192</t>
  </si>
  <si>
    <t>MINGWEN  LUO</t>
  </si>
  <si>
    <t>，1387278</t>
  </si>
  <si>
    <t>30950140-0</t>
  </si>
  <si>
    <t>1RE3700487</t>
  </si>
  <si>
    <t>321-3700487</t>
  </si>
  <si>
    <t>SHI  WANG</t>
  </si>
  <si>
    <t>Bella Villa Metro</t>
  </si>
  <si>
    <t>，1387343</t>
  </si>
  <si>
    <t>30950229-0</t>
  </si>
  <si>
    <t>1RE1217578</t>
  </si>
  <si>
    <t>322-1217578</t>
  </si>
  <si>
    <t>XIAOCONG  CHAI</t>
  </si>
  <si>
    <t>Value Hotel Nice</t>
  </si>
  <si>
    <t>，1381889</t>
  </si>
  <si>
    <t>30950261-0</t>
  </si>
  <si>
    <t>1RE1223218</t>
  </si>
  <si>
    <t>322-1223218</t>
  </si>
  <si>
    <t>XIANGLIN  YANG</t>
  </si>
  <si>
    <t>，1386513</t>
  </si>
  <si>
    <t>8341693-0</t>
  </si>
  <si>
    <t>1RE4666968</t>
  </si>
  <si>
    <t>235-4666968</t>
  </si>
  <si>
    <t>HAOCHEN  ZHANG</t>
  </si>
  <si>
    <t>FLORIDA</t>
  </si>
  <si>
    <t>Sheraton Miami Airport &amp; Executive Meeting Center</t>
  </si>
  <si>
    <t>，1374428</t>
  </si>
  <si>
    <t>8358110-0</t>
  </si>
  <si>
    <t>1RE4677854</t>
  </si>
  <si>
    <t>235-4677854</t>
  </si>
  <si>
    <t>YE  ZHANG</t>
  </si>
  <si>
    <t>，1377088</t>
  </si>
  <si>
    <t>8364431-0</t>
  </si>
  <si>
    <t>1RE4606892</t>
  </si>
  <si>
    <t>235-4606892</t>
  </si>
  <si>
    <t>QING  DUAN</t>
  </si>
  <si>
    <t>Havana Cabana Key West</t>
  </si>
  <si>
    <t>，1355951</t>
  </si>
  <si>
    <t>8371186-0</t>
  </si>
  <si>
    <t>4RE3609350</t>
  </si>
  <si>
    <t>256-3609350</t>
  </si>
  <si>
    <t>MIN  YAO</t>
  </si>
  <si>
    <t>U.S. WEST</t>
  </si>
  <si>
    <t>Marquis Villas Resort By Diamond Resorts</t>
  </si>
  <si>
    <t>，1339981</t>
  </si>
  <si>
    <t>8371726-0</t>
  </si>
  <si>
    <t>4RE3727729</t>
  </si>
  <si>
    <t>256-3727729</t>
  </si>
  <si>
    <t>DAN  HUANG</t>
  </si>
  <si>
    <t>Westgate Las Vegas Resort &amp; Casino</t>
  </si>
  <si>
    <t>，1376605</t>
  </si>
  <si>
    <t>8376332-0</t>
  </si>
  <si>
    <t>4RE3730040</t>
  </si>
  <si>
    <t>256-3730040</t>
  </si>
  <si>
    <t>GUOSHENG  ZHANG</t>
  </si>
  <si>
    <t>，1377072</t>
  </si>
  <si>
    <t>8384274-0</t>
  </si>
  <si>
    <t>2RE1917425</t>
  </si>
  <si>
    <t>254-1917425</t>
  </si>
  <si>
    <t>NAICONG  NING</t>
  </si>
  <si>
    <t>NEW YORK</t>
  </si>
  <si>
    <t>YMCA West Side - Shared Bathroom</t>
  </si>
  <si>
    <t>，1378272</t>
  </si>
  <si>
    <t>8410634-0</t>
  </si>
  <si>
    <t>4RE3744627</t>
  </si>
  <si>
    <t>256-3744627</t>
  </si>
  <si>
    <t>YINGJUN  HE</t>
  </si>
  <si>
    <t>Holiday Inn Los Angeles International Airport</t>
  </si>
  <si>
    <t>，1380637</t>
  </si>
  <si>
    <t>8428305-0</t>
  </si>
  <si>
    <t>1RE4687338</t>
  </si>
  <si>
    <t>235-4687338</t>
  </si>
  <si>
    <t>SHU  TIAN</t>
  </si>
  <si>
    <t>Holiday Inn Miami International Airport Hotel</t>
  </si>
  <si>
    <t>，1379104</t>
  </si>
  <si>
    <t>8450502-0</t>
  </si>
  <si>
    <t>4RE3656144</t>
  </si>
  <si>
    <t>256-3656144</t>
  </si>
  <si>
    <t>JINGJIE  HAN</t>
  </si>
  <si>
    <t>，1357779</t>
  </si>
  <si>
    <t>8451115-0</t>
  </si>
  <si>
    <t>5RE663641</t>
  </si>
  <si>
    <t>257-663641</t>
  </si>
  <si>
    <t>LIEGUANG  ZHUO</t>
  </si>
  <si>
    <t>CANADA</t>
  </si>
  <si>
    <t>Comfort Inn Waterloo</t>
  </si>
  <si>
    <t>，1381874</t>
  </si>
  <si>
    <t>P181109103729322</t>
  </si>
  <si>
    <t>P181108114749322</t>
  </si>
  <si>
    <t>P181109103533322</t>
  </si>
  <si>
    <t>30436527-0</t>
  </si>
  <si>
    <t>1RE3595960</t>
  </si>
  <si>
    <t>321-3595960</t>
  </si>
  <si>
    <t>RONG  LU</t>
  </si>
  <si>
    <t>供应商那边客服在跟进</t>
  </si>
  <si>
    <t>30691472-1</t>
  </si>
  <si>
    <t>30673428-0</t>
  </si>
  <si>
    <t>2RE297509</t>
  </si>
  <si>
    <t>358-297509</t>
  </si>
  <si>
    <t>CHANGWEN  LIANG</t>
  </si>
  <si>
    <t>Ambassador Saigon Hotel</t>
  </si>
  <si>
    <r>
      <rPr>
        <sz val="10"/>
        <rFont val="宋体"/>
        <charset val="134"/>
      </rPr>
      <t>需赔付我们</t>
    </r>
    <r>
      <rPr>
        <sz val="10"/>
        <rFont val="Arial"/>
        <charset val="134"/>
      </rPr>
      <t>89.63</t>
    </r>
  </si>
  <si>
    <t>本期暂不付</t>
  </si>
  <si>
    <t>30673428-1</t>
  </si>
  <si>
    <t>30822255-0</t>
  </si>
  <si>
    <t>1RE1219754</t>
  </si>
  <si>
    <t>322-1219754</t>
  </si>
  <si>
    <t>DANXIU  FEI</t>
  </si>
  <si>
    <t>已取消</t>
  </si>
  <si>
    <t>8346073-0</t>
  </si>
  <si>
    <t>2RE1913521</t>
  </si>
  <si>
    <t>254-1913521</t>
  </si>
  <si>
    <t>WU  JIANG</t>
  </si>
  <si>
    <t>Hilton Garden Inn Financial Center Manhattan</t>
  </si>
  <si>
    <t>8346073-1</t>
  </si>
  <si>
    <t>先不付</t>
  </si>
  <si>
    <t>在确认售后赔付的事宜</t>
  </si>
  <si>
    <t>30901236-0</t>
  </si>
  <si>
    <t>92RE9306755</t>
  </si>
  <si>
    <t>102-9306755</t>
  </si>
  <si>
    <t>CHONGLIANG  ZHANG</t>
  </si>
  <si>
    <t>暂时不付</t>
  </si>
</sst>
</file>

<file path=xl/styles.xml><?xml version="1.0" encoding="utf-8"?>
<styleSheet xmlns="http://schemas.openxmlformats.org/spreadsheetml/2006/main">
  <numFmts count="5">
    <numFmt numFmtId="176" formatCode="#,##0.00_ ;[Red]\-#,##0.00\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0"/>
      <name val="Arial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1"/>
      <color rgb="FF333333"/>
      <name val="Helvetica"/>
      <charset val="134"/>
    </font>
    <font>
      <b/>
      <sz val="10"/>
      <name val="Arial"/>
      <charset val="134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23" borderId="6" applyNumberFormat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23" fillId="34" borderId="9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26"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176" fontId="0" fillId="0" borderId="0" xfId="0" applyNumberFormat="1" applyAlignment="1">
      <alignment vertical="top"/>
    </xf>
    <xf numFmtId="0" fontId="0" fillId="3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176" fontId="0" fillId="3" borderId="1" xfId="0" applyNumberForma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3" borderId="1" xfId="0" applyFont="1" applyFill="1" applyBorder="1" applyAlignment="1">
      <alignment vertical="top"/>
    </xf>
    <xf numFmtId="0" fontId="0" fillId="0" borderId="0" xfId="0" applyNumberFormat="1" applyAlignment="1">
      <alignment vertical="top"/>
    </xf>
    <xf numFmtId="176" fontId="0" fillId="0" borderId="0" xfId="0" applyNumberFormat="1" applyAlignment="1">
      <alignment horizontal="right" vertical="top"/>
    </xf>
    <xf numFmtId="0" fontId="0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2" borderId="0" xfId="0" applyNumberFormat="1" applyFill="1" applyAlignment="1">
      <alignment vertical="top"/>
    </xf>
    <xf numFmtId="14" fontId="0" fillId="2" borderId="0" xfId="0" applyNumberFormat="1" applyFill="1" applyAlignment="1">
      <alignment horizontal="right" vertical="top"/>
    </xf>
    <xf numFmtId="176" fontId="0" fillId="2" borderId="0" xfId="0" applyNumberFormat="1" applyFill="1" applyAlignment="1">
      <alignment horizontal="right" vertical="top"/>
    </xf>
    <xf numFmtId="0" fontId="0" fillId="2" borderId="0" xfId="0" applyFont="1" applyFill="1" applyAlignment="1">
      <alignment vertical="top"/>
    </xf>
    <xf numFmtId="176" fontId="2" fillId="2" borderId="0" xfId="0" applyNumberFormat="1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3" fillId="2" borderId="0" xfId="0" applyFont="1" applyFill="1"/>
    <xf numFmtId="176" fontId="0" fillId="2" borderId="0" xfId="0" applyNumberFormat="1" applyFill="1" applyAlignment="1">
      <alignment vertical="top"/>
    </xf>
    <xf numFmtId="0" fontId="0" fillId="0" borderId="0" xfId="0" applyFill="1" applyAlignment="1">
      <alignment vertical="top"/>
    </xf>
    <xf numFmtId="176" fontId="0" fillId="0" borderId="0" xfId="0" applyNumberFormat="1" applyFill="1" applyAlignment="1">
      <alignment vertical="top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hotelbeds1101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  <cell r="J1" t="str">
            <v>原币币种</v>
          </cell>
        </row>
        <row r="2">
          <cell r="A2">
            <v>1385260</v>
          </cell>
          <cell r="B2" t="str">
            <v>曼谷皇家兰花喜来登酒店</v>
          </cell>
          <cell r="C2" t="str">
            <v>321-3688830</v>
          </cell>
          <cell r="D2" t="str">
            <v>8790161</v>
          </cell>
          <cell r="E2" t="str">
            <v/>
          </cell>
          <cell r="F2" t="str">
            <v>2893.54</v>
          </cell>
          <cell r="G2" t="str">
            <v>RMB</v>
          </cell>
          <cell r="H2" t="str">
            <v>1</v>
          </cell>
          <cell r="I2">
            <v>417.84</v>
          </cell>
          <cell r="J2" t="str">
            <v>USD</v>
          </cell>
        </row>
        <row r="3">
          <cell r="A3">
            <v>1386925</v>
          </cell>
          <cell r="B3" t="str">
            <v>曼谷皇家兰花喜来登酒店</v>
          </cell>
          <cell r="C3" t="str">
            <v>321-3698574</v>
          </cell>
          <cell r="D3" t="str">
            <v>8795476</v>
          </cell>
          <cell r="E3" t="str">
            <v/>
          </cell>
          <cell r="F3" t="str">
            <v>749.28</v>
          </cell>
          <cell r="G3" t="str">
            <v>RMB</v>
          </cell>
          <cell r="H3" t="str">
            <v>1</v>
          </cell>
          <cell r="I3">
            <v>108.1</v>
          </cell>
          <cell r="J3" t="str">
            <v>USD</v>
          </cell>
        </row>
        <row r="4">
          <cell r="A4">
            <v>1379069</v>
          </cell>
          <cell r="B4" t="str">
            <v>曼谷莲花大酒店</v>
          </cell>
          <cell r="C4" t="str">
            <v>321-3654734</v>
          </cell>
          <cell r="D4" t="str">
            <v/>
          </cell>
          <cell r="E4" t="str">
            <v/>
          </cell>
          <cell r="F4" t="str">
            <v>1549.73</v>
          </cell>
          <cell r="G4" t="str">
            <v>RMB</v>
          </cell>
          <cell r="H4" t="str">
            <v>1</v>
          </cell>
          <cell r="I4">
            <v>224.29</v>
          </cell>
          <cell r="J4" t="str">
            <v>USD</v>
          </cell>
        </row>
        <row r="5">
          <cell r="A5">
            <v>1384060</v>
          </cell>
          <cell r="B5" t="str">
            <v>曼谷华美达迪马阁酒店</v>
          </cell>
          <cell r="C5" t="str">
            <v>321-3681714</v>
          </cell>
          <cell r="D5" t="str">
            <v>156543</v>
          </cell>
          <cell r="E5" t="str">
            <v/>
          </cell>
          <cell r="F5" t="str">
            <v>608.38</v>
          </cell>
          <cell r="G5" t="str">
            <v>RMB</v>
          </cell>
          <cell r="H5" t="str">
            <v>1</v>
          </cell>
          <cell r="I5">
            <v>87.96</v>
          </cell>
          <cell r="J5" t="str">
            <v>USD</v>
          </cell>
        </row>
        <row r="6">
          <cell r="A6">
            <v>1386898</v>
          </cell>
          <cell r="B6" t="str">
            <v>吉隆坡黄金棕榈度假村</v>
          </cell>
          <cell r="C6" t="str">
            <v>320-1369640</v>
          </cell>
          <cell r="D6" t="str">
            <v>320-1369640</v>
          </cell>
          <cell r="E6" t="str">
            <v/>
          </cell>
          <cell r="F6" t="str">
            <v>707.14</v>
          </cell>
          <cell r="G6" t="str">
            <v>RMB</v>
          </cell>
          <cell r="H6" t="str">
            <v>1</v>
          </cell>
          <cell r="I6">
            <v>102.02</v>
          </cell>
          <cell r="J6" t="str">
            <v>USD</v>
          </cell>
        </row>
        <row r="7">
          <cell r="A7">
            <v>1386899</v>
          </cell>
          <cell r="B7" t="str">
            <v>吉隆坡黄金棕榈度假村</v>
          </cell>
          <cell r="C7" t="str">
            <v>320-1369641</v>
          </cell>
          <cell r="D7" t="str">
            <v>320-1369641</v>
          </cell>
          <cell r="E7" t="str">
            <v/>
          </cell>
          <cell r="F7" t="str">
            <v>707.14</v>
          </cell>
          <cell r="G7" t="str">
            <v>RMB</v>
          </cell>
          <cell r="H7" t="str">
            <v>1</v>
          </cell>
          <cell r="I7">
            <v>102.02</v>
          </cell>
          <cell r="J7" t="str">
            <v>USD</v>
          </cell>
        </row>
        <row r="8">
          <cell r="A8">
            <v>1381605</v>
          </cell>
          <cell r="B8" t="str">
            <v>苏梅岛圣塔拉海滩度假酒店</v>
          </cell>
          <cell r="C8" t="str">
            <v>321-3668116</v>
          </cell>
          <cell r="D8" t="str">
            <v/>
          </cell>
          <cell r="E8" t="str">
            <v/>
          </cell>
          <cell r="F8" t="str">
            <v>5525.74</v>
          </cell>
          <cell r="G8" t="str">
            <v>RMB</v>
          </cell>
          <cell r="H8" t="str">
            <v>1</v>
          </cell>
          <cell r="I8">
            <v>800.31</v>
          </cell>
          <cell r="J8" t="str">
            <v>USD</v>
          </cell>
        </row>
        <row r="9">
          <cell r="A9">
            <v>1388091</v>
          </cell>
          <cell r="B9" t="str">
            <v>巴厘岛瑞士贝林雷吉安吉安酒店</v>
          </cell>
          <cell r="C9" t="str">
            <v>325-1301504</v>
          </cell>
          <cell r="D9" t="str">
            <v/>
          </cell>
          <cell r="E9" t="str">
            <v/>
          </cell>
          <cell r="F9" t="str">
            <v>201.18</v>
          </cell>
          <cell r="G9" t="str">
            <v>RMB</v>
          </cell>
          <cell r="H9" t="str">
            <v>1</v>
          </cell>
          <cell r="I9">
            <v>28.93</v>
          </cell>
          <cell r="J9" t="str">
            <v>USD</v>
          </cell>
        </row>
        <row r="10">
          <cell r="A10">
            <v>1386317</v>
          </cell>
          <cell r="B10" t="str">
            <v>普吉岛海景酒店</v>
          </cell>
          <cell r="C10" t="str">
            <v>321-3695044</v>
          </cell>
          <cell r="D10" t="str">
            <v>56824</v>
          </cell>
          <cell r="E10" t="str">
            <v/>
          </cell>
          <cell r="F10" t="str">
            <v>248.01</v>
          </cell>
          <cell r="G10" t="str">
            <v>RMB</v>
          </cell>
          <cell r="H10" t="str">
            <v>1</v>
          </cell>
          <cell r="I10">
            <v>35.78</v>
          </cell>
          <cell r="J10" t="str">
            <v>USD</v>
          </cell>
        </row>
        <row r="11">
          <cell r="A11">
            <v>1386256</v>
          </cell>
          <cell r="B11" t="str">
            <v>普吉岛阿尔宾娜普吉岛纳里娜温泉度假酒店</v>
          </cell>
          <cell r="C11" t="str">
            <v>321-3694579</v>
          </cell>
          <cell r="D11" t="str">
            <v>19675</v>
          </cell>
          <cell r="E11" t="str">
            <v/>
          </cell>
          <cell r="F11" t="str">
            <v>1671.27</v>
          </cell>
          <cell r="G11" t="str">
            <v>RMB</v>
          </cell>
          <cell r="H11" t="str">
            <v>1</v>
          </cell>
          <cell r="I11">
            <v>240.96</v>
          </cell>
          <cell r="J11" t="str">
            <v>USD</v>
          </cell>
        </row>
        <row r="12">
          <cell r="A12">
            <v>1387767</v>
          </cell>
          <cell r="B12" t="str">
            <v>巴厘岛萨玛贝别墅酒店</v>
          </cell>
          <cell r="C12" t="str">
            <v>325-1300934</v>
          </cell>
          <cell r="D12" t="str">
            <v/>
          </cell>
          <cell r="E12" t="str">
            <v/>
          </cell>
          <cell r="F12" t="str">
            <v>6345.87</v>
          </cell>
          <cell r="G12" t="str">
            <v>RMB</v>
          </cell>
          <cell r="H12" t="str">
            <v>1</v>
          </cell>
          <cell r="I12">
            <v>913.22</v>
          </cell>
          <cell r="J12" t="str">
            <v>USD</v>
          </cell>
        </row>
        <row r="13">
          <cell r="A13">
            <v>1386513</v>
          </cell>
          <cell r="B13" t="str">
            <v>新加坡庄家大酒店</v>
          </cell>
          <cell r="C13" t="str">
            <v>322-1223218</v>
          </cell>
          <cell r="D13" t="str">
            <v>2r18/102718103152</v>
          </cell>
          <cell r="E13" t="str">
            <v/>
          </cell>
          <cell r="F13" t="str">
            <v>498.09</v>
          </cell>
          <cell r="G13" t="str">
            <v>RMB</v>
          </cell>
          <cell r="H13" t="str">
            <v>1</v>
          </cell>
          <cell r="I13">
            <v>71.86</v>
          </cell>
          <cell r="J13" t="str">
            <v>USD</v>
          </cell>
        </row>
        <row r="14">
          <cell r="A14">
            <v>1387103</v>
          </cell>
          <cell r="B14" t="str">
            <v>新加坡庄家大酒店</v>
          </cell>
          <cell r="C14" t="str">
            <v>322-1223836</v>
          </cell>
          <cell r="D14" t="str">
            <v/>
          </cell>
          <cell r="E14" t="str">
            <v/>
          </cell>
          <cell r="F14" t="str">
            <v>540.3</v>
          </cell>
          <cell r="G14" t="str">
            <v>RMB</v>
          </cell>
          <cell r="H14" t="str">
            <v>1</v>
          </cell>
          <cell r="I14">
            <v>77.95</v>
          </cell>
          <cell r="J14" t="str">
            <v>USD</v>
          </cell>
        </row>
        <row r="15">
          <cell r="A15">
            <v>1384934</v>
          </cell>
          <cell r="B15" t="str">
            <v>新加坡庄家大酒店</v>
          </cell>
          <cell r="C15" t="str">
            <v>322-1221256</v>
          </cell>
          <cell r="D15" t="str">
            <v/>
          </cell>
          <cell r="E15" t="str">
            <v/>
          </cell>
          <cell r="F15" t="str">
            <v>1081.01</v>
          </cell>
          <cell r="G15" t="str">
            <v>RMB</v>
          </cell>
          <cell r="H15" t="str">
            <v>1</v>
          </cell>
          <cell r="I15">
            <v>155.88</v>
          </cell>
          <cell r="J15" t="str">
            <v>USD</v>
          </cell>
        </row>
        <row r="16">
          <cell r="A16">
            <v>1385295</v>
          </cell>
          <cell r="B16" t="str">
            <v>新加坡庄家大酒店</v>
          </cell>
          <cell r="C16" t="str">
            <v>322-1221739</v>
          </cell>
          <cell r="D16" t="str">
            <v/>
          </cell>
          <cell r="E16" t="str">
            <v/>
          </cell>
          <cell r="F16" t="str">
            <v>540.22</v>
          </cell>
          <cell r="G16" t="str">
            <v>RMB</v>
          </cell>
          <cell r="H16" t="str">
            <v>1</v>
          </cell>
          <cell r="I16">
            <v>78.01</v>
          </cell>
          <cell r="J16" t="str">
            <v>USD</v>
          </cell>
        </row>
        <row r="17">
          <cell r="A17">
            <v>1385457</v>
          </cell>
          <cell r="B17" t="str">
            <v>新加坡庄家大酒店</v>
          </cell>
          <cell r="C17" t="str">
            <v>322-1221914</v>
          </cell>
          <cell r="D17" t="str">
            <v>R18/1025/092518438</v>
          </cell>
          <cell r="E17" t="str">
            <v/>
          </cell>
          <cell r="F17" t="str">
            <v>540.06</v>
          </cell>
          <cell r="G17" t="str">
            <v>RMB</v>
          </cell>
          <cell r="H17" t="str">
            <v>1</v>
          </cell>
          <cell r="I17">
            <v>77.91</v>
          </cell>
          <cell r="J17" t="str">
            <v>USD</v>
          </cell>
        </row>
        <row r="18">
          <cell r="A18">
            <v>1385774</v>
          </cell>
          <cell r="B18" t="str">
            <v>新加坡庄家大酒店</v>
          </cell>
          <cell r="C18" t="str">
            <v>322-1222370</v>
          </cell>
          <cell r="D18" t="str">
            <v>322-1222370</v>
          </cell>
          <cell r="E18" t="str">
            <v/>
          </cell>
          <cell r="F18" t="str">
            <v>540.06</v>
          </cell>
          <cell r="G18" t="str">
            <v>RMB</v>
          </cell>
          <cell r="H18" t="str">
            <v>1</v>
          </cell>
          <cell r="I18">
            <v>77.91</v>
          </cell>
          <cell r="J18" t="str">
            <v>USD</v>
          </cell>
        </row>
        <row r="19">
          <cell r="A19">
            <v>1382413</v>
          </cell>
          <cell r="B19" t="str">
            <v>新加坡庄家大酒店</v>
          </cell>
          <cell r="C19" t="str">
            <v>322-1218288</v>
          </cell>
          <cell r="D19" t="str">
            <v>r18/1017/230521195</v>
          </cell>
          <cell r="E19" t="str">
            <v/>
          </cell>
          <cell r="F19" t="str">
            <v>1080.23</v>
          </cell>
          <cell r="G19" t="str">
            <v>RMB</v>
          </cell>
          <cell r="H19" t="str">
            <v>1</v>
          </cell>
          <cell r="I19">
            <v>156.6</v>
          </cell>
          <cell r="J19" t="str">
            <v>USD</v>
          </cell>
        </row>
        <row r="20">
          <cell r="A20">
            <v>1382727</v>
          </cell>
          <cell r="B20" t="str">
            <v>新加坡庄家大酒店</v>
          </cell>
          <cell r="C20" t="str">
            <v>322-1218707</v>
          </cell>
          <cell r="D20" t="str">
            <v/>
          </cell>
          <cell r="E20" t="str">
            <v/>
          </cell>
          <cell r="F20" t="str">
            <v>540.22</v>
          </cell>
          <cell r="G20" t="str">
            <v>RMB</v>
          </cell>
          <cell r="H20" t="str">
            <v>1</v>
          </cell>
          <cell r="I20">
            <v>78.14</v>
          </cell>
          <cell r="J20" t="str">
            <v>USD</v>
          </cell>
        </row>
        <row r="21">
          <cell r="A21">
            <v>1384501</v>
          </cell>
          <cell r="B21" t="str">
            <v>新加坡庄家大酒店</v>
          </cell>
          <cell r="C21" t="str">
            <v>322-1220725</v>
          </cell>
          <cell r="D21" t="str">
            <v>R18/1023/040857685</v>
          </cell>
          <cell r="E21" t="str">
            <v/>
          </cell>
          <cell r="F21" t="str">
            <v>1080.36</v>
          </cell>
          <cell r="G21" t="str">
            <v>RMB</v>
          </cell>
          <cell r="H21" t="str">
            <v>1</v>
          </cell>
          <cell r="I21">
            <v>156.2</v>
          </cell>
          <cell r="J21" t="str">
            <v>USD</v>
          </cell>
        </row>
        <row r="22">
          <cell r="A22">
            <v>1383271</v>
          </cell>
          <cell r="B22" t="str">
            <v>新加坡庄家大酒店</v>
          </cell>
          <cell r="C22" t="str">
            <v>322-1219324</v>
          </cell>
          <cell r="D22" t="str">
            <v>322-1219324</v>
          </cell>
          <cell r="E22" t="str">
            <v/>
          </cell>
          <cell r="F22" t="str">
            <v>1163.01</v>
          </cell>
          <cell r="G22" t="str">
            <v>RMB</v>
          </cell>
          <cell r="H22" t="str">
            <v>1</v>
          </cell>
          <cell r="I22">
            <v>167.92</v>
          </cell>
          <cell r="J22" t="str">
            <v>USD</v>
          </cell>
        </row>
        <row r="23">
          <cell r="A23">
            <v>1379839</v>
          </cell>
          <cell r="B23" t="str">
            <v>新加坡庄家大酒店</v>
          </cell>
          <cell r="C23" t="str">
            <v>322-1214854</v>
          </cell>
          <cell r="D23" t="str">
            <v>R18/1011/211516120</v>
          </cell>
          <cell r="E23" t="str">
            <v/>
          </cell>
          <cell r="F23" t="str">
            <v>579.9</v>
          </cell>
          <cell r="G23" t="str">
            <v>RMB</v>
          </cell>
          <cell r="H23" t="str">
            <v>1</v>
          </cell>
          <cell r="I23">
            <v>83.91</v>
          </cell>
          <cell r="J23" t="str">
            <v>USD</v>
          </cell>
        </row>
        <row r="24">
          <cell r="A24">
            <v>1380648</v>
          </cell>
          <cell r="B24" t="str">
            <v>新加坡庄家大酒店</v>
          </cell>
          <cell r="C24" t="str">
            <v>322-1216025</v>
          </cell>
          <cell r="D24" t="str">
            <v>R18/1013/203012761</v>
          </cell>
          <cell r="E24" t="str">
            <v/>
          </cell>
          <cell r="F24" t="str">
            <v>581.56</v>
          </cell>
          <cell r="G24" t="str">
            <v>RMB</v>
          </cell>
          <cell r="H24" t="str">
            <v>1</v>
          </cell>
          <cell r="I24">
            <v>84.15</v>
          </cell>
          <cell r="J24" t="str">
            <v>USD</v>
          </cell>
        </row>
        <row r="25">
          <cell r="A25">
            <v>1387777</v>
          </cell>
          <cell r="B25" t="str">
            <v>普吉岛芭东与我同眠设计酒店</v>
          </cell>
          <cell r="C25" t="str">
            <v>321-3702881</v>
          </cell>
          <cell r="D25" t="str">
            <v/>
          </cell>
          <cell r="E25" t="str">
            <v/>
          </cell>
          <cell r="F25" t="str">
            <v>1256.08</v>
          </cell>
          <cell r="G25" t="str">
            <v>RMB</v>
          </cell>
          <cell r="H25" t="str">
            <v>1</v>
          </cell>
          <cell r="I25">
            <v>180.76</v>
          </cell>
          <cell r="J25" t="str">
            <v>USD</v>
          </cell>
        </row>
        <row r="26">
          <cell r="A26">
            <v>1380731</v>
          </cell>
          <cell r="B26" t="str">
            <v>曼谷瑞吉酒店</v>
          </cell>
          <cell r="C26" t="str">
            <v>321-3663724</v>
          </cell>
          <cell r="D26" t="str">
            <v>139027503</v>
          </cell>
          <cell r="E26" t="str">
            <v/>
          </cell>
          <cell r="F26" t="str">
            <v>10770.03</v>
          </cell>
          <cell r="G26" t="str">
            <v>RMB</v>
          </cell>
          <cell r="H26" t="str">
            <v>1</v>
          </cell>
          <cell r="I26">
            <v>1558.39</v>
          </cell>
          <cell r="J26" t="str">
            <v>USD</v>
          </cell>
        </row>
        <row r="27">
          <cell r="A27">
            <v>1379376</v>
          </cell>
          <cell r="B27" t="str">
            <v>曼谷瑞吉酒店</v>
          </cell>
          <cell r="C27" t="str">
            <v>321-3656689</v>
          </cell>
          <cell r="D27" t="str">
            <v/>
          </cell>
          <cell r="E27" t="str">
            <v/>
          </cell>
          <cell r="F27" t="str">
            <v>11327.13</v>
          </cell>
          <cell r="G27" t="str">
            <v>RMB</v>
          </cell>
          <cell r="H27" t="str">
            <v>1</v>
          </cell>
          <cell r="I27">
            <v>1639</v>
          </cell>
          <cell r="J27" t="str">
            <v>USD</v>
          </cell>
        </row>
        <row r="28">
          <cell r="A28">
            <v>1383070</v>
          </cell>
          <cell r="B28" t="str">
            <v>曼谷瑞吉酒店</v>
          </cell>
          <cell r="C28" t="str">
            <v>321-3676406</v>
          </cell>
          <cell r="D28" t="str">
            <v>722643831</v>
          </cell>
          <cell r="E28" t="str">
            <v/>
          </cell>
          <cell r="F28" t="str">
            <v>10738.35</v>
          </cell>
          <cell r="G28" t="str">
            <v>RMB</v>
          </cell>
          <cell r="H28" t="str">
            <v>1</v>
          </cell>
          <cell r="I28">
            <v>1550.44</v>
          </cell>
          <cell r="J28" t="str">
            <v>USD</v>
          </cell>
        </row>
        <row r="29">
          <cell r="A29">
            <v>1385817</v>
          </cell>
          <cell r="B29" t="str">
            <v>大阪南海瑞士酒店</v>
          </cell>
          <cell r="C29" t="str">
            <v>284-733476</v>
          </cell>
          <cell r="D29" t="str">
            <v>19224165</v>
          </cell>
          <cell r="E29" t="str">
            <v/>
          </cell>
          <cell r="F29" t="str">
            <v>3750.37</v>
          </cell>
          <cell r="G29" t="str">
            <v>RMB</v>
          </cell>
          <cell r="H29" t="str">
            <v>1</v>
          </cell>
          <cell r="I29">
            <v>541.03</v>
          </cell>
          <cell r="J29" t="str">
            <v>USD</v>
          </cell>
        </row>
        <row r="30">
          <cell r="A30">
            <v>1387190</v>
          </cell>
          <cell r="B30" t="str">
            <v>大阪南海瑞士酒店</v>
          </cell>
          <cell r="C30" t="str">
            <v>284-735259</v>
          </cell>
          <cell r="D30" t="str">
            <v/>
          </cell>
          <cell r="E30" t="str">
            <v/>
          </cell>
          <cell r="F30" t="str">
            <v>2140.49</v>
          </cell>
          <cell r="G30" t="str">
            <v>RMB</v>
          </cell>
          <cell r="H30" t="str">
            <v>1</v>
          </cell>
          <cell r="I30">
            <v>308.81</v>
          </cell>
          <cell r="J30" t="str">
            <v>USD</v>
          </cell>
        </row>
        <row r="31">
          <cell r="A31">
            <v>1387299</v>
          </cell>
          <cell r="B31" t="str">
            <v>大阪南海瑞士酒店</v>
          </cell>
          <cell r="C31" t="str">
            <v>284-735443</v>
          </cell>
          <cell r="D31" t="str">
            <v/>
          </cell>
          <cell r="E31" t="str">
            <v/>
          </cell>
          <cell r="F31" t="str">
            <v>3771.1</v>
          </cell>
          <cell r="G31" t="str">
            <v>RMB</v>
          </cell>
          <cell r="H31" t="str">
            <v>1</v>
          </cell>
          <cell r="I31">
            <v>544.06</v>
          </cell>
          <cell r="J31" t="str">
            <v>USD</v>
          </cell>
        </row>
        <row r="32">
          <cell r="A32">
            <v>1377464</v>
          </cell>
          <cell r="B32" t="str">
            <v>曼谷利特酒店</v>
          </cell>
          <cell r="C32" t="str">
            <v>321-3643801</v>
          </cell>
          <cell r="D32" t="str">
            <v/>
          </cell>
          <cell r="E32" t="str">
            <v/>
          </cell>
          <cell r="F32" t="str">
            <v>1227.55</v>
          </cell>
          <cell r="G32" t="str">
            <v>RMB</v>
          </cell>
          <cell r="H32" t="str">
            <v>1</v>
          </cell>
          <cell r="I32">
            <v>178.94</v>
          </cell>
          <cell r="J32" t="str">
            <v>USD</v>
          </cell>
        </row>
        <row r="33">
          <cell r="A33">
            <v>1376636</v>
          </cell>
          <cell r="B33" t="str">
            <v>曼谷利特酒店</v>
          </cell>
          <cell r="C33" t="str">
            <v>321-3638166</v>
          </cell>
          <cell r="D33" t="str">
            <v>212314,212315</v>
          </cell>
          <cell r="E33" t="str">
            <v/>
          </cell>
          <cell r="F33" t="str">
            <v>1067.55</v>
          </cell>
          <cell r="G33" t="str">
            <v>RMB</v>
          </cell>
          <cell r="H33" t="str">
            <v>1</v>
          </cell>
          <cell r="I33">
            <v>155.64</v>
          </cell>
          <cell r="J33" t="str">
            <v>USD</v>
          </cell>
        </row>
        <row r="34">
          <cell r="A34">
            <v>1378243</v>
          </cell>
          <cell r="B34" t="str">
            <v>贝斯特韦斯特首都酒店</v>
          </cell>
          <cell r="C34" t="str">
            <v>131-264788</v>
          </cell>
          <cell r="D34" t="str">
            <v>14918837</v>
          </cell>
          <cell r="E34" t="str">
            <v/>
          </cell>
          <cell r="F34" t="str">
            <v>555.95</v>
          </cell>
          <cell r="G34" t="str">
            <v>RMB</v>
          </cell>
          <cell r="H34" t="str">
            <v>1</v>
          </cell>
          <cell r="I34">
            <v>70.43</v>
          </cell>
          <cell r="J34" t="str">
            <v>EUR</v>
          </cell>
        </row>
        <row r="35">
          <cell r="A35">
            <v>1380740</v>
          </cell>
          <cell r="B35" t="str">
            <v>曼谷奔齐中心大酒店</v>
          </cell>
          <cell r="C35" t="str">
            <v>321-3663760</v>
          </cell>
          <cell r="D35" t="str">
            <v>122881</v>
          </cell>
          <cell r="E35" t="str">
            <v/>
          </cell>
          <cell r="F35" t="str">
            <v>7616.47</v>
          </cell>
          <cell r="G35" t="str">
            <v>RMB</v>
          </cell>
          <cell r="H35" t="str">
            <v>1</v>
          </cell>
          <cell r="I35">
            <v>1102.08</v>
          </cell>
          <cell r="J35" t="str">
            <v>USD</v>
          </cell>
        </row>
        <row r="36">
          <cell r="A36">
            <v>1386483</v>
          </cell>
          <cell r="B36" t="str">
            <v>曼谷奔齐中心大酒店</v>
          </cell>
          <cell r="C36" t="str">
            <v>321-3696051</v>
          </cell>
          <cell r="D36" t="str">
            <v>124074</v>
          </cell>
          <cell r="E36" t="str">
            <v/>
          </cell>
          <cell r="F36" t="str">
            <v>3395</v>
          </cell>
          <cell r="G36" t="str">
            <v>RMB</v>
          </cell>
          <cell r="H36" t="str">
            <v>1</v>
          </cell>
          <cell r="I36">
            <v>489.8</v>
          </cell>
          <cell r="J36" t="str">
            <v>USD</v>
          </cell>
        </row>
        <row r="37">
          <cell r="A37">
            <v>1383071</v>
          </cell>
          <cell r="B37" t="str">
            <v>曼谷奔齐中心大酒店</v>
          </cell>
          <cell r="C37" t="str">
            <v>321-3676403</v>
          </cell>
          <cell r="D37" t="str">
            <v>321-3676403</v>
          </cell>
          <cell r="E37" t="str">
            <v/>
          </cell>
          <cell r="F37" t="str">
            <v>10177.34</v>
          </cell>
          <cell r="G37" t="str">
            <v>RMB</v>
          </cell>
          <cell r="H37" t="str">
            <v>1</v>
          </cell>
          <cell r="I37">
            <v>1469.44</v>
          </cell>
          <cell r="J37" t="str">
            <v>USD</v>
          </cell>
        </row>
        <row r="38">
          <cell r="A38">
            <v>1382925</v>
          </cell>
          <cell r="B38" t="str">
            <v>皇家圣乔治因特拉肯美憬阁索菲特酒店</v>
          </cell>
          <cell r="C38" t="str">
            <v>218-602422</v>
          </cell>
          <cell r="D38" t="str">
            <v>172673</v>
          </cell>
          <cell r="E38" t="str">
            <v/>
          </cell>
          <cell r="F38" t="str">
            <v>1353.7</v>
          </cell>
          <cell r="G38" t="str">
            <v>RMB</v>
          </cell>
          <cell r="H38" t="str">
            <v>1</v>
          </cell>
          <cell r="I38">
            <v>170.36</v>
          </cell>
          <cell r="J38" t="str">
            <v>EUR</v>
          </cell>
        </row>
        <row r="39">
          <cell r="A39">
            <v>1386854</v>
          </cell>
          <cell r="B39" t="str">
            <v>皇家圣乔治因特拉肯美憬阁索菲特酒店</v>
          </cell>
          <cell r="C39" t="str">
            <v>218-604468</v>
          </cell>
          <cell r="D39" t="str">
            <v/>
          </cell>
          <cell r="E39" t="str">
            <v/>
          </cell>
          <cell r="F39" t="str">
            <v>966.55</v>
          </cell>
          <cell r="G39" t="str">
            <v>RMB</v>
          </cell>
          <cell r="H39" t="str">
            <v>1</v>
          </cell>
          <cell r="I39">
            <v>122.46</v>
          </cell>
          <cell r="J39" t="str">
            <v>EUR</v>
          </cell>
        </row>
        <row r="40">
          <cell r="A40">
            <v>1386855</v>
          </cell>
          <cell r="B40" t="str">
            <v>皇家圣乔治因特拉肯美憬阁索菲特酒店</v>
          </cell>
          <cell r="C40" t="str">
            <v>218-604470</v>
          </cell>
          <cell r="D40" t="str">
            <v/>
          </cell>
          <cell r="E40" t="str">
            <v/>
          </cell>
          <cell r="F40" t="str">
            <v>2448.98</v>
          </cell>
          <cell r="G40" t="str">
            <v>RMB</v>
          </cell>
          <cell r="H40" t="str">
            <v>1</v>
          </cell>
          <cell r="I40">
            <v>310.28</v>
          </cell>
          <cell r="J40" t="str">
            <v>EUR</v>
          </cell>
        </row>
        <row r="41">
          <cell r="A41">
            <v>1386857</v>
          </cell>
          <cell r="B41" t="str">
            <v>皇家圣乔治因特拉肯美憬阁索菲特酒店</v>
          </cell>
          <cell r="C41" t="str">
            <v>218-604471</v>
          </cell>
          <cell r="D41" t="str">
            <v/>
          </cell>
          <cell r="E41" t="str">
            <v/>
          </cell>
          <cell r="F41" t="str">
            <v>966.55</v>
          </cell>
          <cell r="G41" t="str">
            <v>RMB</v>
          </cell>
          <cell r="H41" t="str">
            <v>1</v>
          </cell>
          <cell r="I41">
            <v>122.46</v>
          </cell>
          <cell r="J41" t="str">
            <v>EUR</v>
          </cell>
        </row>
        <row r="42">
          <cell r="A42">
            <v>1381874</v>
          </cell>
          <cell r="B42" t="str">
            <v>滑铁卢舒适酒店</v>
          </cell>
          <cell r="C42" t="str">
            <v>257-663641</v>
          </cell>
          <cell r="D42" t="str">
            <v/>
          </cell>
          <cell r="E42" t="str">
            <v/>
          </cell>
          <cell r="F42" t="str">
            <v>576.87</v>
          </cell>
          <cell r="G42" t="str">
            <v>RMB</v>
          </cell>
          <cell r="H42" t="str">
            <v>1</v>
          </cell>
          <cell r="I42">
            <v>83.55</v>
          </cell>
          <cell r="J42" t="str">
            <v>USD</v>
          </cell>
        </row>
        <row r="43">
          <cell r="A43">
            <v>1384931</v>
          </cell>
          <cell r="B43" t="str">
            <v>布鲁塞尔欧洲家乐福NH酒店</v>
          </cell>
          <cell r="C43" t="str">
            <v>227-560797</v>
          </cell>
          <cell r="D43" t="str">
            <v/>
          </cell>
          <cell r="E43" t="str">
            <v/>
          </cell>
          <cell r="F43" t="str">
            <v>2630.68</v>
          </cell>
          <cell r="G43" t="str">
            <v>RMB</v>
          </cell>
          <cell r="H43" t="str">
            <v>1</v>
          </cell>
          <cell r="I43">
            <v>331.27</v>
          </cell>
          <cell r="J43" t="str">
            <v>EUR</v>
          </cell>
        </row>
        <row r="44">
          <cell r="A44">
            <v>1381984</v>
          </cell>
          <cell r="B44" t="str">
            <v>布鲁塞尔潘通酒店</v>
          </cell>
          <cell r="C44" t="str">
            <v>227-558875</v>
          </cell>
          <cell r="D44" t="str">
            <v>P01FC62999</v>
          </cell>
          <cell r="E44" t="str">
            <v/>
          </cell>
          <cell r="F44" t="str">
            <v>399.67</v>
          </cell>
          <cell r="G44" t="str">
            <v>RMB</v>
          </cell>
          <cell r="H44" t="str">
            <v>1</v>
          </cell>
          <cell r="I44">
            <v>50.01</v>
          </cell>
          <cell r="J44" t="str">
            <v>EUR</v>
          </cell>
        </row>
        <row r="45">
          <cell r="A45">
            <v>1386354</v>
          </cell>
          <cell r="B45" t="str">
            <v>美憬阁欧洲大陆苏黎世酒店</v>
          </cell>
          <cell r="C45" t="str">
            <v>218-604303</v>
          </cell>
          <cell r="D45" t="str">
            <v/>
          </cell>
          <cell r="E45" t="str">
            <v/>
          </cell>
          <cell r="F45" t="str">
            <v>1478.74</v>
          </cell>
          <cell r="G45" t="str">
            <v>RMB</v>
          </cell>
          <cell r="H45" t="str">
            <v>1</v>
          </cell>
          <cell r="I45">
            <v>187.5</v>
          </cell>
          <cell r="J45" t="str">
            <v>EUR</v>
          </cell>
        </row>
        <row r="46">
          <cell r="A46">
            <v>1386397</v>
          </cell>
          <cell r="B46" t="str">
            <v>诺富特多伦多北约克酒店</v>
          </cell>
          <cell r="C46" t="str">
            <v>257-668434</v>
          </cell>
          <cell r="D46" t="str">
            <v>268240679</v>
          </cell>
          <cell r="E46" t="str">
            <v/>
          </cell>
          <cell r="F46" t="str">
            <v>2799.52</v>
          </cell>
          <cell r="G46" t="str">
            <v>RMB</v>
          </cell>
          <cell r="H46" t="str">
            <v>1</v>
          </cell>
          <cell r="I46">
            <v>403.89</v>
          </cell>
          <cell r="J46" t="str">
            <v>USD</v>
          </cell>
        </row>
        <row r="47">
          <cell r="A47">
            <v>1386410</v>
          </cell>
          <cell r="B47" t="str">
            <v>诺富特多伦多北约克酒店</v>
          </cell>
          <cell r="C47" t="str">
            <v>257-668445</v>
          </cell>
          <cell r="D47" t="str">
            <v>26840680</v>
          </cell>
          <cell r="E47" t="str">
            <v/>
          </cell>
          <cell r="F47" t="str">
            <v>2092.59</v>
          </cell>
          <cell r="G47" t="str">
            <v>RMB</v>
          </cell>
          <cell r="H47" t="str">
            <v>1</v>
          </cell>
          <cell r="I47">
            <v>301.9</v>
          </cell>
          <cell r="J47" t="str">
            <v>USD</v>
          </cell>
        </row>
        <row r="48">
          <cell r="A48">
            <v>1387460</v>
          </cell>
          <cell r="B48" t="str">
            <v>诺富特多伦多北约克酒店</v>
          </cell>
          <cell r="C48" t="str">
            <v>257-669487</v>
          </cell>
          <cell r="D48" t="str">
            <v>26864931</v>
          </cell>
          <cell r="E48" t="str">
            <v/>
          </cell>
          <cell r="F48" t="str">
            <v>1752.65</v>
          </cell>
          <cell r="G48" t="str">
            <v>RMB</v>
          </cell>
          <cell r="H48" t="str">
            <v>1</v>
          </cell>
          <cell r="I48">
            <v>252.22</v>
          </cell>
          <cell r="J48" t="str">
            <v>USD</v>
          </cell>
        </row>
        <row r="49">
          <cell r="A49">
            <v>1384466</v>
          </cell>
          <cell r="B49" t="str">
            <v>雷斯登斯酒店</v>
          </cell>
          <cell r="C49" t="str">
            <v>202-2639384</v>
          </cell>
          <cell r="D49" t="str">
            <v/>
          </cell>
          <cell r="E49" t="str">
            <v/>
          </cell>
          <cell r="F49" t="str">
            <v>1096.72</v>
          </cell>
          <cell r="G49" t="str">
            <v>RMB</v>
          </cell>
          <cell r="H49" t="str">
            <v>1</v>
          </cell>
          <cell r="I49">
            <v>137.91</v>
          </cell>
          <cell r="J49" t="str">
            <v>EUR</v>
          </cell>
        </row>
        <row r="50">
          <cell r="A50">
            <v>1384193</v>
          </cell>
          <cell r="B50" t="str">
            <v>温德姆汉诺威庭酒店</v>
          </cell>
          <cell r="C50" t="str">
            <v>202-2638514</v>
          </cell>
          <cell r="D50" t="str">
            <v/>
          </cell>
          <cell r="E50" t="str">
            <v/>
          </cell>
          <cell r="F50" t="str">
            <v>566.93</v>
          </cell>
          <cell r="G50" t="str">
            <v>RMB</v>
          </cell>
          <cell r="H50" t="str">
            <v>1</v>
          </cell>
          <cell r="I50">
            <v>71.29</v>
          </cell>
          <cell r="J50" t="str">
            <v>EUR</v>
          </cell>
        </row>
        <row r="51">
          <cell r="A51">
            <v>1384198</v>
          </cell>
          <cell r="B51" t="str">
            <v>温德姆汉诺威庭酒店</v>
          </cell>
          <cell r="C51" t="str">
            <v>202-2638516</v>
          </cell>
          <cell r="D51" t="str">
            <v/>
          </cell>
          <cell r="E51" t="str">
            <v/>
          </cell>
          <cell r="F51" t="str">
            <v>500.21</v>
          </cell>
          <cell r="G51" t="str">
            <v>RMB</v>
          </cell>
          <cell r="H51" t="str">
            <v>1</v>
          </cell>
          <cell r="I51">
            <v>62.9</v>
          </cell>
          <cell r="J51" t="str">
            <v>EUR</v>
          </cell>
        </row>
        <row r="52">
          <cell r="A52">
            <v>1384200</v>
          </cell>
          <cell r="B52" t="str">
            <v>温德姆汉诺威庭酒店</v>
          </cell>
          <cell r="C52" t="str">
            <v>202-2638517</v>
          </cell>
          <cell r="D52" t="str">
            <v/>
          </cell>
          <cell r="E52" t="str">
            <v/>
          </cell>
          <cell r="F52" t="str">
            <v>500.21</v>
          </cell>
          <cell r="G52" t="str">
            <v>RMB</v>
          </cell>
          <cell r="H52" t="str">
            <v>1</v>
          </cell>
          <cell r="I52">
            <v>62.9</v>
          </cell>
          <cell r="J52" t="str">
            <v>EUR</v>
          </cell>
        </row>
        <row r="53">
          <cell r="A53">
            <v>1386437</v>
          </cell>
          <cell r="B53" t="str">
            <v>温德姆汉诺威庭酒店</v>
          </cell>
          <cell r="C53" t="str">
            <v>202-2645164</v>
          </cell>
          <cell r="D53" t="str">
            <v>121712481</v>
          </cell>
          <cell r="E53" t="str">
            <v/>
          </cell>
          <cell r="F53" t="str">
            <v>405.13</v>
          </cell>
          <cell r="G53" t="str">
            <v>RMB</v>
          </cell>
          <cell r="H53" t="str">
            <v>1</v>
          </cell>
          <cell r="I53">
            <v>51.37</v>
          </cell>
          <cell r="J53" t="str">
            <v>EUR</v>
          </cell>
        </row>
        <row r="54">
          <cell r="A54">
            <v>1382474</v>
          </cell>
          <cell r="B54" t="str">
            <v>伊鲁尼巴塞罗那酒店</v>
          </cell>
          <cell r="C54" t="str">
            <v>102-9327267</v>
          </cell>
          <cell r="D54" t="str">
            <v>510003</v>
          </cell>
          <cell r="E54" t="str">
            <v/>
          </cell>
          <cell r="F54" t="str">
            <v>2505.56</v>
          </cell>
          <cell r="G54" t="str">
            <v>RMB</v>
          </cell>
          <cell r="H54" t="str">
            <v>1</v>
          </cell>
          <cell r="I54">
            <v>314.63</v>
          </cell>
          <cell r="J54" t="str">
            <v>EUR</v>
          </cell>
        </row>
        <row r="55">
          <cell r="A55">
            <v>1379610</v>
          </cell>
          <cell r="B55" t="str">
            <v>伊鲁尼巴塞罗那酒店</v>
          </cell>
          <cell r="C55" t="str">
            <v>102-9306755</v>
          </cell>
          <cell r="D55" t="str">
            <v/>
          </cell>
          <cell r="E55" t="str">
            <v/>
          </cell>
          <cell r="F55" t="str">
            <v>5555.44</v>
          </cell>
          <cell r="G55" t="str">
            <v>RMB</v>
          </cell>
          <cell r="H55" t="str">
            <v>1</v>
          </cell>
          <cell r="I55">
            <v>697.56</v>
          </cell>
          <cell r="J55" t="str">
            <v>EUR</v>
          </cell>
        </row>
        <row r="56">
          <cell r="A56">
            <v>1379909</v>
          </cell>
          <cell r="B56" t="str">
            <v>安科纳莫酒店</v>
          </cell>
          <cell r="C56" t="str">
            <v>202-2627109</v>
          </cell>
          <cell r="D56" t="str">
            <v/>
          </cell>
          <cell r="E56" t="str">
            <v/>
          </cell>
          <cell r="F56" t="str">
            <v>1748.76</v>
          </cell>
          <cell r="G56" t="str">
            <v>RMB</v>
          </cell>
          <cell r="H56" t="str">
            <v>1</v>
          </cell>
          <cell r="I56">
            <v>219.58</v>
          </cell>
          <cell r="J56" t="str">
            <v>EUR</v>
          </cell>
        </row>
        <row r="57">
          <cell r="A57">
            <v>1386700</v>
          </cell>
          <cell r="B57" t="str">
            <v>赫尔辛基欧洲旅馆</v>
          </cell>
          <cell r="C57" t="str">
            <v>133-187959</v>
          </cell>
          <cell r="D57" t="str">
            <v/>
          </cell>
          <cell r="E57" t="str">
            <v/>
          </cell>
          <cell r="F57" t="str">
            <v>369.7</v>
          </cell>
          <cell r="G57" t="str">
            <v>RMB</v>
          </cell>
          <cell r="H57" t="str">
            <v>1</v>
          </cell>
          <cell r="I57">
            <v>46.84</v>
          </cell>
          <cell r="J57" t="str">
            <v>EUR</v>
          </cell>
        </row>
        <row r="58">
          <cell r="A58">
            <v>1388197</v>
          </cell>
          <cell r="B58" t="str">
            <v>戛纳勒卡内宜必思尚品酒店</v>
          </cell>
          <cell r="C58" t="str">
            <v>197-4289697</v>
          </cell>
          <cell r="D58" t="str">
            <v/>
          </cell>
          <cell r="E58" t="str">
            <v/>
          </cell>
          <cell r="F58" t="str">
            <v>5032.53</v>
          </cell>
          <cell r="G58" t="str">
            <v>RMB</v>
          </cell>
          <cell r="H58" t="str">
            <v>1</v>
          </cell>
          <cell r="I58">
            <v>638.46</v>
          </cell>
          <cell r="J58" t="str">
            <v>EUR</v>
          </cell>
        </row>
        <row r="59">
          <cell r="A59">
            <v>1387420</v>
          </cell>
          <cell r="B59" t="str">
            <v>HILTON CAMBRIDGE CITY CENTRE</v>
          </cell>
          <cell r="C59" t="str">
            <v>164-3824224</v>
          </cell>
          <cell r="D59" t="str">
            <v/>
          </cell>
          <cell r="E59" t="str">
            <v/>
          </cell>
          <cell r="F59" t="str">
            <v>1888.74</v>
          </cell>
          <cell r="G59" t="str">
            <v>RMB</v>
          </cell>
          <cell r="H59" t="str">
            <v>1</v>
          </cell>
          <cell r="I59">
            <v>212.61</v>
          </cell>
          <cell r="J59" t="str">
            <v>GBP</v>
          </cell>
        </row>
        <row r="60">
          <cell r="A60">
            <v>1386956</v>
          </cell>
          <cell r="B60" t="str">
            <v>宜必思尚品酒店,伦敦希思罗机场</v>
          </cell>
          <cell r="C60" t="str">
            <v>164-3822679</v>
          </cell>
          <cell r="D60" t="str">
            <v>354710786</v>
          </cell>
          <cell r="E60" t="str">
            <v/>
          </cell>
          <cell r="F60" t="str">
            <v>717.88</v>
          </cell>
          <cell r="G60" t="str">
            <v>RMB</v>
          </cell>
          <cell r="H60" t="str">
            <v>1</v>
          </cell>
          <cell r="I60">
            <v>80.83</v>
          </cell>
          <cell r="J60" t="str">
            <v>GBP</v>
          </cell>
        </row>
        <row r="61">
          <cell r="A61">
            <v>1384083</v>
          </cell>
          <cell r="B61" t="str">
            <v>宜必思尚品酒店,伦敦希思罗机场</v>
          </cell>
          <cell r="C61" t="str">
            <v>164-3813076</v>
          </cell>
          <cell r="D61" t="str">
            <v/>
          </cell>
          <cell r="E61" t="str">
            <v/>
          </cell>
          <cell r="F61" t="str">
            <v>607.98</v>
          </cell>
          <cell r="G61" t="str">
            <v>RMB</v>
          </cell>
          <cell r="H61" t="str">
            <v>1</v>
          </cell>
          <cell r="I61">
            <v>67.36</v>
          </cell>
          <cell r="J61" t="str">
            <v>GBP</v>
          </cell>
        </row>
        <row r="62">
          <cell r="A62">
            <v>1382452</v>
          </cell>
          <cell r="B62" t="str">
            <v>朗廷酒店集团伦敦酒店</v>
          </cell>
          <cell r="C62" t="str">
            <v>164-3808110</v>
          </cell>
          <cell r="D62" t="str">
            <v>164-3808110</v>
          </cell>
          <cell r="E62" t="str">
            <v/>
          </cell>
          <cell r="F62" t="str">
            <v>76932.63</v>
          </cell>
          <cell r="G62" t="str">
            <v>RMB</v>
          </cell>
          <cell r="H62" t="str">
            <v>1</v>
          </cell>
          <cell r="I62">
            <v>8454.6</v>
          </cell>
          <cell r="J62" t="str">
            <v>GBP</v>
          </cell>
        </row>
        <row r="63">
          <cell r="A63">
            <v>1369697</v>
          </cell>
          <cell r="B63" t="str">
            <v>猫头鹰酒店</v>
          </cell>
          <cell r="C63" t="str">
            <v>197-4185096</v>
          </cell>
          <cell r="D63" t="str">
            <v>180904821</v>
          </cell>
          <cell r="E63" t="str">
            <v/>
          </cell>
          <cell r="F63" t="str">
            <v>868.15</v>
          </cell>
          <cell r="G63" t="str">
            <v>RMB</v>
          </cell>
          <cell r="H63" t="str">
            <v>1</v>
          </cell>
          <cell r="I63">
            <v>109.47</v>
          </cell>
          <cell r="J63" t="str">
            <v>EUR</v>
          </cell>
        </row>
        <row r="64">
          <cell r="A64">
            <v>1382666</v>
          </cell>
          <cell r="B64" t="str">
            <v>圣托里尼岛水上豪华套房酒店</v>
          </cell>
          <cell r="C64" t="str">
            <v>436-2049303</v>
          </cell>
          <cell r="D64" t="str">
            <v/>
          </cell>
          <cell r="E64" t="str">
            <v/>
          </cell>
          <cell r="F64" t="str">
            <v>1715.18</v>
          </cell>
          <cell r="G64" t="str">
            <v>RMB</v>
          </cell>
          <cell r="H64" t="str">
            <v>1</v>
          </cell>
          <cell r="I64">
            <v>215.38</v>
          </cell>
          <cell r="J64" t="str">
            <v>EUR</v>
          </cell>
        </row>
        <row r="65">
          <cell r="A65">
            <v>1384762</v>
          </cell>
          <cell r="B65" t="str">
            <v>雅加达阿斯顿马丽娜安可儿酒店</v>
          </cell>
          <cell r="C65" t="str">
            <v>325-1295794</v>
          </cell>
          <cell r="D65" t="str">
            <v/>
          </cell>
          <cell r="E65" t="str">
            <v/>
          </cell>
          <cell r="F65" t="str">
            <v>413.18</v>
          </cell>
          <cell r="G65" t="str">
            <v>RMB</v>
          </cell>
          <cell r="H65" t="str">
            <v>1</v>
          </cell>
          <cell r="I65">
            <v>59.58</v>
          </cell>
          <cell r="J65" t="str">
            <v>USD</v>
          </cell>
        </row>
        <row r="66">
          <cell r="A66">
            <v>1381245</v>
          </cell>
          <cell r="B66" t="str">
            <v>宜必思巴厘岛吉安街酒店</v>
          </cell>
          <cell r="C66" t="str">
            <v>325-1289507</v>
          </cell>
          <cell r="D66" t="str">
            <v/>
          </cell>
          <cell r="E66" t="str">
            <v/>
          </cell>
          <cell r="F66" t="str">
            <v>153.84</v>
          </cell>
          <cell r="G66" t="str">
            <v>RMB</v>
          </cell>
          <cell r="H66" t="str">
            <v>1</v>
          </cell>
          <cell r="I66">
            <v>22.26</v>
          </cell>
          <cell r="J66" t="str">
            <v>USD</v>
          </cell>
        </row>
        <row r="67">
          <cell r="A67">
            <v>1374903</v>
          </cell>
          <cell r="B67" t="str">
            <v>巴厘岛阿优达度假村</v>
          </cell>
          <cell r="C67" t="str">
            <v>325-1273825</v>
          </cell>
          <cell r="D67" t="str">
            <v>325-1273825</v>
          </cell>
          <cell r="E67" t="str">
            <v/>
          </cell>
          <cell r="F67" t="str">
            <v>1821.04</v>
          </cell>
          <cell r="G67" t="str">
            <v>RMB</v>
          </cell>
          <cell r="H67" t="str">
            <v>1</v>
          </cell>
          <cell r="I67">
            <v>265.26</v>
          </cell>
          <cell r="J67" t="str">
            <v>USD</v>
          </cell>
        </row>
        <row r="68">
          <cell r="A68">
            <v>1374904</v>
          </cell>
          <cell r="B68" t="str">
            <v>巴厘岛阿优达度假村</v>
          </cell>
          <cell r="C68" t="str">
            <v>325-1273827</v>
          </cell>
          <cell r="D68" t="str">
            <v>325-1273827</v>
          </cell>
          <cell r="E68" t="str">
            <v/>
          </cell>
          <cell r="F68" t="str">
            <v>1821.04</v>
          </cell>
          <cell r="G68" t="str">
            <v>RMB</v>
          </cell>
          <cell r="H68" t="str">
            <v>1</v>
          </cell>
          <cell r="I68">
            <v>265.26</v>
          </cell>
          <cell r="J68" t="str">
            <v>USD</v>
          </cell>
        </row>
        <row r="69">
          <cell r="A69">
            <v>1380919</v>
          </cell>
          <cell r="B69" t="str">
            <v>雅加达米底高塔酒店</v>
          </cell>
          <cell r="C69" t="str">
            <v>325-1288869</v>
          </cell>
          <cell r="D69" t="str">
            <v>23318</v>
          </cell>
          <cell r="E69" t="str">
            <v/>
          </cell>
          <cell r="F69" t="str">
            <v>1729.48</v>
          </cell>
          <cell r="G69" t="str">
            <v>RMB</v>
          </cell>
          <cell r="H69" t="str">
            <v>1</v>
          </cell>
          <cell r="I69">
            <v>250.25</v>
          </cell>
          <cell r="J69" t="str">
            <v>USD</v>
          </cell>
        </row>
        <row r="70">
          <cell r="A70">
            <v>1376783</v>
          </cell>
          <cell r="B70" t="str">
            <v>雅加达LTC格罗多克飞舞酒店</v>
          </cell>
          <cell r="C70" t="str">
            <v>325-1278485</v>
          </cell>
          <cell r="D70" t="str">
            <v>132577</v>
          </cell>
          <cell r="E70" t="str">
            <v/>
          </cell>
          <cell r="F70" t="str">
            <v>387.71</v>
          </cell>
          <cell r="G70" t="str">
            <v>RMB</v>
          </cell>
          <cell r="H70" t="str">
            <v>1</v>
          </cell>
          <cell r="I70">
            <v>56.55</v>
          </cell>
          <cell r="J70" t="str">
            <v>USD</v>
          </cell>
        </row>
        <row r="71">
          <cell r="A71">
            <v>1380678</v>
          </cell>
          <cell r="B71" t="str">
            <v>诺富特雅加达加查马达酒店</v>
          </cell>
          <cell r="C71" t="str">
            <v>325-1288538</v>
          </cell>
          <cell r="D71" t="str">
            <v>3378944,3378945,3378946</v>
          </cell>
          <cell r="E71" t="str">
            <v/>
          </cell>
          <cell r="F71" t="str">
            <v>849.85</v>
          </cell>
          <cell r="G71" t="str">
            <v>RMB</v>
          </cell>
          <cell r="H71" t="str">
            <v>1</v>
          </cell>
          <cell r="I71">
            <v>122.97</v>
          </cell>
          <cell r="J71" t="str">
            <v>USD</v>
          </cell>
        </row>
        <row r="72">
          <cell r="A72">
            <v>1380266</v>
          </cell>
          <cell r="B72" t="str">
            <v>诺富特雅加达加查马达酒店</v>
          </cell>
          <cell r="C72" t="str">
            <v>325-1287711</v>
          </cell>
          <cell r="D72" t="str">
            <v>3378556</v>
          </cell>
          <cell r="E72" t="str">
            <v/>
          </cell>
          <cell r="F72" t="str">
            <v>281.34</v>
          </cell>
          <cell r="G72" t="str">
            <v>RMB</v>
          </cell>
          <cell r="H72" t="str">
            <v>1</v>
          </cell>
          <cell r="I72">
            <v>40.91</v>
          </cell>
          <cell r="J72" t="str">
            <v>USD</v>
          </cell>
        </row>
        <row r="73">
          <cell r="A73">
            <v>1379850</v>
          </cell>
          <cell r="B73" t="str">
            <v>宜必思尚品雅加达机场酒店</v>
          </cell>
          <cell r="C73" t="str">
            <v>325-1286859</v>
          </cell>
          <cell r="D73" t="str">
            <v>547361</v>
          </cell>
          <cell r="E73" t="str">
            <v/>
          </cell>
          <cell r="F73" t="str">
            <v>303.6</v>
          </cell>
          <cell r="G73" t="str">
            <v>RMB</v>
          </cell>
          <cell r="H73" t="str">
            <v>1</v>
          </cell>
          <cell r="I73">
            <v>43.93</v>
          </cell>
          <cell r="J73" t="str">
            <v>USD</v>
          </cell>
        </row>
        <row r="74">
          <cell r="A74">
            <v>1379821</v>
          </cell>
          <cell r="B74" t="str">
            <v>宜必思尚品雅加达机场酒店</v>
          </cell>
          <cell r="C74" t="str">
            <v>325-1286768</v>
          </cell>
          <cell r="D74" t="str">
            <v>916785</v>
          </cell>
          <cell r="E74" t="str">
            <v/>
          </cell>
          <cell r="F74" t="str">
            <v>292.13</v>
          </cell>
          <cell r="G74" t="str">
            <v>RMB</v>
          </cell>
          <cell r="H74" t="str">
            <v>1</v>
          </cell>
          <cell r="I74">
            <v>42.27</v>
          </cell>
          <cell r="J74" t="str">
            <v>USD</v>
          </cell>
        </row>
        <row r="75">
          <cell r="A75">
            <v>1379064</v>
          </cell>
          <cell r="B75" t="str">
            <v>宜必思尚品雅加达机场酒店</v>
          </cell>
          <cell r="C75" t="str">
            <v>325-1285337</v>
          </cell>
          <cell r="D75" t="str">
            <v>275005</v>
          </cell>
          <cell r="E75" t="str">
            <v/>
          </cell>
          <cell r="F75" t="str">
            <v>606.24</v>
          </cell>
          <cell r="G75" t="str">
            <v>RMB</v>
          </cell>
          <cell r="H75" t="str">
            <v>1</v>
          </cell>
          <cell r="I75">
            <v>87.74</v>
          </cell>
          <cell r="J75" t="str">
            <v>USD</v>
          </cell>
        </row>
        <row r="76">
          <cell r="A76">
            <v>1381020</v>
          </cell>
          <cell r="B76" t="str">
            <v>宜必思尚品雅加达机场酒店</v>
          </cell>
          <cell r="C76" t="str">
            <v>325-1289009</v>
          </cell>
          <cell r="D76" t="str">
            <v>671859</v>
          </cell>
          <cell r="E76" t="str">
            <v/>
          </cell>
          <cell r="F76" t="str">
            <v>1214.4</v>
          </cell>
          <cell r="G76" t="str">
            <v>RMB</v>
          </cell>
          <cell r="H76" t="str">
            <v>1</v>
          </cell>
          <cell r="I76">
            <v>175.72</v>
          </cell>
          <cell r="J76" t="str">
            <v>USD</v>
          </cell>
        </row>
        <row r="77">
          <cell r="A77">
            <v>1381021</v>
          </cell>
          <cell r="B77" t="str">
            <v>宜必思尚品雅加达机场酒店</v>
          </cell>
          <cell r="C77" t="str">
            <v>325-1289010</v>
          </cell>
          <cell r="D77" t="str">
            <v>170351</v>
          </cell>
          <cell r="E77" t="str">
            <v/>
          </cell>
          <cell r="F77" t="str">
            <v>607.2</v>
          </cell>
          <cell r="G77" t="str">
            <v>RMB</v>
          </cell>
          <cell r="H77" t="str">
            <v>1</v>
          </cell>
          <cell r="I77">
            <v>87.86</v>
          </cell>
          <cell r="J77" t="str">
            <v>USD</v>
          </cell>
        </row>
        <row r="78">
          <cell r="A78">
            <v>1378542</v>
          </cell>
          <cell r="B78" t="str">
            <v>宜必思尚品雅加达机场酒店</v>
          </cell>
          <cell r="C78" t="str">
            <v>325-1283886</v>
          </cell>
          <cell r="D78" t="str">
            <v>494968</v>
          </cell>
          <cell r="E78" t="str">
            <v/>
          </cell>
          <cell r="F78" t="str">
            <v>301.87</v>
          </cell>
          <cell r="G78" t="str">
            <v>RMB</v>
          </cell>
          <cell r="H78" t="str">
            <v>1</v>
          </cell>
          <cell r="I78">
            <v>44</v>
          </cell>
          <cell r="J78" t="str">
            <v>USD</v>
          </cell>
        </row>
        <row r="79">
          <cell r="A79">
            <v>1377243</v>
          </cell>
          <cell r="B79" t="str">
            <v>宜必思尚品雅加达机场酒店</v>
          </cell>
          <cell r="C79" t="str">
            <v>325-1279900</v>
          </cell>
          <cell r="D79" t="str">
            <v/>
          </cell>
          <cell r="E79" t="str">
            <v/>
          </cell>
          <cell r="F79" t="str">
            <v>303.86</v>
          </cell>
          <cell r="G79" t="str">
            <v>RMB</v>
          </cell>
          <cell r="H79" t="str">
            <v>1</v>
          </cell>
          <cell r="I79">
            <v>44.31</v>
          </cell>
          <cell r="J79" t="str">
            <v>USD</v>
          </cell>
        </row>
        <row r="80">
          <cell r="A80">
            <v>1385396</v>
          </cell>
          <cell r="B80" t="str">
            <v>雅加达FM7度假酒店</v>
          </cell>
          <cell r="C80" t="str">
            <v>325-1296933</v>
          </cell>
          <cell r="D80" t="str">
            <v>rsaia02481</v>
          </cell>
          <cell r="E80" t="str">
            <v/>
          </cell>
          <cell r="F80" t="str">
            <v>335.38</v>
          </cell>
          <cell r="G80" t="str">
            <v>RMB</v>
          </cell>
          <cell r="H80" t="str">
            <v>1</v>
          </cell>
          <cell r="I80">
            <v>48.43</v>
          </cell>
          <cell r="J80" t="str">
            <v>USD</v>
          </cell>
        </row>
        <row r="81">
          <cell r="A81">
            <v>1361380</v>
          </cell>
          <cell r="B81" t="str">
            <v>雅加达机场瑞士贝尔酒店</v>
          </cell>
          <cell r="C81" t="str">
            <v>325-1240963</v>
          </cell>
          <cell r="D81" t="str">
            <v>448925</v>
          </cell>
          <cell r="E81" t="str">
            <v/>
          </cell>
          <cell r="F81" t="str">
            <v>696.45</v>
          </cell>
          <cell r="G81" t="str">
            <v>RMB</v>
          </cell>
          <cell r="H81" t="str">
            <v>1</v>
          </cell>
          <cell r="I81">
            <v>101.94</v>
          </cell>
          <cell r="J81" t="str">
            <v>USD</v>
          </cell>
        </row>
        <row r="82">
          <cell r="A82">
            <v>1387070</v>
          </cell>
          <cell r="B82" t="str">
            <v>阿格拉希尔顿逸林酒店</v>
          </cell>
          <cell r="C82" t="str">
            <v>270-226241</v>
          </cell>
          <cell r="D82" t="str">
            <v/>
          </cell>
          <cell r="E82" t="str">
            <v/>
          </cell>
          <cell r="F82" t="str">
            <v>508.07</v>
          </cell>
          <cell r="G82" t="str">
            <v>RMB</v>
          </cell>
          <cell r="H82" t="str">
            <v>1</v>
          </cell>
          <cell r="I82">
            <v>73.3</v>
          </cell>
          <cell r="J82" t="str">
            <v>USD</v>
          </cell>
        </row>
        <row r="83">
          <cell r="A83">
            <v>1382904</v>
          </cell>
          <cell r="B83" t="str">
            <v>海得拉巴科技城丽笙酒店</v>
          </cell>
          <cell r="C83" t="str">
            <v>270-224958</v>
          </cell>
          <cell r="D83" t="str">
            <v>246809</v>
          </cell>
          <cell r="E83" t="str">
            <v/>
          </cell>
          <cell r="F83" t="str">
            <v>498.53</v>
          </cell>
          <cell r="G83" t="str">
            <v>RMB</v>
          </cell>
          <cell r="H83" t="str">
            <v>1</v>
          </cell>
          <cell r="I83">
            <v>72.11</v>
          </cell>
          <cell r="J83" t="str">
            <v>USD</v>
          </cell>
        </row>
        <row r="84">
          <cell r="A84">
            <v>1384064</v>
          </cell>
          <cell r="B84" t="str">
            <v>安曼宜必思酒店</v>
          </cell>
          <cell r="C84" t="str">
            <v>147-68546</v>
          </cell>
          <cell r="D84" t="str">
            <v>3597457</v>
          </cell>
          <cell r="E84" t="str">
            <v/>
          </cell>
          <cell r="F84" t="str">
            <v>299.81</v>
          </cell>
          <cell r="G84" t="str">
            <v>RMB</v>
          </cell>
          <cell r="H84" t="str">
            <v>1</v>
          </cell>
          <cell r="I84">
            <v>37.7</v>
          </cell>
          <cell r="J84" t="str">
            <v>EUR</v>
          </cell>
        </row>
        <row r="85">
          <cell r="A85">
            <v>1384059</v>
          </cell>
          <cell r="B85" t="str">
            <v>安曼宜必思酒店</v>
          </cell>
          <cell r="C85" t="str">
            <v>147-68545</v>
          </cell>
          <cell r="D85" t="str">
            <v>3597458</v>
          </cell>
          <cell r="E85" t="str">
            <v/>
          </cell>
          <cell r="F85" t="str">
            <v>299.81</v>
          </cell>
          <cell r="G85" t="str">
            <v>RMB</v>
          </cell>
          <cell r="H85" t="str">
            <v>1</v>
          </cell>
          <cell r="I85">
            <v>37.7</v>
          </cell>
          <cell r="J85" t="str">
            <v>EUR</v>
          </cell>
        </row>
        <row r="86">
          <cell r="A86">
            <v>1386714</v>
          </cell>
          <cell r="B86" t="str">
            <v>安曼宜必思酒店</v>
          </cell>
          <cell r="C86" t="str">
            <v>147-68867</v>
          </cell>
          <cell r="D86" t="str">
            <v>3608951</v>
          </cell>
          <cell r="E86" t="str">
            <v/>
          </cell>
          <cell r="F86" t="str">
            <v>300.24</v>
          </cell>
          <cell r="G86" t="str">
            <v>RMB</v>
          </cell>
          <cell r="H86" t="str">
            <v>1</v>
          </cell>
          <cell r="I86">
            <v>38.04</v>
          </cell>
          <cell r="J86" t="str">
            <v>EUR</v>
          </cell>
        </row>
        <row r="87">
          <cell r="A87">
            <v>1386202</v>
          </cell>
          <cell r="B87" t="str">
            <v>安曼宜必思酒店</v>
          </cell>
          <cell r="C87" t="str">
            <v>147-68824</v>
          </cell>
          <cell r="D87" t="str">
            <v>3605705</v>
          </cell>
          <cell r="E87" t="str">
            <v/>
          </cell>
          <cell r="F87" t="str">
            <v>300.88</v>
          </cell>
          <cell r="G87" t="str">
            <v>RMB</v>
          </cell>
          <cell r="H87" t="str">
            <v>1</v>
          </cell>
          <cell r="I87">
            <v>38.2</v>
          </cell>
          <cell r="J87" t="str">
            <v>EUR</v>
          </cell>
        </row>
        <row r="88">
          <cell r="A88">
            <v>1385707</v>
          </cell>
          <cell r="B88" t="str">
            <v>安曼宜必思酒店</v>
          </cell>
          <cell r="C88" t="str">
            <v>147-68767</v>
          </cell>
          <cell r="D88" t="str">
            <v/>
          </cell>
          <cell r="E88" t="str">
            <v/>
          </cell>
          <cell r="F88" t="str">
            <v>300.58</v>
          </cell>
          <cell r="G88" t="str">
            <v>RMB</v>
          </cell>
          <cell r="H88" t="str">
            <v>1</v>
          </cell>
          <cell r="I88">
            <v>38.12</v>
          </cell>
          <cell r="J88" t="str">
            <v>EUR</v>
          </cell>
        </row>
        <row r="89">
          <cell r="A89">
            <v>1385136</v>
          </cell>
          <cell r="B89" t="str">
            <v>安曼宜必思酒店</v>
          </cell>
          <cell r="C89" t="str">
            <v>147-68699</v>
          </cell>
          <cell r="D89" t="str">
            <v>3602701</v>
          </cell>
          <cell r="E89" t="str">
            <v/>
          </cell>
          <cell r="F89" t="str">
            <v>300.32</v>
          </cell>
          <cell r="G89" t="str">
            <v>RMB</v>
          </cell>
          <cell r="H89" t="str">
            <v>1</v>
          </cell>
          <cell r="I89">
            <v>37.83</v>
          </cell>
          <cell r="J89" t="str">
            <v>EUR</v>
          </cell>
        </row>
        <row r="90">
          <cell r="A90">
            <v>1379261</v>
          </cell>
          <cell r="B90" t="str">
            <v>东京湾喜来登大酒店</v>
          </cell>
          <cell r="C90" t="str">
            <v>284-723890</v>
          </cell>
          <cell r="D90" t="str">
            <v>969171739</v>
          </cell>
          <cell r="E90" t="str">
            <v/>
          </cell>
          <cell r="F90" t="str">
            <v>1833.09</v>
          </cell>
          <cell r="G90" t="str">
            <v>RMB</v>
          </cell>
          <cell r="H90" t="str">
            <v>1</v>
          </cell>
          <cell r="I90">
            <v>265.3</v>
          </cell>
          <cell r="J90" t="str">
            <v>USD</v>
          </cell>
        </row>
        <row r="91">
          <cell r="A91">
            <v>1375178</v>
          </cell>
          <cell r="B91" t="str">
            <v>米兰伽利略酒店</v>
          </cell>
          <cell r="C91" t="str">
            <v>207-4951763</v>
          </cell>
          <cell r="D91" t="str">
            <v>207-4951763</v>
          </cell>
          <cell r="E91" t="str">
            <v/>
          </cell>
          <cell r="F91" t="str">
            <v>4533.01</v>
          </cell>
          <cell r="G91" t="str">
            <v>RMB</v>
          </cell>
          <cell r="H91" t="str">
            <v>1</v>
          </cell>
          <cell r="I91">
            <v>565.7</v>
          </cell>
          <cell r="J91" t="str">
            <v>EUR</v>
          </cell>
        </row>
        <row r="92">
          <cell r="A92">
            <v>1378930</v>
          </cell>
          <cell r="B92" t="str">
            <v>米兰马尔彭萨宜必思酒店</v>
          </cell>
          <cell r="C92" t="str">
            <v>207-4976501</v>
          </cell>
          <cell r="D92" t="str">
            <v/>
          </cell>
          <cell r="E92" t="str">
            <v/>
          </cell>
          <cell r="F92" t="str">
            <v>838.01</v>
          </cell>
          <cell r="G92" t="str">
            <v>RMB</v>
          </cell>
          <cell r="H92" t="str">
            <v>1</v>
          </cell>
          <cell r="I92">
            <v>105.76</v>
          </cell>
          <cell r="J92" t="str">
            <v>EUR</v>
          </cell>
        </row>
        <row r="93">
          <cell r="A93">
            <v>1383786</v>
          </cell>
          <cell r="B93" t="str">
            <v>宜必思米兰大酒店</v>
          </cell>
          <cell r="C93" t="str">
            <v>207-5001272</v>
          </cell>
          <cell r="D93" t="str">
            <v>1810300531</v>
          </cell>
          <cell r="E93" t="str">
            <v/>
          </cell>
          <cell r="F93" t="str">
            <v>423.47</v>
          </cell>
          <cell r="G93" t="str">
            <v>RMB</v>
          </cell>
          <cell r="H93" t="str">
            <v>1</v>
          </cell>
          <cell r="I93">
            <v>53.25</v>
          </cell>
          <cell r="J93" t="str">
            <v>EUR</v>
          </cell>
        </row>
        <row r="94">
          <cell r="A94">
            <v>1376247</v>
          </cell>
          <cell r="B94" t="str">
            <v>康提奥兹酒店</v>
          </cell>
          <cell r="C94" t="str">
            <v>246-86196</v>
          </cell>
          <cell r="D94" t="str">
            <v>152667</v>
          </cell>
          <cell r="E94" t="str">
            <v/>
          </cell>
          <cell r="F94" t="str">
            <v>633.48</v>
          </cell>
          <cell r="G94" t="str">
            <v>RMB</v>
          </cell>
          <cell r="H94" t="str">
            <v>1</v>
          </cell>
          <cell r="I94">
            <v>92.39</v>
          </cell>
          <cell r="J94" t="str">
            <v>USD</v>
          </cell>
        </row>
        <row r="95">
          <cell r="A95">
            <v>1376640</v>
          </cell>
          <cell r="B95" t="str">
            <v>锡吉里亚酒店</v>
          </cell>
          <cell r="C95" t="str">
            <v>246-86256</v>
          </cell>
          <cell r="D95" t="str">
            <v>33750317</v>
          </cell>
          <cell r="E95" t="str">
            <v/>
          </cell>
          <cell r="F95" t="str">
            <v>463.74</v>
          </cell>
          <cell r="G95" t="str">
            <v>RMB</v>
          </cell>
          <cell r="H95" t="str">
            <v>1</v>
          </cell>
          <cell r="I95">
            <v>67.61</v>
          </cell>
          <cell r="J95" t="str">
            <v>USD</v>
          </cell>
        </row>
        <row r="96">
          <cell r="A96">
            <v>1371227</v>
          </cell>
          <cell r="B96" t="str">
            <v>VIVA米兰酒店</v>
          </cell>
          <cell r="C96" t="str">
            <v>207-4925828</v>
          </cell>
          <cell r="D96" t="str">
            <v>98838</v>
          </cell>
          <cell r="E96" t="str">
            <v/>
          </cell>
          <cell r="F96" t="str">
            <v>749.51</v>
          </cell>
          <cell r="G96" t="str">
            <v>RMB</v>
          </cell>
          <cell r="H96" t="str">
            <v>1</v>
          </cell>
          <cell r="I96">
            <v>93.79</v>
          </cell>
          <cell r="J96" t="str">
            <v>EUR</v>
          </cell>
        </row>
        <row r="97">
          <cell r="A97">
            <v>1376725</v>
          </cell>
          <cell r="B97" t="str">
            <v>米兰北部希尔顿花园酒店</v>
          </cell>
          <cell r="C97" t="str">
            <v>207-4960354</v>
          </cell>
          <cell r="D97" t="str">
            <v/>
          </cell>
          <cell r="E97" t="str">
            <v/>
          </cell>
          <cell r="F97" t="str">
            <v>601.34</v>
          </cell>
          <cell r="G97" t="str">
            <v>RMB</v>
          </cell>
          <cell r="H97" t="str">
            <v>1</v>
          </cell>
          <cell r="I97">
            <v>75.92</v>
          </cell>
          <cell r="J97" t="str">
            <v>EUR</v>
          </cell>
        </row>
        <row r="98">
          <cell r="A98">
            <v>1377188</v>
          </cell>
          <cell r="B98" t="str">
            <v>米兰北部希尔顿花园酒店</v>
          </cell>
          <cell r="C98" t="str">
            <v>207-4964203</v>
          </cell>
          <cell r="D98" t="str">
            <v/>
          </cell>
          <cell r="E98" t="str">
            <v/>
          </cell>
          <cell r="F98" t="str">
            <v>668.14</v>
          </cell>
          <cell r="G98" t="str">
            <v>RMB</v>
          </cell>
          <cell r="H98" t="str">
            <v>1</v>
          </cell>
          <cell r="I98">
            <v>84.68</v>
          </cell>
          <cell r="J98" t="str">
            <v>EUR</v>
          </cell>
        </row>
        <row r="99">
          <cell r="A99">
            <v>1382805</v>
          </cell>
          <cell r="B99" t="str">
            <v>宜必思卡萨布兰卡市中心酒店</v>
          </cell>
          <cell r="C99" t="str">
            <v>136-819835</v>
          </cell>
          <cell r="D99" t="str">
            <v/>
          </cell>
          <cell r="E99" t="str">
            <v/>
          </cell>
          <cell r="F99" t="str">
            <v>1173.98</v>
          </cell>
          <cell r="G99" t="str">
            <v>RMB</v>
          </cell>
          <cell r="H99" t="str">
            <v>1</v>
          </cell>
          <cell r="I99">
            <v>147.42</v>
          </cell>
          <cell r="J99" t="str">
            <v>EUR</v>
          </cell>
        </row>
        <row r="100">
          <cell r="A100">
            <v>1384889</v>
          </cell>
          <cell r="B100" t="str">
            <v>诺富特卡萨布兰卡市中心酒店</v>
          </cell>
          <cell r="C100" t="str">
            <v>136-821704</v>
          </cell>
          <cell r="D100" t="str">
            <v/>
          </cell>
          <cell r="E100" t="str">
            <v/>
          </cell>
          <cell r="F100" t="str">
            <v>1518.04</v>
          </cell>
          <cell r="G100" t="str">
            <v>RMB</v>
          </cell>
          <cell r="H100" t="str">
            <v>1</v>
          </cell>
          <cell r="I100">
            <v>191.16</v>
          </cell>
          <cell r="J100" t="str">
            <v>EUR</v>
          </cell>
        </row>
        <row r="101">
          <cell r="A101">
            <v>1340415</v>
          </cell>
          <cell r="B101" t="str">
            <v>Chiostro del Carmine</v>
          </cell>
          <cell r="C101" t="str">
            <v>207-4795305</v>
          </cell>
          <cell r="D101" t="str">
            <v>399</v>
          </cell>
          <cell r="E101" t="str">
            <v/>
          </cell>
          <cell r="F101" t="str">
            <v>1297.18</v>
          </cell>
          <cell r="G101" t="str">
            <v>RMB</v>
          </cell>
          <cell r="H101" t="str">
            <v>1</v>
          </cell>
          <cell r="I101">
            <v>161.26</v>
          </cell>
          <cell r="J101" t="str">
            <v>EUR</v>
          </cell>
        </row>
        <row r="102">
          <cell r="A102">
            <v>1379171</v>
          </cell>
          <cell r="B102" t="str">
            <v>莱昂奥罗酒店</v>
          </cell>
          <cell r="C102" t="str">
            <v>207-4977455</v>
          </cell>
          <cell r="D102" t="str">
            <v/>
          </cell>
          <cell r="E102" t="str">
            <v/>
          </cell>
          <cell r="F102" t="str">
            <v>465.76</v>
          </cell>
          <cell r="G102" t="str">
            <v>RMB</v>
          </cell>
          <cell r="H102" t="str">
            <v>1</v>
          </cell>
          <cell r="I102">
            <v>58.78</v>
          </cell>
          <cell r="J102" t="str">
            <v>EUR</v>
          </cell>
        </row>
        <row r="103">
          <cell r="A103">
            <v>1385001</v>
          </cell>
          <cell r="B103" t="str">
            <v>杜珀兹酒店</v>
          </cell>
          <cell r="C103" t="str">
            <v>207-5007322</v>
          </cell>
          <cell r="D103" t="str">
            <v>5007322</v>
          </cell>
          <cell r="E103" t="str">
            <v/>
          </cell>
          <cell r="F103" t="str">
            <v>2689.16</v>
          </cell>
          <cell r="G103" t="str">
            <v>RMB</v>
          </cell>
          <cell r="H103" t="str">
            <v>1</v>
          </cell>
          <cell r="I103">
            <v>338.74</v>
          </cell>
          <cell r="J103" t="str">
            <v>EUR</v>
          </cell>
        </row>
        <row r="104">
          <cell r="A104">
            <v>1384836</v>
          </cell>
          <cell r="B104" t="str">
            <v>怡东豪华酒店</v>
          </cell>
          <cell r="C104" t="str">
            <v>120-357000</v>
          </cell>
          <cell r="D104" t="str">
            <v/>
          </cell>
          <cell r="E104" t="str">
            <v/>
          </cell>
          <cell r="F104" t="str">
            <v>11061.69</v>
          </cell>
          <cell r="G104" t="str">
            <v>RMB</v>
          </cell>
          <cell r="H104" t="str">
            <v>1</v>
          </cell>
          <cell r="I104">
            <v>1392.95</v>
          </cell>
          <cell r="J104" t="str">
            <v>EUR</v>
          </cell>
        </row>
        <row r="105">
          <cell r="A105">
            <v>1384893</v>
          </cell>
          <cell r="B105" t="str">
            <v>马累UI客栈</v>
          </cell>
          <cell r="C105" t="str">
            <v>245-55398</v>
          </cell>
          <cell r="D105" t="str">
            <v>245-55398</v>
          </cell>
          <cell r="E105" t="str">
            <v/>
          </cell>
          <cell r="F105" t="str">
            <v>487.52</v>
          </cell>
          <cell r="G105" t="str">
            <v>RMB</v>
          </cell>
          <cell r="H105" t="str">
            <v>1</v>
          </cell>
          <cell r="I105">
            <v>70.3</v>
          </cell>
          <cell r="J105" t="str">
            <v>USD</v>
          </cell>
        </row>
        <row r="106">
          <cell r="A106">
            <v>1381913</v>
          </cell>
          <cell r="B106" t="str">
            <v>马累UI客栈</v>
          </cell>
          <cell r="C106" t="str">
            <v>245-55132</v>
          </cell>
          <cell r="D106" t="str">
            <v/>
          </cell>
          <cell r="E106" t="str">
            <v/>
          </cell>
          <cell r="F106" t="str">
            <v>242.69</v>
          </cell>
          <cell r="G106" t="str">
            <v>RMB</v>
          </cell>
          <cell r="H106" t="str">
            <v>1</v>
          </cell>
          <cell r="I106">
            <v>35.15</v>
          </cell>
          <cell r="J106" t="str">
            <v>USD</v>
          </cell>
        </row>
        <row r="107">
          <cell r="A107">
            <v>1382333</v>
          </cell>
          <cell r="B107" t="str">
            <v>马累UI客栈</v>
          </cell>
          <cell r="C107" t="str">
            <v>245-55179</v>
          </cell>
          <cell r="D107" t="str">
            <v>UI36689 /2018</v>
          </cell>
          <cell r="E107" t="str">
            <v/>
          </cell>
          <cell r="F107" t="str">
            <v>242.46</v>
          </cell>
          <cell r="G107" t="str">
            <v>RMB</v>
          </cell>
          <cell r="H107" t="str">
            <v>1</v>
          </cell>
          <cell r="I107">
            <v>35.15</v>
          </cell>
          <cell r="J107" t="str">
            <v>USD</v>
          </cell>
        </row>
        <row r="108">
          <cell r="A108">
            <v>1375824</v>
          </cell>
          <cell r="B108" t="str">
            <v>威斯汀温泉度假酒店</v>
          </cell>
          <cell r="C108" t="str">
            <v>69-2819928</v>
          </cell>
          <cell r="D108" t="str">
            <v/>
          </cell>
          <cell r="E108" t="str">
            <v/>
          </cell>
          <cell r="F108" t="str">
            <v>4909.84</v>
          </cell>
          <cell r="G108" t="str">
            <v>RMB</v>
          </cell>
          <cell r="H108" t="str">
            <v>1</v>
          </cell>
          <cell r="I108">
            <v>716.65</v>
          </cell>
          <cell r="J108" t="str">
            <v>USD</v>
          </cell>
        </row>
        <row r="109">
          <cell r="A109">
            <v>1363510</v>
          </cell>
          <cell r="B109" t="str">
            <v>克里斯塔尔坎昆</v>
          </cell>
          <cell r="C109" t="str">
            <v>69-2794182</v>
          </cell>
          <cell r="D109" t="str">
            <v/>
          </cell>
          <cell r="E109" t="str">
            <v/>
          </cell>
          <cell r="F109" t="str">
            <v>650.46</v>
          </cell>
          <cell r="G109" t="str">
            <v>RMB</v>
          </cell>
          <cell r="H109" t="str">
            <v>1</v>
          </cell>
          <cell r="I109">
            <v>95.4</v>
          </cell>
          <cell r="J109" t="str">
            <v>USD</v>
          </cell>
        </row>
        <row r="110">
          <cell r="A110">
            <v>1387376</v>
          </cell>
          <cell r="B110" t="str">
            <v>阿姆斯特丹史基浦机场NH酒店</v>
          </cell>
          <cell r="C110" t="str">
            <v>221-1258696</v>
          </cell>
          <cell r="D110" t="str">
            <v>60471095</v>
          </cell>
          <cell r="E110" t="str">
            <v/>
          </cell>
          <cell r="F110" t="str">
            <v>937.43</v>
          </cell>
          <cell r="G110" t="str">
            <v>RMB</v>
          </cell>
          <cell r="H110" t="str">
            <v>1</v>
          </cell>
          <cell r="I110">
            <v>118.69</v>
          </cell>
          <cell r="J110" t="str">
            <v>EUR</v>
          </cell>
        </row>
        <row r="111">
          <cell r="A111">
            <v>1382196</v>
          </cell>
          <cell r="B111" t="str">
            <v>奥克兰朱西斯诺兹酒店</v>
          </cell>
          <cell r="C111" t="str">
            <v>283-140212</v>
          </cell>
          <cell r="D111" t="str">
            <v>405613</v>
          </cell>
          <cell r="E111" t="str">
            <v/>
          </cell>
          <cell r="F111" t="str">
            <v>236.88</v>
          </cell>
          <cell r="G111" t="str">
            <v>RMB</v>
          </cell>
          <cell r="H111" t="str">
            <v>1</v>
          </cell>
          <cell r="I111">
            <v>34.34</v>
          </cell>
          <cell r="J111" t="str">
            <v>USD</v>
          </cell>
        </row>
        <row r="112">
          <cell r="A112">
            <v>1377634</v>
          </cell>
          <cell r="B112" t="str">
            <v>格雷茅斯金丝盖特酒店  </v>
          </cell>
          <cell r="C112" t="str">
            <v>283-138641</v>
          </cell>
          <cell r="D112" t="str">
            <v/>
          </cell>
          <cell r="E112" t="str">
            <v/>
          </cell>
          <cell r="F112" t="str">
            <v>651.44</v>
          </cell>
          <cell r="G112" t="str">
            <v>RMB</v>
          </cell>
          <cell r="H112" t="str">
            <v>1</v>
          </cell>
          <cell r="I112">
            <v>94.96</v>
          </cell>
          <cell r="J112" t="str">
            <v>USD</v>
          </cell>
        </row>
        <row r="113">
          <cell r="A113">
            <v>1383672</v>
          </cell>
          <cell r="B113" t="str">
            <v>丽都酒店 </v>
          </cell>
          <cell r="C113" t="str">
            <v>59-1439663</v>
          </cell>
          <cell r="D113" t="str">
            <v>59-1439663</v>
          </cell>
          <cell r="E113" t="str">
            <v/>
          </cell>
          <cell r="F113" t="str">
            <v>422.58</v>
          </cell>
          <cell r="G113" t="str">
            <v>RMB</v>
          </cell>
          <cell r="H113" t="str">
            <v>1</v>
          </cell>
          <cell r="I113">
            <v>53.23</v>
          </cell>
          <cell r="J113" t="str">
            <v>EUR</v>
          </cell>
        </row>
        <row r="114">
          <cell r="A114">
            <v>1384592</v>
          </cell>
          <cell r="B114" t="str">
            <v>巴尔干加尼酒店</v>
          </cell>
          <cell r="C114" t="str">
            <v>502-39307</v>
          </cell>
          <cell r="D114" t="str">
            <v/>
          </cell>
          <cell r="E114" t="str">
            <v/>
          </cell>
          <cell r="F114" t="str">
            <v>194.72</v>
          </cell>
          <cell r="G114" t="str">
            <v>RMB</v>
          </cell>
          <cell r="H114" t="str">
            <v>1</v>
          </cell>
          <cell r="I114">
            <v>24.52</v>
          </cell>
          <cell r="J114" t="str">
            <v>EUR</v>
          </cell>
        </row>
        <row r="115">
          <cell r="A115">
            <v>1384599</v>
          </cell>
          <cell r="B115" t="str">
            <v>巴尔干加尼酒店</v>
          </cell>
          <cell r="C115" t="str">
            <v>502-39308</v>
          </cell>
          <cell r="D115" t="str">
            <v/>
          </cell>
          <cell r="E115" t="str">
            <v/>
          </cell>
          <cell r="F115" t="str">
            <v>253.17</v>
          </cell>
          <cell r="G115" t="str">
            <v>RMB</v>
          </cell>
          <cell r="H115" t="str">
            <v>1</v>
          </cell>
          <cell r="I115">
            <v>31.88</v>
          </cell>
          <cell r="J115" t="str">
            <v>EUR</v>
          </cell>
        </row>
        <row r="116">
          <cell r="A116">
            <v>1376928</v>
          </cell>
          <cell r="B116" t="str">
            <v>沙吞使馆酒店</v>
          </cell>
          <cell r="C116" t="str">
            <v>321-3639815</v>
          </cell>
          <cell r="D116" t="str">
            <v/>
          </cell>
          <cell r="E116" t="str">
            <v/>
          </cell>
          <cell r="F116" t="str">
            <v>179.9</v>
          </cell>
          <cell r="G116" t="str">
            <v>RMB</v>
          </cell>
          <cell r="H116" t="str">
            <v>1</v>
          </cell>
          <cell r="I116">
            <v>26.24</v>
          </cell>
          <cell r="J116" t="str">
            <v>USD</v>
          </cell>
        </row>
        <row r="117">
          <cell r="A117">
            <v>1386757</v>
          </cell>
          <cell r="B117" t="str">
            <v>普吉岛椰岛村舍度假酒店</v>
          </cell>
          <cell r="C117" t="str">
            <v>321-3697673</v>
          </cell>
          <cell r="D117" t="str">
            <v/>
          </cell>
          <cell r="E117" t="str">
            <v/>
          </cell>
          <cell r="F117" t="str">
            <v>3001.99</v>
          </cell>
          <cell r="G117" t="str">
            <v>RMB</v>
          </cell>
          <cell r="H117" t="str">
            <v>1</v>
          </cell>
          <cell r="I117">
            <v>433.1</v>
          </cell>
          <cell r="J117" t="str">
            <v>USD</v>
          </cell>
        </row>
        <row r="118">
          <cell r="A118">
            <v>1384352</v>
          </cell>
          <cell r="B118" t="str">
            <v>甲米兰塔岛阿曼塔水疗度假酒店</v>
          </cell>
          <cell r="C118" t="str">
            <v>321-3683592</v>
          </cell>
          <cell r="D118" t="str">
            <v/>
          </cell>
          <cell r="E118" t="str">
            <v/>
          </cell>
          <cell r="F118" t="str">
            <v>360.9</v>
          </cell>
          <cell r="G118" t="str">
            <v>RMB</v>
          </cell>
          <cell r="H118" t="str">
            <v>1</v>
          </cell>
          <cell r="I118">
            <v>52.18</v>
          </cell>
          <cell r="J118" t="str">
            <v>USD</v>
          </cell>
        </row>
        <row r="119">
          <cell r="A119">
            <v>1362310</v>
          </cell>
          <cell r="B119" t="str">
            <v>普吉岛卡塔迎碧安娜私人别墅酒店</v>
          </cell>
          <cell r="C119" t="str">
            <v>321-3568429</v>
          </cell>
          <cell r="D119" t="str">
            <v>111774</v>
          </cell>
          <cell r="E119" t="str">
            <v/>
          </cell>
          <cell r="F119" t="str">
            <v>2329.9</v>
          </cell>
          <cell r="G119" t="str">
            <v>RMB</v>
          </cell>
          <cell r="H119" t="str">
            <v>1</v>
          </cell>
          <cell r="I119">
            <v>342.22</v>
          </cell>
          <cell r="J119" t="str">
            <v>USD</v>
          </cell>
        </row>
        <row r="120">
          <cell r="A120">
            <v>1380540</v>
          </cell>
          <cell r="B120" t="str">
            <v>普吉岛卡塔迎碧安娜私人别墅酒店</v>
          </cell>
          <cell r="C120" t="str">
            <v>321-3662657</v>
          </cell>
          <cell r="D120" t="str">
            <v>111907</v>
          </cell>
          <cell r="E120" t="str">
            <v/>
          </cell>
          <cell r="F120" t="str">
            <v>5108.47</v>
          </cell>
          <cell r="G120" t="str">
            <v>RMB</v>
          </cell>
          <cell r="H120" t="str">
            <v>1</v>
          </cell>
          <cell r="I120">
            <v>739.18</v>
          </cell>
          <cell r="J120" t="str">
            <v>USD</v>
          </cell>
        </row>
        <row r="121">
          <cell r="A121">
            <v>1365778</v>
          </cell>
          <cell r="B121" t="str">
            <v>普吉岛幸运卡塔泳池别墅酒店</v>
          </cell>
          <cell r="C121" t="str">
            <v>321-3583976</v>
          </cell>
          <cell r="D121" t="str">
            <v>95031</v>
          </cell>
          <cell r="E121" t="str">
            <v/>
          </cell>
          <cell r="F121" t="str">
            <v>1170.92</v>
          </cell>
          <cell r="G121" t="str">
            <v>RMB</v>
          </cell>
          <cell r="H121" t="str">
            <v>1</v>
          </cell>
          <cell r="I121">
            <v>171.76</v>
          </cell>
          <cell r="J121" t="str">
            <v>USD</v>
          </cell>
        </row>
        <row r="122">
          <cell r="A122">
            <v>1376508</v>
          </cell>
          <cell r="B122" t="str">
            <v>普吉岛奈阳海滩度假村</v>
          </cell>
          <cell r="C122" t="str">
            <v>321-3637282</v>
          </cell>
          <cell r="D122" t="str">
            <v>9961</v>
          </cell>
          <cell r="E122" t="str">
            <v/>
          </cell>
          <cell r="F122" t="str">
            <v>318.06</v>
          </cell>
          <cell r="G122" t="str">
            <v>RMB</v>
          </cell>
          <cell r="H122" t="str">
            <v>1</v>
          </cell>
          <cell r="I122">
            <v>46.37</v>
          </cell>
          <cell r="J122" t="str">
            <v>USD</v>
          </cell>
        </row>
        <row r="123">
          <cell r="A123">
            <v>1382581</v>
          </cell>
          <cell r="B123" t="str">
            <v>普吉岛奈阳海滩度假村</v>
          </cell>
          <cell r="C123" t="str">
            <v>321-3673653</v>
          </cell>
          <cell r="D123" t="str">
            <v>10319</v>
          </cell>
          <cell r="E123" t="str">
            <v/>
          </cell>
          <cell r="F123" t="str">
            <v>320.58</v>
          </cell>
          <cell r="G123" t="str">
            <v>RMB</v>
          </cell>
          <cell r="H123" t="str">
            <v>1</v>
          </cell>
          <cell r="I123">
            <v>46.37</v>
          </cell>
          <cell r="J123" t="str">
            <v>USD</v>
          </cell>
        </row>
        <row r="124">
          <cell r="A124">
            <v>1387343</v>
          </cell>
          <cell r="B124" t="str">
            <v>芭堤雅贝拉维拉地铁酒店</v>
          </cell>
          <cell r="C124" t="str">
            <v>321-3700487</v>
          </cell>
          <cell r="D124" t="str">
            <v>321-3700487</v>
          </cell>
          <cell r="E124" t="str">
            <v/>
          </cell>
          <cell r="F124" t="str">
            <v>198.45</v>
          </cell>
          <cell r="G124" t="str">
            <v>RMB</v>
          </cell>
          <cell r="H124" t="str">
            <v>1</v>
          </cell>
          <cell r="I124">
            <v>28.63</v>
          </cell>
          <cell r="J124" t="str">
            <v>USD</v>
          </cell>
        </row>
        <row r="125">
          <cell r="A125">
            <v>1370336</v>
          </cell>
          <cell r="B125" t="str">
            <v>皮皮岛阿拉雅布里度假酒店</v>
          </cell>
          <cell r="C125" t="str">
            <v>321-3601422</v>
          </cell>
          <cell r="D125" t="str">
            <v/>
          </cell>
          <cell r="E125" t="str">
            <v/>
          </cell>
          <cell r="F125" t="str">
            <v>652.27</v>
          </cell>
          <cell r="G125" t="str">
            <v>RMB</v>
          </cell>
          <cell r="H125" t="str">
            <v>1</v>
          </cell>
          <cell r="I125">
            <v>95.52</v>
          </cell>
          <cell r="J125" t="str">
            <v>USD</v>
          </cell>
        </row>
        <row r="126">
          <cell r="A126">
            <v>1372337</v>
          </cell>
          <cell r="B126" t="str">
            <v>芭堤雅都喜天丽酒店</v>
          </cell>
          <cell r="C126" t="str">
            <v>321-3614309</v>
          </cell>
          <cell r="D126" t="str">
            <v/>
          </cell>
          <cell r="E126" t="str">
            <v/>
          </cell>
          <cell r="F126" t="str">
            <v>2279.04</v>
          </cell>
          <cell r="G126" t="str">
            <v>RMB</v>
          </cell>
          <cell r="H126" t="str">
            <v>1</v>
          </cell>
          <cell r="I126">
            <v>333.48</v>
          </cell>
          <cell r="J126" t="str">
            <v>USD</v>
          </cell>
        </row>
        <row r="127">
          <cell r="A127">
            <v>1377654</v>
          </cell>
          <cell r="B127" t="str">
            <v>甲米图卡日落海滩度假酒店</v>
          </cell>
          <cell r="C127" t="str">
            <v>321-3645380</v>
          </cell>
          <cell r="D127" t="str">
            <v>1804327</v>
          </cell>
          <cell r="E127" t="str">
            <v/>
          </cell>
          <cell r="F127" t="str">
            <v>1959.24</v>
          </cell>
          <cell r="G127" t="str">
            <v>RMB</v>
          </cell>
          <cell r="H127" t="str">
            <v>1</v>
          </cell>
          <cell r="I127">
            <v>285.6</v>
          </cell>
          <cell r="J127" t="str">
            <v>USD</v>
          </cell>
        </row>
        <row r="128">
          <cell r="A128">
            <v>1372815</v>
          </cell>
          <cell r="B128" t="str">
            <v>艾斯瑞酒店</v>
          </cell>
          <cell r="C128" t="str">
            <v>321-3616628</v>
          </cell>
          <cell r="D128" t="str">
            <v/>
          </cell>
          <cell r="E128" t="str">
            <v/>
          </cell>
          <cell r="F128" t="str">
            <v>227.79</v>
          </cell>
          <cell r="G128" t="str">
            <v>RMB</v>
          </cell>
          <cell r="H128" t="str">
            <v>1</v>
          </cell>
          <cell r="I128">
            <v>33.29</v>
          </cell>
          <cell r="J128" t="str">
            <v>USD</v>
          </cell>
        </row>
        <row r="129">
          <cell r="A129">
            <v>1376702</v>
          </cell>
          <cell r="B129" t="str">
            <v>普吉岛绿色度假村酒店</v>
          </cell>
          <cell r="C129" t="str">
            <v>321-3638475</v>
          </cell>
          <cell r="D129" t="str">
            <v/>
          </cell>
          <cell r="E129" t="str">
            <v/>
          </cell>
          <cell r="F129" t="str">
            <v>905.61</v>
          </cell>
          <cell r="G129" t="str">
            <v>RMB</v>
          </cell>
          <cell r="H129" t="str">
            <v>1</v>
          </cell>
          <cell r="I129">
            <v>132.03</v>
          </cell>
          <cell r="J129" t="str">
            <v>USD</v>
          </cell>
        </row>
        <row r="130">
          <cell r="A130">
            <v>1386231</v>
          </cell>
          <cell r="B130" t="str">
            <v>芭东海明威酒店</v>
          </cell>
          <cell r="C130" t="str">
            <v>321-3694487</v>
          </cell>
          <cell r="D130" t="str">
            <v>11425</v>
          </cell>
          <cell r="E130" t="str">
            <v/>
          </cell>
          <cell r="F130" t="str">
            <v>347.49</v>
          </cell>
          <cell r="G130" t="str">
            <v>RMB</v>
          </cell>
          <cell r="H130" t="str">
            <v>1</v>
          </cell>
          <cell r="I130">
            <v>50.1</v>
          </cell>
          <cell r="J130" t="str">
            <v>USD</v>
          </cell>
        </row>
        <row r="131">
          <cell r="A131">
            <v>1387656</v>
          </cell>
          <cell r="B131" t="str">
            <v>苏梅岛沙纶酒店</v>
          </cell>
          <cell r="C131" t="str">
            <v>321-3701681</v>
          </cell>
          <cell r="D131" t="str">
            <v/>
          </cell>
          <cell r="E131" t="str">
            <v/>
          </cell>
          <cell r="F131" t="str">
            <v>1623.54</v>
          </cell>
          <cell r="G131" t="str">
            <v>RMB</v>
          </cell>
          <cell r="H131" t="str">
            <v>1</v>
          </cell>
          <cell r="I131">
            <v>233.64</v>
          </cell>
          <cell r="J131" t="str">
            <v>USD</v>
          </cell>
        </row>
        <row r="132">
          <cell r="A132">
            <v>1387594</v>
          </cell>
          <cell r="B132" t="str">
            <v>普吉岛奈娜度假酒店</v>
          </cell>
          <cell r="C132" t="str">
            <v>321-3701426</v>
          </cell>
          <cell r="D132" t="str">
            <v>321-3701426</v>
          </cell>
          <cell r="E132" t="str">
            <v/>
          </cell>
          <cell r="F132" t="str">
            <v>184.22</v>
          </cell>
          <cell r="G132" t="str">
            <v>RMB</v>
          </cell>
          <cell r="H132" t="str">
            <v>1</v>
          </cell>
          <cell r="I132">
            <v>26.51</v>
          </cell>
          <cell r="J132" t="str">
            <v>USD</v>
          </cell>
        </row>
        <row r="133">
          <cell r="A133">
            <v>1388223</v>
          </cell>
          <cell r="B133" t="str">
            <v>普吉岛奈娜度假酒店</v>
          </cell>
          <cell r="C133" t="str">
            <v>321-3705426</v>
          </cell>
          <cell r="D133" t="str">
            <v/>
          </cell>
          <cell r="E133" t="str">
            <v/>
          </cell>
          <cell r="F133" t="str">
            <v>302.01</v>
          </cell>
          <cell r="G133" t="str">
            <v>RMB</v>
          </cell>
          <cell r="H133" t="str">
            <v>1</v>
          </cell>
          <cell r="I133">
            <v>43.43</v>
          </cell>
          <cell r="J133" t="str">
            <v>USD</v>
          </cell>
        </row>
        <row r="134">
          <cell r="A134">
            <v>1386521</v>
          </cell>
          <cell r="B134" t="str">
            <v>普吉岛奈娜度假酒店</v>
          </cell>
          <cell r="C134" t="str">
            <v>321-3696206</v>
          </cell>
          <cell r="D134" t="str">
            <v>1808143</v>
          </cell>
          <cell r="E134" t="str">
            <v/>
          </cell>
          <cell r="F134" t="str">
            <v>143.13</v>
          </cell>
          <cell r="G134" t="str">
            <v>RMB</v>
          </cell>
          <cell r="H134" t="str">
            <v>1</v>
          </cell>
          <cell r="I134">
            <v>20.65</v>
          </cell>
          <cell r="J134" t="str">
            <v>USD</v>
          </cell>
        </row>
        <row r="135">
          <cell r="A135">
            <v>1387278</v>
          </cell>
          <cell r="B135" t="str">
            <v>普吉岛奈娜度假酒店</v>
          </cell>
          <cell r="C135" t="str">
            <v>321-3700192</v>
          </cell>
          <cell r="D135" t="str">
            <v/>
          </cell>
          <cell r="E135" t="str">
            <v/>
          </cell>
          <cell r="F135" t="str">
            <v>143.13</v>
          </cell>
          <cell r="G135" t="str">
            <v>RMB</v>
          </cell>
          <cell r="H135" t="str">
            <v>1</v>
          </cell>
          <cell r="I135">
            <v>20.65</v>
          </cell>
          <cell r="J135" t="str">
            <v>USD</v>
          </cell>
        </row>
        <row r="136">
          <cell r="A136">
            <v>1386847</v>
          </cell>
          <cell r="B136" t="str">
            <v>普吉岛奈娜度假酒店</v>
          </cell>
          <cell r="C136" t="str">
            <v>321-3698306</v>
          </cell>
          <cell r="D136" t="str">
            <v>1808571</v>
          </cell>
          <cell r="E136" t="str">
            <v/>
          </cell>
          <cell r="F136" t="str">
            <v>143.13</v>
          </cell>
          <cell r="G136" t="str">
            <v>RMB</v>
          </cell>
          <cell r="H136" t="str">
            <v>1</v>
          </cell>
          <cell r="I136">
            <v>20.65</v>
          </cell>
          <cell r="J136" t="str">
            <v>USD</v>
          </cell>
        </row>
        <row r="137">
          <cell r="A137">
            <v>1384902</v>
          </cell>
          <cell r="B137" t="str">
            <v>普吉岛奈娜度假酒店</v>
          </cell>
          <cell r="C137" t="str">
            <v>321-3686504</v>
          </cell>
          <cell r="D137" t="str">
            <v/>
          </cell>
          <cell r="E137" t="str">
            <v/>
          </cell>
          <cell r="F137" t="str">
            <v>183.84</v>
          </cell>
          <cell r="G137" t="str">
            <v>RMB</v>
          </cell>
          <cell r="H137" t="str">
            <v>1</v>
          </cell>
          <cell r="I137">
            <v>26.51</v>
          </cell>
          <cell r="J137" t="str">
            <v>USD</v>
          </cell>
        </row>
        <row r="138">
          <cell r="A138">
            <v>1385778</v>
          </cell>
          <cell r="B138" t="str">
            <v>普吉岛奈娜度假酒店</v>
          </cell>
          <cell r="C138" t="str">
            <v>321-3691936</v>
          </cell>
          <cell r="D138" t="str">
            <v>1808402</v>
          </cell>
          <cell r="E138" t="str">
            <v/>
          </cell>
          <cell r="F138" t="str">
            <v>286.29</v>
          </cell>
          <cell r="G138" t="str">
            <v>RMB</v>
          </cell>
          <cell r="H138" t="str">
            <v>1</v>
          </cell>
          <cell r="I138">
            <v>41.3</v>
          </cell>
          <cell r="J138" t="str">
            <v>USD</v>
          </cell>
        </row>
        <row r="139">
          <cell r="A139">
            <v>1385779</v>
          </cell>
          <cell r="B139" t="str">
            <v>普吉岛奈娜度假酒店</v>
          </cell>
          <cell r="C139" t="str">
            <v>321-3691947</v>
          </cell>
          <cell r="D139" t="str">
            <v>1808401</v>
          </cell>
          <cell r="E139" t="str">
            <v/>
          </cell>
          <cell r="F139" t="str">
            <v>286.29</v>
          </cell>
          <cell r="G139" t="str">
            <v>RMB</v>
          </cell>
          <cell r="H139" t="str">
            <v>1</v>
          </cell>
          <cell r="I139">
            <v>41.3</v>
          </cell>
          <cell r="J139" t="str">
            <v>USD</v>
          </cell>
        </row>
        <row r="140">
          <cell r="A140">
            <v>1386135</v>
          </cell>
          <cell r="B140" t="str">
            <v>普吉岛奈娜度假酒店</v>
          </cell>
          <cell r="C140" t="str">
            <v>321-3693708</v>
          </cell>
          <cell r="D140" t="str">
            <v>1808556</v>
          </cell>
          <cell r="E140" t="str">
            <v/>
          </cell>
          <cell r="F140" t="str">
            <v>286.45</v>
          </cell>
          <cell r="G140" t="str">
            <v>RMB</v>
          </cell>
          <cell r="H140" t="str">
            <v>1</v>
          </cell>
          <cell r="I140">
            <v>41.3</v>
          </cell>
          <cell r="J140" t="str">
            <v>USD</v>
          </cell>
        </row>
        <row r="141">
          <cell r="A141">
            <v>1385819</v>
          </cell>
          <cell r="B141" t="str">
            <v>普吉岛奈娜度假酒店</v>
          </cell>
          <cell r="C141" t="str">
            <v>321-3692128</v>
          </cell>
          <cell r="D141" t="str">
            <v>1808456</v>
          </cell>
          <cell r="E141" t="str">
            <v/>
          </cell>
          <cell r="F141" t="str">
            <v>858.86</v>
          </cell>
          <cell r="G141" t="str">
            <v>RMB</v>
          </cell>
          <cell r="H141" t="str">
            <v>1</v>
          </cell>
          <cell r="I141">
            <v>123.9</v>
          </cell>
          <cell r="J141" t="str">
            <v>USD</v>
          </cell>
        </row>
        <row r="142">
          <cell r="A142">
            <v>1385388</v>
          </cell>
          <cell r="B142" t="str">
            <v>普吉岛奈娜度假酒店</v>
          </cell>
          <cell r="C142" t="str">
            <v>321-3689567</v>
          </cell>
          <cell r="D142" t="str">
            <v>1807445</v>
          </cell>
          <cell r="E142" t="str">
            <v/>
          </cell>
          <cell r="F142" t="str">
            <v>429</v>
          </cell>
          <cell r="G142" t="str">
            <v>RMB</v>
          </cell>
          <cell r="H142" t="str">
            <v>1</v>
          </cell>
          <cell r="I142">
            <v>61.95</v>
          </cell>
          <cell r="J142" t="str">
            <v>USD</v>
          </cell>
        </row>
        <row r="143">
          <cell r="A143">
            <v>1385352</v>
          </cell>
          <cell r="B143" t="str">
            <v>普吉岛奈娜度假酒店</v>
          </cell>
          <cell r="C143" t="str">
            <v>321-3689433</v>
          </cell>
          <cell r="D143" t="str">
            <v>1807444</v>
          </cell>
          <cell r="E143" t="str">
            <v/>
          </cell>
          <cell r="F143" t="str">
            <v>143</v>
          </cell>
          <cell r="G143" t="str">
            <v>RMB</v>
          </cell>
          <cell r="H143" t="str">
            <v>1</v>
          </cell>
          <cell r="I143">
            <v>20.65</v>
          </cell>
          <cell r="J143" t="str">
            <v>USD</v>
          </cell>
        </row>
        <row r="144">
          <cell r="A144">
            <v>1381982</v>
          </cell>
          <cell r="B144" t="str">
            <v>普吉岛奈娜度假酒店</v>
          </cell>
          <cell r="C144" t="str">
            <v>321-3670473</v>
          </cell>
          <cell r="D144" t="str">
            <v>1808197</v>
          </cell>
          <cell r="E144" t="str">
            <v/>
          </cell>
          <cell r="F144" t="str">
            <v>464.67</v>
          </cell>
          <cell r="G144" t="str">
            <v>RMB</v>
          </cell>
          <cell r="H144" t="str">
            <v>1</v>
          </cell>
          <cell r="I144">
            <v>67.3</v>
          </cell>
          <cell r="J144" t="str">
            <v>USD</v>
          </cell>
        </row>
        <row r="145">
          <cell r="A145">
            <v>1381689</v>
          </cell>
          <cell r="B145" t="str">
            <v>普吉岛奈娜度假酒店</v>
          </cell>
          <cell r="C145" t="str">
            <v>321-3668711</v>
          </cell>
          <cell r="D145" t="str">
            <v>1808157</v>
          </cell>
          <cell r="E145" t="str">
            <v/>
          </cell>
          <cell r="F145" t="str">
            <v>767.5</v>
          </cell>
          <cell r="G145" t="str">
            <v>RMB</v>
          </cell>
          <cell r="H145" t="str">
            <v>1</v>
          </cell>
          <cell r="I145">
            <v>111.16</v>
          </cell>
          <cell r="J145" t="str">
            <v>USD</v>
          </cell>
        </row>
        <row r="146">
          <cell r="A146">
            <v>1381412</v>
          </cell>
          <cell r="B146" t="str">
            <v>普吉岛奈娜度假酒店</v>
          </cell>
          <cell r="C146" t="str">
            <v>321-3666889</v>
          </cell>
          <cell r="D146" t="str">
            <v>1808143</v>
          </cell>
          <cell r="E146" t="str">
            <v/>
          </cell>
          <cell r="F146" t="str">
            <v>768.23</v>
          </cell>
          <cell r="G146" t="str">
            <v>RMB</v>
          </cell>
          <cell r="H146" t="str">
            <v>1</v>
          </cell>
          <cell r="I146">
            <v>111.16</v>
          </cell>
          <cell r="J146" t="str">
            <v>USD</v>
          </cell>
        </row>
        <row r="147">
          <cell r="A147">
            <v>1384287</v>
          </cell>
          <cell r="B147" t="str">
            <v>普吉岛奈娜度假酒店</v>
          </cell>
          <cell r="C147" t="str">
            <v>321-3683021</v>
          </cell>
          <cell r="D147" t="str">
            <v/>
          </cell>
          <cell r="E147" t="str">
            <v/>
          </cell>
          <cell r="F147" t="str">
            <v>1555.66</v>
          </cell>
          <cell r="G147" t="str">
            <v>RMB</v>
          </cell>
          <cell r="H147" t="str">
            <v>1</v>
          </cell>
          <cell r="I147">
            <v>224.92</v>
          </cell>
          <cell r="J147" t="str">
            <v>USD</v>
          </cell>
        </row>
        <row r="148">
          <cell r="A148">
            <v>1383752</v>
          </cell>
          <cell r="B148" t="str">
            <v>普吉岛奈娜度假酒店</v>
          </cell>
          <cell r="C148" t="str">
            <v>321-3680054</v>
          </cell>
          <cell r="D148" t="str">
            <v/>
          </cell>
          <cell r="E148" t="str">
            <v/>
          </cell>
          <cell r="F148" t="str">
            <v>232.74</v>
          </cell>
          <cell r="G148" t="str">
            <v>RMB</v>
          </cell>
          <cell r="H148" t="str">
            <v>1</v>
          </cell>
          <cell r="I148">
            <v>33.65</v>
          </cell>
          <cell r="J148" t="str">
            <v>USD</v>
          </cell>
        </row>
        <row r="149">
          <cell r="A149">
            <v>1383668</v>
          </cell>
          <cell r="B149" t="str">
            <v>普吉岛奈娜度假酒店</v>
          </cell>
          <cell r="C149" t="str">
            <v>321-3679705</v>
          </cell>
          <cell r="D149" t="str">
            <v/>
          </cell>
          <cell r="E149" t="str">
            <v/>
          </cell>
          <cell r="F149" t="str">
            <v>768.84</v>
          </cell>
          <cell r="G149" t="str">
            <v>RMB</v>
          </cell>
          <cell r="H149" t="str">
            <v>1</v>
          </cell>
          <cell r="I149">
            <v>111.16</v>
          </cell>
          <cell r="J149" t="str">
            <v>USD</v>
          </cell>
        </row>
        <row r="150">
          <cell r="A150">
            <v>1376723</v>
          </cell>
          <cell r="B150" t="str">
            <v>普吉岛奈娜度假酒店</v>
          </cell>
          <cell r="C150" t="str">
            <v>321-3638619</v>
          </cell>
          <cell r="D150" t="str">
            <v/>
          </cell>
          <cell r="E150" t="str">
            <v/>
          </cell>
          <cell r="F150" t="str">
            <v>672.67</v>
          </cell>
          <cell r="G150" t="str">
            <v>RMB</v>
          </cell>
          <cell r="H150" t="str">
            <v>1</v>
          </cell>
          <cell r="I150">
            <v>98.07</v>
          </cell>
          <cell r="J150" t="str">
            <v>USD</v>
          </cell>
        </row>
        <row r="151">
          <cell r="A151">
            <v>1373065</v>
          </cell>
          <cell r="B151" t="str">
            <v>普吉岛奈娜度假酒店</v>
          </cell>
          <cell r="C151" t="str">
            <v>321-3617934</v>
          </cell>
          <cell r="D151" t="str">
            <v/>
          </cell>
          <cell r="E151" t="str">
            <v/>
          </cell>
          <cell r="F151" t="str">
            <v>205.69</v>
          </cell>
          <cell r="G151" t="str">
            <v>RMB</v>
          </cell>
          <cell r="H151" t="str">
            <v>1</v>
          </cell>
          <cell r="I151">
            <v>30.06</v>
          </cell>
          <cell r="J151" t="str">
            <v>USD</v>
          </cell>
        </row>
        <row r="152">
          <cell r="A152">
            <v>1373077</v>
          </cell>
          <cell r="B152" t="str">
            <v>普吉岛奈娜度假酒店</v>
          </cell>
          <cell r="C152" t="str">
            <v>321-3618008</v>
          </cell>
          <cell r="D152" t="str">
            <v/>
          </cell>
          <cell r="E152" t="str">
            <v/>
          </cell>
          <cell r="F152" t="str">
            <v>339.12</v>
          </cell>
          <cell r="G152" t="str">
            <v>RMB</v>
          </cell>
          <cell r="H152" t="str">
            <v>1</v>
          </cell>
          <cell r="I152">
            <v>49.56</v>
          </cell>
          <cell r="J152" t="str">
            <v>USD</v>
          </cell>
        </row>
        <row r="153">
          <cell r="A153">
            <v>1372731</v>
          </cell>
          <cell r="B153" t="str">
            <v>普吉岛奈娜度假酒店</v>
          </cell>
          <cell r="C153" t="str">
            <v>321-3616409</v>
          </cell>
          <cell r="D153" t="str">
            <v>1808372</v>
          </cell>
          <cell r="E153" t="str">
            <v/>
          </cell>
          <cell r="F153" t="str">
            <v>617.07</v>
          </cell>
          <cell r="G153" t="str">
            <v>RMB</v>
          </cell>
          <cell r="H153" t="str">
            <v>1</v>
          </cell>
          <cell r="I153">
            <v>90.18</v>
          </cell>
          <cell r="J153" t="str">
            <v>USD</v>
          </cell>
        </row>
        <row r="154">
          <cell r="A154">
            <v>1370517</v>
          </cell>
          <cell r="B154" t="str">
            <v>普吉岛奈娜度假酒店</v>
          </cell>
          <cell r="C154" t="str">
            <v>321-3602592</v>
          </cell>
          <cell r="D154" t="str">
            <v>1807155</v>
          </cell>
          <cell r="E154" t="str">
            <v/>
          </cell>
          <cell r="F154" t="str">
            <v>879.95</v>
          </cell>
          <cell r="G154" t="str">
            <v>RMB</v>
          </cell>
          <cell r="H154" t="str">
            <v>1</v>
          </cell>
          <cell r="I154">
            <v>128.42</v>
          </cell>
          <cell r="J154" t="str">
            <v>USD</v>
          </cell>
        </row>
        <row r="155">
          <cell r="A155">
            <v>1370775</v>
          </cell>
          <cell r="B155" t="str">
            <v>普吉岛奈娜度假酒店</v>
          </cell>
          <cell r="C155" t="str">
            <v>321-3604465</v>
          </cell>
          <cell r="D155" t="str">
            <v/>
          </cell>
          <cell r="E155" t="str">
            <v/>
          </cell>
          <cell r="F155" t="str">
            <v>339.59</v>
          </cell>
          <cell r="G155" t="str">
            <v>RMB</v>
          </cell>
          <cell r="H155" t="str">
            <v>1</v>
          </cell>
          <cell r="I155">
            <v>49.56</v>
          </cell>
          <cell r="J155" t="str">
            <v>USD</v>
          </cell>
        </row>
        <row r="156">
          <cell r="A156">
            <v>1369856</v>
          </cell>
          <cell r="B156" t="str">
            <v>普吉岛奈娜度假酒店</v>
          </cell>
          <cell r="C156" t="str">
            <v>321-3598697</v>
          </cell>
          <cell r="D156" t="str">
            <v>1807098</v>
          </cell>
          <cell r="E156" t="str">
            <v/>
          </cell>
          <cell r="F156" t="str">
            <v>338.6</v>
          </cell>
          <cell r="G156" t="str">
            <v>RMB</v>
          </cell>
          <cell r="H156" t="str">
            <v>1</v>
          </cell>
          <cell r="I156">
            <v>49.56</v>
          </cell>
          <cell r="J156" t="str">
            <v>USD</v>
          </cell>
        </row>
        <row r="157">
          <cell r="A157">
            <v>1369467</v>
          </cell>
          <cell r="B157" t="str">
            <v>普吉岛奈娜度假酒店</v>
          </cell>
          <cell r="C157" t="str">
            <v>321-3596834</v>
          </cell>
          <cell r="D157" t="str">
            <v>1807114</v>
          </cell>
          <cell r="E157" t="str">
            <v/>
          </cell>
          <cell r="F157" t="str">
            <v>338.6</v>
          </cell>
          <cell r="G157" t="str">
            <v>RMB</v>
          </cell>
          <cell r="H157" t="str">
            <v>1</v>
          </cell>
          <cell r="I157">
            <v>49.56</v>
          </cell>
          <cell r="J157" t="str">
            <v>USD</v>
          </cell>
        </row>
        <row r="158">
          <cell r="A158">
            <v>1364526</v>
          </cell>
          <cell r="B158" t="str">
            <v>普吉岛奈娜度假酒店</v>
          </cell>
          <cell r="C158" t="str">
            <v>321-3578550</v>
          </cell>
          <cell r="D158" t="str">
            <v>1806896</v>
          </cell>
          <cell r="E158" t="str">
            <v/>
          </cell>
          <cell r="F158" t="str">
            <v>627.13</v>
          </cell>
          <cell r="G158" t="str">
            <v>RMB</v>
          </cell>
          <cell r="H158" t="str">
            <v>1</v>
          </cell>
          <cell r="I158">
            <v>92.08</v>
          </cell>
          <cell r="J158" t="str">
            <v>USD</v>
          </cell>
        </row>
        <row r="159">
          <cell r="A159">
            <v>1364531</v>
          </cell>
          <cell r="B159" t="str">
            <v>普吉岛奈娜度假酒店</v>
          </cell>
          <cell r="C159" t="str">
            <v>321-3578604</v>
          </cell>
          <cell r="D159" t="str">
            <v>076342248</v>
          </cell>
          <cell r="E159" t="str">
            <v/>
          </cell>
          <cell r="F159" t="str">
            <v>511.82</v>
          </cell>
          <cell r="G159" t="str">
            <v>RMB</v>
          </cell>
          <cell r="H159" t="str">
            <v>1</v>
          </cell>
          <cell r="I159">
            <v>75.15</v>
          </cell>
          <cell r="J159" t="str">
            <v>USD</v>
          </cell>
        </row>
        <row r="160">
          <cell r="A160">
            <v>1361233</v>
          </cell>
          <cell r="B160" t="str">
            <v>普吉岛奈娜度假酒店</v>
          </cell>
          <cell r="C160" t="str">
            <v>321-3562644</v>
          </cell>
          <cell r="D160" t="str">
            <v>1806767</v>
          </cell>
          <cell r="E160" t="str">
            <v/>
          </cell>
          <cell r="F160" t="str">
            <v>342.28</v>
          </cell>
          <cell r="G160" t="str">
            <v>RMB</v>
          </cell>
          <cell r="H160" t="str">
            <v>1</v>
          </cell>
          <cell r="I160">
            <v>50.1</v>
          </cell>
          <cell r="J160" t="str">
            <v>USD</v>
          </cell>
        </row>
        <row r="161">
          <cell r="A161">
            <v>1377194</v>
          </cell>
          <cell r="B161" t="str">
            <v>普吉岛奈娜度假酒店</v>
          </cell>
          <cell r="C161" t="str">
            <v>321-3641933</v>
          </cell>
          <cell r="D161" t="str">
            <v>321-3641933</v>
          </cell>
          <cell r="E161" t="str">
            <v/>
          </cell>
          <cell r="F161" t="str">
            <v>733.21</v>
          </cell>
          <cell r="G161" t="str">
            <v>RMB</v>
          </cell>
          <cell r="H161" t="str">
            <v>1</v>
          </cell>
          <cell r="I161">
            <v>106.92</v>
          </cell>
          <cell r="J161" t="str">
            <v>USD</v>
          </cell>
        </row>
        <row r="162">
          <cell r="A162">
            <v>1379054</v>
          </cell>
          <cell r="B162" t="str">
            <v>普吉岛奈娜度假酒店</v>
          </cell>
          <cell r="C162" t="str">
            <v>321-3654689</v>
          </cell>
          <cell r="D162" t="str">
            <v>1807926</v>
          </cell>
          <cell r="E162" t="str">
            <v/>
          </cell>
          <cell r="F162" t="str">
            <v>293.58</v>
          </cell>
          <cell r="G162" t="str">
            <v>RMB</v>
          </cell>
          <cell r="H162" t="str">
            <v>1</v>
          </cell>
          <cell r="I162">
            <v>42.49</v>
          </cell>
          <cell r="J162" t="str">
            <v>USD</v>
          </cell>
        </row>
        <row r="163">
          <cell r="A163">
            <v>1380290</v>
          </cell>
          <cell r="B163" t="str">
            <v>普吉岛奈娜度假酒店</v>
          </cell>
          <cell r="C163" t="str">
            <v>321-3661049</v>
          </cell>
          <cell r="D163" t="str">
            <v/>
          </cell>
          <cell r="E163" t="str">
            <v/>
          </cell>
          <cell r="F163" t="str">
            <v>191.11</v>
          </cell>
          <cell r="G163" t="str">
            <v>RMB</v>
          </cell>
          <cell r="H163" t="str">
            <v>1</v>
          </cell>
          <cell r="I163">
            <v>27.79</v>
          </cell>
          <cell r="J163" t="str">
            <v>USD</v>
          </cell>
        </row>
        <row r="164">
          <cell r="A164">
            <v>1379889</v>
          </cell>
          <cell r="B164" t="str">
            <v>普吉岛奈娜度假酒店</v>
          </cell>
          <cell r="C164" t="str">
            <v>321-3658853</v>
          </cell>
          <cell r="D164" t="str">
            <v>321-3658853</v>
          </cell>
          <cell r="E164" t="str">
            <v/>
          </cell>
          <cell r="F164" t="str">
            <v>232.56</v>
          </cell>
          <cell r="G164" t="str">
            <v>RMB</v>
          </cell>
          <cell r="H164" t="str">
            <v>1</v>
          </cell>
          <cell r="I164">
            <v>33.65</v>
          </cell>
          <cell r="J164" t="str">
            <v>USD</v>
          </cell>
        </row>
        <row r="165">
          <cell r="A165">
            <v>1385700</v>
          </cell>
          <cell r="B165" t="str">
            <v>芭东迪苏尔酒店</v>
          </cell>
          <cell r="C165" t="str">
            <v>321-3691472</v>
          </cell>
          <cell r="D165" t="str">
            <v>3435</v>
          </cell>
          <cell r="E165" t="str">
            <v/>
          </cell>
          <cell r="F165" t="str">
            <v>427.42</v>
          </cell>
          <cell r="G165" t="str">
            <v>RMB</v>
          </cell>
          <cell r="H165" t="str">
            <v>1</v>
          </cell>
          <cell r="I165">
            <v>61.66</v>
          </cell>
          <cell r="J165" t="str">
            <v>USD</v>
          </cell>
        </row>
        <row r="166">
          <cell r="A166">
            <v>1386606</v>
          </cell>
          <cell r="B166" t="str">
            <v>芭东迪苏尔酒店</v>
          </cell>
          <cell r="C166" t="str">
            <v>321-3696691</v>
          </cell>
          <cell r="D166" t="str">
            <v>3453</v>
          </cell>
          <cell r="E166" t="str">
            <v/>
          </cell>
          <cell r="F166" t="str">
            <v>379.98</v>
          </cell>
          <cell r="G166" t="str">
            <v>RMB</v>
          </cell>
          <cell r="H166" t="str">
            <v>1</v>
          </cell>
          <cell r="I166">
            <v>54.82</v>
          </cell>
          <cell r="J166" t="str">
            <v>USD</v>
          </cell>
        </row>
        <row r="167">
          <cell r="A167">
            <v>1388071</v>
          </cell>
          <cell r="B167" t="str">
            <v>费尔蒙尼罗河城市酒店</v>
          </cell>
          <cell r="C167" t="str">
            <v>138-282701</v>
          </cell>
          <cell r="D167" t="str">
            <v/>
          </cell>
          <cell r="E167" t="str">
            <v/>
          </cell>
          <cell r="F167" t="str">
            <v>2983.29</v>
          </cell>
          <cell r="G167" t="str">
            <v>RMB</v>
          </cell>
          <cell r="H167" t="str">
            <v>1</v>
          </cell>
          <cell r="I167">
            <v>378.48</v>
          </cell>
          <cell r="J167" t="str">
            <v>EUR</v>
          </cell>
        </row>
        <row r="168">
          <cell r="A168">
            <v>1380204</v>
          </cell>
          <cell r="B168" t="str">
            <v>迪拜棕榈岛索菲特水疗度假酒店</v>
          </cell>
          <cell r="C168" t="str">
            <v>148-1240052</v>
          </cell>
          <cell r="D168" t="str">
            <v/>
          </cell>
          <cell r="E168" t="str">
            <v/>
          </cell>
          <cell r="F168" t="str">
            <v>4768.8</v>
          </cell>
          <cell r="G168" t="str">
            <v>RMB</v>
          </cell>
          <cell r="H168" t="str">
            <v>1</v>
          </cell>
          <cell r="I168">
            <v>600.65</v>
          </cell>
          <cell r="J168" t="str">
            <v>EUR</v>
          </cell>
        </row>
        <row r="169">
          <cell r="A169">
            <v>1368984</v>
          </cell>
          <cell r="B169" t="str">
            <v>维亚奥古斯塔酒店</v>
          </cell>
          <cell r="C169" t="str">
            <v>102-9211594</v>
          </cell>
          <cell r="D169" t="str">
            <v>43100</v>
          </cell>
          <cell r="E169" t="str">
            <v/>
          </cell>
          <cell r="F169" t="str">
            <v>1327.07</v>
          </cell>
          <cell r="G169" t="str">
            <v>RMB</v>
          </cell>
          <cell r="H169" t="str">
            <v>1</v>
          </cell>
          <cell r="I169">
            <v>167.23</v>
          </cell>
          <cell r="J169" t="str">
            <v>EUR</v>
          </cell>
        </row>
        <row r="170">
          <cell r="A170">
            <v>1381534</v>
          </cell>
          <cell r="B170" t="str">
            <v>基尼拉多巴塞罗那青年旅舍</v>
          </cell>
          <cell r="C170" t="str">
            <v>102-9319071</v>
          </cell>
          <cell r="D170" t="str">
            <v>914020315</v>
          </cell>
          <cell r="E170" t="str">
            <v/>
          </cell>
          <cell r="F170" t="str">
            <v>1031.1</v>
          </cell>
          <cell r="G170" t="str">
            <v>RMB</v>
          </cell>
          <cell r="H170" t="str">
            <v>1</v>
          </cell>
          <cell r="I170">
            <v>129.02</v>
          </cell>
          <cell r="J170" t="str">
            <v>EUR</v>
          </cell>
        </row>
        <row r="171">
          <cell r="A171">
            <v>1365648</v>
          </cell>
          <cell r="B171" t="str">
            <v>BCN城市酒店-格兰罗塞隆</v>
          </cell>
          <cell r="C171" t="str">
            <v>102-9194866</v>
          </cell>
          <cell r="D171" t="str">
            <v>102919</v>
          </cell>
          <cell r="E171" t="str">
            <v/>
          </cell>
          <cell r="F171" t="str">
            <v>1842.67</v>
          </cell>
          <cell r="G171" t="str">
            <v>RMB</v>
          </cell>
          <cell r="H171" t="str">
            <v>1</v>
          </cell>
          <cell r="I171">
            <v>232.84</v>
          </cell>
          <cell r="J171" t="str">
            <v>EUR</v>
          </cell>
        </row>
        <row r="172">
          <cell r="A172">
            <v>1378934</v>
          </cell>
          <cell r="B172" t="str">
            <v>马德里西班牙广场美爵酒店</v>
          </cell>
          <cell r="C172" t="str">
            <v>102-9113251</v>
          </cell>
          <cell r="D172" t="str">
            <v>1810130519</v>
          </cell>
          <cell r="E172" t="str">
            <v/>
          </cell>
          <cell r="F172" t="str">
            <v>1174.53</v>
          </cell>
          <cell r="G172" t="str">
            <v>RMB</v>
          </cell>
          <cell r="H172" t="str">
            <v>1</v>
          </cell>
          <cell r="I172">
            <v>148.23</v>
          </cell>
          <cell r="J172" t="str">
            <v>EUR</v>
          </cell>
        </row>
        <row r="173">
          <cell r="A173">
            <v>1378244</v>
          </cell>
          <cell r="B173" t="str">
            <v>伯明翰市中心阿德吉奥公寓式酒店</v>
          </cell>
          <cell r="C173" t="str">
            <v>164-3793590</v>
          </cell>
          <cell r="D173" t="str">
            <v>300046</v>
          </cell>
          <cell r="E173" t="str">
            <v/>
          </cell>
          <cell r="F173" t="str">
            <v>729.11</v>
          </cell>
          <cell r="G173" t="str">
            <v>RMB</v>
          </cell>
          <cell r="H173" t="str">
            <v>1</v>
          </cell>
          <cell r="I173">
            <v>81.16</v>
          </cell>
          <cell r="J173" t="str">
            <v>GBP</v>
          </cell>
        </row>
        <row r="174">
          <cell r="A174">
            <v>1358348</v>
          </cell>
          <cell r="B174" t="str">
            <v>京都大仓饭店</v>
          </cell>
          <cell r="C174" t="str">
            <v>284-694797</v>
          </cell>
          <cell r="D174" t="str">
            <v>100177422</v>
          </cell>
          <cell r="E174" t="str">
            <v/>
          </cell>
          <cell r="F174" t="str">
            <v>5914.44</v>
          </cell>
          <cell r="G174" t="str">
            <v>RMB</v>
          </cell>
          <cell r="H174" t="str">
            <v>1</v>
          </cell>
          <cell r="I174">
            <v>864.81</v>
          </cell>
          <cell r="J174" t="str">
            <v>USD</v>
          </cell>
        </row>
        <row r="175">
          <cell r="A175">
            <v>1376660</v>
          </cell>
          <cell r="B175" t="str">
            <v>大阪阳光白色酒店</v>
          </cell>
          <cell r="C175" t="str">
            <v>284-719560</v>
          </cell>
          <cell r="D175" t="str">
            <v/>
          </cell>
          <cell r="E175" t="str">
            <v/>
          </cell>
          <cell r="F175" t="str">
            <v>271.35</v>
          </cell>
          <cell r="G175" t="str">
            <v>RMB</v>
          </cell>
          <cell r="H175" t="str">
            <v>1</v>
          </cell>
          <cell r="I175">
            <v>39.56</v>
          </cell>
          <cell r="J175" t="str">
            <v>USD</v>
          </cell>
        </row>
        <row r="176">
          <cell r="A176">
            <v>1382006</v>
          </cell>
          <cell r="B176" t="str">
            <v>大不列颠爱丁堡酒店 </v>
          </cell>
          <cell r="C176" t="str">
            <v>163-684743</v>
          </cell>
          <cell r="D176" t="str">
            <v/>
          </cell>
          <cell r="E176" t="str">
            <v/>
          </cell>
          <cell r="F176" t="str">
            <v>368.44</v>
          </cell>
          <cell r="G176" t="str">
            <v>RMB</v>
          </cell>
          <cell r="H176" t="str">
            <v>1</v>
          </cell>
          <cell r="I176">
            <v>40.49</v>
          </cell>
          <cell r="J176" t="str">
            <v>GBP</v>
          </cell>
        </row>
        <row r="177">
          <cell r="A177">
            <v>1381547</v>
          </cell>
          <cell r="B177" t="str">
            <v>东京浅草集市广场酒店</v>
          </cell>
          <cell r="C177" t="str">
            <v>284-727129</v>
          </cell>
          <cell r="D177" t="str">
            <v>6669121</v>
          </cell>
          <cell r="E177" t="str">
            <v/>
          </cell>
          <cell r="F177" t="str">
            <v>588.95</v>
          </cell>
          <cell r="G177" t="str">
            <v>RMB</v>
          </cell>
          <cell r="H177" t="str">
            <v>1</v>
          </cell>
          <cell r="I177">
            <v>85.3</v>
          </cell>
          <cell r="J177" t="str">
            <v>USD</v>
          </cell>
        </row>
        <row r="178">
          <cell r="A178">
            <v>1386681</v>
          </cell>
          <cell r="B178" t="str">
            <v>秋叶原华盛顿酒店</v>
          </cell>
          <cell r="C178" t="str">
            <v>284-734610</v>
          </cell>
          <cell r="D178" t="str">
            <v>284-734610</v>
          </cell>
          <cell r="E178" t="str">
            <v/>
          </cell>
          <cell r="F178" t="str">
            <v>2692.43</v>
          </cell>
          <cell r="G178" t="str">
            <v>RMB</v>
          </cell>
          <cell r="H178" t="str">
            <v>1</v>
          </cell>
          <cell r="I178">
            <v>388.44</v>
          </cell>
          <cell r="J178" t="str">
            <v>USD</v>
          </cell>
        </row>
        <row r="179">
          <cell r="A179">
            <v>1344863</v>
          </cell>
          <cell r="B179" t="str">
            <v>日本亚洲会馆酒店</v>
          </cell>
          <cell r="C179" t="str">
            <v>284-681318</v>
          </cell>
          <cell r="D179" t="str">
            <v>100005885</v>
          </cell>
          <cell r="E179" t="str">
            <v/>
          </cell>
          <cell r="F179" t="str">
            <v>413.36</v>
          </cell>
          <cell r="G179" t="str">
            <v>RMB</v>
          </cell>
          <cell r="H179" t="str">
            <v>1</v>
          </cell>
          <cell r="I179">
            <v>59.87</v>
          </cell>
          <cell r="J179" t="str">
            <v>USD</v>
          </cell>
        </row>
        <row r="180">
          <cell r="A180">
            <v>1380881</v>
          </cell>
          <cell r="B180" t="str">
            <v>格拉斯丽银座酒店</v>
          </cell>
          <cell r="C180" t="str">
            <v>284-726126</v>
          </cell>
          <cell r="D180" t="str">
            <v/>
          </cell>
          <cell r="E180" t="str">
            <v/>
          </cell>
          <cell r="F180" t="str">
            <v>1887.39</v>
          </cell>
          <cell r="G180" t="str">
            <v>RMB</v>
          </cell>
          <cell r="H180" t="str">
            <v>1</v>
          </cell>
          <cell r="I180">
            <v>273.1</v>
          </cell>
          <cell r="J180" t="str">
            <v>USD</v>
          </cell>
        </row>
        <row r="181">
          <cell r="A181">
            <v>1359889</v>
          </cell>
          <cell r="B181" t="str">
            <v>东京涩谷东急REI饭店</v>
          </cell>
          <cell r="C181" t="str">
            <v>284-696736</v>
          </cell>
          <cell r="D181" t="str">
            <v/>
          </cell>
          <cell r="E181" t="str">
            <v/>
          </cell>
          <cell r="F181" t="str">
            <v>2921.21</v>
          </cell>
          <cell r="G181" t="str">
            <v>RMB</v>
          </cell>
          <cell r="H181" t="str">
            <v>1</v>
          </cell>
          <cell r="I181">
            <v>427.14</v>
          </cell>
          <cell r="J181" t="str">
            <v>USD</v>
          </cell>
        </row>
        <row r="182">
          <cell r="A182">
            <v>1386216</v>
          </cell>
          <cell r="B182" t="str">
            <v>东京新宿新丽饭店</v>
          </cell>
          <cell r="C182" t="str">
            <v>284-734018</v>
          </cell>
          <cell r="D182" t="str">
            <v/>
          </cell>
          <cell r="E182" t="str">
            <v/>
          </cell>
          <cell r="F182" t="str">
            <v>2244.18</v>
          </cell>
          <cell r="G182" t="str">
            <v>RMB</v>
          </cell>
          <cell r="H182" t="str">
            <v>1</v>
          </cell>
          <cell r="I182">
            <v>323.56</v>
          </cell>
          <cell r="J182" t="str">
            <v>USD</v>
          </cell>
        </row>
        <row r="183">
          <cell r="A183">
            <v>1386320</v>
          </cell>
          <cell r="B183" t="str">
            <v>曼谷铂尔曼G酒店</v>
          </cell>
          <cell r="C183" t="str">
            <v>321-3695047</v>
          </cell>
          <cell r="D183" t="str">
            <v>585028</v>
          </cell>
          <cell r="E183" t="str">
            <v/>
          </cell>
          <cell r="F183" t="str">
            <v>449.5</v>
          </cell>
          <cell r="G183" t="str">
            <v>RMB</v>
          </cell>
          <cell r="H183" t="str">
            <v>1</v>
          </cell>
          <cell r="I183">
            <v>64.85</v>
          </cell>
          <cell r="J183" t="str">
            <v>USD</v>
          </cell>
        </row>
        <row r="184">
          <cell r="A184">
            <v>1386591</v>
          </cell>
          <cell r="B184" t="str">
            <v>曼谷铂尔曼G酒店</v>
          </cell>
          <cell r="C184" t="str">
            <v>321-3696617</v>
          </cell>
          <cell r="D184" t="str">
            <v/>
          </cell>
          <cell r="E184" t="str">
            <v/>
          </cell>
          <cell r="F184" t="str">
            <v>944.96</v>
          </cell>
          <cell r="G184" t="str">
            <v>RMB</v>
          </cell>
          <cell r="H184" t="str">
            <v>1</v>
          </cell>
          <cell r="I184">
            <v>136.33</v>
          </cell>
          <cell r="J184" t="str">
            <v>USD</v>
          </cell>
        </row>
        <row r="185">
          <cell r="A185">
            <v>1386797</v>
          </cell>
          <cell r="B185" t="str">
            <v>曼谷铂尔曼G酒店</v>
          </cell>
          <cell r="C185" t="str">
            <v>321-3697897</v>
          </cell>
          <cell r="D185" t="str">
            <v>585283</v>
          </cell>
          <cell r="E185" t="str">
            <v/>
          </cell>
          <cell r="F185" t="str">
            <v>1188.46</v>
          </cell>
          <cell r="G185" t="str">
            <v>RMB</v>
          </cell>
          <cell r="H185" t="str">
            <v>1</v>
          </cell>
          <cell r="I185">
            <v>171.46</v>
          </cell>
          <cell r="J185" t="str">
            <v>USD</v>
          </cell>
        </row>
        <row r="186">
          <cell r="A186">
            <v>1386139</v>
          </cell>
          <cell r="B186" t="str">
            <v>曼谷铂尔曼G酒店</v>
          </cell>
          <cell r="C186" t="str">
            <v>321-3693763</v>
          </cell>
          <cell r="D186" t="str">
            <v>585062,585063</v>
          </cell>
          <cell r="E186" t="str">
            <v/>
          </cell>
          <cell r="F186" t="str">
            <v>2739.4</v>
          </cell>
          <cell r="G186" t="str">
            <v>RMB</v>
          </cell>
          <cell r="H186" t="str">
            <v>1</v>
          </cell>
          <cell r="I186">
            <v>394.96</v>
          </cell>
          <cell r="J186" t="str">
            <v>USD</v>
          </cell>
        </row>
        <row r="187">
          <cell r="A187">
            <v>1385320</v>
          </cell>
          <cell r="B187" t="str">
            <v>曼谷铂尔曼G酒店</v>
          </cell>
          <cell r="C187" t="str">
            <v>321-3689324</v>
          </cell>
          <cell r="D187" t="str">
            <v>584091</v>
          </cell>
          <cell r="E187" t="str">
            <v/>
          </cell>
          <cell r="F187" t="str">
            <v>521.66</v>
          </cell>
          <cell r="G187" t="str">
            <v>RMB</v>
          </cell>
          <cell r="H187" t="str">
            <v>1</v>
          </cell>
          <cell r="I187">
            <v>75.33</v>
          </cell>
          <cell r="J187" t="str">
            <v>USD</v>
          </cell>
        </row>
        <row r="188">
          <cell r="A188">
            <v>1377785</v>
          </cell>
          <cell r="B188" t="str">
            <v>曼谷铂尔曼G酒店</v>
          </cell>
          <cell r="C188" t="str">
            <v>321-3646623</v>
          </cell>
          <cell r="D188" t="str">
            <v>576497</v>
          </cell>
          <cell r="E188" t="str">
            <v/>
          </cell>
          <cell r="F188" t="str">
            <v>619.24</v>
          </cell>
          <cell r="G188" t="str">
            <v>RMB</v>
          </cell>
          <cell r="H188" t="str">
            <v>1</v>
          </cell>
          <cell r="I188">
            <v>90.26</v>
          </cell>
          <cell r="J188" t="str">
            <v>USD</v>
          </cell>
        </row>
        <row r="189">
          <cell r="A189">
            <v>1387931</v>
          </cell>
          <cell r="B189" t="str">
            <v>曼谷铂尔曼G酒店</v>
          </cell>
          <cell r="C189" t="str">
            <v>321-3703879</v>
          </cell>
          <cell r="D189" t="str">
            <v/>
          </cell>
          <cell r="E189" t="str">
            <v/>
          </cell>
          <cell r="F189" t="str">
            <v>1174.44</v>
          </cell>
          <cell r="G189" t="str">
            <v>RMB</v>
          </cell>
          <cell r="H189" t="str">
            <v>1</v>
          </cell>
          <cell r="I189">
            <v>168.89</v>
          </cell>
          <cell r="J189" t="str">
            <v>USD</v>
          </cell>
        </row>
        <row r="190">
          <cell r="A190">
            <v>1388195</v>
          </cell>
          <cell r="B190" t="str">
            <v>曼谷铂尔曼G酒店</v>
          </cell>
          <cell r="C190" t="str">
            <v>321-3705313</v>
          </cell>
          <cell r="D190" t="str">
            <v>586618,586619</v>
          </cell>
          <cell r="E190" t="str">
            <v/>
          </cell>
          <cell r="F190" t="str">
            <v>1156.29</v>
          </cell>
          <cell r="G190" t="str">
            <v>RMB</v>
          </cell>
          <cell r="H190" t="str">
            <v>1</v>
          </cell>
          <cell r="I190">
            <v>166.28</v>
          </cell>
          <cell r="J190" t="str">
            <v>USD</v>
          </cell>
        </row>
        <row r="191">
          <cell r="A191">
            <v>1387492</v>
          </cell>
          <cell r="B191" t="str">
            <v>曼谷铂尔曼G酒店</v>
          </cell>
          <cell r="C191" t="str">
            <v>321-3701122</v>
          </cell>
          <cell r="D191" t="str">
            <v/>
          </cell>
          <cell r="E191" t="str">
            <v/>
          </cell>
          <cell r="F191" t="str">
            <v>1281.93</v>
          </cell>
          <cell r="G191" t="str">
            <v>RMB</v>
          </cell>
          <cell r="H191" t="str">
            <v>1</v>
          </cell>
          <cell r="I191">
            <v>184.48</v>
          </cell>
          <cell r="J191" t="str">
            <v>USD</v>
          </cell>
        </row>
        <row r="192">
          <cell r="A192">
            <v>1384666</v>
          </cell>
          <cell r="B192" t="str">
            <v>清迈入境事务处酒店</v>
          </cell>
          <cell r="C192" t="str">
            <v>321-3685203</v>
          </cell>
          <cell r="D192" t="str">
            <v/>
          </cell>
          <cell r="E192" t="str">
            <v/>
          </cell>
          <cell r="F192" t="str">
            <v>764.36</v>
          </cell>
          <cell r="G192" t="str">
            <v>RMB</v>
          </cell>
          <cell r="H192" t="str">
            <v>1</v>
          </cell>
          <cell r="I192">
            <v>110.22</v>
          </cell>
          <cell r="J192" t="str">
            <v>USD</v>
          </cell>
        </row>
        <row r="193">
          <cell r="A193">
            <v>1368885</v>
          </cell>
          <cell r="B193" t="str">
            <v>东京利时达新宿酒店</v>
          </cell>
          <cell r="C193" t="str">
            <v>284-708263</v>
          </cell>
          <cell r="D193" t="str">
            <v>295860</v>
          </cell>
          <cell r="E193" t="str">
            <v/>
          </cell>
          <cell r="F193" t="str">
            <v>652.53</v>
          </cell>
          <cell r="G193" t="str">
            <v>RMB</v>
          </cell>
          <cell r="H193" t="str">
            <v>1</v>
          </cell>
          <cell r="I193">
            <v>95.12</v>
          </cell>
          <cell r="J193" t="str">
            <v>USD</v>
          </cell>
        </row>
        <row r="194">
          <cell r="A194">
            <v>1365208</v>
          </cell>
          <cell r="B194" t="str">
            <v>池袋新星酒店</v>
          </cell>
          <cell r="C194" t="str">
            <v>284-704330</v>
          </cell>
          <cell r="D194" t="str">
            <v>00106164</v>
          </cell>
          <cell r="E194" t="str">
            <v/>
          </cell>
          <cell r="F194" t="str">
            <v>635.07</v>
          </cell>
          <cell r="G194" t="str">
            <v>RMB</v>
          </cell>
          <cell r="H194" t="str">
            <v>1</v>
          </cell>
          <cell r="I194">
            <v>92.96</v>
          </cell>
          <cell r="J194" t="str">
            <v>USD</v>
          </cell>
        </row>
        <row r="195">
          <cell r="A195">
            <v>1372614</v>
          </cell>
          <cell r="B195" t="str">
            <v>东京蒲田/羽田红屋顶经济型酒店</v>
          </cell>
          <cell r="C195" t="str">
            <v>284-713909</v>
          </cell>
          <cell r="D195" t="str">
            <v>63673</v>
          </cell>
          <cell r="E195" t="str">
            <v/>
          </cell>
          <cell r="F195" t="str">
            <v>602.22</v>
          </cell>
          <cell r="G195" t="str">
            <v>RMB</v>
          </cell>
          <cell r="H195" t="str">
            <v>1</v>
          </cell>
          <cell r="I195">
            <v>88.12</v>
          </cell>
          <cell r="J195" t="str">
            <v>USD</v>
          </cell>
        </row>
        <row r="196">
          <cell r="A196">
            <v>1386516</v>
          </cell>
          <cell r="B196" t="str">
            <v>东京蒲田/羽田红屋顶经济型酒店</v>
          </cell>
          <cell r="C196" t="str">
            <v>284-734417</v>
          </cell>
          <cell r="D196" t="str">
            <v>67171</v>
          </cell>
          <cell r="E196" t="str">
            <v/>
          </cell>
          <cell r="F196" t="str">
            <v>623.27</v>
          </cell>
          <cell r="G196" t="str">
            <v>RMB</v>
          </cell>
          <cell r="H196" t="str">
            <v>1</v>
          </cell>
          <cell r="I196">
            <v>89.92</v>
          </cell>
          <cell r="J196" t="str">
            <v>USD</v>
          </cell>
        </row>
        <row r="197">
          <cell r="A197">
            <v>1381932</v>
          </cell>
          <cell r="B197" t="str">
            <v>东京蒲田/羽田红屋顶经济型酒店</v>
          </cell>
          <cell r="C197" t="str">
            <v>284-727746</v>
          </cell>
          <cell r="D197" t="str">
            <v/>
          </cell>
          <cell r="E197" t="str">
            <v/>
          </cell>
          <cell r="F197" t="str">
            <v>1709.28</v>
          </cell>
          <cell r="G197" t="str">
            <v>RMB</v>
          </cell>
          <cell r="H197" t="str">
            <v>1</v>
          </cell>
          <cell r="I197">
            <v>247.56</v>
          </cell>
          <cell r="J197" t="str">
            <v>USD</v>
          </cell>
        </row>
        <row r="198">
          <cell r="A198">
            <v>1383491</v>
          </cell>
          <cell r="B198" t="str">
            <v>东京蒲田/羽田红屋顶经济型酒店</v>
          </cell>
          <cell r="C198" t="str">
            <v>284-730106</v>
          </cell>
          <cell r="D198" t="str">
            <v>66400</v>
          </cell>
          <cell r="E198" t="str">
            <v/>
          </cell>
          <cell r="F198" t="str">
            <v>494.05</v>
          </cell>
          <cell r="G198" t="str">
            <v>RMB</v>
          </cell>
          <cell r="H198" t="str">
            <v>1</v>
          </cell>
          <cell r="I198">
            <v>71.43</v>
          </cell>
          <cell r="J198" t="str">
            <v>USD</v>
          </cell>
        </row>
        <row r="199">
          <cell r="A199">
            <v>1366253</v>
          </cell>
          <cell r="B199" t="str">
            <v>新圣拉扎尔酒店</v>
          </cell>
          <cell r="C199" t="str">
            <v>197-4107872</v>
          </cell>
          <cell r="D199" t="str">
            <v>197-4107872</v>
          </cell>
          <cell r="E199" t="str">
            <v/>
          </cell>
          <cell r="F199" t="str">
            <v>807.66</v>
          </cell>
          <cell r="G199" t="str">
            <v>RMB</v>
          </cell>
          <cell r="H199" t="str">
            <v>1</v>
          </cell>
          <cell r="I199">
            <v>102.04</v>
          </cell>
          <cell r="J199" t="str">
            <v>EUR</v>
          </cell>
        </row>
        <row r="200">
          <cell r="A200">
            <v>1383219</v>
          </cell>
          <cell r="B200" t="str">
            <v>因特尔伦敦酒店</v>
          </cell>
          <cell r="C200" t="str">
            <v>197-4265598</v>
          </cell>
          <cell r="D200" t="str">
            <v>16105</v>
          </cell>
          <cell r="E200" t="str">
            <v/>
          </cell>
          <cell r="F200" t="str">
            <v>2645.1</v>
          </cell>
          <cell r="G200" t="str">
            <v>RMB</v>
          </cell>
          <cell r="H200" t="str">
            <v>1</v>
          </cell>
          <cell r="I200">
            <v>332.88</v>
          </cell>
          <cell r="J200" t="str">
            <v>EUR</v>
          </cell>
        </row>
        <row r="201">
          <cell r="A201">
            <v>1382004</v>
          </cell>
          <cell r="B201" t="str">
            <v>宜必思巴黎阿莱西亚蒙帕纳斯酒店</v>
          </cell>
          <cell r="C201" t="str">
            <v>197-4259818</v>
          </cell>
          <cell r="D201" t="str">
            <v/>
          </cell>
          <cell r="E201" t="str">
            <v/>
          </cell>
          <cell r="F201" t="str">
            <v>477.74</v>
          </cell>
          <cell r="G201" t="str">
            <v>RMB</v>
          </cell>
          <cell r="H201" t="str">
            <v>1</v>
          </cell>
          <cell r="I201">
            <v>59.83</v>
          </cell>
          <cell r="J201" t="str">
            <v>EUR</v>
          </cell>
        </row>
        <row r="202">
          <cell r="A202">
            <v>1380506</v>
          </cell>
          <cell r="B202" t="str">
            <v>宜必思巴黎阿莱西亚蒙帕纳斯酒店</v>
          </cell>
          <cell r="C202" t="str">
            <v>197-4252728</v>
          </cell>
          <cell r="D202" t="str">
            <v>435184</v>
          </cell>
          <cell r="E202" t="str">
            <v/>
          </cell>
          <cell r="F202" t="str">
            <v>430.28</v>
          </cell>
          <cell r="G202" t="str">
            <v>RMB</v>
          </cell>
          <cell r="H202" t="str">
            <v>1</v>
          </cell>
          <cell r="I202">
            <v>53.93</v>
          </cell>
          <cell r="J202" t="str">
            <v>EUR</v>
          </cell>
        </row>
        <row r="203">
          <cell r="A203">
            <v>1387373</v>
          </cell>
          <cell r="B203" t="str">
            <v>费泰尔之星酒店</v>
          </cell>
          <cell r="C203" t="str">
            <v>197-4209858</v>
          </cell>
          <cell r="D203" t="str">
            <v>18267000035</v>
          </cell>
          <cell r="E203" t="str">
            <v/>
          </cell>
          <cell r="F203" t="str">
            <v>1522.28</v>
          </cell>
          <cell r="G203" t="str">
            <v>RMB</v>
          </cell>
          <cell r="H203" t="str">
            <v>1</v>
          </cell>
          <cell r="I203">
            <v>192.74</v>
          </cell>
          <cell r="J203" t="str">
            <v>EUR</v>
          </cell>
        </row>
        <row r="204">
          <cell r="A204">
            <v>1378159</v>
          </cell>
          <cell r="B204" t="str">
            <v>巴厘岛国际机场诺富特酒店</v>
          </cell>
          <cell r="C204" t="str">
            <v>325-1282688</v>
          </cell>
          <cell r="D204" t="str">
            <v>159213</v>
          </cell>
          <cell r="E204" t="str">
            <v/>
          </cell>
          <cell r="F204" t="str">
            <v>429.68</v>
          </cell>
          <cell r="G204" t="str">
            <v>RMB</v>
          </cell>
          <cell r="H204" t="str">
            <v>1</v>
          </cell>
          <cell r="I204">
            <v>62.63</v>
          </cell>
          <cell r="J204" t="str">
            <v>USD</v>
          </cell>
        </row>
        <row r="205">
          <cell r="A205">
            <v>1379031</v>
          </cell>
          <cell r="B205" t="str">
            <v>雅马达扎努阿里芬加法维酒店</v>
          </cell>
          <cell r="C205" t="str">
            <v>325-1285273</v>
          </cell>
          <cell r="D205" t="str">
            <v>325-1285273</v>
          </cell>
          <cell r="E205" t="str">
            <v/>
          </cell>
          <cell r="F205" t="str">
            <v>268.5</v>
          </cell>
          <cell r="G205" t="str">
            <v>RMB</v>
          </cell>
          <cell r="H205" t="str">
            <v>1</v>
          </cell>
          <cell r="I205">
            <v>38.86</v>
          </cell>
          <cell r="J205" t="str">
            <v>USD</v>
          </cell>
        </row>
        <row r="206">
          <cell r="A206">
            <v>1379835</v>
          </cell>
          <cell r="B206" t="str">
            <v>盛宴酒店</v>
          </cell>
          <cell r="C206" t="str">
            <v>270-223960</v>
          </cell>
          <cell r="D206" t="str">
            <v/>
          </cell>
          <cell r="E206" t="str">
            <v/>
          </cell>
          <cell r="F206" t="str">
            <v>349.28</v>
          </cell>
          <cell r="G206" t="str">
            <v>RMB</v>
          </cell>
          <cell r="H206" t="str">
            <v>1</v>
          </cell>
          <cell r="I206">
            <v>50.54</v>
          </cell>
          <cell r="J206" t="str">
            <v>USD</v>
          </cell>
        </row>
        <row r="207">
          <cell r="A207">
            <v>1363331</v>
          </cell>
          <cell r="B207" t="str">
            <v>首尔中心辉盛酒店</v>
          </cell>
          <cell r="C207" t="str">
            <v>435-320979</v>
          </cell>
          <cell r="D207" t="str">
            <v/>
          </cell>
          <cell r="E207" t="str">
            <v/>
          </cell>
          <cell r="F207" t="str">
            <v>8540.82</v>
          </cell>
          <cell r="G207" t="str">
            <v>RMB</v>
          </cell>
          <cell r="H207" t="str">
            <v>1</v>
          </cell>
          <cell r="I207">
            <v>1252.65</v>
          </cell>
          <cell r="J207" t="str">
            <v>USD</v>
          </cell>
        </row>
        <row r="208">
          <cell r="A208">
            <v>1382683</v>
          </cell>
          <cell r="B208" t="str">
            <v>宜必思首尔明洞酒店</v>
          </cell>
          <cell r="C208" t="str">
            <v>435-331918</v>
          </cell>
          <cell r="D208" t="str">
            <v/>
          </cell>
          <cell r="E208" t="str">
            <v/>
          </cell>
          <cell r="F208" t="str">
            <v>1367.35</v>
          </cell>
          <cell r="G208" t="str">
            <v>RMB</v>
          </cell>
          <cell r="H208" t="str">
            <v>1</v>
          </cell>
          <cell r="I208">
            <v>197.78</v>
          </cell>
          <cell r="J208" t="str">
            <v>USD</v>
          </cell>
        </row>
        <row r="209">
          <cell r="A209">
            <v>1381252</v>
          </cell>
          <cell r="B209" t="str">
            <v>首尔里维埃拉酒店</v>
          </cell>
          <cell r="C209" t="str">
            <v>435-330863</v>
          </cell>
          <cell r="D209" t="str">
            <v>208589</v>
          </cell>
          <cell r="E209" t="str">
            <v/>
          </cell>
          <cell r="F209" t="str">
            <v>2500.19</v>
          </cell>
          <cell r="G209" t="str">
            <v>RMB</v>
          </cell>
          <cell r="H209" t="str">
            <v>1</v>
          </cell>
          <cell r="I209">
            <v>361.77</v>
          </cell>
          <cell r="J209" t="str">
            <v>USD</v>
          </cell>
        </row>
        <row r="210">
          <cell r="A210">
            <v>1381257</v>
          </cell>
          <cell r="B210" t="str">
            <v>首尔里维埃拉酒店</v>
          </cell>
          <cell r="C210" t="str">
            <v>435-330866</v>
          </cell>
          <cell r="D210" t="str">
            <v>208584</v>
          </cell>
          <cell r="E210" t="str">
            <v/>
          </cell>
          <cell r="F210" t="str">
            <v>2500.19</v>
          </cell>
          <cell r="G210" t="str">
            <v>RMB</v>
          </cell>
          <cell r="H210" t="str">
            <v>1</v>
          </cell>
          <cell r="I210">
            <v>361.77</v>
          </cell>
          <cell r="J210" t="str">
            <v>USD</v>
          </cell>
        </row>
        <row r="211">
          <cell r="A211">
            <v>1378188</v>
          </cell>
          <cell r="B211" t="str">
            <v>首尔戴斯酒店</v>
          </cell>
          <cell r="C211" t="str">
            <v>435-328953</v>
          </cell>
          <cell r="D211" t="str">
            <v/>
          </cell>
          <cell r="E211" t="str">
            <v/>
          </cell>
          <cell r="F211" t="str">
            <v>1051.73</v>
          </cell>
          <cell r="G211" t="str">
            <v>RMB</v>
          </cell>
          <cell r="H211" t="str">
            <v>1</v>
          </cell>
          <cell r="I211">
            <v>153.3</v>
          </cell>
          <cell r="J211" t="str">
            <v>USD</v>
          </cell>
        </row>
        <row r="212">
          <cell r="A212">
            <v>1378278</v>
          </cell>
          <cell r="B212" t="str">
            <v>首尔东大门家温通酒店</v>
          </cell>
          <cell r="C212" t="str">
            <v>435-329017</v>
          </cell>
          <cell r="D212" t="str">
            <v/>
          </cell>
          <cell r="E212" t="str">
            <v/>
          </cell>
          <cell r="F212" t="str">
            <v>1618.55</v>
          </cell>
          <cell r="G212" t="str">
            <v>RMB</v>
          </cell>
          <cell r="H212" t="str">
            <v>1</v>
          </cell>
          <cell r="I212">
            <v>235.92</v>
          </cell>
          <cell r="J212" t="str">
            <v>USD</v>
          </cell>
        </row>
        <row r="213">
          <cell r="A213">
            <v>1383107</v>
          </cell>
          <cell r="B213" t="str">
            <v>首尔东大门家温通酒店</v>
          </cell>
          <cell r="C213" t="str">
            <v>435-332203</v>
          </cell>
          <cell r="D213" t="str">
            <v>435-332203</v>
          </cell>
          <cell r="E213" t="str">
            <v/>
          </cell>
          <cell r="F213" t="str">
            <v>2214.66</v>
          </cell>
          <cell r="G213" t="str">
            <v>RMB</v>
          </cell>
          <cell r="H213" t="str">
            <v>1</v>
          </cell>
          <cell r="I213">
            <v>319.76</v>
          </cell>
          <cell r="J213" t="str">
            <v>USD</v>
          </cell>
        </row>
        <row r="214">
          <cell r="A214">
            <v>1387659</v>
          </cell>
          <cell r="B214" t="str">
            <v>首尔东大门家温通酒店</v>
          </cell>
          <cell r="C214" t="str">
            <v>435-335258</v>
          </cell>
          <cell r="D214" t="str">
            <v>435335258</v>
          </cell>
          <cell r="E214" t="str">
            <v/>
          </cell>
          <cell r="F214" t="str">
            <v>631.38</v>
          </cell>
          <cell r="G214" t="str">
            <v>RMB</v>
          </cell>
          <cell r="H214" t="str">
            <v>1</v>
          </cell>
          <cell r="I214">
            <v>90.86</v>
          </cell>
          <cell r="J214" t="str">
            <v>USD</v>
          </cell>
        </row>
        <row r="215">
          <cell r="A215">
            <v>1387603</v>
          </cell>
          <cell r="B215" t="str">
            <v>首尔东大门QB通酒店</v>
          </cell>
          <cell r="C215" t="str">
            <v>435-335220</v>
          </cell>
          <cell r="D215" t="str">
            <v/>
          </cell>
          <cell r="E215" t="str">
            <v/>
          </cell>
          <cell r="F215" t="str">
            <v>845.68</v>
          </cell>
          <cell r="G215" t="str">
            <v>RMB</v>
          </cell>
          <cell r="H215" t="str">
            <v>1</v>
          </cell>
          <cell r="I215">
            <v>121.7</v>
          </cell>
          <cell r="J215" t="str">
            <v>USD</v>
          </cell>
        </row>
        <row r="216">
          <cell r="A216">
            <v>1382848</v>
          </cell>
          <cell r="B216" t="str">
            <v>首尔东大门QB通酒店</v>
          </cell>
          <cell r="C216" t="str">
            <v>435-332075</v>
          </cell>
          <cell r="D216" t="str">
            <v/>
          </cell>
          <cell r="E216" t="str">
            <v/>
          </cell>
          <cell r="F216" t="str">
            <v>2637.09</v>
          </cell>
          <cell r="G216" t="str">
            <v>RMB</v>
          </cell>
          <cell r="H216" t="str">
            <v>1</v>
          </cell>
          <cell r="I216">
            <v>381.44</v>
          </cell>
          <cell r="J216" t="str">
            <v>USD</v>
          </cell>
        </row>
        <row r="217">
          <cell r="A217">
            <v>1377762</v>
          </cell>
          <cell r="B217" t="str">
            <v>首尔东大门家温高金园通酒店</v>
          </cell>
          <cell r="C217" t="str">
            <v>435-328676</v>
          </cell>
          <cell r="D217" t="str">
            <v/>
          </cell>
          <cell r="E217" t="str">
            <v/>
          </cell>
          <cell r="F217" t="str">
            <v>969.81</v>
          </cell>
          <cell r="G217" t="str">
            <v>RMB</v>
          </cell>
          <cell r="H217" t="str">
            <v>1</v>
          </cell>
          <cell r="I217">
            <v>141.36</v>
          </cell>
          <cell r="J217" t="str">
            <v>USD</v>
          </cell>
        </row>
        <row r="218">
          <cell r="A218">
            <v>1382476</v>
          </cell>
          <cell r="B218" t="str">
            <v>首尔IBC酒店</v>
          </cell>
          <cell r="C218" t="str">
            <v>435-312980</v>
          </cell>
          <cell r="D218" t="str">
            <v/>
          </cell>
          <cell r="E218" t="str">
            <v/>
          </cell>
          <cell r="F218" t="str">
            <v>931.39</v>
          </cell>
          <cell r="G218" t="str">
            <v>RMB</v>
          </cell>
          <cell r="H218" t="str">
            <v>1</v>
          </cell>
          <cell r="I218">
            <v>134.72</v>
          </cell>
          <cell r="J218" t="str">
            <v>USD</v>
          </cell>
        </row>
        <row r="219">
          <cell r="A219">
            <v>1382397</v>
          </cell>
          <cell r="B219" t="str">
            <v>首尔钟路家温酒店</v>
          </cell>
          <cell r="C219" t="str">
            <v>435-331702</v>
          </cell>
          <cell r="D219" t="str">
            <v>2346589</v>
          </cell>
          <cell r="E219" t="str">
            <v/>
          </cell>
          <cell r="F219" t="str">
            <v>743.19</v>
          </cell>
          <cell r="G219" t="str">
            <v>RMB</v>
          </cell>
          <cell r="H219" t="str">
            <v>1</v>
          </cell>
          <cell r="I219">
            <v>107.74</v>
          </cell>
          <cell r="J219" t="str">
            <v>USD</v>
          </cell>
        </row>
        <row r="220">
          <cell r="A220">
            <v>1383160</v>
          </cell>
          <cell r="B220" t="str">
            <v>首尔钟路家温酒店</v>
          </cell>
          <cell r="C220" t="str">
            <v>435-332235</v>
          </cell>
          <cell r="D220" t="str">
            <v>435-332235</v>
          </cell>
          <cell r="E220" t="str">
            <v/>
          </cell>
          <cell r="F220" t="str">
            <v>640.1</v>
          </cell>
          <cell r="G220" t="str">
            <v>RMB</v>
          </cell>
          <cell r="H220" t="str">
            <v>1</v>
          </cell>
          <cell r="I220">
            <v>92.42</v>
          </cell>
          <cell r="J220" t="str">
            <v>USD</v>
          </cell>
        </row>
        <row r="221">
          <cell r="A221">
            <v>1384189</v>
          </cell>
          <cell r="B221" t="str">
            <v>迪拜峰会酒店</v>
          </cell>
          <cell r="C221" t="str">
            <v>148-1246795</v>
          </cell>
          <cell r="D221" t="str">
            <v/>
          </cell>
          <cell r="E221" t="str">
            <v/>
          </cell>
          <cell r="F221" t="str">
            <v>1697.68</v>
          </cell>
          <cell r="G221" t="str">
            <v>RMB</v>
          </cell>
          <cell r="H221" t="str">
            <v>1</v>
          </cell>
          <cell r="I221">
            <v>213.48</v>
          </cell>
          <cell r="J221" t="str">
            <v>EUR</v>
          </cell>
        </row>
        <row r="222">
          <cell r="A222">
            <v>1384814</v>
          </cell>
          <cell r="B222" t="str">
            <v>迪拜市中心维达酒店</v>
          </cell>
          <cell r="C222" t="str">
            <v>436-2051928</v>
          </cell>
          <cell r="D222" t="str">
            <v/>
          </cell>
          <cell r="E222" t="str">
            <v/>
          </cell>
          <cell r="F222" t="str">
            <v>618.62</v>
          </cell>
          <cell r="G222" t="str">
            <v>RMB</v>
          </cell>
          <cell r="H222" t="str">
            <v>1</v>
          </cell>
          <cell r="I222">
            <v>77.9</v>
          </cell>
          <cell r="J222" t="str">
            <v>EUR</v>
          </cell>
        </row>
        <row r="223">
          <cell r="A223">
            <v>1381873</v>
          </cell>
          <cell r="B223" t="str">
            <v>迪拜阿尔巴沙诺富特酒店</v>
          </cell>
          <cell r="C223" t="str">
            <v>148-1242742</v>
          </cell>
          <cell r="D223" t="str">
            <v/>
          </cell>
          <cell r="E223" t="str">
            <v/>
          </cell>
          <cell r="F223" t="str">
            <v>1089.76</v>
          </cell>
          <cell r="G223" t="str">
            <v>RMB</v>
          </cell>
          <cell r="H223" t="str">
            <v>1</v>
          </cell>
          <cell r="I223">
            <v>136.36</v>
          </cell>
          <cell r="J223" t="str">
            <v>EUR</v>
          </cell>
        </row>
        <row r="224">
          <cell r="A224">
            <v>1375746</v>
          </cell>
          <cell r="B224" t="str">
            <v>迪拜朱美拉宜必思尚品酒店</v>
          </cell>
          <cell r="C224" t="str">
            <v>148-1231659</v>
          </cell>
          <cell r="D224" t="str">
            <v>221883</v>
          </cell>
          <cell r="E224" t="str">
            <v/>
          </cell>
          <cell r="F224" t="str">
            <v>873.89</v>
          </cell>
          <cell r="G224" t="str">
            <v>RMB</v>
          </cell>
          <cell r="H224" t="str">
            <v>1</v>
          </cell>
          <cell r="I224">
            <v>110.02</v>
          </cell>
          <cell r="J224" t="str">
            <v>EUR</v>
          </cell>
        </row>
        <row r="225">
          <cell r="A225">
            <v>1377331</v>
          </cell>
          <cell r="B225" t="str">
            <v>迪拜龙城宜必思尚品酒店</v>
          </cell>
          <cell r="C225" t="str">
            <v>148-1234604</v>
          </cell>
          <cell r="D225" t="str">
            <v>5794162</v>
          </cell>
          <cell r="E225" t="str">
            <v/>
          </cell>
          <cell r="F225" t="str">
            <v>876.76</v>
          </cell>
          <cell r="G225" t="str">
            <v>RMB</v>
          </cell>
          <cell r="H225" t="str">
            <v>1</v>
          </cell>
          <cell r="I225">
            <v>111.12</v>
          </cell>
          <cell r="J225" t="str">
            <v>EUR</v>
          </cell>
        </row>
        <row r="226">
          <cell r="A226">
            <v>1378231</v>
          </cell>
          <cell r="B226" t="str">
            <v>迪拜龙城宜必思尚品酒店</v>
          </cell>
          <cell r="C226" t="str">
            <v>148-1236496</v>
          </cell>
          <cell r="D226" t="str">
            <v>5855912</v>
          </cell>
          <cell r="E226" t="str">
            <v/>
          </cell>
          <cell r="F226" t="str">
            <v>2688.72</v>
          </cell>
          <cell r="G226" t="str">
            <v>RMB</v>
          </cell>
          <cell r="H226" t="str">
            <v>1</v>
          </cell>
          <cell r="I226">
            <v>340.62</v>
          </cell>
          <cell r="J226" t="str">
            <v>EUR</v>
          </cell>
        </row>
        <row r="227">
          <cell r="A227">
            <v>1378829</v>
          </cell>
          <cell r="B227" t="str">
            <v>迪拜龙城宜必思尚品酒店</v>
          </cell>
          <cell r="C227" t="str">
            <v>148-1237699</v>
          </cell>
          <cell r="D227" t="str">
            <v/>
          </cell>
          <cell r="E227" t="str">
            <v/>
          </cell>
          <cell r="F227" t="str">
            <v>382.13</v>
          </cell>
          <cell r="G227" t="str">
            <v>RMB</v>
          </cell>
          <cell r="H227" t="str">
            <v>1</v>
          </cell>
          <cell r="I227">
            <v>48.23</v>
          </cell>
          <cell r="J227" t="str">
            <v>EUR</v>
          </cell>
        </row>
        <row r="228">
          <cell r="A228">
            <v>1379804</v>
          </cell>
          <cell r="B228" t="str">
            <v>迪拜龙城宜必思尚品酒店</v>
          </cell>
          <cell r="C228" t="str">
            <v>148-1239380</v>
          </cell>
          <cell r="D228" t="str">
            <v>5965912</v>
          </cell>
          <cell r="E228" t="str">
            <v/>
          </cell>
          <cell r="F228" t="str">
            <v>382.91</v>
          </cell>
          <cell r="G228" t="str">
            <v>RMB</v>
          </cell>
          <cell r="H228" t="str">
            <v>1</v>
          </cell>
          <cell r="I228">
            <v>48.08</v>
          </cell>
          <cell r="J228" t="str">
            <v>EUR</v>
          </cell>
        </row>
        <row r="229">
          <cell r="A229">
            <v>1379253</v>
          </cell>
          <cell r="B229" t="str">
            <v>迪拜龙城宜必思尚品酒店</v>
          </cell>
          <cell r="C229" t="str">
            <v>148-1238515</v>
          </cell>
          <cell r="D229" t="str">
            <v>5930912</v>
          </cell>
          <cell r="E229" t="str">
            <v/>
          </cell>
          <cell r="F229" t="str">
            <v>382</v>
          </cell>
          <cell r="G229" t="str">
            <v>RMB</v>
          </cell>
          <cell r="H229" t="str">
            <v>1</v>
          </cell>
          <cell r="I229">
            <v>48.21</v>
          </cell>
          <cell r="J229" t="str">
            <v>EUR</v>
          </cell>
        </row>
        <row r="230">
          <cell r="A230">
            <v>1379254</v>
          </cell>
          <cell r="B230" t="str">
            <v>迪拜龙城宜必思尚品酒店</v>
          </cell>
          <cell r="C230" t="str">
            <v>148-1238518</v>
          </cell>
          <cell r="D230" t="str">
            <v>5931162</v>
          </cell>
          <cell r="E230" t="str">
            <v/>
          </cell>
          <cell r="F230" t="str">
            <v>405.85</v>
          </cell>
          <cell r="G230" t="str">
            <v>RMB</v>
          </cell>
          <cell r="H230" t="str">
            <v>1</v>
          </cell>
          <cell r="I230">
            <v>51.22</v>
          </cell>
          <cell r="J230" t="str">
            <v>EUR</v>
          </cell>
        </row>
        <row r="231">
          <cell r="A231">
            <v>1379276</v>
          </cell>
          <cell r="B231" t="str">
            <v>迪拜龙城宜必思尚品酒店</v>
          </cell>
          <cell r="C231" t="str">
            <v>148-1238581</v>
          </cell>
          <cell r="D231" t="str">
            <v>5931412</v>
          </cell>
          <cell r="E231" t="str">
            <v/>
          </cell>
          <cell r="F231" t="str">
            <v>382</v>
          </cell>
          <cell r="G231" t="str">
            <v>RMB</v>
          </cell>
          <cell r="H231" t="str">
            <v>1</v>
          </cell>
          <cell r="I231">
            <v>48.21</v>
          </cell>
          <cell r="J231" t="str">
            <v>EUR</v>
          </cell>
        </row>
        <row r="232">
          <cell r="A232">
            <v>1380895</v>
          </cell>
          <cell r="B232" t="str">
            <v>迪拜龙城宜必思尚品酒店</v>
          </cell>
          <cell r="C232" t="str">
            <v>148-1241081</v>
          </cell>
          <cell r="D232" t="str">
            <v>6054662</v>
          </cell>
          <cell r="E232" t="str">
            <v/>
          </cell>
          <cell r="F232" t="str">
            <v>382.21</v>
          </cell>
          <cell r="G232" t="str">
            <v>RMB</v>
          </cell>
          <cell r="H232" t="str">
            <v>1</v>
          </cell>
          <cell r="I232">
            <v>47.92</v>
          </cell>
          <cell r="J232" t="str">
            <v>EUR</v>
          </cell>
        </row>
        <row r="233">
          <cell r="A233">
            <v>1380972</v>
          </cell>
          <cell r="B233" t="str">
            <v>迪拜龙城宜必思尚品酒店</v>
          </cell>
          <cell r="C233" t="str">
            <v>148-1241165</v>
          </cell>
          <cell r="D233" t="str">
            <v>6067162</v>
          </cell>
          <cell r="E233" t="str">
            <v/>
          </cell>
          <cell r="F233" t="str">
            <v>382.21</v>
          </cell>
          <cell r="G233" t="str">
            <v>RMB</v>
          </cell>
          <cell r="H233" t="str">
            <v>1</v>
          </cell>
          <cell r="I233">
            <v>47.92</v>
          </cell>
          <cell r="J233" t="str">
            <v>EUR</v>
          </cell>
        </row>
        <row r="234">
          <cell r="A234">
            <v>1380772</v>
          </cell>
          <cell r="B234" t="str">
            <v>迪拜龙城宜必思尚品酒店</v>
          </cell>
          <cell r="C234" t="str">
            <v>148-1241038</v>
          </cell>
          <cell r="D234" t="str">
            <v>6052662</v>
          </cell>
          <cell r="E234" t="str">
            <v/>
          </cell>
          <cell r="F234" t="str">
            <v>382.21</v>
          </cell>
          <cell r="G234" t="str">
            <v>RMB</v>
          </cell>
          <cell r="H234" t="str">
            <v>1</v>
          </cell>
          <cell r="I234">
            <v>47.92</v>
          </cell>
          <cell r="J234" t="str">
            <v>EUR</v>
          </cell>
        </row>
        <row r="235">
          <cell r="A235">
            <v>1381663</v>
          </cell>
          <cell r="B235" t="str">
            <v>迪拜龙城宜必思尚品酒店</v>
          </cell>
          <cell r="C235" t="str">
            <v>148-1242323</v>
          </cell>
          <cell r="D235" t="str">
            <v/>
          </cell>
          <cell r="E235" t="str">
            <v/>
          </cell>
          <cell r="F235" t="str">
            <v>406.22</v>
          </cell>
          <cell r="G235" t="str">
            <v>RMB</v>
          </cell>
          <cell r="H235" t="str">
            <v>1</v>
          </cell>
          <cell r="I235">
            <v>50.83</v>
          </cell>
          <cell r="J235" t="str">
            <v>EUR</v>
          </cell>
        </row>
        <row r="236">
          <cell r="A236">
            <v>1381128</v>
          </cell>
          <cell r="B236" t="str">
            <v>迪拜龙城宜必思尚品酒店</v>
          </cell>
          <cell r="C236" t="str">
            <v>148-1241397</v>
          </cell>
          <cell r="D236" t="str">
            <v>6085412</v>
          </cell>
          <cell r="E236" t="str">
            <v/>
          </cell>
          <cell r="F236" t="str">
            <v>812.27</v>
          </cell>
          <cell r="G236" t="str">
            <v>RMB</v>
          </cell>
          <cell r="H236" t="str">
            <v>1</v>
          </cell>
          <cell r="I236">
            <v>101.84</v>
          </cell>
          <cell r="J236" t="str">
            <v>EUR</v>
          </cell>
        </row>
        <row r="237">
          <cell r="A237">
            <v>1381490</v>
          </cell>
          <cell r="B237" t="str">
            <v>迪拜龙城宜必思尚品酒店</v>
          </cell>
          <cell r="C237" t="str">
            <v>148-1242057</v>
          </cell>
          <cell r="D237" t="str">
            <v/>
          </cell>
          <cell r="E237" t="str">
            <v/>
          </cell>
          <cell r="F237" t="str">
            <v>415.46</v>
          </cell>
          <cell r="G237" t="str">
            <v>RMB</v>
          </cell>
          <cell r="H237" t="str">
            <v>1</v>
          </cell>
          <cell r="I237">
            <v>52.09</v>
          </cell>
          <cell r="J237" t="str">
            <v>EUR</v>
          </cell>
        </row>
        <row r="238">
          <cell r="A238">
            <v>1381189</v>
          </cell>
          <cell r="B238" t="str">
            <v>迪拜龙城宜必思尚品酒店</v>
          </cell>
          <cell r="C238" t="str">
            <v>148-1241524</v>
          </cell>
          <cell r="D238" t="str">
            <v>6085412</v>
          </cell>
          <cell r="E238" t="str">
            <v/>
          </cell>
          <cell r="F238" t="str">
            <v>382.21</v>
          </cell>
          <cell r="G238" t="str">
            <v>RMB</v>
          </cell>
          <cell r="H238" t="str">
            <v>1</v>
          </cell>
          <cell r="I238">
            <v>47.92</v>
          </cell>
          <cell r="J238" t="str">
            <v>EUR</v>
          </cell>
        </row>
        <row r="239">
          <cell r="A239">
            <v>1382450</v>
          </cell>
          <cell r="B239" t="str">
            <v>迪拜龙城宜必思尚品酒店</v>
          </cell>
          <cell r="C239" t="str">
            <v>148-1243839</v>
          </cell>
          <cell r="D239" t="str">
            <v/>
          </cell>
          <cell r="E239" t="str">
            <v/>
          </cell>
          <cell r="F239" t="str">
            <v>1146.23</v>
          </cell>
          <cell r="G239" t="str">
            <v>RMB</v>
          </cell>
          <cell r="H239" t="str">
            <v>1</v>
          </cell>
          <cell r="I239">
            <v>143.55</v>
          </cell>
          <cell r="J239" t="str">
            <v>EUR</v>
          </cell>
        </row>
        <row r="240">
          <cell r="A240">
            <v>1382185</v>
          </cell>
          <cell r="B240" t="str">
            <v>迪拜龙城宜必思尚品酒店</v>
          </cell>
          <cell r="C240" t="str">
            <v>148-1243219</v>
          </cell>
          <cell r="D240" t="str">
            <v/>
          </cell>
          <cell r="E240" t="str">
            <v/>
          </cell>
          <cell r="F240" t="str">
            <v>382.08</v>
          </cell>
          <cell r="G240" t="str">
            <v>RMB</v>
          </cell>
          <cell r="H240" t="str">
            <v>1</v>
          </cell>
          <cell r="I240">
            <v>47.85</v>
          </cell>
          <cell r="J240" t="str">
            <v>EUR</v>
          </cell>
        </row>
        <row r="241">
          <cell r="A241">
            <v>1384392</v>
          </cell>
          <cell r="B241" t="str">
            <v>迪拜龙城宜必思尚品酒店</v>
          </cell>
          <cell r="C241" t="str">
            <v>148-1247133</v>
          </cell>
          <cell r="D241" t="str">
            <v/>
          </cell>
          <cell r="E241" t="str">
            <v/>
          </cell>
          <cell r="F241" t="str">
            <v>416.07</v>
          </cell>
          <cell r="G241" t="str">
            <v>RMB</v>
          </cell>
          <cell r="H241" t="str">
            <v>1</v>
          </cell>
          <cell r="I241">
            <v>52.32</v>
          </cell>
          <cell r="J241" t="str">
            <v>EUR</v>
          </cell>
        </row>
        <row r="242">
          <cell r="A242">
            <v>1384461</v>
          </cell>
          <cell r="B242" t="str">
            <v>迪拜龙城宜必思尚品酒店</v>
          </cell>
          <cell r="C242" t="str">
            <v>148-1247258</v>
          </cell>
          <cell r="D242" t="str">
            <v/>
          </cell>
          <cell r="E242" t="str">
            <v/>
          </cell>
          <cell r="F242" t="str">
            <v>1148.49</v>
          </cell>
          <cell r="G242" t="str">
            <v>RMB</v>
          </cell>
          <cell r="H242" t="str">
            <v>1</v>
          </cell>
          <cell r="I242">
            <v>144.42</v>
          </cell>
          <cell r="J242" t="str">
            <v>EUR</v>
          </cell>
        </row>
        <row r="243">
          <cell r="A243">
            <v>1383919</v>
          </cell>
          <cell r="B243" t="str">
            <v>迪拜龙城宜必思尚品酒店</v>
          </cell>
          <cell r="C243" t="str">
            <v>148-1246376</v>
          </cell>
          <cell r="D243" t="str">
            <v>6266912</v>
          </cell>
          <cell r="E243" t="str">
            <v/>
          </cell>
          <cell r="F243" t="str">
            <v>1148.49</v>
          </cell>
          <cell r="G243" t="str">
            <v>RMB</v>
          </cell>
          <cell r="H243" t="str">
            <v>1</v>
          </cell>
          <cell r="I243">
            <v>144.42</v>
          </cell>
          <cell r="J243" t="str">
            <v>EUR</v>
          </cell>
        </row>
        <row r="244">
          <cell r="A244">
            <v>1384046</v>
          </cell>
          <cell r="B244" t="str">
            <v>迪拜龙城宜必思尚品酒店</v>
          </cell>
          <cell r="C244" t="str">
            <v>148-1246580</v>
          </cell>
          <cell r="D244" t="str">
            <v>6286412</v>
          </cell>
          <cell r="E244" t="str">
            <v/>
          </cell>
          <cell r="F244" t="str">
            <v>382.83</v>
          </cell>
          <cell r="G244" t="str">
            <v>RMB</v>
          </cell>
          <cell r="H244" t="str">
            <v>1</v>
          </cell>
          <cell r="I244">
            <v>48.14</v>
          </cell>
          <cell r="J244" t="str">
            <v>EUR</v>
          </cell>
        </row>
        <row r="245">
          <cell r="A245">
            <v>1384065</v>
          </cell>
          <cell r="B245" t="str">
            <v>迪拜龙城宜必思尚品酒店</v>
          </cell>
          <cell r="C245" t="str">
            <v>148-1246601</v>
          </cell>
          <cell r="D245" t="str">
            <v>6291412</v>
          </cell>
          <cell r="E245" t="str">
            <v/>
          </cell>
          <cell r="F245" t="str">
            <v>3062.63</v>
          </cell>
          <cell r="G245" t="str">
            <v>RMB</v>
          </cell>
          <cell r="H245" t="str">
            <v>1</v>
          </cell>
          <cell r="I245">
            <v>385.12</v>
          </cell>
          <cell r="J245" t="str">
            <v>EUR</v>
          </cell>
        </row>
        <row r="246">
          <cell r="A246">
            <v>1383754</v>
          </cell>
          <cell r="B246" t="str">
            <v>迪拜龙城宜必思尚品酒店</v>
          </cell>
          <cell r="C246" t="str">
            <v>148-1246154</v>
          </cell>
          <cell r="D246" t="str">
            <v>6263412</v>
          </cell>
          <cell r="E246" t="str">
            <v/>
          </cell>
          <cell r="F246" t="str">
            <v>415.35</v>
          </cell>
          <cell r="G246" t="str">
            <v>RMB</v>
          </cell>
          <cell r="H246" t="str">
            <v>1</v>
          </cell>
          <cell r="I246">
            <v>52.32</v>
          </cell>
          <cell r="J246" t="str">
            <v>EUR</v>
          </cell>
        </row>
        <row r="247">
          <cell r="A247">
            <v>1382859</v>
          </cell>
          <cell r="B247" t="str">
            <v>迪拜龙城宜必思尚品酒店</v>
          </cell>
          <cell r="C247" t="str">
            <v>148-1244756</v>
          </cell>
          <cell r="D247" t="str">
            <v/>
          </cell>
          <cell r="E247" t="str">
            <v/>
          </cell>
          <cell r="F247" t="str">
            <v>416.73</v>
          </cell>
          <cell r="G247" t="str">
            <v>RMB</v>
          </cell>
          <cell r="H247" t="str">
            <v>1</v>
          </cell>
          <cell r="I247">
            <v>52.33</v>
          </cell>
          <cell r="J247" t="str">
            <v>EUR</v>
          </cell>
        </row>
        <row r="248">
          <cell r="A248">
            <v>1382818</v>
          </cell>
          <cell r="B248" t="str">
            <v>迪拜龙城宜必思尚品酒店</v>
          </cell>
          <cell r="C248" t="str">
            <v>148-1244657</v>
          </cell>
          <cell r="D248" t="str">
            <v/>
          </cell>
          <cell r="E248" t="str">
            <v/>
          </cell>
          <cell r="F248" t="str">
            <v>767.04</v>
          </cell>
          <cell r="G248" t="str">
            <v>RMB</v>
          </cell>
          <cell r="H248" t="str">
            <v>1</v>
          </cell>
          <cell r="I248">
            <v>96.32</v>
          </cell>
          <cell r="J248" t="str">
            <v>EUR</v>
          </cell>
        </row>
        <row r="249">
          <cell r="A249">
            <v>1383731</v>
          </cell>
          <cell r="B249" t="str">
            <v>迪拜龙城宜必思尚品酒店</v>
          </cell>
          <cell r="C249" t="str">
            <v>148-1246111</v>
          </cell>
          <cell r="D249" t="str">
            <v>6262912</v>
          </cell>
          <cell r="E249" t="str">
            <v/>
          </cell>
          <cell r="F249" t="str">
            <v>764.34</v>
          </cell>
          <cell r="G249" t="str">
            <v>RMB</v>
          </cell>
          <cell r="H249" t="str">
            <v>1</v>
          </cell>
          <cell r="I249">
            <v>96.28</v>
          </cell>
          <cell r="J249" t="str">
            <v>EUR</v>
          </cell>
        </row>
        <row r="250">
          <cell r="A250">
            <v>1383733</v>
          </cell>
          <cell r="B250" t="str">
            <v>迪拜龙城宜必思尚品酒店</v>
          </cell>
          <cell r="C250" t="str">
            <v>148-1246112</v>
          </cell>
          <cell r="D250" t="str">
            <v>148-1246112</v>
          </cell>
          <cell r="E250" t="str">
            <v/>
          </cell>
          <cell r="F250" t="str">
            <v>830.71</v>
          </cell>
          <cell r="G250" t="str">
            <v>RMB</v>
          </cell>
          <cell r="H250" t="str">
            <v>1</v>
          </cell>
          <cell r="I250">
            <v>104.64</v>
          </cell>
          <cell r="J250" t="str">
            <v>EUR</v>
          </cell>
        </row>
        <row r="251">
          <cell r="A251">
            <v>1383648</v>
          </cell>
          <cell r="B251" t="str">
            <v>迪拜龙城宜必思尚品酒店</v>
          </cell>
          <cell r="C251" t="str">
            <v>148-1245945</v>
          </cell>
          <cell r="D251" t="str">
            <v>6245662</v>
          </cell>
          <cell r="E251" t="str">
            <v/>
          </cell>
          <cell r="F251" t="str">
            <v>415.35</v>
          </cell>
          <cell r="G251" t="str">
            <v>RMB</v>
          </cell>
          <cell r="H251" t="str">
            <v>1</v>
          </cell>
          <cell r="I251">
            <v>52.32</v>
          </cell>
          <cell r="J251" t="str">
            <v>EUR</v>
          </cell>
        </row>
        <row r="252">
          <cell r="A252">
            <v>1384780</v>
          </cell>
          <cell r="B252" t="str">
            <v>迪拜龙城宜必思尚品酒店</v>
          </cell>
          <cell r="C252" t="str">
            <v>148-1247767</v>
          </cell>
          <cell r="D252" t="str">
            <v/>
          </cell>
          <cell r="E252" t="str">
            <v/>
          </cell>
          <cell r="F252" t="str">
            <v>383.8</v>
          </cell>
          <cell r="G252" t="str">
            <v>RMB</v>
          </cell>
          <cell r="H252" t="str">
            <v>1</v>
          </cell>
          <cell r="I252">
            <v>48.33</v>
          </cell>
          <cell r="J252" t="str">
            <v>EUR</v>
          </cell>
        </row>
        <row r="253">
          <cell r="A253">
            <v>1385379</v>
          </cell>
          <cell r="B253" t="str">
            <v>迪拜龙城宜必思尚品酒店</v>
          </cell>
          <cell r="C253" t="str">
            <v>148-1249063</v>
          </cell>
          <cell r="D253" t="str">
            <v/>
          </cell>
          <cell r="E253" t="str">
            <v/>
          </cell>
          <cell r="F253" t="str">
            <v>383.68</v>
          </cell>
          <cell r="G253" t="str">
            <v>RMB</v>
          </cell>
          <cell r="H253" t="str">
            <v>1</v>
          </cell>
          <cell r="I253">
            <v>48.33</v>
          </cell>
          <cell r="J253" t="str">
            <v>EUR</v>
          </cell>
        </row>
        <row r="254">
          <cell r="A254">
            <v>1385572</v>
          </cell>
          <cell r="B254" t="str">
            <v>迪拜龙城宜必思尚品酒店</v>
          </cell>
          <cell r="C254" t="str">
            <v>148-1249402</v>
          </cell>
          <cell r="D254" t="str">
            <v>6396412</v>
          </cell>
          <cell r="E254" t="str">
            <v/>
          </cell>
          <cell r="F254" t="str">
            <v>407.66</v>
          </cell>
          <cell r="G254" t="str">
            <v>RMB</v>
          </cell>
          <cell r="H254" t="str">
            <v>1</v>
          </cell>
          <cell r="I254">
            <v>51.7</v>
          </cell>
          <cell r="J254" t="str">
            <v>EUR</v>
          </cell>
        </row>
        <row r="255">
          <cell r="A255">
            <v>1386197</v>
          </cell>
          <cell r="B255" t="str">
            <v>迪拜龙城宜必思尚品酒店</v>
          </cell>
          <cell r="C255" t="str">
            <v>148-1250757</v>
          </cell>
          <cell r="D255" t="str">
            <v>645914,645213</v>
          </cell>
          <cell r="E255" t="str">
            <v/>
          </cell>
          <cell r="F255" t="str">
            <v>2505.2</v>
          </cell>
          <cell r="G255" t="str">
            <v>RMB</v>
          </cell>
          <cell r="H255" t="str">
            <v>1</v>
          </cell>
          <cell r="I255">
            <v>318.06</v>
          </cell>
          <cell r="J255" t="str">
            <v>EUR</v>
          </cell>
        </row>
        <row r="256">
          <cell r="A256">
            <v>1386003</v>
          </cell>
          <cell r="B256" t="str">
            <v>迪拜龙城宜必思尚品酒店</v>
          </cell>
          <cell r="C256" t="str">
            <v>148-1250334</v>
          </cell>
          <cell r="D256" t="str">
            <v>6425912</v>
          </cell>
          <cell r="E256" t="str">
            <v/>
          </cell>
          <cell r="F256" t="str">
            <v>816.64</v>
          </cell>
          <cell r="G256" t="str">
            <v>RMB</v>
          </cell>
          <cell r="H256" t="str">
            <v>1</v>
          </cell>
          <cell r="I256">
            <v>103.68</v>
          </cell>
          <cell r="J256" t="str">
            <v>EUR</v>
          </cell>
        </row>
        <row r="257">
          <cell r="A257">
            <v>1385696</v>
          </cell>
          <cell r="B257" t="str">
            <v>迪拜龙城宜必思尚品酒店</v>
          </cell>
          <cell r="C257" t="str">
            <v>148-1249657</v>
          </cell>
          <cell r="D257" t="str">
            <v>6397912</v>
          </cell>
          <cell r="E257" t="str">
            <v/>
          </cell>
          <cell r="F257" t="str">
            <v>767.38</v>
          </cell>
          <cell r="G257" t="str">
            <v>RMB</v>
          </cell>
          <cell r="H257" t="str">
            <v>1</v>
          </cell>
          <cell r="I257">
            <v>97.32</v>
          </cell>
          <cell r="J257" t="str">
            <v>EUR</v>
          </cell>
        </row>
        <row r="258">
          <cell r="A258">
            <v>1385795</v>
          </cell>
          <cell r="B258" t="str">
            <v>迪拜龙城宜必思尚品酒店</v>
          </cell>
          <cell r="C258" t="str">
            <v>148-1249975</v>
          </cell>
          <cell r="D258" t="str">
            <v>6422162</v>
          </cell>
          <cell r="E258" t="str">
            <v/>
          </cell>
          <cell r="F258" t="str">
            <v>1534.76</v>
          </cell>
          <cell r="G258" t="str">
            <v>RMB</v>
          </cell>
          <cell r="H258" t="str">
            <v>1</v>
          </cell>
          <cell r="I258">
            <v>194.64</v>
          </cell>
          <cell r="J258" t="str">
            <v>EUR</v>
          </cell>
        </row>
        <row r="259">
          <cell r="A259">
            <v>1387275</v>
          </cell>
          <cell r="B259" t="str">
            <v>迪拜龙城宜必思尚品酒店</v>
          </cell>
          <cell r="C259" t="str">
            <v>148-1252744</v>
          </cell>
          <cell r="D259" t="str">
            <v>6464924</v>
          </cell>
          <cell r="E259" t="str">
            <v/>
          </cell>
          <cell r="F259" t="str">
            <v>2037.13</v>
          </cell>
          <cell r="G259" t="str">
            <v>RMB</v>
          </cell>
          <cell r="H259" t="str">
            <v>1</v>
          </cell>
          <cell r="I259">
            <v>258.1</v>
          </cell>
          <cell r="J259" t="str">
            <v>EUR</v>
          </cell>
        </row>
        <row r="260">
          <cell r="A260">
            <v>1386919</v>
          </cell>
          <cell r="B260" t="str">
            <v>迪拜龙城宜必思尚品酒店</v>
          </cell>
          <cell r="C260" t="str">
            <v>148-1252092</v>
          </cell>
          <cell r="D260" t="str">
            <v>6460167</v>
          </cell>
          <cell r="E260" t="str">
            <v/>
          </cell>
          <cell r="F260" t="str">
            <v>2851.98</v>
          </cell>
          <cell r="G260" t="str">
            <v>RMB</v>
          </cell>
          <cell r="H260" t="str">
            <v>1</v>
          </cell>
          <cell r="I260">
            <v>361.34</v>
          </cell>
          <cell r="J260" t="str">
            <v>EUR</v>
          </cell>
        </row>
        <row r="261">
          <cell r="A261">
            <v>1386880</v>
          </cell>
          <cell r="B261" t="str">
            <v>迪拜龙城宜必思尚品酒店</v>
          </cell>
          <cell r="C261" t="str">
            <v>148-1252037</v>
          </cell>
          <cell r="D261" t="str">
            <v>6460165</v>
          </cell>
          <cell r="E261" t="str">
            <v/>
          </cell>
          <cell r="F261" t="str">
            <v>383.51</v>
          </cell>
          <cell r="G261" t="str">
            <v>RMB</v>
          </cell>
          <cell r="H261" t="str">
            <v>1</v>
          </cell>
          <cell r="I261">
            <v>48.59</v>
          </cell>
          <cell r="J261" t="str">
            <v>EUR</v>
          </cell>
        </row>
        <row r="262">
          <cell r="A262">
            <v>1386628</v>
          </cell>
          <cell r="B262" t="str">
            <v>迪拜龙城宜必思尚品酒店</v>
          </cell>
          <cell r="C262" t="str">
            <v>148-1251586</v>
          </cell>
          <cell r="D262" t="str">
            <v>6456420,6456421,6456422</v>
          </cell>
          <cell r="E262" t="str">
            <v/>
          </cell>
          <cell r="F262" t="str">
            <v>2442.64</v>
          </cell>
          <cell r="G262" t="str">
            <v>RMB</v>
          </cell>
          <cell r="H262" t="str">
            <v>1</v>
          </cell>
          <cell r="I262">
            <v>309.72</v>
          </cell>
          <cell r="J262" t="str">
            <v>EUR</v>
          </cell>
        </row>
        <row r="263">
          <cell r="A263">
            <v>1386488</v>
          </cell>
          <cell r="B263" t="str">
            <v>迪拜龙城宜必思尚品酒店</v>
          </cell>
          <cell r="C263" t="str">
            <v>148-1251253</v>
          </cell>
          <cell r="D263" t="str">
            <v>6453914</v>
          </cell>
          <cell r="E263" t="str">
            <v/>
          </cell>
          <cell r="F263" t="str">
            <v>383.21</v>
          </cell>
          <cell r="G263" t="str">
            <v>RMB</v>
          </cell>
          <cell r="H263" t="str">
            <v>1</v>
          </cell>
          <cell r="I263">
            <v>48.59</v>
          </cell>
          <cell r="J263" t="str">
            <v>EUR</v>
          </cell>
        </row>
        <row r="264">
          <cell r="A264">
            <v>1386592</v>
          </cell>
          <cell r="B264" t="str">
            <v>迪拜龙城宜必思尚品酒店</v>
          </cell>
          <cell r="C264" t="str">
            <v>148-1251488</v>
          </cell>
          <cell r="D264" t="str">
            <v>6456423</v>
          </cell>
          <cell r="E264" t="str">
            <v/>
          </cell>
          <cell r="F264" t="str">
            <v>383.21</v>
          </cell>
          <cell r="G264" t="str">
            <v>RMB</v>
          </cell>
          <cell r="H264" t="str">
            <v>1</v>
          </cell>
          <cell r="I264">
            <v>48.59</v>
          </cell>
          <cell r="J264" t="str">
            <v>EUR</v>
          </cell>
        </row>
        <row r="265">
          <cell r="A265">
            <v>1386803</v>
          </cell>
          <cell r="B265" t="str">
            <v>迪拜龙城宜必思尚品酒店</v>
          </cell>
          <cell r="C265" t="str">
            <v>148-1251912</v>
          </cell>
          <cell r="D265" t="str">
            <v/>
          </cell>
          <cell r="E265" t="str">
            <v/>
          </cell>
          <cell r="F265" t="str">
            <v>452.65</v>
          </cell>
          <cell r="G265" t="str">
            <v>RMB</v>
          </cell>
          <cell r="H265" t="str">
            <v>1</v>
          </cell>
          <cell r="I265">
            <v>57.35</v>
          </cell>
          <cell r="J265" t="str">
            <v>EUR</v>
          </cell>
        </row>
        <row r="266">
          <cell r="A266">
            <v>1386745</v>
          </cell>
          <cell r="B266" t="str">
            <v>迪拜龙城宜必思尚品酒店</v>
          </cell>
          <cell r="C266" t="str">
            <v>148-1251746</v>
          </cell>
          <cell r="D266" t="str">
            <v>6456912</v>
          </cell>
          <cell r="E266" t="str">
            <v/>
          </cell>
          <cell r="F266" t="str">
            <v>407.43</v>
          </cell>
          <cell r="G266" t="str">
            <v>RMB</v>
          </cell>
          <cell r="H266" t="str">
            <v>1</v>
          </cell>
          <cell r="I266">
            <v>51.62</v>
          </cell>
          <cell r="J266" t="str">
            <v>EUR</v>
          </cell>
        </row>
        <row r="267">
          <cell r="A267">
            <v>1386242</v>
          </cell>
          <cell r="B267" t="str">
            <v>迪拜龙城宜必思尚品酒店</v>
          </cell>
          <cell r="C267" t="str">
            <v>148-1250840</v>
          </cell>
          <cell r="D267" t="str">
            <v>6452920</v>
          </cell>
          <cell r="E267" t="str">
            <v/>
          </cell>
          <cell r="F267" t="str">
            <v>408.32</v>
          </cell>
          <cell r="G267" t="str">
            <v>RMB</v>
          </cell>
          <cell r="H267" t="str">
            <v>1</v>
          </cell>
          <cell r="I267">
            <v>51.84</v>
          </cell>
          <cell r="J267" t="str">
            <v>EUR</v>
          </cell>
        </row>
        <row r="268">
          <cell r="A268">
            <v>1386214</v>
          </cell>
          <cell r="B268" t="str">
            <v>迪拜龙城宜必思尚品酒店</v>
          </cell>
          <cell r="C268" t="str">
            <v>148-1250783</v>
          </cell>
          <cell r="D268" t="str">
            <v>6452916</v>
          </cell>
          <cell r="E268" t="str">
            <v/>
          </cell>
          <cell r="F268" t="str">
            <v>384.29</v>
          </cell>
          <cell r="G268" t="str">
            <v>RMB</v>
          </cell>
          <cell r="H268" t="str">
            <v>1</v>
          </cell>
          <cell r="I268">
            <v>48.79</v>
          </cell>
          <cell r="J268" t="str">
            <v>EUR</v>
          </cell>
        </row>
        <row r="269">
          <cell r="A269">
            <v>1387562</v>
          </cell>
          <cell r="B269" t="str">
            <v>迪拜龙城宜必思尚品酒店</v>
          </cell>
          <cell r="C269" t="str">
            <v>148-1253276</v>
          </cell>
          <cell r="D269" t="str">
            <v/>
          </cell>
          <cell r="E269" t="str">
            <v/>
          </cell>
          <cell r="F269" t="str">
            <v>768.33</v>
          </cell>
          <cell r="G269" t="str">
            <v>RMB</v>
          </cell>
          <cell r="H269" t="str">
            <v>1</v>
          </cell>
          <cell r="I269">
            <v>97.28</v>
          </cell>
          <cell r="J269" t="str">
            <v>EUR</v>
          </cell>
        </row>
        <row r="270">
          <cell r="A270">
            <v>1387574</v>
          </cell>
          <cell r="B270" t="str">
            <v>迪拜龙城宜必思尚品酒店</v>
          </cell>
          <cell r="C270" t="str">
            <v>148-1253290</v>
          </cell>
          <cell r="D270" t="str">
            <v/>
          </cell>
          <cell r="E270" t="str">
            <v/>
          </cell>
          <cell r="F270" t="str">
            <v>384.16</v>
          </cell>
          <cell r="G270" t="str">
            <v>RMB</v>
          </cell>
          <cell r="H270" t="str">
            <v>1</v>
          </cell>
          <cell r="I270">
            <v>48.64</v>
          </cell>
          <cell r="J270" t="str">
            <v>EUR</v>
          </cell>
        </row>
        <row r="271">
          <cell r="A271">
            <v>1387621</v>
          </cell>
          <cell r="B271" t="str">
            <v>迪拜龙城宜必思尚品酒店</v>
          </cell>
          <cell r="C271" t="str">
            <v>148-1253325</v>
          </cell>
          <cell r="D271" t="str">
            <v>6465689</v>
          </cell>
          <cell r="E271" t="str">
            <v/>
          </cell>
          <cell r="F271" t="str">
            <v>408.17</v>
          </cell>
          <cell r="G271" t="str">
            <v>RMB</v>
          </cell>
          <cell r="H271" t="str">
            <v>1</v>
          </cell>
          <cell r="I271">
            <v>51.68</v>
          </cell>
          <cell r="J271" t="str">
            <v>EUR</v>
          </cell>
        </row>
        <row r="272">
          <cell r="A272">
            <v>1387906</v>
          </cell>
          <cell r="B272" t="str">
            <v>迪拜龙城宜必思尚品酒店</v>
          </cell>
          <cell r="C272" t="str">
            <v>148-1254088</v>
          </cell>
          <cell r="D272" t="str">
            <v/>
          </cell>
          <cell r="E272" t="str">
            <v/>
          </cell>
          <cell r="F272" t="str">
            <v>409.17</v>
          </cell>
          <cell r="G272" t="str">
            <v>RMB</v>
          </cell>
          <cell r="H272" t="str">
            <v>1</v>
          </cell>
          <cell r="I272">
            <v>51.91</v>
          </cell>
          <cell r="J272" t="str">
            <v>EUR</v>
          </cell>
        </row>
        <row r="273">
          <cell r="A273">
            <v>1385214</v>
          </cell>
          <cell r="B273" t="str">
            <v>桑姆维尔特康酒店</v>
          </cell>
          <cell r="C273" t="str">
            <v>148-1248635</v>
          </cell>
          <cell r="D273" t="str">
            <v>141911,142811</v>
          </cell>
          <cell r="E273" t="str">
            <v/>
          </cell>
          <cell r="F273" t="str">
            <v>1624.42</v>
          </cell>
          <cell r="G273" t="str">
            <v>RMB</v>
          </cell>
          <cell r="H273" t="str">
            <v>1</v>
          </cell>
          <cell r="I273">
            <v>204.62</v>
          </cell>
          <cell r="J273" t="str">
            <v>EUR</v>
          </cell>
        </row>
        <row r="274">
          <cell r="A274">
            <v>1383775</v>
          </cell>
          <cell r="B274" t="str">
            <v>桑姆维尔特康酒店</v>
          </cell>
          <cell r="C274" t="str">
            <v>148-1246232</v>
          </cell>
          <cell r="D274" t="str">
            <v>141312</v>
          </cell>
          <cell r="E274" t="str">
            <v/>
          </cell>
          <cell r="F274" t="str">
            <v>4034.45</v>
          </cell>
          <cell r="G274" t="str">
            <v>RMB</v>
          </cell>
          <cell r="H274" t="str">
            <v>1</v>
          </cell>
          <cell r="I274">
            <v>508.2</v>
          </cell>
          <cell r="J274" t="str">
            <v>EUR</v>
          </cell>
        </row>
        <row r="275">
          <cell r="A275">
            <v>1383776</v>
          </cell>
          <cell r="B275" t="str">
            <v>桑姆维尔特康酒店</v>
          </cell>
          <cell r="C275" t="str">
            <v>148-1246237</v>
          </cell>
          <cell r="D275" t="str">
            <v/>
          </cell>
          <cell r="E275" t="str">
            <v/>
          </cell>
          <cell r="F275" t="str">
            <v>3245.34</v>
          </cell>
          <cell r="G275" t="str">
            <v>RMB</v>
          </cell>
          <cell r="H275" t="str">
            <v>1</v>
          </cell>
          <cell r="I275">
            <v>408.8</v>
          </cell>
          <cell r="J275" t="str">
            <v>EUR</v>
          </cell>
        </row>
        <row r="276">
          <cell r="A276">
            <v>1385423</v>
          </cell>
          <cell r="B276" t="str">
            <v>巴拿马城欢朋希尔顿酒店</v>
          </cell>
          <cell r="C276" t="str">
            <v>265-322362</v>
          </cell>
          <cell r="D276" t="str">
            <v/>
          </cell>
          <cell r="E276" t="str">
            <v/>
          </cell>
          <cell r="F276" t="str">
            <v>2683.82</v>
          </cell>
          <cell r="G276" t="str">
            <v>RMB</v>
          </cell>
          <cell r="H276" t="str">
            <v>1</v>
          </cell>
          <cell r="I276">
            <v>387.17</v>
          </cell>
          <cell r="J276" t="str">
            <v>USD</v>
          </cell>
        </row>
        <row r="277">
          <cell r="A277">
            <v>1359928</v>
          </cell>
          <cell r="B277" t="str">
            <v>圣彼得堡宏伟能源涅夫斯基酒店</v>
          </cell>
          <cell r="C277" t="str">
            <v>146-142259</v>
          </cell>
          <cell r="D277" t="str">
            <v/>
          </cell>
          <cell r="E277" t="str">
            <v/>
          </cell>
          <cell r="F277" t="str">
            <v>181.07</v>
          </cell>
          <cell r="G277" t="str">
            <v>RMB</v>
          </cell>
          <cell r="H277" t="str">
            <v>1</v>
          </cell>
          <cell r="I277">
            <v>22.65</v>
          </cell>
          <cell r="J277" t="str">
            <v>EUR</v>
          </cell>
        </row>
        <row r="278">
          <cell r="A278">
            <v>1376701</v>
          </cell>
          <cell r="B278" t="str">
            <v>布宜诺斯艾利斯帝国酒店</v>
          </cell>
          <cell r="C278" t="str">
            <v>249-642293</v>
          </cell>
          <cell r="D278" t="str">
            <v/>
          </cell>
          <cell r="E278" t="str">
            <v/>
          </cell>
          <cell r="F278" t="str">
            <v>1665.8</v>
          </cell>
          <cell r="G278" t="str">
            <v>RMB</v>
          </cell>
          <cell r="H278" t="str">
            <v>1</v>
          </cell>
          <cell r="I278">
            <v>242.86</v>
          </cell>
          <cell r="J278" t="str">
            <v>USD</v>
          </cell>
        </row>
        <row r="279">
          <cell r="A279">
            <v>1376703</v>
          </cell>
          <cell r="B279" t="str">
            <v>布宜诺斯艾利斯帝国酒店</v>
          </cell>
          <cell r="C279" t="str">
            <v>249-642295</v>
          </cell>
          <cell r="D279" t="str">
            <v/>
          </cell>
          <cell r="E279" t="str">
            <v/>
          </cell>
          <cell r="F279" t="str">
            <v>1665.8</v>
          </cell>
          <cell r="G279" t="str">
            <v>RMB</v>
          </cell>
          <cell r="H279" t="str">
            <v>1</v>
          </cell>
          <cell r="I279">
            <v>242.86</v>
          </cell>
          <cell r="J279" t="str">
            <v>USD</v>
          </cell>
        </row>
        <row r="280">
          <cell r="A280">
            <v>1379989</v>
          </cell>
          <cell r="B280" t="str">
            <v>马尼拉特洛皮卡纳套房酒店</v>
          </cell>
          <cell r="C280" t="str">
            <v>271-476647</v>
          </cell>
          <cell r="D280" t="str">
            <v>160607</v>
          </cell>
          <cell r="E280" t="str">
            <v/>
          </cell>
          <cell r="F280" t="str">
            <v>1768.76</v>
          </cell>
          <cell r="G280" t="str">
            <v>RMB</v>
          </cell>
          <cell r="H280" t="str">
            <v>1</v>
          </cell>
          <cell r="I280">
            <v>257.2</v>
          </cell>
          <cell r="J280" t="str">
            <v>USD</v>
          </cell>
        </row>
        <row r="281">
          <cell r="A281">
            <v>1388226</v>
          </cell>
          <cell r="B281" t="str">
            <v>马尼拉歌剧大酒店</v>
          </cell>
          <cell r="C281" t="str">
            <v>271-486213</v>
          </cell>
          <cell r="D281" t="str">
            <v/>
          </cell>
          <cell r="E281" t="str">
            <v/>
          </cell>
          <cell r="F281" t="str">
            <v>917.5</v>
          </cell>
          <cell r="G281" t="str">
            <v>RMB</v>
          </cell>
          <cell r="H281" t="str">
            <v>1</v>
          </cell>
          <cell r="I281">
            <v>131.94</v>
          </cell>
          <cell r="J281" t="str">
            <v>USD</v>
          </cell>
        </row>
        <row r="282">
          <cell r="A282">
            <v>1377814</v>
          </cell>
          <cell r="B282" t="str">
            <v>霍普酒店-马尼拉厄米塔</v>
          </cell>
          <cell r="C282" t="str">
            <v>271-473914</v>
          </cell>
          <cell r="D282" t="str">
            <v/>
          </cell>
          <cell r="E282" t="str">
            <v/>
          </cell>
          <cell r="F282" t="str">
            <v>212.13</v>
          </cell>
          <cell r="G282" t="str">
            <v>RMB</v>
          </cell>
          <cell r="H282" t="str">
            <v>1</v>
          </cell>
          <cell r="I282">
            <v>30.92</v>
          </cell>
          <cell r="J282" t="str">
            <v>USD</v>
          </cell>
        </row>
        <row r="283">
          <cell r="A283">
            <v>1376266</v>
          </cell>
          <cell r="B283" t="str">
            <v>霍普酒店-马尼拉厄米塔</v>
          </cell>
          <cell r="C283" t="str">
            <v>271-471299</v>
          </cell>
          <cell r="D283" t="str">
            <v>24955625-1</v>
          </cell>
          <cell r="E283" t="str">
            <v/>
          </cell>
          <cell r="F283" t="str">
            <v>225.92</v>
          </cell>
          <cell r="G283" t="str">
            <v>RMB</v>
          </cell>
          <cell r="H283" t="str">
            <v>1</v>
          </cell>
          <cell r="I283">
            <v>32.95</v>
          </cell>
          <cell r="J283" t="str">
            <v>USD</v>
          </cell>
        </row>
        <row r="284">
          <cell r="A284">
            <v>1387065</v>
          </cell>
          <cell r="B284" t="str">
            <v>温莎酒店</v>
          </cell>
          <cell r="C284" t="str">
            <v>280-554244</v>
          </cell>
          <cell r="D284" t="str">
            <v/>
          </cell>
          <cell r="E284" t="str">
            <v/>
          </cell>
          <cell r="F284" t="str">
            <v>1216.04</v>
          </cell>
          <cell r="G284" t="str">
            <v>RMB</v>
          </cell>
          <cell r="H284" t="str">
            <v>1</v>
          </cell>
          <cell r="I284">
            <v>175.44</v>
          </cell>
          <cell r="J284" t="str">
            <v>USD</v>
          </cell>
        </row>
        <row r="285">
          <cell r="A285">
            <v>1359935</v>
          </cell>
          <cell r="B285" t="str">
            <v>宜必思尚品金斯盖特酒店</v>
          </cell>
          <cell r="C285" t="str">
            <v>280-521730</v>
          </cell>
          <cell r="D285" t="str">
            <v>2328809</v>
          </cell>
          <cell r="E285" t="str">
            <v/>
          </cell>
          <cell r="F285" t="str">
            <v>676.17</v>
          </cell>
          <cell r="G285" t="str">
            <v>RMB</v>
          </cell>
          <cell r="H285" t="str">
            <v>1</v>
          </cell>
          <cell r="I285">
            <v>98.87</v>
          </cell>
          <cell r="J285" t="str">
            <v>USD</v>
          </cell>
        </row>
        <row r="286">
          <cell r="A286">
            <v>1371029</v>
          </cell>
          <cell r="B286" t="str">
            <v>诺富特吉隆坡市中心酒店</v>
          </cell>
          <cell r="C286" t="str">
            <v>320-1340816</v>
          </cell>
          <cell r="D286" t="str">
            <v/>
          </cell>
          <cell r="E286" t="str">
            <v/>
          </cell>
          <cell r="F286" t="str">
            <v>1622.58</v>
          </cell>
          <cell r="G286" t="str">
            <v>RMB</v>
          </cell>
          <cell r="H286" t="str">
            <v>1</v>
          </cell>
          <cell r="I286">
            <v>236.8</v>
          </cell>
          <cell r="J286" t="str">
            <v>USD</v>
          </cell>
        </row>
        <row r="287">
          <cell r="A287">
            <v>1371537</v>
          </cell>
          <cell r="B287" t="str">
            <v>诺富特吉隆坡市中心酒店</v>
          </cell>
          <cell r="C287" t="str">
            <v>320-1341990</v>
          </cell>
          <cell r="D287" t="str">
            <v/>
          </cell>
          <cell r="E287" t="str">
            <v/>
          </cell>
          <cell r="F287" t="str">
            <v>405.23</v>
          </cell>
          <cell r="G287" t="str">
            <v>RMB</v>
          </cell>
          <cell r="H287" t="str">
            <v>1</v>
          </cell>
          <cell r="I287">
            <v>59.2</v>
          </cell>
          <cell r="J287" t="str">
            <v>USD</v>
          </cell>
        </row>
        <row r="288">
          <cell r="A288">
            <v>1349760</v>
          </cell>
          <cell r="B288" t="str">
            <v>吉隆坡邵氏广场美爵酒店</v>
          </cell>
          <cell r="C288" t="str">
            <v>320-1306753</v>
          </cell>
          <cell r="D288" t="str">
            <v>354172</v>
          </cell>
          <cell r="E288" t="str">
            <v/>
          </cell>
          <cell r="F288" t="str">
            <v>369.85</v>
          </cell>
          <cell r="G288" t="str">
            <v>RMB</v>
          </cell>
          <cell r="H288" t="str">
            <v>1</v>
          </cell>
          <cell r="I288">
            <v>54.08</v>
          </cell>
          <cell r="J288" t="str">
            <v>USD</v>
          </cell>
        </row>
        <row r="289">
          <cell r="A289">
            <v>1349781</v>
          </cell>
          <cell r="B289" t="str">
            <v>吉隆坡邵氏广场美爵酒店</v>
          </cell>
          <cell r="C289" t="str">
            <v>320-1306845</v>
          </cell>
          <cell r="D289" t="str">
            <v>613189</v>
          </cell>
          <cell r="E289" t="str">
            <v/>
          </cell>
          <cell r="F289" t="str">
            <v>314.59</v>
          </cell>
          <cell r="G289" t="str">
            <v>RMB</v>
          </cell>
          <cell r="H289" t="str">
            <v>1</v>
          </cell>
          <cell r="I289">
            <v>46</v>
          </cell>
          <cell r="J289" t="str">
            <v>USD</v>
          </cell>
        </row>
        <row r="290">
          <cell r="A290">
            <v>1342196</v>
          </cell>
          <cell r="B290" t="str">
            <v>吉隆坡邵氏广场美爵酒店</v>
          </cell>
          <cell r="C290" t="str">
            <v>320-1294026</v>
          </cell>
          <cell r="D290" t="str">
            <v/>
          </cell>
          <cell r="E290" t="str">
            <v/>
          </cell>
          <cell r="F290" t="str">
            <v>745.5</v>
          </cell>
          <cell r="G290" t="str">
            <v>RMB</v>
          </cell>
          <cell r="H290" t="str">
            <v>1</v>
          </cell>
          <cell r="I290">
            <v>108.74</v>
          </cell>
          <cell r="J290" t="str">
            <v>USD</v>
          </cell>
        </row>
        <row r="291">
          <cell r="A291">
            <v>1387786</v>
          </cell>
          <cell r="B291" t="str">
            <v>吉隆坡邵氏广场美爵酒店</v>
          </cell>
          <cell r="C291" t="str">
            <v>320-1371193</v>
          </cell>
          <cell r="D291" t="str">
            <v/>
          </cell>
          <cell r="E291" t="str">
            <v/>
          </cell>
          <cell r="F291" t="str">
            <v>703.65</v>
          </cell>
          <cell r="G291" t="str">
            <v>RMB</v>
          </cell>
          <cell r="H291" t="str">
            <v>1</v>
          </cell>
          <cell r="I291">
            <v>101.26</v>
          </cell>
          <cell r="J291" t="str">
            <v>USD</v>
          </cell>
        </row>
        <row r="292">
          <cell r="A292">
            <v>1364817</v>
          </cell>
          <cell r="B292" t="str">
            <v>蓝珊瑚海滩度假村</v>
          </cell>
          <cell r="C292" t="str">
            <v>271-458122</v>
          </cell>
          <cell r="D292" t="str">
            <v>09292018t</v>
          </cell>
          <cell r="E292" t="str">
            <v/>
          </cell>
          <cell r="F292" t="str">
            <v>620.04</v>
          </cell>
          <cell r="G292" t="str">
            <v>RMB</v>
          </cell>
          <cell r="H292" t="str">
            <v>1</v>
          </cell>
          <cell r="I292">
            <v>90.76</v>
          </cell>
          <cell r="J292" t="str">
            <v>USD</v>
          </cell>
        </row>
        <row r="293">
          <cell r="A293">
            <v>1375270</v>
          </cell>
          <cell r="B293" t="str">
            <v>悉尼中央新城马洛酒店</v>
          </cell>
          <cell r="C293" t="str">
            <v>280-538663</v>
          </cell>
          <cell r="D293" t="str">
            <v>280-538663</v>
          </cell>
          <cell r="E293" t="str">
            <v/>
          </cell>
          <cell r="F293" t="str">
            <v>617.33</v>
          </cell>
          <cell r="G293" t="str">
            <v>RMB</v>
          </cell>
          <cell r="H293" t="str">
            <v>1</v>
          </cell>
          <cell r="I293">
            <v>89.78</v>
          </cell>
          <cell r="J293" t="str">
            <v>USD</v>
          </cell>
        </row>
        <row r="294">
          <cell r="A294">
            <v>1377004</v>
          </cell>
          <cell r="B294" t="str">
            <v>悉尼中央新城马洛酒店</v>
          </cell>
          <cell r="C294" t="str">
            <v>280-540910</v>
          </cell>
          <cell r="D294" t="str">
            <v>147062</v>
          </cell>
          <cell r="E294" t="str">
            <v/>
          </cell>
          <cell r="F294" t="str">
            <v>489.8</v>
          </cell>
          <cell r="G294" t="str">
            <v>RMB</v>
          </cell>
          <cell r="H294" t="str">
            <v>1</v>
          </cell>
          <cell r="I294">
            <v>71.44</v>
          </cell>
          <cell r="J294" t="str">
            <v>USD</v>
          </cell>
        </row>
        <row r="295">
          <cell r="A295">
            <v>1385074</v>
          </cell>
          <cell r="B295" t="str">
            <v>悉尼中央新城马洛酒店</v>
          </cell>
          <cell r="C295" t="str">
            <v>280-551717</v>
          </cell>
          <cell r="D295" t="str">
            <v/>
          </cell>
          <cell r="E295" t="str">
            <v/>
          </cell>
          <cell r="F295" t="str">
            <v>1434.51</v>
          </cell>
          <cell r="G295" t="str">
            <v>RMB</v>
          </cell>
          <cell r="H295" t="str">
            <v>1</v>
          </cell>
          <cell r="I295">
            <v>207.15</v>
          </cell>
          <cell r="J295" t="str">
            <v>USD</v>
          </cell>
        </row>
        <row r="296">
          <cell r="A296">
            <v>1385588</v>
          </cell>
          <cell r="B296" t="str">
            <v>霍巴特旅客之家酒店</v>
          </cell>
          <cell r="C296" t="str">
            <v>280-552511</v>
          </cell>
          <cell r="D296" t="str">
            <v/>
          </cell>
          <cell r="E296" t="str">
            <v/>
          </cell>
          <cell r="F296" t="str">
            <v>990.29</v>
          </cell>
          <cell r="G296" t="str">
            <v>RMB</v>
          </cell>
          <cell r="H296" t="str">
            <v>1</v>
          </cell>
          <cell r="I296">
            <v>142.86</v>
          </cell>
          <cell r="J296" t="str">
            <v>USD</v>
          </cell>
        </row>
        <row r="297">
          <cell r="A297">
            <v>1378146</v>
          </cell>
          <cell r="B297" t="str">
            <v>彭斯恩宫殿酒店</v>
          </cell>
          <cell r="C297" t="str">
            <v>271-474372</v>
          </cell>
          <cell r="D297" t="str">
            <v>2018-32661</v>
          </cell>
          <cell r="E297" t="str">
            <v/>
          </cell>
          <cell r="F297" t="str">
            <v>205.27</v>
          </cell>
          <cell r="G297" t="str">
            <v>RMB</v>
          </cell>
          <cell r="H297" t="str">
            <v>1</v>
          </cell>
          <cell r="I297">
            <v>29.92</v>
          </cell>
          <cell r="J297" t="str">
            <v>USD</v>
          </cell>
        </row>
        <row r="298">
          <cell r="A298">
            <v>1364896</v>
          </cell>
          <cell r="B298" t="str">
            <v>彭斯恩宫殿酒店</v>
          </cell>
          <cell r="C298" t="str">
            <v>271-458203</v>
          </cell>
          <cell r="D298" t="str">
            <v>2018-000311</v>
          </cell>
          <cell r="E298" t="str">
            <v/>
          </cell>
          <cell r="F298" t="str">
            <v>185.27</v>
          </cell>
          <cell r="G298" t="str">
            <v>RMB</v>
          </cell>
          <cell r="H298" t="str">
            <v>1</v>
          </cell>
          <cell r="I298">
            <v>27.12</v>
          </cell>
          <cell r="J298" t="str">
            <v>USD</v>
          </cell>
        </row>
        <row r="299">
          <cell r="A299">
            <v>1355012</v>
          </cell>
          <cell r="B299" t="str">
            <v>彭斯恩宫殿酒店</v>
          </cell>
          <cell r="C299" t="str">
            <v>271-447940</v>
          </cell>
          <cell r="D299" t="str">
            <v>271447940</v>
          </cell>
          <cell r="E299" t="str">
            <v/>
          </cell>
          <cell r="F299" t="str">
            <v>207.63</v>
          </cell>
          <cell r="G299" t="str">
            <v>RMB</v>
          </cell>
          <cell r="H299" t="str">
            <v>1</v>
          </cell>
          <cell r="I299">
            <v>30.36</v>
          </cell>
          <cell r="J299" t="str">
            <v>USD</v>
          </cell>
        </row>
        <row r="300">
          <cell r="A300">
            <v>1375927</v>
          </cell>
          <cell r="B300" t="str">
            <v>黄金海岸曼特拉美景酒店</v>
          </cell>
          <cell r="C300" t="str">
            <v>280-539302</v>
          </cell>
          <cell r="D300" t="str">
            <v/>
          </cell>
          <cell r="E300" t="str">
            <v/>
          </cell>
          <cell r="F300" t="str">
            <v>1265.6</v>
          </cell>
          <cell r="G300" t="str">
            <v>RMB</v>
          </cell>
          <cell r="H300" t="str">
            <v>1</v>
          </cell>
          <cell r="I300">
            <v>184.73</v>
          </cell>
          <cell r="J300" t="str">
            <v>USD</v>
          </cell>
        </row>
        <row r="301">
          <cell r="A301">
            <v>1357093</v>
          </cell>
          <cell r="B301" t="str">
            <v>宿务水蓝城机场酒店</v>
          </cell>
          <cell r="C301" t="str">
            <v>271-450026</v>
          </cell>
          <cell r="D301" t="str">
            <v>271-450026</v>
          </cell>
          <cell r="E301" t="str">
            <v/>
          </cell>
          <cell r="F301" t="str">
            <v>543.36</v>
          </cell>
          <cell r="G301" t="str">
            <v>RMB</v>
          </cell>
          <cell r="H301" t="str">
            <v>1</v>
          </cell>
          <cell r="I301">
            <v>79.45</v>
          </cell>
          <cell r="J301" t="str">
            <v>USD</v>
          </cell>
        </row>
        <row r="302">
          <cell r="A302">
            <v>1382138</v>
          </cell>
          <cell r="B302" t="str">
            <v>宿务水蓝城机场酒店</v>
          </cell>
          <cell r="C302" t="str">
            <v>271-479077</v>
          </cell>
          <cell r="D302" t="str">
            <v/>
          </cell>
          <cell r="E302" t="str">
            <v/>
          </cell>
          <cell r="F302" t="str">
            <v>483.27</v>
          </cell>
          <cell r="G302" t="str">
            <v>RMB</v>
          </cell>
          <cell r="H302" t="str">
            <v>1</v>
          </cell>
          <cell r="I302">
            <v>70.06</v>
          </cell>
          <cell r="J302" t="str">
            <v>USD</v>
          </cell>
        </row>
        <row r="303">
          <cell r="A303">
            <v>1381741</v>
          </cell>
          <cell r="B303" t="str">
            <v>教堂精品酒店 - 尼索</v>
          </cell>
          <cell r="C303" t="str">
            <v>358-298174</v>
          </cell>
          <cell r="D303" t="str">
            <v>1042289</v>
          </cell>
          <cell r="E303" t="str">
            <v/>
          </cell>
          <cell r="F303" t="str">
            <v>1024.9</v>
          </cell>
          <cell r="G303" t="str">
            <v>RMB</v>
          </cell>
          <cell r="H303" t="str">
            <v>1</v>
          </cell>
          <cell r="I303">
            <v>148.44</v>
          </cell>
          <cell r="J303" t="str">
            <v>USD</v>
          </cell>
        </row>
        <row r="304">
          <cell r="A304">
            <v>1386031</v>
          </cell>
          <cell r="B304" t="str">
            <v>墨尔本斯旺斯顿街宜必思酒店</v>
          </cell>
          <cell r="C304" t="str">
            <v>280-553074</v>
          </cell>
          <cell r="D304" t="str">
            <v/>
          </cell>
          <cell r="E304" t="str">
            <v/>
          </cell>
          <cell r="F304" t="str">
            <v>496.12</v>
          </cell>
          <cell r="G304" t="str">
            <v>RMB</v>
          </cell>
          <cell r="H304" t="str">
            <v>1</v>
          </cell>
          <cell r="I304">
            <v>71.53</v>
          </cell>
          <cell r="J304" t="str">
            <v>USD</v>
          </cell>
        </row>
        <row r="305">
          <cell r="A305">
            <v>1376366</v>
          </cell>
          <cell r="B305" t="str">
            <v>马尼拉马卡迪宫殿酒店</v>
          </cell>
          <cell r="C305" t="str">
            <v>271-471468</v>
          </cell>
          <cell r="D305" t="str">
            <v/>
          </cell>
          <cell r="E305" t="str">
            <v/>
          </cell>
          <cell r="F305" t="str">
            <v>477.63</v>
          </cell>
          <cell r="G305" t="str">
            <v>RMB</v>
          </cell>
          <cell r="H305" t="str">
            <v>1</v>
          </cell>
          <cell r="I305">
            <v>69.66</v>
          </cell>
          <cell r="J305" t="str">
            <v>USD</v>
          </cell>
        </row>
        <row r="306">
          <cell r="A306">
            <v>1375575</v>
          </cell>
          <cell r="B306" t="str">
            <v>马尼拉马卡迪宫殿酒店</v>
          </cell>
          <cell r="C306" t="str">
            <v>271-470642</v>
          </cell>
          <cell r="D306" t="str">
            <v>256526</v>
          </cell>
          <cell r="E306" t="str">
            <v/>
          </cell>
          <cell r="F306" t="str">
            <v>955.19</v>
          </cell>
          <cell r="G306" t="str">
            <v>RMB</v>
          </cell>
          <cell r="H306" t="str">
            <v>1</v>
          </cell>
          <cell r="I306">
            <v>139.32</v>
          </cell>
          <cell r="J306" t="str">
            <v>USD</v>
          </cell>
        </row>
        <row r="307">
          <cell r="A307">
            <v>1374691</v>
          </cell>
          <cell r="B307" t="str">
            <v>马尼拉马卡迪宫殿酒店</v>
          </cell>
          <cell r="C307" t="str">
            <v>271-469422</v>
          </cell>
          <cell r="D307" t="str">
            <v>256456</v>
          </cell>
          <cell r="E307" t="str">
            <v/>
          </cell>
          <cell r="F307" t="str">
            <v>475.75</v>
          </cell>
          <cell r="G307" t="str">
            <v>RMB</v>
          </cell>
          <cell r="H307" t="str">
            <v>1</v>
          </cell>
          <cell r="I307">
            <v>69.3</v>
          </cell>
          <cell r="J307" t="str">
            <v>USD</v>
          </cell>
        </row>
        <row r="308">
          <cell r="A308">
            <v>1385899</v>
          </cell>
          <cell r="B308" t="str">
            <v>贺拉达套房酒店</v>
          </cell>
          <cell r="C308" t="str">
            <v>271-483588</v>
          </cell>
          <cell r="D308" t="str">
            <v/>
          </cell>
          <cell r="E308" t="str">
            <v/>
          </cell>
          <cell r="F308" t="str">
            <v>2201.04</v>
          </cell>
          <cell r="G308" t="str">
            <v>RMB</v>
          </cell>
          <cell r="H308" t="str">
            <v>1</v>
          </cell>
          <cell r="I308">
            <v>317.34</v>
          </cell>
          <cell r="J308" t="str">
            <v>USD</v>
          </cell>
        </row>
        <row r="309">
          <cell r="A309">
            <v>1385805</v>
          </cell>
          <cell r="B309" t="str">
            <v>马尼拉迷你套房酒店-马卡迪裕景商业大厦</v>
          </cell>
          <cell r="C309" t="str">
            <v>271-483472</v>
          </cell>
          <cell r="D309" t="str">
            <v>rs1dyz24334</v>
          </cell>
          <cell r="E309" t="str">
            <v/>
          </cell>
          <cell r="F309" t="str">
            <v>217.11</v>
          </cell>
          <cell r="G309" t="str">
            <v>RMB</v>
          </cell>
          <cell r="H309" t="str">
            <v>1</v>
          </cell>
          <cell r="I309">
            <v>31.32</v>
          </cell>
          <cell r="J309" t="str">
            <v>USD</v>
          </cell>
        </row>
        <row r="310">
          <cell r="A310">
            <v>1385592</v>
          </cell>
          <cell r="B310" t="str">
            <v>马尼拉迷你套房酒店-马卡迪裕景商业大厦</v>
          </cell>
          <cell r="C310" t="str">
            <v>271-483231</v>
          </cell>
          <cell r="D310" t="str">
            <v>E01-0006187</v>
          </cell>
          <cell r="E310" t="str">
            <v/>
          </cell>
          <cell r="F310" t="str">
            <v>217.11</v>
          </cell>
          <cell r="G310" t="str">
            <v>RMB</v>
          </cell>
          <cell r="H310" t="str">
            <v>1</v>
          </cell>
          <cell r="I310">
            <v>31.32</v>
          </cell>
          <cell r="J310" t="str">
            <v>USD</v>
          </cell>
        </row>
        <row r="311">
          <cell r="A311">
            <v>1385602</v>
          </cell>
          <cell r="B311" t="str">
            <v>马尼拉迷你套房酒店-马卡迪裕景商业大厦</v>
          </cell>
          <cell r="C311" t="str">
            <v>271-483244</v>
          </cell>
          <cell r="D311" t="str">
            <v>EC01-0006203</v>
          </cell>
          <cell r="E311" t="str">
            <v/>
          </cell>
          <cell r="F311" t="str">
            <v>217.11</v>
          </cell>
          <cell r="G311" t="str">
            <v>RMB</v>
          </cell>
          <cell r="H311" t="str">
            <v>1</v>
          </cell>
          <cell r="I311">
            <v>31.32</v>
          </cell>
          <cell r="J311" t="str">
            <v>USD</v>
          </cell>
        </row>
        <row r="312">
          <cell r="A312">
            <v>1385632</v>
          </cell>
          <cell r="B312" t="str">
            <v>马尼拉迷你套房酒店-马卡迪裕景商业大厦</v>
          </cell>
          <cell r="C312" t="str">
            <v>271-483281</v>
          </cell>
          <cell r="D312" t="str">
            <v>rs1-0024318</v>
          </cell>
          <cell r="E312" t="str">
            <v/>
          </cell>
          <cell r="F312" t="str">
            <v>217.11</v>
          </cell>
          <cell r="G312" t="str">
            <v>RMB</v>
          </cell>
          <cell r="H312" t="str">
            <v>1</v>
          </cell>
          <cell r="I312">
            <v>31.32</v>
          </cell>
          <cell r="J312" t="str">
            <v>USD</v>
          </cell>
        </row>
        <row r="313">
          <cell r="A313">
            <v>1385289</v>
          </cell>
          <cell r="B313" t="str">
            <v>马尼拉迷你套房酒店-马卡迪裕景商业大厦</v>
          </cell>
          <cell r="C313" t="str">
            <v>271-482869</v>
          </cell>
          <cell r="D313" t="str">
            <v/>
          </cell>
          <cell r="E313" t="str">
            <v/>
          </cell>
          <cell r="F313" t="str">
            <v>216.61</v>
          </cell>
          <cell r="G313" t="str">
            <v>RMB</v>
          </cell>
          <cell r="H313" t="str">
            <v>1</v>
          </cell>
          <cell r="I313">
            <v>31.28</v>
          </cell>
          <cell r="J313" t="str">
            <v>USD</v>
          </cell>
        </row>
        <row r="314">
          <cell r="A314">
            <v>1384871</v>
          </cell>
          <cell r="B314" t="str">
            <v>马尼拉迷你套房酒店-马卡迪裕景商业大厦</v>
          </cell>
          <cell r="C314" t="str">
            <v>271-482345</v>
          </cell>
          <cell r="D314" t="str">
            <v/>
          </cell>
          <cell r="E314" t="str">
            <v/>
          </cell>
          <cell r="F314" t="str">
            <v>217.06</v>
          </cell>
          <cell r="G314" t="str">
            <v>RMB</v>
          </cell>
          <cell r="H314" t="str">
            <v>1</v>
          </cell>
          <cell r="I314">
            <v>31.3</v>
          </cell>
          <cell r="J314" t="str">
            <v>USD</v>
          </cell>
        </row>
        <row r="315">
          <cell r="A315">
            <v>1386840</v>
          </cell>
          <cell r="B315" t="str">
            <v>马尼拉迷你套房酒店-马卡迪裕景商业大厦</v>
          </cell>
          <cell r="C315" t="str">
            <v>271-484653</v>
          </cell>
          <cell r="D315" t="str">
            <v>8601-0006213</v>
          </cell>
          <cell r="E315" t="str">
            <v/>
          </cell>
          <cell r="F315" t="str">
            <v>217.51</v>
          </cell>
          <cell r="G315" t="str">
            <v>RMB</v>
          </cell>
          <cell r="H315" t="str">
            <v>1</v>
          </cell>
          <cell r="I315">
            <v>31.38</v>
          </cell>
          <cell r="J315" t="str">
            <v>USD</v>
          </cell>
        </row>
        <row r="316">
          <cell r="A316">
            <v>1340167</v>
          </cell>
          <cell r="B316" t="str">
            <v>槟城湾景海滩度假村</v>
          </cell>
          <cell r="C316" t="str">
            <v>320-1290692</v>
          </cell>
          <cell r="D316" t="str">
            <v>320-1290692</v>
          </cell>
          <cell r="E316" t="str">
            <v/>
          </cell>
          <cell r="F316" t="str">
            <v>547.11</v>
          </cell>
          <cell r="G316" t="str">
            <v>RMB</v>
          </cell>
          <cell r="H316" t="str">
            <v>1</v>
          </cell>
          <cell r="I316">
            <v>79.85</v>
          </cell>
          <cell r="J316" t="str">
            <v>USD</v>
          </cell>
        </row>
        <row r="317">
          <cell r="A317">
            <v>1360076</v>
          </cell>
          <cell r="B317" t="str">
            <v>槟城诺瑟姆套房酒店</v>
          </cell>
          <cell r="C317" t="str">
            <v>320-1322256</v>
          </cell>
          <cell r="D317" t="str">
            <v>125799</v>
          </cell>
          <cell r="E317" t="str">
            <v/>
          </cell>
          <cell r="F317" t="str">
            <v>573.66</v>
          </cell>
          <cell r="G317" t="str">
            <v>RMB</v>
          </cell>
          <cell r="H317" t="str">
            <v>1</v>
          </cell>
          <cell r="I317">
            <v>83.88</v>
          </cell>
          <cell r="J317" t="str">
            <v>USD</v>
          </cell>
        </row>
        <row r="318">
          <cell r="A318">
            <v>1370259</v>
          </cell>
          <cell r="B318" t="str">
            <v>会安拉森塔精品酒店</v>
          </cell>
          <cell r="C318" t="str">
            <v>358-292794</v>
          </cell>
          <cell r="D318" t="str">
            <v/>
          </cell>
          <cell r="E318" t="str">
            <v/>
          </cell>
          <cell r="F318" t="str">
            <v>534.54</v>
          </cell>
          <cell r="G318" t="str">
            <v>RMB</v>
          </cell>
          <cell r="H318" t="str">
            <v>1</v>
          </cell>
          <cell r="I318">
            <v>78.28</v>
          </cell>
          <cell r="J318" t="str">
            <v>USD</v>
          </cell>
        </row>
        <row r="319">
          <cell r="A319">
            <v>1384637</v>
          </cell>
          <cell r="B319" t="str">
            <v>吉隆坡瑞吉酒店</v>
          </cell>
          <cell r="C319" t="str">
            <v>320-1365557</v>
          </cell>
          <cell r="D319" t="str">
            <v/>
          </cell>
          <cell r="E319" t="str">
            <v/>
          </cell>
          <cell r="F319" t="str">
            <v>1684.7</v>
          </cell>
          <cell r="G319" t="str">
            <v>RMB</v>
          </cell>
          <cell r="H319" t="str">
            <v>1</v>
          </cell>
          <cell r="I319">
            <v>242.93</v>
          </cell>
          <cell r="J319" t="str">
            <v>USD</v>
          </cell>
        </row>
        <row r="320">
          <cell r="A320">
            <v>1388167</v>
          </cell>
          <cell r="B320" t="str">
            <v>吉隆坡瑞吉酒店</v>
          </cell>
          <cell r="C320" t="str">
            <v>320-1371783</v>
          </cell>
          <cell r="D320" t="str">
            <v>113087</v>
          </cell>
          <cell r="E320" t="str">
            <v/>
          </cell>
          <cell r="F320" t="str">
            <v>6133.62</v>
          </cell>
          <cell r="G320" t="str">
            <v>RMB</v>
          </cell>
          <cell r="H320" t="str">
            <v>1</v>
          </cell>
          <cell r="I320">
            <v>882.04</v>
          </cell>
          <cell r="J320" t="str">
            <v>USD</v>
          </cell>
        </row>
        <row r="321">
          <cell r="A321">
            <v>1383462</v>
          </cell>
          <cell r="B321" t="str">
            <v>西贡机场宜必思酒店</v>
          </cell>
          <cell r="C321" t="str">
            <v>358-298860</v>
          </cell>
          <cell r="D321" t="str">
            <v>141456</v>
          </cell>
          <cell r="E321" t="str">
            <v/>
          </cell>
          <cell r="F321" t="str">
            <v>446.74</v>
          </cell>
          <cell r="G321" t="str">
            <v>RMB</v>
          </cell>
          <cell r="H321" t="str">
            <v>1</v>
          </cell>
          <cell r="I321">
            <v>64.59</v>
          </cell>
          <cell r="J321" t="str">
            <v>USD</v>
          </cell>
        </row>
        <row r="322">
          <cell r="A322">
            <v>1351921</v>
          </cell>
          <cell r="B322" t="str">
            <v>西贡机场宜必思酒店</v>
          </cell>
          <cell r="C322" t="str">
            <v>358-285731</v>
          </cell>
          <cell r="D322" t="str">
            <v>124170</v>
          </cell>
          <cell r="E322" t="str">
            <v/>
          </cell>
          <cell r="F322" t="str">
            <v>377.44</v>
          </cell>
          <cell r="G322" t="str">
            <v>RMB</v>
          </cell>
          <cell r="H322" t="str">
            <v>1</v>
          </cell>
          <cell r="I322">
            <v>55.19</v>
          </cell>
          <cell r="J322" t="str">
            <v>USD</v>
          </cell>
        </row>
        <row r="323">
          <cell r="A323">
            <v>1352490</v>
          </cell>
          <cell r="B323" t="str">
            <v>西贡机场宜必思酒店</v>
          </cell>
          <cell r="C323" t="str">
            <v>358-285938</v>
          </cell>
          <cell r="D323" t="str">
            <v/>
          </cell>
          <cell r="E323" t="str">
            <v/>
          </cell>
          <cell r="F323" t="str">
            <v>377.44</v>
          </cell>
          <cell r="G323" t="str">
            <v>RMB</v>
          </cell>
          <cell r="H323" t="str">
            <v>1</v>
          </cell>
          <cell r="I323">
            <v>55.19</v>
          </cell>
          <cell r="J323" t="str">
            <v>USD</v>
          </cell>
        </row>
        <row r="324">
          <cell r="A324">
            <v>1353860</v>
          </cell>
          <cell r="B324" t="str">
            <v>西贡机场宜必思酒店</v>
          </cell>
          <cell r="C324" t="str">
            <v>358-286435</v>
          </cell>
          <cell r="D324" t="str">
            <v>126043,126044</v>
          </cell>
          <cell r="E324" t="str">
            <v/>
          </cell>
          <cell r="F324" t="str">
            <v>754.89</v>
          </cell>
          <cell r="G324" t="str">
            <v>RMB</v>
          </cell>
          <cell r="H324" t="str">
            <v>1</v>
          </cell>
          <cell r="I324">
            <v>110.38</v>
          </cell>
          <cell r="J324" t="str">
            <v>USD</v>
          </cell>
        </row>
        <row r="325">
          <cell r="A325">
            <v>1354445</v>
          </cell>
          <cell r="B325" t="str">
            <v>西贡机场宜必思酒店</v>
          </cell>
          <cell r="C325" t="str">
            <v>358-286618</v>
          </cell>
          <cell r="D325" t="str">
            <v>126084</v>
          </cell>
          <cell r="E325" t="str">
            <v/>
          </cell>
          <cell r="F325" t="str">
            <v>377.44</v>
          </cell>
          <cell r="G325" t="str">
            <v>RMB</v>
          </cell>
          <cell r="H325" t="str">
            <v>1</v>
          </cell>
          <cell r="I325">
            <v>55.19</v>
          </cell>
          <cell r="J325" t="str">
            <v>USD</v>
          </cell>
        </row>
        <row r="326">
          <cell r="A326">
            <v>1343718</v>
          </cell>
          <cell r="B326" t="str">
            <v>西贡机场宜必思酒店</v>
          </cell>
          <cell r="C326" t="str">
            <v>358-282873</v>
          </cell>
          <cell r="D326" t="str">
            <v>121733</v>
          </cell>
          <cell r="E326" t="str">
            <v/>
          </cell>
          <cell r="F326" t="str">
            <v>400.88</v>
          </cell>
          <cell r="G326" t="str">
            <v>RMB</v>
          </cell>
          <cell r="H326" t="str">
            <v>1</v>
          </cell>
          <cell r="I326">
            <v>58.13</v>
          </cell>
          <cell r="J326" t="str">
            <v>USD</v>
          </cell>
        </row>
        <row r="327">
          <cell r="A327">
            <v>1332613</v>
          </cell>
          <cell r="B327" t="str">
            <v>西贡机场宜必思酒店</v>
          </cell>
          <cell r="C327" t="str">
            <v>358-278407</v>
          </cell>
          <cell r="D327" t="str">
            <v>118949</v>
          </cell>
          <cell r="E327" t="str">
            <v/>
          </cell>
          <cell r="F327" t="str">
            <v>379.24</v>
          </cell>
          <cell r="G327" t="str">
            <v>RMB</v>
          </cell>
          <cell r="H327" t="str">
            <v>1</v>
          </cell>
          <cell r="I327">
            <v>56.4</v>
          </cell>
          <cell r="J327" t="str">
            <v>USD</v>
          </cell>
        </row>
        <row r="328">
          <cell r="A328">
            <v>1337172</v>
          </cell>
          <cell r="B328" t="str">
            <v>西贡机场宜必思酒店</v>
          </cell>
          <cell r="C328" t="str">
            <v>358-280424</v>
          </cell>
          <cell r="D328" t="str">
            <v>118952</v>
          </cell>
          <cell r="E328" t="str">
            <v/>
          </cell>
          <cell r="F328" t="str">
            <v>382.1</v>
          </cell>
          <cell r="G328" t="str">
            <v>RMB</v>
          </cell>
          <cell r="H328" t="str">
            <v>1</v>
          </cell>
          <cell r="I328">
            <v>56.4</v>
          </cell>
          <cell r="J328" t="str">
            <v>USD</v>
          </cell>
        </row>
        <row r="329">
          <cell r="A329">
            <v>1378362</v>
          </cell>
          <cell r="B329" t="str">
            <v>西贡机场宜必思酒店</v>
          </cell>
          <cell r="C329" t="str">
            <v>358-296853</v>
          </cell>
          <cell r="D329" t="str">
            <v>138177</v>
          </cell>
          <cell r="E329" t="str">
            <v/>
          </cell>
          <cell r="F329" t="str">
            <v>1329.38</v>
          </cell>
          <cell r="G329" t="str">
            <v>RMB</v>
          </cell>
          <cell r="H329" t="str">
            <v>1</v>
          </cell>
          <cell r="I329">
            <v>193.77</v>
          </cell>
          <cell r="J329" t="str">
            <v>USD</v>
          </cell>
        </row>
        <row r="330">
          <cell r="A330">
            <v>1378885</v>
          </cell>
          <cell r="B330" t="str">
            <v>西贡机场宜必思酒店</v>
          </cell>
          <cell r="C330" t="str">
            <v>358-297165</v>
          </cell>
          <cell r="D330" t="str">
            <v/>
          </cell>
          <cell r="E330" t="str">
            <v/>
          </cell>
          <cell r="F330" t="str">
            <v>446.67</v>
          </cell>
          <cell r="G330" t="str">
            <v>RMB</v>
          </cell>
          <cell r="H330" t="str">
            <v>1</v>
          </cell>
          <cell r="I330">
            <v>64.59</v>
          </cell>
          <cell r="J330" t="str">
            <v>USD</v>
          </cell>
        </row>
        <row r="331">
          <cell r="A331">
            <v>1377306</v>
          </cell>
          <cell r="B331" t="str">
            <v>西贡机场宜必思酒店</v>
          </cell>
          <cell r="C331" t="str">
            <v>358-296331</v>
          </cell>
          <cell r="D331" t="str">
            <v/>
          </cell>
          <cell r="E331" t="str">
            <v/>
          </cell>
          <cell r="F331" t="str">
            <v>890.94</v>
          </cell>
          <cell r="G331" t="str">
            <v>RMB</v>
          </cell>
          <cell r="H331" t="str">
            <v>1</v>
          </cell>
          <cell r="I331">
            <v>129.92</v>
          </cell>
          <cell r="J331" t="str">
            <v>USD</v>
          </cell>
        </row>
        <row r="332">
          <cell r="A332">
            <v>1380281</v>
          </cell>
          <cell r="B332" t="str">
            <v>新加坡富丽敦酒店</v>
          </cell>
          <cell r="C332" t="str">
            <v>322-1215549</v>
          </cell>
          <cell r="D332" t="str">
            <v>3535724</v>
          </cell>
          <cell r="E332" t="str">
            <v/>
          </cell>
          <cell r="F332" t="str">
            <v>1555.58</v>
          </cell>
          <cell r="G332" t="str">
            <v>RMB</v>
          </cell>
          <cell r="H332" t="str">
            <v>1</v>
          </cell>
          <cell r="I332">
            <v>226.2</v>
          </cell>
          <cell r="J332" t="str">
            <v>USD</v>
          </cell>
        </row>
        <row r="333">
          <cell r="A333">
            <v>1379771</v>
          </cell>
          <cell r="B333" t="str">
            <v>新加坡富丽敦酒店</v>
          </cell>
          <cell r="C333" t="str">
            <v>322-1214755</v>
          </cell>
          <cell r="D333" t="str">
            <v/>
          </cell>
          <cell r="E333" t="str">
            <v/>
          </cell>
          <cell r="F333" t="str">
            <v>1502.45</v>
          </cell>
          <cell r="G333" t="str">
            <v>RMB</v>
          </cell>
          <cell r="H333" t="str">
            <v>1</v>
          </cell>
          <cell r="I333">
            <v>217.4</v>
          </cell>
          <cell r="J333" t="str">
            <v>USD</v>
          </cell>
        </row>
        <row r="334">
          <cell r="A334">
            <v>1362014</v>
          </cell>
          <cell r="B334" t="str">
            <v>新加坡富丽敦酒店</v>
          </cell>
          <cell r="C334" t="str">
            <v>322-1190750</v>
          </cell>
          <cell r="D334" t="str">
            <v/>
          </cell>
          <cell r="E334" t="str">
            <v/>
          </cell>
          <cell r="F334" t="str">
            <v>1553.09</v>
          </cell>
          <cell r="G334" t="str">
            <v>RMB</v>
          </cell>
          <cell r="H334" t="str">
            <v>1</v>
          </cell>
          <cell r="I334">
            <v>228.12</v>
          </cell>
          <cell r="J334" t="str">
            <v>USD</v>
          </cell>
        </row>
        <row r="335">
          <cell r="A335">
            <v>1383660</v>
          </cell>
          <cell r="B335" t="str">
            <v>新加坡富丽敦酒店</v>
          </cell>
          <cell r="C335" t="str">
            <v>322-1219772</v>
          </cell>
          <cell r="D335" t="str">
            <v/>
          </cell>
          <cell r="E335" t="str">
            <v/>
          </cell>
          <cell r="F335" t="str">
            <v>1508.77</v>
          </cell>
          <cell r="G335" t="str">
            <v>RMB</v>
          </cell>
          <cell r="H335" t="str">
            <v>1</v>
          </cell>
          <cell r="I335">
            <v>218.14</v>
          </cell>
          <cell r="J335" t="str">
            <v>USD</v>
          </cell>
        </row>
        <row r="336">
          <cell r="A336">
            <v>1386983</v>
          </cell>
          <cell r="B336" t="str">
            <v>新加坡富丽敦酒店</v>
          </cell>
          <cell r="C336" t="str">
            <v>322-1223701</v>
          </cell>
          <cell r="D336" t="str">
            <v/>
          </cell>
          <cell r="E336" t="str">
            <v/>
          </cell>
          <cell r="F336" t="str">
            <v>1575.78</v>
          </cell>
          <cell r="G336" t="str">
            <v>RMB</v>
          </cell>
          <cell r="H336" t="str">
            <v>1</v>
          </cell>
          <cell r="I336">
            <v>227.34</v>
          </cell>
          <cell r="J336" t="str">
            <v>USD</v>
          </cell>
        </row>
        <row r="337">
          <cell r="A337">
            <v>1376483</v>
          </cell>
          <cell r="B337" t="str">
            <v>新加坡悦乐樟宜酒店</v>
          </cell>
          <cell r="C337" t="str">
            <v>322-1209422</v>
          </cell>
          <cell r="D337" t="str">
            <v>22324246</v>
          </cell>
          <cell r="E337" t="str">
            <v/>
          </cell>
          <cell r="F337" t="str">
            <v>1056.99</v>
          </cell>
          <cell r="G337" t="str">
            <v>RMB</v>
          </cell>
          <cell r="H337" t="str">
            <v>1</v>
          </cell>
          <cell r="I337">
            <v>154.1</v>
          </cell>
          <cell r="J337" t="str">
            <v>USD</v>
          </cell>
        </row>
        <row r="338">
          <cell r="A338">
            <v>1380316</v>
          </cell>
          <cell r="B338" t="str">
            <v>新加坡加东智选假日酒店</v>
          </cell>
          <cell r="C338" t="str">
            <v>322-1215585</v>
          </cell>
          <cell r="D338" t="str">
            <v>47127446</v>
          </cell>
          <cell r="E338" t="str">
            <v/>
          </cell>
          <cell r="F338" t="str">
            <v>621.06</v>
          </cell>
          <cell r="G338" t="str">
            <v>RMB</v>
          </cell>
          <cell r="H338" t="str">
            <v>1</v>
          </cell>
          <cell r="I338">
            <v>90.31</v>
          </cell>
          <cell r="J338" t="str">
            <v>USD</v>
          </cell>
        </row>
        <row r="339">
          <cell r="A339">
            <v>1384907</v>
          </cell>
          <cell r="B339" t="str">
            <v>新加坡加东智选假日酒店</v>
          </cell>
          <cell r="C339" t="str">
            <v>322-1221222</v>
          </cell>
          <cell r="D339" t="str">
            <v/>
          </cell>
          <cell r="E339" t="str">
            <v/>
          </cell>
          <cell r="F339" t="str">
            <v>1438.58</v>
          </cell>
          <cell r="G339" t="str">
            <v>RMB</v>
          </cell>
          <cell r="H339" t="str">
            <v>1</v>
          </cell>
          <cell r="I339">
            <v>207.44</v>
          </cell>
          <cell r="J339" t="str">
            <v>USD</v>
          </cell>
        </row>
        <row r="340">
          <cell r="A340">
            <v>1383969</v>
          </cell>
          <cell r="B340" t="str">
            <v>新加坡加东智选假日酒店</v>
          </cell>
          <cell r="C340" t="str">
            <v>322-1220043</v>
          </cell>
          <cell r="D340" t="str">
            <v>43740529</v>
          </cell>
          <cell r="E340" t="str">
            <v/>
          </cell>
          <cell r="F340" t="str">
            <v>1293.87</v>
          </cell>
          <cell r="G340" t="str">
            <v>RMB</v>
          </cell>
          <cell r="H340" t="str">
            <v>1</v>
          </cell>
          <cell r="I340">
            <v>187.07</v>
          </cell>
          <cell r="J340" t="str">
            <v>USD</v>
          </cell>
        </row>
        <row r="341">
          <cell r="A341">
            <v>1381879</v>
          </cell>
          <cell r="B341" t="str">
            <v>新加坡加东智选假日酒店</v>
          </cell>
          <cell r="C341" t="str">
            <v>322-1217571</v>
          </cell>
          <cell r="D341" t="str">
            <v>42296771</v>
          </cell>
          <cell r="E341" t="str">
            <v/>
          </cell>
          <cell r="F341" t="str">
            <v>624.3</v>
          </cell>
          <cell r="G341" t="str">
            <v>RMB</v>
          </cell>
          <cell r="H341" t="str">
            <v>1</v>
          </cell>
          <cell r="I341">
            <v>90.42</v>
          </cell>
          <cell r="J341" t="str">
            <v>USD</v>
          </cell>
        </row>
        <row r="342">
          <cell r="A342">
            <v>1383756</v>
          </cell>
          <cell r="B342" t="str">
            <v>新加坡卡通英迪格酒店</v>
          </cell>
          <cell r="C342" t="str">
            <v>322-1219892</v>
          </cell>
          <cell r="D342" t="str">
            <v>27933695</v>
          </cell>
          <cell r="E342" t="str">
            <v/>
          </cell>
          <cell r="F342" t="str">
            <v>3123.21</v>
          </cell>
          <cell r="G342" t="str">
            <v>RMB</v>
          </cell>
          <cell r="H342" t="str">
            <v>1</v>
          </cell>
          <cell r="I342">
            <v>451.56</v>
          </cell>
          <cell r="J342" t="str">
            <v>USD</v>
          </cell>
        </row>
        <row r="343">
          <cell r="A343">
            <v>1384944</v>
          </cell>
          <cell r="B343" t="str">
            <v>吉隆坡中环酒店</v>
          </cell>
          <cell r="C343" t="str">
            <v>320-1366062</v>
          </cell>
          <cell r="D343" t="str">
            <v/>
          </cell>
          <cell r="E343" t="str">
            <v/>
          </cell>
          <cell r="F343" t="str">
            <v>1109.31</v>
          </cell>
          <cell r="G343" t="str">
            <v>RMB</v>
          </cell>
          <cell r="H343" t="str">
            <v>1</v>
          </cell>
          <cell r="I343">
            <v>159.96</v>
          </cell>
          <cell r="J343" t="str">
            <v>USD</v>
          </cell>
        </row>
        <row r="344">
          <cell r="A344">
            <v>1379355</v>
          </cell>
          <cell r="B344" t="str">
            <v>新加坡罗克西豪华美爵酒店</v>
          </cell>
          <cell r="C344" t="str">
            <v>322-1214279</v>
          </cell>
          <cell r="D344" t="str">
            <v>10831523</v>
          </cell>
          <cell r="E344" t="str">
            <v/>
          </cell>
          <cell r="F344" t="str">
            <v>778.15</v>
          </cell>
          <cell r="G344" t="str">
            <v>RMB</v>
          </cell>
          <cell r="H344" t="str">
            <v>1</v>
          </cell>
          <cell r="I344">
            <v>112.62</v>
          </cell>
          <cell r="J344" t="str">
            <v>USD</v>
          </cell>
        </row>
        <row r="345">
          <cell r="A345">
            <v>1383200</v>
          </cell>
          <cell r="B345" t="str">
            <v>新加坡凯贝丽酒店式服务公寓</v>
          </cell>
          <cell r="C345" t="str">
            <v>322-1219201</v>
          </cell>
          <cell r="D345" t="str">
            <v/>
          </cell>
          <cell r="E345" t="str">
            <v/>
          </cell>
          <cell r="F345" t="str">
            <v>2411.22</v>
          </cell>
          <cell r="G345" t="str">
            <v>RMB</v>
          </cell>
          <cell r="H345" t="str">
            <v>1</v>
          </cell>
          <cell r="I345">
            <v>348.14</v>
          </cell>
          <cell r="J345" t="str">
            <v>USD</v>
          </cell>
        </row>
        <row r="346">
          <cell r="A346">
            <v>1382007</v>
          </cell>
          <cell r="B346" t="str">
            <v>新加坡凯贝丽酒店式服务公寓</v>
          </cell>
          <cell r="C346" t="str">
            <v>322-1217755</v>
          </cell>
          <cell r="D346" t="str">
            <v/>
          </cell>
          <cell r="E346" t="str">
            <v/>
          </cell>
          <cell r="F346" t="str">
            <v>4821.98</v>
          </cell>
          <cell r="G346" t="str">
            <v>RMB</v>
          </cell>
          <cell r="H346" t="str">
            <v>1</v>
          </cell>
          <cell r="I346">
            <v>699.04</v>
          </cell>
          <cell r="J346" t="str">
            <v>USD</v>
          </cell>
        </row>
        <row r="347">
          <cell r="A347">
            <v>1386677</v>
          </cell>
          <cell r="B347" t="str">
            <v>新加坡81酒店(优质星)</v>
          </cell>
          <cell r="C347" t="str">
            <v>322-1223435</v>
          </cell>
          <cell r="D347" t="str">
            <v>322-1223435</v>
          </cell>
          <cell r="E347" t="str">
            <v/>
          </cell>
          <cell r="F347" t="str">
            <v>1145.97</v>
          </cell>
          <cell r="G347" t="str">
            <v>RMB</v>
          </cell>
          <cell r="H347" t="str">
            <v>1</v>
          </cell>
          <cell r="I347">
            <v>165.33</v>
          </cell>
          <cell r="J347" t="str">
            <v>USD</v>
          </cell>
        </row>
        <row r="348">
          <cell r="A348">
            <v>1377995</v>
          </cell>
          <cell r="B348" t="str">
            <v>新加坡81酒店(优质星)</v>
          </cell>
          <cell r="C348" t="str">
            <v>322-1212046</v>
          </cell>
          <cell r="D348" t="str">
            <v/>
          </cell>
          <cell r="E348" t="str">
            <v/>
          </cell>
          <cell r="F348" t="str">
            <v>1344.68</v>
          </cell>
          <cell r="G348" t="str">
            <v>RMB</v>
          </cell>
          <cell r="H348" t="str">
            <v>1</v>
          </cell>
          <cell r="I348">
            <v>196</v>
          </cell>
          <cell r="J348" t="str">
            <v>USD</v>
          </cell>
        </row>
        <row r="349">
          <cell r="A349">
            <v>1387261</v>
          </cell>
          <cell r="B349" t="str">
            <v>公园大道罗切斯特酒店</v>
          </cell>
          <cell r="C349" t="str">
            <v>322-1223994</v>
          </cell>
          <cell r="D349" t="str">
            <v/>
          </cell>
          <cell r="E349" t="str">
            <v/>
          </cell>
          <cell r="F349" t="str">
            <v>893.73</v>
          </cell>
          <cell r="G349" t="str">
            <v>RMB</v>
          </cell>
          <cell r="H349" t="str">
            <v>1</v>
          </cell>
          <cell r="I349">
            <v>128.94</v>
          </cell>
          <cell r="J349" t="str">
            <v>USD</v>
          </cell>
        </row>
        <row r="350">
          <cell r="A350">
            <v>1386330</v>
          </cell>
          <cell r="B350" t="str">
            <v>公园大道罗切斯特酒店</v>
          </cell>
          <cell r="C350" t="str">
            <v>322-1223055</v>
          </cell>
          <cell r="D350" t="str">
            <v>2946662,2946661</v>
          </cell>
          <cell r="E350" t="str">
            <v/>
          </cell>
          <cell r="F350" t="str">
            <v>3128.14</v>
          </cell>
          <cell r="G350" t="str">
            <v>RMB</v>
          </cell>
          <cell r="H350" t="str">
            <v>1</v>
          </cell>
          <cell r="I350">
            <v>451.3</v>
          </cell>
          <cell r="J350" t="str">
            <v>USD</v>
          </cell>
        </row>
        <row r="351">
          <cell r="A351">
            <v>1378870</v>
          </cell>
          <cell r="B351" t="str">
            <v>樟宜81酒店</v>
          </cell>
          <cell r="C351" t="str">
            <v>322-1213529</v>
          </cell>
          <cell r="D351" t="str">
            <v>322-1213529</v>
          </cell>
          <cell r="E351" t="str">
            <v/>
          </cell>
          <cell r="F351" t="str">
            <v>389.07</v>
          </cell>
          <cell r="G351" t="str">
            <v>RMB</v>
          </cell>
          <cell r="H351" t="str">
            <v>1</v>
          </cell>
          <cell r="I351">
            <v>56.26</v>
          </cell>
          <cell r="J351" t="str">
            <v>USD</v>
          </cell>
        </row>
        <row r="352">
          <cell r="A352">
            <v>1380317</v>
          </cell>
          <cell r="B352" t="str">
            <v>新加坡乌节路智选假日酒店</v>
          </cell>
          <cell r="C352" t="str">
            <v>322-1215584</v>
          </cell>
          <cell r="D352" t="str">
            <v>24917575</v>
          </cell>
          <cell r="E352" t="str">
            <v/>
          </cell>
          <cell r="F352" t="str">
            <v>1059.61</v>
          </cell>
          <cell r="G352" t="str">
            <v>RMB</v>
          </cell>
          <cell r="H352" t="str">
            <v>1</v>
          </cell>
          <cell r="I352">
            <v>154.08</v>
          </cell>
          <cell r="J352" t="str">
            <v>USD</v>
          </cell>
        </row>
        <row r="353">
          <cell r="A353">
            <v>1379983</v>
          </cell>
          <cell r="B353" t="str">
            <v>新加坡华乐酒店</v>
          </cell>
          <cell r="C353" t="str">
            <v>322-1215115</v>
          </cell>
          <cell r="D353" t="str">
            <v>322-1215115</v>
          </cell>
          <cell r="E353" t="str">
            <v/>
          </cell>
          <cell r="F353" t="str">
            <v>2930.22</v>
          </cell>
          <cell r="G353" t="str">
            <v>RMB</v>
          </cell>
          <cell r="H353" t="str">
            <v>1</v>
          </cell>
          <cell r="I353">
            <v>426.09</v>
          </cell>
          <cell r="J353" t="str">
            <v>USD</v>
          </cell>
        </row>
        <row r="354">
          <cell r="A354">
            <v>1385280</v>
          </cell>
          <cell r="B354" t="str">
            <v>新加坡华乐酒店</v>
          </cell>
          <cell r="C354" t="str">
            <v>322-1221726</v>
          </cell>
          <cell r="D354" t="str">
            <v>r261d6</v>
          </cell>
          <cell r="E354" t="str">
            <v/>
          </cell>
          <cell r="F354" t="str">
            <v>1880.69</v>
          </cell>
          <cell r="G354" t="str">
            <v>RMB</v>
          </cell>
          <cell r="H354" t="str">
            <v>1</v>
          </cell>
          <cell r="I354">
            <v>271.58</v>
          </cell>
          <cell r="J354" t="str">
            <v>USD</v>
          </cell>
        </row>
        <row r="355">
          <cell r="A355">
            <v>1381889</v>
          </cell>
          <cell r="B355" t="str">
            <v>新加坡优良酒店－尼斯</v>
          </cell>
          <cell r="C355" t="str">
            <v>322-1217578</v>
          </cell>
          <cell r="D355" t="str">
            <v>R18/1016/214521689</v>
          </cell>
          <cell r="E355" t="str">
            <v/>
          </cell>
          <cell r="F355" t="str">
            <v>1799.24</v>
          </cell>
          <cell r="G355" t="str">
            <v>RMB</v>
          </cell>
          <cell r="H355" t="str">
            <v>1</v>
          </cell>
          <cell r="I355">
            <v>260.59</v>
          </cell>
          <cell r="J355" t="str">
            <v>USD</v>
          </cell>
        </row>
        <row r="356">
          <cell r="A356">
            <v>1383171</v>
          </cell>
          <cell r="B356" t="str">
            <v>吉隆坡太平洋丽晶套房酒店</v>
          </cell>
          <cell r="C356" t="str">
            <v>320-1363479</v>
          </cell>
          <cell r="D356" t="str">
            <v>181215395</v>
          </cell>
          <cell r="E356" t="str">
            <v/>
          </cell>
          <cell r="F356" t="str">
            <v>863.67</v>
          </cell>
          <cell r="G356" t="str">
            <v>RMB</v>
          </cell>
          <cell r="H356" t="str">
            <v>1</v>
          </cell>
          <cell r="I356">
            <v>124.7</v>
          </cell>
          <cell r="J356" t="str">
            <v>USD</v>
          </cell>
        </row>
        <row r="357">
          <cell r="A357">
            <v>1377088</v>
          </cell>
          <cell r="B357" t="str">
            <v>迈阿密机场喜来登酒店</v>
          </cell>
          <cell r="C357" t="str">
            <v>235-4677854</v>
          </cell>
          <cell r="D357" t="str">
            <v/>
          </cell>
          <cell r="E357" t="str">
            <v/>
          </cell>
          <cell r="F357" t="str">
            <v>920.09</v>
          </cell>
          <cell r="G357" t="str">
            <v>RMB</v>
          </cell>
          <cell r="H357" t="str">
            <v>1</v>
          </cell>
          <cell r="I357">
            <v>134.2</v>
          </cell>
          <cell r="J357" t="str">
            <v>USD</v>
          </cell>
        </row>
        <row r="358">
          <cell r="A358">
            <v>1374428</v>
          </cell>
          <cell r="B358" t="str">
            <v>迈阿密机场喜来登酒店</v>
          </cell>
          <cell r="C358" t="str">
            <v>235-4666968</v>
          </cell>
          <cell r="D358" t="str">
            <v/>
          </cell>
          <cell r="E358" t="str">
            <v/>
          </cell>
          <cell r="F358" t="str">
            <v>783.22</v>
          </cell>
          <cell r="G358" t="str">
            <v>RMB</v>
          </cell>
          <cell r="H358" t="str">
            <v>1</v>
          </cell>
          <cell r="I358">
            <v>114.27</v>
          </cell>
          <cell r="J358" t="str">
            <v>USD</v>
          </cell>
        </row>
        <row r="359">
          <cell r="A359">
            <v>1387944</v>
          </cell>
          <cell r="B359" t="str">
            <v>蒙特里凯悦酒店及水疗中心</v>
          </cell>
          <cell r="C359" t="str">
            <v>256-3769419</v>
          </cell>
          <cell r="D359" t="str">
            <v/>
          </cell>
          <cell r="E359" t="str">
            <v/>
          </cell>
          <cell r="F359" t="str">
            <v>1146.49</v>
          </cell>
          <cell r="G359" t="str">
            <v>RMB</v>
          </cell>
          <cell r="H359" t="str">
            <v>1</v>
          </cell>
          <cell r="I359">
            <v>164.87</v>
          </cell>
          <cell r="J359" t="str">
            <v>USD</v>
          </cell>
        </row>
        <row r="360">
          <cell r="A360">
            <v>1380466</v>
          </cell>
          <cell r="B360" t="str">
            <v>希尔顿花园长岛市曼哈顿景观酒店</v>
          </cell>
          <cell r="C360" t="str">
            <v>254-1921360</v>
          </cell>
          <cell r="D360" t="str">
            <v>3498498807</v>
          </cell>
          <cell r="E360" t="str">
            <v/>
          </cell>
          <cell r="F360" t="str">
            <v>4140.17</v>
          </cell>
          <cell r="G360" t="str">
            <v>RMB</v>
          </cell>
          <cell r="H360" t="str">
            <v>1</v>
          </cell>
          <cell r="I360">
            <v>599.07</v>
          </cell>
          <cell r="J360" t="str">
            <v>USD</v>
          </cell>
        </row>
        <row r="361">
          <cell r="A361">
            <v>1379198</v>
          </cell>
          <cell r="B361" t="str">
            <v>波士顿凯悦酒店</v>
          </cell>
          <cell r="C361" t="str">
            <v>255-1751303</v>
          </cell>
          <cell r="D361" t="str">
            <v/>
          </cell>
          <cell r="E361" t="str">
            <v/>
          </cell>
          <cell r="F361" t="str">
            <v>1678.87</v>
          </cell>
          <cell r="G361" t="str">
            <v>RMB</v>
          </cell>
          <cell r="H361" t="str">
            <v>1</v>
          </cell>
          <cell r="I361">
            <v>242.98</v>
          </cell>
          <cell r="J361" t="str">
            <v>USD</v>
          </cell>
        </row>
        <row r="362">
          <cell r="A362">
            <v>1386207</v>
          </cell>
          <cell r="B362" t="str">
            <v>波士顿凯悦酒店</v>
          </cell>
          <cell r="C362" t="str">
            <v>255-1770076</v>
          </cell>
          <cell r="D362" t="str">
            <v/>
          </cell>
          <cell r="E362" t="str">
            <v/>
          </cell>
          <cell r="F362" t="str">
            <v>1596.51</v>
          </cell>
          <cell r="G362" t="str">
            <v>RMB</v>
          </cell>
          <cell r="H362" t="str">
            <v>1</v>
          </cell>
          <cell r="I362">
            <v>230.18</v>
          </cell>
          <cell r="J362" t="str">
            <v>USD</v>
          </cell>
        </row>
        <row r="363">
          <cell r="A363">
            <v>1381491</v>
          </cell>
          <cell r="B363" t="str">
            <v>旧金山惠特科姆酒店</v>
          </cell>
          <cell r="C363" t="str">
            <v>256-3746857</v>
          </cell>
          <cell r="D363" t="str">
            <v>1147961</v>
          </cell>
          <cell r="E363" t="str">
            <v/>
          </cell>
          <cell r="F363" t="str">
            <v>677.35</v>
          </cell>
          <cell r="G363" t="str">
            <v>RMB</v>
          </cell>
          <cell r="H363" t="str">
            <v>1</v>
          </cell>
          <cell r="I363">
            <v>98.01</v>
          </cell>
          <cell r="J363" t="str">
            <v>USD</v>
          </cell>
        </row>
        <row r="364">
          <cell r="A364">
            <v>1365172</v>
          </cell>
          <cell r="B364" t="str">
            <v>曼谷艾塔斯酒店</v>
          </cell>
          <cell r="C364" t="str">
            <v>321-3581445</v>
          </cell>
          <cell r="D364" t="str">
            <v>519759</v>
          </cell>
          <cell r="E364" t="str">
            <v/>
          </cell>
          <cell r="F364" t="str">
            <v>2198.96</v>
          </cell>
          <cell r="G364" t="str">
            <v>RMB</v>
          </cell>
          <cell r="H364" t="str">
            <v>1</v>
          </cell>
          <cell r="I364">
            <v>321.88</v>
          </cell>
          <cell r="J364" t="str">
            <v>USD</v>
          </cell>
        </row>
        <row r="365">
          <cell r="A365">
            <v>1382675</v>
          </cell>
          <cell r="B365" t="str">
            <v>卡里普索之家酒店</v>
          </cell>
          <cell r="C365" t="str">
            <v>321-3674258</v>
          </cell>
          <cell r="D365" t="str">
            <v/>
          </cell>
          <cell r="E365" t="str">
            <v/>
          </cell>
          <cell r="F365" t="str">
            <v>246.74</v>
          </cell>
          <cell r="G365" t="str">
            <v>RMB</v>
          </cell>
          <cell r="H365" t="str">
            <v>1</v>
          </cell>
          <cell r="I365">
            <v>35.69</v>
          </cell>
          <cell r="J365" t="str">
            <v>USD</v>
          </cell>
        </row>
        <row r="366">
          <cell r="A366">
            <v>1377755</v>
          </cell>
          <cell r="B366" t="str">
            <v>曼谷正宗暹罗郎楠酒店</v>
          </cell>
          <cell r="C366" t="str">
            <v>321-3646211</v>
          </cell>
          <cell r="D366" t="str">
            <v>22778</v>
          </cell>
          <cell r="E366" t="str">
            <v/>
          </cell>
          <cell r="F366" t="str">
            <v>261.05</v>
          </cell>
          <cell r="G366" t="str">
            <v>RMB</v>
          </cell>
          <cell r="H366" t="str">
            <v>1</v>
          </cell>
          <cell r="I366">
            <v>38.05</v>
          </cell>
          <cell r="J366" t="str">
            <v>USD</v>
          </cell>
        </row>
        <row r="367">
          <cell r="A367">
            <v>1363523</v>
          </cell>
          <cell r="B367" t="str">
            <v>曼谷因地亚丽晶酒店</v>
          </cell>
          <cell r="C367" t="str">
            <v>321-3574422</v>
          </cell>
          <cell r="D367" t="str">
            <v>231655</v>
          </cell>
          <cell r="E367" t="str">
            <v/>
          </cell>
          <cell r="F367" t="str">
            <v>404.8</v>
          </cell>
          <cell r="G367" t="str">
            <v>RMB</v>
          </cell>
          <cell r="H367" t="str">
            <v>1</v>
          </cell>
          <cell r="I367">
            <v>59.37</v>
          </cell>
          <cell r="J367" t="str">
            <v>USD</v>
          </cell>
        </row>
        <row r="368">
          <cell r="A368">
            <v>1374888</v>
          </cell>
          <cell r="B368" t="str">
            <v>曼谷拉吉塔维公寓酒店</v>
          </cell>
          <cell r="C368" t="str">
            <v>321-3628453</v>
          </cell>
          <cell r="D368" t="str">
            <v>321-3628453</v>
          </cell>
          <cell r="E368" t="str">
            <v/>
          </cell>
          <cell r="F368" t="str">
            <v>309.62</v>
          </cell>
          <cell r="G368" t="str">
            <v>RMB</v>
          </cell>
          <cell r="H368" t="str">
            <v>1</v>
          </cell>
          <cell r="I368">
            <v>45.1</v>
          </cell>
          <cell r="J368" t="str">
            <v>USD</v>
          </cell>
        </row>
        <row r="369">
          <cell r="A369">
            <v>1374994</v>
          </cell>
          <cell r="B369" t="str">
            <v>曼谷拉吉塔维公寓酒店</v>
          </cell>
          <cell r="C369" t="str">
            <v>321-3628950</v>
          </cell>
          <cell r="D369" t="str">
            <v>222177</v>
          </cell>
          <cell r="E369" t="str">
            <v/>
          </cell>
          <cell r="F369" t="str">
            <v>1315.72</v>
          </cell>
          <cell r="G369" t="str">
            <v>RMB</v>
          </cell>
          <cell r="H369" t="str">
            <v>1</v>
          </cell>
          <cell r="I369">
            <v>191.35</v>
          </cell>
          <cell r="J369" t="str">
            <v>USD</v>
          </cell>
        </row>
        <row r="370">
          <cell r="A370">
            <v>1376362</v>
          </cell>
          <cell r="B370" t="str">
            <v>曼谷皇家酒店</v>
          </cell>
          <cell r="C370" t="str">
            <v>321-3636367</v>
          </cell>
          <cell r="D370" t="str">
            <v>137811</v>
          </cell>
          <cell r="E370" t="str">
            <v/>
          </cell>
          <cell r="F370" t="str">
            <v>222.09</v>
          </cell>
          <cell r="G370" t="str">
            <v>RMB</v>
          </cell>
          <cell r="H370" t="str">
            <v>1</v>
          </cell>
          <cell r="I370">
            <v>32.39</v>
          </cell>
          <cell r="J370" t="str">
            <v>USD</v>
          </cell>
        </row>
        <row r="371">
          <cell r="A371">
            <v>1376016</v>
          </cell>
          <cell r="B371" t="str">
            <v>曼谷皇家酒店</v>
          </cell>
          <cell r="C371" t="str">
            <v>321-3634379</v>
          </cell>
          <cell r="D371" t="str">
            <v/>
          </cell>
          <cell r="E371" t="str">
            <v/>
          </cell>
          <cell r="F371" t="str">
            <v>1849.59</v>
          </cell>
          <cell r="G371" t="str">
            <v>RMB</v>
          </cell>
          <cell r="H371" t="str">
            <v>1</v>
          </cell>
          <cell r="I371">
            <v>269.97</v>
          </cell>
          <cell r="J371" t="str">
            <v>USD</v>
          </cell>
        </row>
        <row r="372">
          <cell r="A372">
            <v>1376765</v>
          </cell>
          <cell r="B372" t="str">
            <v>曼谷皇家酒店</v>
          </cell>
          <cell r="C372" t="str">
            <v>321-3638886</v>
          </cell>
          <cell r="D372" t="str">
            <v/>
          </cell>
          <cell r="E372" t="str">
            <v/>
          </cell>
          <cell r="F372" t="str">
            <v>691.12</v>
          </cell>
          <cell r="G372" t="str">
            <v>RMB</v>
          </cell>
          <cell r="H372" t="str">
            <v>1</v>
          </cell>
          <cell r="I372">
            <v>100.76</v>
          </cell>
          <cell r="J372" t="str">
            <v>USD</v>
          </cell>
        </row>
        <row r="373">
          <cell r="A373">
            <v>1378957</v>
          </cell>
          <cell r="B373" t="str">
            <v>曼谷皇家酒店</v>
          </cell>
          <cell r="C373" t="str">
            <v>321-3654404</v>
          </cell>
          <cell r="D373" t="str">
            <v>321-3654404</v>
          </cell>
          <cell r="E373" t="str">
            <v/>
          </cell>
          <cell r="F373" t="str">
            <v>671.4</v>
          </cell>
          <cell r="G373" t="str">
            <v>RMB</v>
          </cell>
          <cell r="H373" t="str">
            <v>1</v>
          </cell>
          <cell r="I373">
            <v>97.17</v>
          </cell>
          <cell r="J373" t="str">
            <v>USD</v>
          </cell>
        </row>
        <row r="374">
          <cell r="A374">
            <v>1374083</v>
          </cell>
          <cell r="B374" t="str">
            <v>曼谷考山路韦恩泰宜必思尚品酒店</v>
          </cell>
          <cell r="C374" t="str">
            <v>321-3623914</v>
          </cell>
          <cell r="D374" t="str">
            <v>183417</v>
          </cell>
          <cell r="E374" t="str">
            <v/>
          </cell>
          <cell r="F374" t="str">
            <v>1490.77</v>
          </cell>
          <cell r="G374" t="str">
            <v>RMB</v>
          </cell>
          <cell r="H374" t="str">
            <v>1</v>
          </cell>
          <cell r="I374">
            <v>217.5</v>
          </cell>
          <cell r="J374" t="str">
            <v>USD</v>
          </cell>
        </row>
        <row r="375">
          <cell r="A375">
            <v>1363237</v>
          </cell>
          <cell r="B375" t="str">
            <v>曼谷考山路韦恩泰宜必思尚品酒店</v>
          </cell>
          <cell r="C375" t="str">
            <v>321-3573179</v>
          </cell>
          <cell r="D375" t="str">
            <v>675761</v>
          </cell>
          <cell r="E375" t="str">
            <v/>
          </cell>
          <cell r="F375" t="str">
            <v>1348.23</v>
          </cell>
          <cell r="G375" t="str">
            <v>RMB</v>
          </cell>
          <cell r="H375" t="str">
            <v>1</v>
          </cell>
          <cell r="I375">
            <v>197.74</v>
          </cell>
          <cell r="J375" t="str">
            <v>USD</v>
          </cell>
        </row>
        <row r="376">
          <cell r="A376">
            <v>1384333</v>
          </cell>
          <cell r="B376" t="str">
            <v>曼谷考山路韦恩泰宜必思尚品酒店</v>
          </cell>
          <cell r="C376" t="str">
            <v>321-3683492</v>
          </cell>
          <cell r="D376" t="str">
            <v>661000</v>
          </cell>
          <cell r="E376" t="str">
            <v/>
          </cell>
          <cell r="F376" t="str">
            <v>387.19</v>
          </cell>
          <cell r="G376" t="str">
            <v>RMB</v>
          </cell>
          <cell r="H376" t="str">
            <v>1</v>
          </cell>
          <cell r="I376">
            <v>55.98</v>
          </cell>
          <cell r="J376" t="str">
            <v>USD</v>
          </cell>
        </row>
        <row r="377">
          <cell r="A377">
            <v>1385512</v>
          </cell>
          <cell r="B377" t="str">
            <v>曼谷考山路韦恩泰宜必思尚品酒店</v>
          </cell>
          <cell r="C377" t="str">
            <v>321-3690398</v>
          </cell>
          <cell r="D377" t="str">
            <v>115675</v>
          </cell>
          <cell r="E377" t="str">
            <v/>
          </cell>
          <cell r="F377" t="str">
            <v>388.05</v>
          </cell>
          <cell r="G377" t="str">
            <v>RMB</v>
          </cell>
          <cell r="H377" t="str">
            <v>1</v>
          </cell>
          <cell r="I377">
            <v>55.98</v>
          </cell>
          <cell r="J377" t="str">
            <v>USD</v>
          </cell>
        </row>
        <row r="378">
          <cell r="A378">
            <v>1384967</v>
          </cell>
          <cell r="B378" t="str">
            <v>曼谷考山路韦恩泰宜必思尚品酒店</v>
          </cell>
          <cell r="C378" t="str">
            <v>321-3686996</v>
          </cell>
          <cell r="D378" t="str">
            <v/>
          </cell>
          <cell r="E378" t="str">
            <v/>
          </cell>
          <cell r="F378" t="str">
            <v>388.22</v>
          </cell>
          <cell r="G378" t="str">
            <v>RMB</v>
          </cell>
          <cell r="H378" t="str">
            <v>1</v>
          </cell>
          <cell r="I378">
            <v>55.98</v>
          </cell>
          <cell r="J378" t="str">
            <v>USD</v>
          </cell>
        </row>
        <row r="379">
          <cell r="A379">
            <v>1384797</v>
          </cell>
          <cell r="B379" t="str">
            <v>曼谷考山路韦恩泰宜必思尚品酒店</v>
          </cell>
          <cell r="C379" t="str">
            <v>321-3685884</v>
          </cell>
          <cell r="D379" t="str">
            <v/>
          </cell>
          <cell r="E379" t="str">
            <v/>
          </cell>
          <cell r="F379" t="str">
            <v>388.22</v>
          </cell>
          <cell r="G379" t="str">
            <v>RMB</v>
          </cell>
          <cell r="H379" t="str">
            <v>1</v>
          </cell>
          <cell r="I379">
            <v>55.98</v>
          </cell>
          <cell r="J379" t="str">
            <v>USD</v>
          </cell>
        </row>
        <row r="380">
          <cell r="A380">
            <v>1381555</v>
          </cell>
          <cell r="B380" t="str">
            <v>清迈城市BP酒店</v>
          </cell>
          <cell r="C380" t="str">
            <v>321-3667982</v>
          </cell>
          <cell r="D380" t="str">
            <v>003127</v>
          </cell>
          <cell r="E380" t="str">
            <v/>
          </cell>
          <cell r="F380" t="str">
            <v>166.81</v>
          </cell>
          <cell r="G380" t="str">
            <v>RMB</v>
          </cell>
          <cell r="H380" t="str">
            <v>1</v>
          </cell>
          <cell r="I380">
            <v>24.16</v>
          </cell>
          <cell r="J380" t="str">
            <v>USD</v>
          </cell>
        </row>
        <row r="381">
          <cell r="A381">
            <v>1377151</v>
          </cell>
          <cell r="B381" t="str">
            <v>拉格里弗罗马酒店 - 美憬阁索菲特</v>
          </cell>
          <cell r="C381" t="str">
            <v>207-4964123</v>
          </cell>
          <cell r="D381" t="str">
            <v>113286</v>
          </cell>
          <cell r="E381" t="str">
            <v/>
          </cell>
          <cell r="F381" t="str">
            <v>1276.16</v>
          </cell>
          <cell r="G381" t="str">
            <v>RMB</v>
          </cell>
          <cell r="H381" t="str">
            <v>1</v>
          </cell>
          <cell r="I381">
            <v>161.74</v>
          </cell>
          <cell r="J381" t="str">
            <v>EUR</v>
          </cell>
        </row>
        <row r="382">
          <cell r="A382">
            <v>1383781</v>
          </cell>
          <cell r="B382" t="str">
            <v>巴赛利亚酒店</v>
          </cell>
          <cell r="C382" t="str">
            <v>207-5001184</v>
          </cell>
          <cell r="D382" t="str">
            <v/>
          </cell>
          <cell r="E382" t="str">
            <v/>
          </cell>
          <cell r="F382" t="str">
            <v>1218.31</v>
          </cell>
          <cell r="G382" t="str">
            <v>RMB</v>
          </cell>
          <cell r="H382" t="str">
            <v>1</v>
          </cell>
          <cell r="I382">
            <v>153.2</v>
          </cell>
          <cell r="J382" t="str">
            <v>EUR</v>
          </cell>
        </row>
        <row r="383">
          <cell r="A383">
            <v>1378907</v>
          </cell>
          <cell r="B383" t="str">
            <v>曼谷美丽华酒店</v>
          </cell>
          <cell r="C383" t="str">
            <v>321-3654060</v>
          </cell>
          <cell r="D383" t="str">
            <v>294272</v>
          </cell>
          <cell r="E383" t="str">
            <v/>
          </cell>
          <cell r="F383" t="str">
            <v>970.11</v>
          </cell>
          <cell r="G383" t="str">
            <v>RMB</v>
          </cell>
          <cell r="H383" t="str">
            <v>1</v>
          </cell>
          <cell r="I383">
            <v>140.28</v>
          </cell>
          <cell r="J383" t="str">
            <v>USD</v>
          </cell>
        </row>
        <row r="384">
          <cell r="A384">
            <v>1378888</v>
          </cell>
          <cell r="B384" t="str">
            <v>雅典雷花酒店</v>
          </cell>
          <cell r="C384" t="str">
            <v>436-2044568</v>
          </cell>
          <cell r="D384" t="str">
            <v/>
          </cell>
          <cell r="E384" t="str">
            <v/>
          </cell>
          <cell r="F384" t="str">
            <v>1036.57</v>
          </cell>
          <cell r="G384" t="str">
            <v>RMB</v>
          </cell>
          <cell r="H384" t="str">
            <v>1</v>
          </cell>
          <cell r="I384">
            <v>130.83</v>
          </cell>
          <cell r="J384" t="str">
            <v>EUR</v>
          </cell>
        </row>
        <row r="385">
          <cell r="A385">
            <v>1386619</v>
          </cell>
          <cell r="B385" t="str">
            <v>伊斯坦布尔亚洲华美达酒店</v>
          </cell>
          <cell r="C385" t="str">
            <v>77-1021498</v>
          </cell>
          <cell r="D385" t="str">
            <v/>
          </cell>
          <cell r="E385" t="str">
            <v/>
          </cell>
          <cell r="F385" t="str">
            <v>336.76</v>
          </cell>
          <cell r="G385" t="str">
            <v>RMB</v>
          </cell>
          <cell r="H385" t="str">
            <v>1</v>
          </cell>
          <cell r="I385">
            <v>42.7</v>
          </cell>
          <cell r="J385" t="str">
            <v>EUR</v>
          </cell>
        </row>
        <row r="386">
          <cell r="A386">
            <v>1387321</v>
          </cell>
          <cell r="B386" t="str">
            <v>伊斯坦布尔亚洲华美达酒店</v>
          </cell>
          <cell r="C386" t="str">
            <v>77-1022302</v>
          </cell>
          <cell r="D386" t="str">
            <v/>
          </cell>
          <cell r="E386" t="str">
            <v/>
          </cell>
          <cell r="F386" t="str">
            <v>337.02</v>
          </cell>
          <cell r="G386" t="str">
            <v>RMB</v>
          </cell>
          <cell r="H386" t="str">
            <v>1</v>
          </cell>
          <cell r="I386">
            <v>42.7</v>
          </cell>
          <cell r="J386" t="str">
            <v>EUR</v>
          </cell>
        </row>
        <row r="387">
          <cell r="A387">
            <v>1386829</v>
          </cell>
          <cell r="B387" t="str">
            <v>伊斯坦布尔奥斯曼帝国传统酒店</v>
          </cell>
          <cell r="C387" t="str">
            <v>77-1021770</v>
          </cell>
          <cell r="D387" t="str">
            <v>755262</v>
          </cell>
          <cell r="E387" t="str">
            <v/>
          </cell>
          <cell r="F387" t="str">
            <v>1851.89</v>
          </cell>
          <cell r="G387" t="str">
            <v>RMB</v>
          </cell>
          <cell r="H387" t="str">
            <v>1</v>
          </cell>
          <cell r="I387">
            <v>234.63</v>
          </cell>
          <cell r="J387" t="str">
            <v>EUR</v>
          </cell>
        </row>
        <row r="388">
          <cell r="A388">
            <v>1351970</v>
          </cell>
          <cell r="B388" t="str">
            <v>马尼拉A大道酒店</v>
          </cell>
          <cell r="C388" t="str">
            <v>271-445112</v>
          </cell>
          <cell r="D388" t="str">
            <v>52844</v>
          </cell>
          <cell r="E388" t="str">
            <v/>
          </cell>
          <cell r="F388" t="str">
            <v>629.6</v>
          </cell>
          <cell r="G388" t="str">
            <v>RMB</v>
          </cell>
          <cell r="H388" t="str">
            <v>1</v>
          </cell>
          <cell r="I388">
            <v>92.06</v>
          </cell>
          <cell r="J388" t="str">
            <v>USD</v>
          </cell>
        </row>
        <row r="389">
          <cell r="A389">
            <v>1388083</v>
          </cell>
          <cell r="B389" t="str">
            <v>马尼拉A大道酒店</v>
          </cell>
          <cell r="C389" t="str">
            <v>271-486061</v>
          </cell>
          <cell r="D389" t="str">
            <v/>
          </cell>
          <cell r="E389" t="str">
            <v/>
          </cell>
          <cell r="F389" t="str">
            <v>1768.38</v>
          </cell>
          <cell r="G389" t="str">
            <v>RMB</v>
          </cell>
          <cell r="H389" t="str">
            <v>1</v>
          </cell>
          <cell r="I389">
            <v>254.3</v>
          </cell>
          <cell r="J389" t="str">
            <v>USD</v>
          </cell>
        </row>
        <row r="390">
          <cell r="A390">
            <v>1384147</v>
          </cell>
          <cell r="B390" t="str">
            <v>新山希尔顿逸林酒店</v>
          </cell>
          <cell r="C390" t="str">
            <v>320-1364772</v>
          </cell>
          <cell r="D390" t="str">
            <v>320-1364772</v>
          </cell>
          <cell r="E390" t="str">
            <v/>
          </cell>
          <cell r="F390" t="str">
            <v>1237.92</v>
          </cell>
          <cell r="G390" t="str">
            <v>RMB</v>
          </cell>
          <cell r="H390" t="str">
            <v>1</v>
          </cell>
          <cell r="I390">
            <v>178.98</v>
          </cell>
          <cell r="J390" t="str">
            <v>USD</v>
          </cell>
        </row>
        <row r="391">
          <cell r="A391">
            <v>1376605</v>
          </cell>
          <cell r="B391" t="str">
            <v>拉斯维加斯西城赌场及度假村</v>
          </cell>
          <cell r="C391" t="str">
            <v>256-3727729</v>
          </cell>
          <cell r="D391" t="str">
            <v>56791741</v>
          </cell>
          <cell r="E391" t="str">
            <v/>
          </cell>
          <cell r="F391" t="str">
            <v>1897.71</v>
          </cell>
          <cell r="G391" t="str">
            <v>RMB</v>
          </cell>
          <cell r="H391" t="str">
            <v>1</v>
          </cell>
          <cell r="I391">
            <v>276.67</v>
          </cell>
          <cell r="J391" t="str">
            <v>USD</v>
          </cell>
        </row>
        <row r="392">
          <cell r="A392">
            <v>1377072</v>
          </cell>
          <cell r="B392" t="str">
            <v>拉斯维加斯西城赌场及度假村</v>
          </cell>
          <cell r="C392" t="str">
            <v>256-3730040</v>
          </cell>
          <cell r="D392" t="str">
            <v/>
          </cell>
          <cell r="E392" t="str">
            <v/>
          </cell>
          <cell r="F392" t="str">
            <v>829.18</v>
          </cell>
          <cell r="G392" t="str">
            <v>RMB</v>
          </cell>
          <cell r="H392" t="str">
            <v>1</v>
          </cell>
          <cell r="I392">
            <v>120.94</v>
          </cell>
          <cell r="J392" t="str">
            <v>USD</v>
          </cell>
        </row>
        <row r="393">
          <cell r="A393">
            <v>1357779</v>
          </cell>
          <cell r="B393" t="str">
            <v>洛杉矶 - 洛杉矶国际机场假日酒店</v>
          </cell>
          <cell r="C393" t="str">
            <v>256-3656144</v>
          </cell>
          <cell r="D393" t="str">
            <v/>
          </cell>
          <cell r="E393" t="str">
            <v/>
          </cell>
          <cell r="F393" t="str">
            <v>880.18</v>
          </cell>
          <cell r="G393" t="str">
            <v>RMB</v>
          </cell>
          <cell r="H393" t="str">
            <v>1</v>
          </cell>
          <cell r="I393">
            <v>128.7</v>
          </cell>
          <cell r="J393" t="str">
            <v>USD</v>
          </cell>
        </row>
        <row r="394">
          <cell r="A394">
            <v>1380637</v>
          </cell>
          <cell r="B394" t="str">
            <v>洛杉矶 - 洛杉矶国际机场假日酒店</v>
          </cell>
          <cell r="C394" t="str">
            <v>256-3744627</v>
          </cell>
          <cell r="D394" t="str">
            <v/>
          </cell>
          <cell r="E394" t="str">
            <v/>
          </cell>
          <cell r="F394" t="str">
            <v>889.45</v>
          </cell>
          <cell r="G394" t="str">
            <v>RMB</v>
          </cell>
          <cell r="H394" t="str">
            <v>1</v>
          </cell>
          <cell r="I394">
            <v>128.7</v>
          </cell>
          <cell r="J394" t="str">
            <v>USD</v>
          </cell>
        </row>
        <row r="395">
          <cell r="A395">
            <v>1381752</v>
          </cell>
          <cell r="B395" t="str">
            <v>曼谷是隆翠尼缇酒店</v>
          </cell>
          <cell r="C395" t="str">
            <v>321-3668941</v>
          </cell>
          <cell r="D395" t="str">
            <v>111241</v>
          </cell>
          <cell r="E395" t="str">
            <v/>
          </cell>
          <cell r="F395" t="str">
            <v>219.49</v>
          </cell>
          <cell r="G395" t="str">
            <v>RMB</v>
          </cell>
          <cell r="H395" t="str">
            <v>1</v>
          </cell>
          <cell r="I395">
            <v>31.79</v>
          </cell>
          <cell r="J395" t="str">
            <v>USD</v>
          </cell>
        </row>
        <row r="396">
          <cell r="A396">
            <v>1382402</v>
          </cell>
          <cell r="B396" t="str">
            <v>曼谷是隆翠尼缇酒店</v>
          </cell>
          <cell r="C396" t="str">
            <v>321-3672624</v>
          </cell>
          <cell r="D396" t="str">
            <v>111334</v>
          </cell>
          <cell r="E396" t="str">
            <v/>
          </cell>
          <cell r="F396" t="str">
            <v>1133</v>
          </cell>
          <cell r="G396" t="str">
            <v>RMB</v>
          </cell>
          <cell r="H396" t="str">
            <v>1</v>
          </cell>
          <cell r="I396">
            <v>164.25</v>
          </cell>
          <cell r="J396" t="str">
            <v>USD</v>
          </cell>
        </row>
        <row r="397">
          <cell r="A397">
            <v>1381983</v>
          </cell>
          <cell r="B397" t="str">
            <v>曼谷是隆翠尼缇酒店</v>
          </cell>
          <cell r="C397" t="str">
            <v>321-3670477</v>
          </cell>
          <cell r="D397" t="str">
            <v>321-3670477</v>
          </cell>
          <cell r="E397" t="str">
            <v/>
          </cell>
          <cell r="F397" t="str">
            <v>688.45</v>
          </cell>
          <cell r="G397" t="str">
            <v>RMB</v>
          </cell>
          <cell r="H397" t="str">
            <v>1</v>
          </cell>
          <cell r="I397">
            <v>99.71</v>
          </cell>
          <cell r="J397" t="str">
            <v>USD</v>
          </cell>
        </row>
        <row r="398">
          <cell r="A398">
            <v>1382928</v>
          </cell>
          <cell r="B398" t="str">
            <v>曼谷是隆翠尼缇酒店</v>
          </cell>
          <cell r="C398" t="str">
            <v>321-3675995</v>
          </cell>
          <cell r="D398" t="str">
            <v>111401</v>
          </cell>
          <cell r="E398" t="str">
            <v/>
          </cell>
          <cell r="F398" t="str">
            <v>220.25</v>
          </cell>
          <cell r="G398" t="str">
            <v>RMB</v>
          </cell>
          <cell r="H398" t="str">
            <v>1</v>
          </cell>
          <cell r="I398">
            <v>31.8</v>
          </cell>
          <cell r="J398" t="str">
            <v>USD</v>
          </cell>
        </row>
        <row r="399">
          <cell r="A399">
            <v>1382802</v>
          </cell>
          <cell r="B399" t="str">
            <v>曼谷是隆翠尼缇酒店</v>
          </cell>
          <cell r="C399" t="str">
            <v>321-3675062</v>
          </cell>
          <cell r="D399" t="str">
            <v/>
          </cell>
          <cell r="E399" t="str">
            <v/>
          </cell>
          <cell r="F399" t="str">
            <v>909.68</v>
          </cell>
          <cell r="G399" t="str">
            <v>RMB</v>
          </cell>
          <cell r="H399" t="str">
            <v>1</v>
          </cell>
          <cell r="I399">
            <v>131.58</v>
          </cell>
          <cell r="J399" t="str">
            <v>USD</v>
          </cell>
        </row>
        <row r="400">
          <cell r="A400">
            <v>1380634</v>
          </cell>
          <cell r="B400" t="str">
            <v>曼谷是隆翠尼缇酒店</v>
          </cell>
          <cell r="C400" t="str">
            <v>321-3663152</v>
          </cell>
          <cell r="D400" t="str">
            <v/>
          </cell>
          <cell r="E400" t="str">
            <v/>
          </cell>
          <cell r="F400" t="str">
            <v>234.7</v>
          </cell>
          <cell r="G400" t="str">
            <v>RMB</v>
          </cell>
          <cell r="H400" t="str">
            <v>1</v>
          </cell>
          <cell r="I400">
            <v>33.96</v>
          </cell>
          <cell r="J400" t="str">
            <v>USD</v>
          </cell>
        </row>
        <row r="401">
          <cell r="A401">
            <v>1379551</v>
          </cell>
          <cell r="B401" t="str">
            <v>曼谷是隆翠尼缇酒店</v>
          </cell>
          <cell r="C401" t="str">
            <v>321-3657477</v>
          </cell>
          <cell r="D401" t="str">
            <v>321-3657477</v>
          </cell>
          <cell r="E401" t="str">
            <v/>
          </cell>
          <cell r="F401" t="str">
            <v>469.4</v>
          </cell>
          <cell r="G401" t="str">
            <v>RMB</v>
          </cell>
          <cell r="H401" t="str">
            <v>1</v>
          </cell>
          <cell r="I401">
            <v>67.92</v>
          </cell>
          <cell r="J401" t="str">
            <v>USD</v>
          </cell>
        </row>
        <row r="402">
          <cell r="A402">
            <v>1365274</v>
          </cell>
          <cell r="B402" t="str">
            <v>曼谷南茶素坤逸39号酒店</v>
          </cell>
          <cell r="C402" t="str">
            <v>321-3582090</v>
          </cell>
          <cell r="D402" t="str">
            <v/>
          </cell>
          <cell r="E402" t="str">
            <v/>
          </cell>
          <cell r="F402" t="str">
            <v>389.81</v>
          </cell>
          <cell r="G402" t="str">
            <v>RMB</v>
          </cell>
          <cell r="H402" t="str">
            <v>1</v>
          </cell>
          <cell r="I402">
            <v>57.18</v>
          </cell>
          <cell r="J402" t="str">
            <v>USD</v>
          </cell>
        </row>
        <row r="403">
          <cell r="A403">
            <v>1380437</v>
          </cell>
          <cell r="B403" t="str">
            <v>曼谷Fyn酒店</v>
          </cell>
          <cell r="C403" t="str">
            <v>321-3662041</v>
          </cell>
          <cell r="D403" t="str">
            <v/>
          </cell>
          <cell r="E403" t="str">
            <v/>
          </cell>
          <cell r="F403" t="str">
            <v>383.01</v>
          </cell>
          <cell r="G403" t="str">
            <v>RMB</v>
          </cell>
          <cell r="H403" t="str">
            <v>1</v>
          </cell>
          <cell r="I403">
            <v>55.42</v>
          </cell>
          <cell r="J403" t="str">
            <v>USD</v>
          </cell>
        </row>
        <row r="404">
          <cell r="A404">
            <v>1381011</v>
          </cell>
          <cell r="B404" t="str">
            <v>曼谷Fyn酒店</v>
          </cell>
          <cell r="C404" t="str">
            <v>321-3664826</v>
          </cell>
          <cell r="D404" t="str">
            <v>wr1810983</v>
          </cell>
          <cell r="E404" t="str">
            <v/>
          </cell>
          <cell r="F404" t="str">
            <v>1106.45</v>
          </cell>
          <cell r="G404" t="str">
            <v>RMB</v>
          </cell>
          <cell r="H404" t="str">
            <v>1</v>
          </cell>
          <cell r="I404">
            <v>160.1</v>
          </cell>
          <cell r="J404" t="str">
            <v>USD</v>
          </cell>
        </row>
        <row r="405">
          <cell r="A405">
            <v>1378560</v>
          </cell>
          <cell r="B405" t="str">
            <v>曼谷Fyn酒店</v>
          </cell>
          <cell r="C405" t="str">
            <v>321-3651216</v>
          </cell>
          <cell r="D405" t="str">
            <v/>
          </cell>
          <cell r="E405" t="str">
            <v/>
          </cell>
          <cell r="F405" t="str">
            <v>630.08</v>
          </cell>
          <cell r="G405" t="str">
            <v>RMB</v>
          </cell>
          <cell r="H405" t="str">
            <v>1</v>
          </cell>
          <cell r="I405">
            <v>91.84</v>
          </cell>
          <cell r="J405" t="str">
            <v>USD</v>
          </cell>
        </row>
        <row r="406">
          <cell r="A406">
            <v>1383187</v>
          </cell>
          <cell r="B406" t="str">
            <v>曼谷Fyn酒店</v>
          </cell>
          <cell r="C406" t="str">
            <v>321-3657095</v>
          </cell>
          <cell r="D406" t="str">
            <v>wr1811216</v>
          </cell>
          <cell r="E406" t="str">
            <v/>
          </cell>
          <cell r="F406" t="str">
            <v>365.49</v>
          </cell>
          <cell r="G406" t="str">
            <v>RMB</v>
          </cell>
          <cell r="H406" t="str">
            <v>1</v>
          </cell>
          <cell r="I406">
            <v>52.77</v>
          </cell>
          <cell r="J406" t="str">
            <v>USD</v>
          </cell>
        </row>
        <row r="407">
          <cell r="A407">
            <v>1382292</v>
          </cell>
          <cell r="B407" t="str">
            <v>曼谷Fyn酒店</v>
          </cell>
          <cell r="C407" t="str">
            <v>321-3672044</v>
          </cell>
          <cell r="D407" t="str">
            <v>1811148</v>
          </cell>
          <cell r="E407" t="str">
            <v/>
          </cell>
          <cell r="F407" t="str">
            <v>364.01</v>
          </cell>
          <cell r="G407" t="str">
            <v>RMB</v>
          </cell>
          <cell r="H407" t="str">
            <v>1</v>
          </cell>
          <cell r="I407">
            <v>52.77</v>
          </cell>
          <cell r="J407" t="str">
            <v>USD</v>
          </cell>
        </row>
        <row r="408">
          <cell r="A408">
            <v>1382295</v>
          </cell>
          <cell r="B408" t="str">
            <v>曼谷Fyn酒店</v>
          </cell>
          <cell r="C408" t="str">
            <v>321-3672049</v>
          </cell>
          <cell r="D408" t="str">
            <v>1811149</v>
          </cell>
          <cell r="E408" t="str">
            <v/>
          </cell>
          <cell r="F408" t="str">
            <v>400.43</v>
          </cell>
          <cell r="G408" t="str">
            <v>RMB</v>
          </cell>
          <cell r="H408" t="str">
            <v>1</v>
          </cell>
          <cell r="I408">
            <v>58.05</v>
          </cell>
          <cell r="J408" t="str">
            <v>USD</v>
          </cell>
        </row>
        <row r="409">
          <cell r="A409">
            <v>1382296</v>
          </cell>
          <cell r="B409" t="str">
            <v>曼谷Fyn酒店</v>
          </cell>
          <cell r="C409" t="str">
            <v>321-3672056</v>
          </cell>
          <cell r="D409" t="str">
            <v/>
          </cell>
          <cell r="E409" t="str">
            <v/>
          </cell>
          <cell r="F409" t="str">
            <v>564.26</v>
          </cell>
          <cell r="G409" t="str">
            <v>RMB</v>
          </cell>
          <cell r="H409" t="str">
            <v>1</v>
          </cell>
          <cell r="I409">
            <v>81.8</v>
          </cell>
          <cell r="J409" t="str">
            <v>USD</v>
          </cell>
        </row>
        <row r="410">
          <cell r="A410">
            <v>1382352</v>
          </cell>
          <cell r="B410" t="str">
            <v>曼谷Fyn酒店</v>
          </cell>
          <cell r="C410" t="str">
            <v>321-3672378</v>
          </cell>
          <cell r="D410" t="str">
            <v/>
          </cell>
          <cell r="E410" t="str">
            <v/>
          </cell>
          <cell r="F410" t="str">
            <v>1165</v>
          </cell>
          <cell r="G410" t="str">
            <v>RMB</v>
          </cell>
          <cell r="H410" t="str">
            <v>1</v>
          </cell>
          <cell r="I410">
            <v>168.89</v>
          </cell>
          <cell r="J410" t="str">
            <v>USD</v>
          </cell>
        </row>
        <row r="411">
          <cell r="A411">
            <v>1382612</v>
          </cell>
          <cell r="B411" t="str">
            <v>曼谷Fyn酒店</v>
          </cell>
          <cell r="C411" t="str">
            <v>321-3673747</v>
          </cell>
          <cell r="D411" t="str">
            <v>1811177</v>
          </cell>
          <cell r="E411" t="str">
            <v/>
          </cell>
          <cell r="F411" t="str">
            <v>1076.29</v>
          </cell>
          <cell r="G411" t="str">
            <v>RMB</v>
          </cell>
          <cell r="H411" t="str">
            <v>1</v>
          </cell>
          <cell r="I411">
            <v>155.68</v>
          </cell>
          <cell r="J411" t="str">
            <v>USD</v>
          </cell>
        </row>
        <row r="412">
          <cell r="A412">
            <v>1384876</v>
          </cell>
          <cell r="B412" t="str">
            <v>曼谷Fyn酒店</v>
          </cell>
          <cell r="C412" t="str">
            <v>321-3686388</v>
          </cell>
          <cell r="D412" t="str">
            <v>WR1811402</v>
          </cell>
          <cell r="E412" t="str">
            <v/>
          </cell>
          <cell r="F412" t="str">
            <v>695.43</v>
          </cell>
          <cell r="G412" t="str">
            <v>RMB</v>
          </cell>
          <cell r="H412" t="str">
            <v>1</v>
          </cell>
          <cell r="I412">
            <v>100.28</v>
          </cell>
          <cell r="J412" t="str">
            <v>USD</v>
          </cell>
        </row>
        <row r="413">
          <cell r="A413">
            <v>1384842</v>
          </cell>
          <cell r="B413" t="str">
            <v>曼谷Fyn酒店</v>
          </cell>
          <cell r="C413" t="str">
            <v>321-3686220</v>
          </cell>
          <cell r="D413" t="str">
            <v/>
          </cell>
          <cell r="E413" t="str">
            <v/>
          </cell>
          <cell r="F413" t="str">
            <v>329.41</v>
          </cell>
          <cell r="G413" t="str">
            <v>RMB</v>
          </cell>
          <cell r="H413" t="str">
            <v>1</v>
          </cell>
          <cell r="I413">
            <v>47.5</v>
          </cell>
          <cell r="J413" t="str">
            <v>USD</v>
          </cell>
        </row>
        <row r="414">
          <cell r="A414">
            <v>1383868</v>
          </cell>
          <cell r="B414" t="str">
            <v>巴沙雅海滩酒店及度假村</v>
          </cell>
          <cell r="C414" t="str">
            <v>321-3680584</v>
          </cell>
          <cell r="D414" t="str">
            <v>321-3680584</v>
          </cell>
          <cell r="E414" t="str">
            <v/>
          </cell>
          <cell r="F414" t="str">
            <v>338.77</v>
          </cell>
          <cell r="G414" t="str">
            <v>RMB</v>
          </cell>
          <cell r="H414" t="str">
            <v>1</v>
          </cell>
          <cell r="I414">
            <v>48.98</v>
          </cell>
          <cell r="J414" t="str">
            <v>USD</v>
          </cell>
        </row>
        <row r="415">
          <cell r="A415">
            <v>1378891</v>
          </cell>
          <cell r="B415" t="str">
            <v>巴沙雅海滩酒店及度假村</v>
          </cell>
          <cell r="C415" t="str">
            <v>321-3653765</v>
          </cell>
          <cell r="D415" t="str">
            <v/>
          </cell>
          <cell r="E415" t="str">
            <v/>
          </cell>
          <cell r="F415" t="str">
            <v>169.36</v>
          </cell>
          <cell r="G415" t="str">
            <v>RMB</v>
          </cell>
          <cell r="H415" t="str">
            <v>1</v>
          </cell>
          <cell r="I415">
            <v>24.49</v>
          </cell>
          <cell r="J415" t="str">
            <v>USD</v>
          </cell>
        </row>
        <row r="416">
          <cell r="A416">
            <v>1376337</v>
          </cell>
          <cell r="B416" t="str">
            <v>巴沙雅海滩酒店及度假村</v>
          </cell>
          <cell r="C416" t="str">
            <v>321-3636171</v>
          </cell>
          <cell r="D416" t="str">
            <v>7068</v>
          </cell>
          <cell r="E416" t="str">
            <v/>
          </cell>
          <cell r="F416" t="str">
            <v>407.83</v>
          </cell>
          <cell r="G416" t="str">
            <v>RMB</v>
          </cell>
          <cell r="H416" t="str">
            <v>1</v>
          </cell>
          <cell r="I416">
            <v>59.48</v>
          </cell>
          <cell r="J416" t="str">
            <v>USD</v>
          </cell>
        </row>
        <row r="417">
          <cell r="A417">
            <v>1372254</v>
          </cell>
          <cell r="B417" t="str">
            <v>首尔东大门戴斯酒店</v>
          </cell>
          <cell r="C417" t="str">
            <v>435-325444</v>
          </cell>
          <cell r="D417" t="str">
            <v/>
          </cell>
          <cell r="E417" t="str">
            <v/>
          </cell>
          <cell r="F417" t="str">
            <v>572.62</v>
          </cell>
          <cell r="G417" t="str">
            <v>RMB</v>
          </cell>
          <cell r="H417" t="str">
            <v>1</v>
          </cell>
          <cell r="I417">
            <v>83.74</v>
          </cell>
          <cell r="J417" t="str">
            <v>USD</v>
          </cell>
        </row>
        <row r="418">
          <cell r="A418">
            <v>1372713</v>
          </cell>
          <cell r="B418" t="str">
            <v>首尔东大门戴斯酒店</v>
          </cell>
          <cell r="C418" t="str">
            <v>435-325714</v>
          </cell>
          <cell r="D418" t="str">
            <v>1804662</v>
          </cell>
          <cell r="E418" t="str">
            <v/>
          </cell>
          <cell r="F418" t="str">
            <v>494.58</v>
          </cell>
          <cell r="G418" t="str">
            <v>RMB</v>
          </cell>
          <cell r="H418" t="str">
            <v>1</v>
          </cell>
          <cell r="I418">
            <v>72.37</v>
          </cell>
          <cell r="J418" t="str">
            <v>USD</v>
          </cell>
        </row>
        <row r="419">
          <cell r="A419">
            <v>1386307</v>
          </cell>
          <cell r="B419" t="str">
            <v>首尔宜必思首尔仁寺洞大使酒店</v>
          </cell>
          <cell r="C419" t="str">
            <v>435-334369</v>
          </cell>
          <cell r="D419" t="str">
            <v>363818</v>
          </cell>
          <cell r="E419" t="str">
            <v/>
          </cell>
          <cell r="F419" t="str">
            <v>1488.03</v>
          </cell>
          <cell r="G419" t="str">
            <v>RMB</v>
          </cell>
          <cell r="H419" t="str">
            <v>1</v>
          </cell>
          <cell r="I419">
            <v>214.54</v>
          </cell>
          <cell r="J419" t="str">
            <v>USD</v>
          </cell>
        </row>
        <row r="420">
          <cell r="A420">
            <v>1382311</v>
          </cell>
          <cell r="B420" t="str">
            <v>普吉岛秘崖别墅酒店</v>
          </cell>
          <cell r="C420" t="str">
            <v>321-3672187</v>
          </cell>
          <cell r="D420" t="str">
            <v>68970</v>
          </cell>
          <cell r="E420" t="str">
            <v/>
          </cell>
          <cell r="F420" t="str">
            <v>1139.83</v>
          </cell>
          <cell r="G420" t="str">
            <v>RMB</v>
          </cell>
          <cell r="H420" t="str">
            <v>1</v>
          </cell>
          <cell r="I420">
            <v>165.24</v>
          </cell>
          <cell r="J420" t="str">
            <v>USD</v>
          </cell>
        </row>
        <row r="421">
          <cell r="A421">
            <v>1382312</v>
          </cell>
          <cell r="B421" t="str">
            <v>普吉岛秘崖别墅酒店</v>
          </cell>
          <cell r="C421" t="str">
            <v>321-3672188</v>
          </cell>
          <cell r="D421" t="str">
            <v>68971</v>
          </cell>
          <cell r="E421" t="str">
            <v/>
          </cell>
          <cell r="F421" t="str">
            <v>1139.83</v>
          </cell>
          <cell r="G421" t="str">
            <v>RMB</v>
          </cell>
          <cell r="H421" t="str">
            <v>1</v>
          </cell>
          <cell r="I421">
            <v>165.24</v>
          </cell>
          <cell r="J421" t="str">
            <v>USD</v>
          </cell>
        </row>
        <row r="422">
          <cell r="A422">
            <v>1376051</v>
          </cell>
          <cell r="B422" t="str">
            <v>普吉岛秘崖别墅酒店</v>
          </cell>
          <cell r="C422" t="str">
            <v>321-3634587</v>
          </cell>
          <cell r="D422" t="str">
            <v>68390</v>
          </cell>
          <cell r="E422" t="str">
            <v/>
          </cell>
          <cell r="F422" t="str">
            <v>704.16</v>
          </cell>
          <cell r="G422" t="str">
            <v>RMB</v>
          </cell>
          <cell r="H422" t="str">
            <v>1</v>
          </cell>
          <cell r="I422">
            <v>102.78</v>
          </cell>
          <cell r="J422" t="str">
            <v>USD</v>
          </cell>
        </row>
        <row r="423">
          <cell r="A423">
            <v>1380052</v>
          </cell>
          <cell r="B423" t="str">
            <v>普吉岛秘崖别墅酒店</v>
          </cell>
          <cell r="C423" t="str">
            <v>321-3659725</v>
          </cell>
          <cell r="D423" t="str">
            <v>68754</v>
          </cell>
          <cell r="E423" t="str">
            <v/>
          </cell>
          <cell r="F423" t="str">
            <v>436.55</v>
          </cell>
          <cell r="G423" t="str">
            <v>RMB</v>
          </cell>
          <cell r="H423" t="str">
            <v>1</v>
          </cell>
          <cell r="I423">
            <v>63.48</v>
          </cell>
          <cell r="J423" t="str">
            <v>USD</v>
          </cell>
        </row>
        <row r="424">
          <cell r="A424">
            <v>1351973</v>
          </cell>
          <cell r="B424" t="str">
            <v>宿务皇冠大厦酒店</v>
          </cell>
          <cell r="C424" t="str">
            <v>271-445117</v>
          </cell>
          <cell r="D424" t="str">
            <v>137415</v>
          </cell>
          <cell r="E424" t="str">
            <v/>
          </cell>
          <cell r="F424" t="str">
            <v>386.47</v>
          </cell>
          <cell r="G424" t="str">
            <v>RMB</v>
          </cell>
          <cell r="H424" t="str">
            <v>1</v>
          </cell>
          <cell r="I424">
            <v>56.51</v>
          </cell>
          <cell r="J424" t="str">
            <v>USD</v>
          </cell>
        </row>
        <row r="425">
          <cell r="A425">
            <v>1351251</v>
          </cell>
          <cell r="B425" t="str">
            <v>宿务皇冠大厦酒店</v>
          </cell>
          <cell r="C425" t="str">
            <v>271-444571</v>
          </cell>
          <cell r="D425" t="str">
            <v>137326</v>
          </cell>
          <cell r="E425" t="str">
            <v/>
          </cell>
          <cell r="F425" t="str">
            <v>449.8</v>
          </cell>
          <cell r="G425" t="str">
            <v>RMB</v>
          </cell>
          <cell r="H425" t="str">
            <v>1</v>
          </cell>
          <cell r="I425">
            <v>65.77</v>
          </cell>
          <cell r="J425" t="str">
            <v>USD</v>
          </cell>
        </row>
        <row r="426">
          <cell r="A426">
            <v>1376549</v>
          </cell>
          <cell r="B426" t="str">
            <v>米兰联排别墅长廊酒店</v>
          </cell>
          <cell r="C426" t="str">
            <v>207-4959123</v>
          </cell>
          <cell r="D426" t="str">
            <v/>
          </cell>
          <cell r="E426" t="str">
            <v/>
          </cell>
          <cell r="F426" t="str">
            <v>6132.52</v>
          </cell>
          <cell r="G426" t="str">
            <v>RMB</v>
          </cell>
          <cell r="H426" t="str">
            <v>1</v>
          </cell>
          <cell r="I426">
            <v>774.24</v>
          </cell>
          <cell r="J426" t="str">
            <v>EUR</v>
          </cell>
        </row>
        <row r="427">
          <cell r="A427">
            <v>1379320</v>
          </cell>
          <cell r="B427" t="str">
            <v>米兰联排别墅长廊酒店</v>
          </cell>
          <cell r="C427" t="str">
            <v>207-4978565</v>
          </cell>
          <cell r="D427" t="str">
            <v/>
          </cell>
          <cell r="E427" t="str">
            <v/>
          </cell>
          <cell r="F427" t="str">
            <v>2943.34</v>
          </cell>
          <cell r="G427" t="str">
            <v>RMB</v>
          </cell>
          <cell r="H427" t="str">
            <v>1</v>
          </cell>
          <cell r="I427">
            <v>371.46</v>
          </cell>
          <cell r="J427" t="str">
            <v>EUR</v>
          </cell>
        </row>
        <row r="428">
          <cell r="A428">
            <v>1384988</v>
          </cell>
          <cell r="B428" t="str">
            <v>米兰联排别墅长廊酒店</v>
          </cell>
          <cell r="C428" t="str">
            <v>207-5006946</v>
          </cell>
          <cell r="D428" t="str">
            <v/>
          </cell>
          <cell r="E428" t="str">
            <v/>
          </cell>
          <cell r="F428" t="str">
            <v>4643.06</v>
          </cell>
          <cell r="G428" t="str">
            <v>RMB</v>
          </cell>
          <cell r="H428" t="str">
            <v>1</v>
          </cell>
          <cell r="I428">
            <v>584.68</v>
          </cell>
          <cell r="J428" t="str">
            <v>EUR</v>
          </cell>
        </row>
        <row r="429">
          <cell r="A429">
            <v>1385753</v>
          </cell>
          <cell r="B429" t="str">
            <v>芝加哥奥黑尔罗斯蒙特欢朋套房酒店</v>
          </cell>
          <cell r="C429" t="str">
            <v>255-1768866</v>
          </cell>
          <cell r="D429" t="str">
            <v/>
          </cell>
          <cell r="E429" t="str">
            <v/>
          </cell>
          <cell r="F429" t="str">
            <v>1251.07</v>
          </cell>
          <cell r="G429" t="str">
            <v>RMB</v>
          </cell>
          <cell r="H429" t="str">
            <v>1</v>
          </cell>
          <cell r="I429">
            <v>180.48</v>
          </cell>
          <cell r="J429" t="str">
            <v>USD</v>
          </cell>
        </row>
        <row r="430">
          <cell r="A430">
            <v>1379104</v>
          </cell>
          <cell r="B430" t="str">
            <v>迈阿密国际机场假日酒店</v>
          </cell>
          <cell r="C430" t="str">
            <v>235-4687338</v>
          </cell>
          <cell r="D430" t="str">
            <v>49302412</v>
          </cell>
          <cell r="E430" t="str">
            <v/>
          </cell>
          <cell r="F430" t="str">
            <v>586.69</v>
          </cell>
          <cell r="G430" t="str">
            <v>RMB</v>
          </cell>
          <cell r="H430" t="str">
            <v>1</v>
          </cell>
          <cell r="I430">
            <v>84.91</v>
          </cell>
          <cell r="J430" t="str">
            <v>USD</v>
          </cell>
        </row>
        <row r="431">
          <cell r="A431">
            <v>1376711</v>
          </cell>
          <cell r="B431" t="str">
            <v>悉尼贝斯青年旅馆</v>
          </cell>
          <cell r="C431" t="str">
            <v>280-540269</v>
          </cell>
          <cell r="D431" t="str">
            <v>280-540269</v>
          </cell>
          <cell r="E431" t="str">
            <v/>
          </cell>
          <cell r="F431" t="str">
            <v>178.13</v>
          </cell>
          <cell r="G431" t="str">
            <v>RMB</v>
          </cell>
          <cell r="H431" t="str">
            <v>1</v>
          </cell>
          <cell r="I431">
            <v>25.97</v>
          </cell>
          <cell r="J431" t="str">
            <v>USD</v>
          </cell>
        </row>
        <row r="432">
          <cell r="A432">
            <v>1387221</v>
          </cell>
          <cell r="B432" t="str">
            <v>悉尼贝斯青年旅馆</v>
          </cell>
          <cell r="C432" t="str">
            <v>280-554385</v>
          </cell>
          <cell r="D432" t="str">
            <v>bsyd21568</v>
          </cell>
          <cell r="E432" t="str">
            <v/>
          </cell>
          <cell r="F432" t="str">
            <v>353.22</v>
          </cell>
          <cell r="G432" t="str">
            <v>RMB</v>
          </cell>
          <cell r="H432" t="str">
            <v>1</v>
          </cell>
          <cell r="I432">
            <v>50.96</v>
          </cell>
          <cell r="J432" t="str">
            <v>USD</v>
          </cell>
        </row>
        <row r="433">
          <cell r="A433">
            <v>1377050</v>
          </cell>
          <cell r="B433" t="str">
            <v>悉尼维瑞尔坎佩当酒店</v>
          </cell>
          <cell r="C433" t="str">
            <v>280-540947</v>
          </cell>
          <cell r="D433" t="str">
            <v>211868</v>
          </cell>
          <cell r="E433" t="str">
            <v/>
          </cell>
          <cell r="F433" t="str">
            <v>6998.98</v>
          </cell>
          <cell r="G433" t="str">
            <v>RMB</v>
          </cell>
          <cell r="H433" t="str">
            <v>1</v>
          </cell>
          <cell r="I433">
            <v>1020.84</v>
          </cell>
          <cell r="J433" t="str">
            <v>USD</v>
          </cell>
        </row>
        <row r="434">
          <cell r="A434">
            <v>1377094</v>
          </cell>
          <cell r="B434" t="str">
            <v>基韦斯特哈瓦那小屋酒店 </v>
          </cell>
          <cell r="C434" t="str">
            <v>235-4678108</v>
          </cell>
          <cell r="D434" t="str">
            <v/>
          </cell>
          <cell r="E434" t="str">
            <v/>
          </cell>
          <cell r="F434" t="str">
            <v>962.19</v>
          </cell>
          <cell r="G434" t="str">
            <v>RMB</v>
          </cell>
          <cell r="H434" t="str">
            <v>1</v>
          </cell>
          <cell r="I434">
            <v>140.31</v>
          </cell>
          <cell r="J434" t="str">
            <v>USD</v>
          </cell>
        </row>
        <row r="435">
          <cell r="A435">
            <v>1355951</v>
          </cell>
          <cell r="B435" t="str">
            <v>基韦斯特哈瓦那小屋酒店 </v>
          </cell>
          <cell r="C435" t="str">
            <v>235-4606892</v>
          </cell>
          <cell r="D435" t="str">
            <v/>
          </cell>
          <cell r="E435" t="str">
            <v/>
          </cell>
          <cell r="F435" t="str">
            <v>941.59</v>
          </cell>
          <cell r="G435" t="str">
            <v>RMB</v>
          </cell>
          <cell r="H435" t="str">
            <v>1</v>
          </cell>
          <cell r="I435">
            <v>137.68</v>
          </cell>
          <cell r="J435" t="str">
            <v>USD</v>
          </cell>
        </row>
        <row r="436">
          <cell r="A436">
            <v>1378180</v>
          </cell>
          <cell r="B436" t="str">
            <v>新加坡罗伯逊码头酒店</v>
          </cell>
          <cell r="C436" t="str">
            <v>322-1212203</v>
          </cell>
          <cell r="D436" t="str">
            <v>469577</v>
          </cell>
          <cell r="E436" t="str">
            <v/>
          </cell>
          <cell r="F436" t="str">
            <v>579.38</v>
          </cell>
          <cell r="G436" t="str">
            <v>RMB</v>
          </cell>
          <cell r="H436" t="str">
            <v>1</v>
          </cell>
          <cell r="I436">
            <v>84.45</v>
          </cell>
          <cell r="J436" t="str">
            <v>USD</v>
          </cell>
        </row>
        <row r="437">
          <cell r="A437">
            <v>1369011</v>
          </cell>
          <cell r="B437" t="str">
            <v>墨尔本城贝斯特韦斯特酒店</v>
          </cell>
          <cell r="C437" t="str">
            <v>280-530980</v>
          </cell>
          <cell r="D437" t="str">
            <v>5867</v>
          </cell>
          <cell r="E437" t="str">
            <v/>
          </cell>
          <cell r="F437" t="str">
            <v>585.99</v>
          </cell>
          <cell r="G437" t="str">
            <v>RMB</v>
          </cell>
          <cell r="H437" t="str">
            <v>1</v>
          </cell>
          <cell r="I437">
            <v>85.42</v>
          </cell>
          <cell r="J437" t="str">
            <v>USD</v>
          </cell>
        </row>
        <row r="438">
          <cell r="A438">
            <v>1384474</v>
          </cell>
          <cell r="B438" t="str">
            <v>鳄鱼曼特拉俱乐部酒店  </v>
          </cell>
          <cell r="C438" t="str">
            <v>280-550841</v>
          </cell>
          <cell r="D438" t="str">
            <v/>
          </cell>
          <cell r="E438" t="str">
            <v/>
          </cell>
          <cell r="F438" t="str">
            <v>1300.72</v>
          </cell>
          <cell r="G438" t="str">
            <v>RMB</v>
          </cell>
          <cell r="H438" t="str">
            <v>1</v>
          </cell>
          <cell r="I438">
            <v>188.06</v>
          </cell>
          <cell r="J438" t="str">
            <v>USD</v>
          </cell>
        </row>
        <row r="439">
          <cell r="A439">
            <v>1384475</v>
          </cell>
          <cell r="B439" t="str">
            <v>中间点曼达林大酒店</v>
          </cell>
          <cell r="C439" t="str">
            <v>321-3684184</v>
          </cell>
          <cell r="D439" t="str">
            <v/>
          </cell>
          <cell r="E439" t="str">
            <v/>
          </cell>
          <cell r="F439" t="str">
            <v>1742.13</v>
          </cell>
          <cell r="G439" t="str">
            <v>RMB</v>
          </cell>
          <cell r="H439" t="str">
            <v>1</v>
          </cell>
          <cell r="I439">
            <v>251.88</v>
          </cell>
          <cell r="J439" t="str">
            <v>USD</v>
          </cell>
        </row>
        <row r="440">
          <cell r="A440">
            <v>1384507</v>
          </cell>
          <cell r="B440" t="str">
            <v>中间点曼达林大酒店</v>
          </cell>
          <cell r="C440" t="str">
            <v>321-3684613</v>
          </cell>
          <cell r="D440" t="str">
            <v/>
          </cell>
          <cell r="E440" t="str">
            <v/>
          </cell>
          <cell r="F440" t="str">
            <v>435.53</v>
          </cell>
          <cell r="G440" t="str">
            <v>RMB</v>
          </cell>
          <cell r="H440" t="str">
            <v>1</v>
          </cell>
          <cell r="I440">
            <v>62.97</v>
          </cell>
          <cell r="J440" t="str">
            <v>USD</v>
          </cell>
        </row>
        <row r="441">
          <cell r="A441">
            <v>1385021</v>
          </cell>
          <cell r="B441" t="str">
            <v>中间点曼达林大酒店</v>
          </cell>
          <cell r="C441" t="str">
            <v>321-3687439</v>
          </cell>
          <cell r="D441" t="str">
            <v/>
          </cell>
          <cell r="E441" t="str">
            <v/>
          </cell>
          <cell r="F441" t="str">
            <v>1308.2</v>
          </cell>
          <cell r="G441" t="str">
            <v>RMB</v>
          </cell>
          <cell r="H441" t="str">
            <v>1</v>
          </cell>
          <cell r="I441">
            <v>188.91</v>
          </cell>
          <cell r="J441" t="str">
            <v>USD</v>
          </cell>
        </row>
        <row r="442">
          <cell r="A442">
            <v>1385626</v>
          </cell>
          <cell r="B442" t="str">
            <v>中间点曼达林大酒店</v>
          </cell>
          <cell r="C442" t="str">
            <v>321-3691059</v>
          </cell>
          <cell r="D442" t="str">
            <v/>
          </cell>
          <cell r="E442" t="str">
            <v/>
          </cell>
          <cell r="F442" t="str">
            <v>436.5</v>
          </cell>
          <cell r="G442" t="str">
            <v>RMB</v>
          </cell>
          <cell r="H442" t="str">
            <v>1</v>
          </cell>
          <cell r="I442">
            <v>62.97</v>
          </cell>
          <cell r="J442" t="str">
            <v>USD</v>
          </cell>
        </row>
        <row r="443">
          <cell r="A443">
            <v>1376611</v>
          </cell>
          <cell r="B443" t="str">
            <v>中间点曼达林大酒店</v>
          </cell>
          <cell r="C443" t="str">
            <v>321-3637927</v>
          </cell>
          <cell r="D443" t="str">
            <v>204728</v>
          </cell>
          <cell r="E443" t="str">
            <v/>
          </cell>
          <cell r="F443" t="str">
            <v>2591.51</v>
          </cell>
          <cell r="G443" t="str">
            <v>RMB</v>
          </cell>
          <cell r="H443" t="str">
            <v>1</v>
          </cell>
          <cell r="I443">
            <v>377.82</v>
          </cell>
          <cell r="J443" t="str">
            <v>USD</v>
          </cell>
        </row>
        <row r="444">
          <cell r="A444">
            <v>1382306</v>
          </cell>
          <cell r="B444" t="str">
            <v>马卡森地铁链富驿时尚酒店</v>
          </cell>
          <cell r="C444" t="str">
            <v>321-3672165</v>
          </cell>
          <cell r="D444" t="str">
            <v>77648</v>
          </cell>
          <cell r="E444" t="str">
            <v/>
          </cell>
          <cell r="F444" t="str">
            <v>397.19</v>
          </cell>
          <cell r="G444" t="str">
            <v>RMB</v>
          </cell>
          <cell r="H444" t="str">
            <v>1</v>
          </cell>
          <cell r="I444">
            <v>57.58</v>
          </cell>
          <cell r="J444" t="str">
            <v>USD</v>
          </cell>
        </row>
        <row r="445">
          <cell r="A445">
            <v>1376887</v>
          </cell>
          <cell r="B445" t="str">
            <v>华欣菩提树度假酒店</v>
          </cell>
          <cell r="C445" t="str">
            <v>321-3639582</v>
          </cell>
          <cell r="D445" t="str">
            <v>48959</v>
          </cell>
          <cell r="E445" t="str">
            <v/>
          </cell>
          <cell r="F445" t="str">
            <v>1157.86</v>
          </cell>
          <cell r="G445" t="str">
            <v>RMB</v>
          </cell>
          <cell r="H445" t="str">
            <v>1</v>
          </cell>
          <cell r="I445">
            <v>168.88</v>
          </cell>
          <cell r="J445" t="str">
            <v>USD</v>
          </cell>
        </row>
        <row r="446">
          <cell r="A446">
            <v>1375547</v>
          </cell>
          <cell r="B446" t="str">
            <v>华欣菩提树度假酒店</v>
          </cell>
          <cell r="C446" t="str">
            <v>321-3632563</v>
          </cell>
          <cell r="D446" t="str">
            <v/>
          </cell>
          <cell r="E446" t="str">
            <v/>
          </cell>
          <cell r="F446" t="str">
            <v>578.93</v>
          </cell>
          <cell r="G446" t="str">
            <v>RMB</v>
          </cell>
          <cell r="H446" t="str">
            <v>1</v>
          </cell>
          <cell r="I446">
            <v>84.44</v>
          </cell>
          <cell r="J446" t="str">
            <v>USD</v>
          </cell>
        </row>
        <row r="447">
          <cell r="A447">
            <v>1380269</v>
          </cell>
          <cell r="B447" t="str">
            <v>华欣菩提树度假酒店</v>
          </cell>
          <cell r="C447" t="str">
            <v>321-3660975</v>
          </cell>
          <cell r="D447" t="str">
            <v>49040</v>
          </cell>
          <cell r="E447" t="str">
            <v/>
          </cell>
          <cell r="F447" t="str">
            <v>1645.25</v>
          </cell>
          <cell r="G447" t="str">
            <v>RMB</v>
          </cell>
          <cell r="H447" t="str">
            <v>1</v>
          </cell>
          <cell r="I447">
            <v>239.24</v>
          </cell>
          <cell r="J447" t="str">
            <v>USD</v>
          </cell>
        </row>
        <row r="448">
          <cell r="A448">
            <v>1384671</v>
          </cell>
          <cell r="B448" t="str">
            <v>宿务花旗公园酒店</v>
          </cell>
          <cell r="C448" t="str">
            <v>271-482121</v>
          </cell>
          <cell r="D448" t="str">
            <v/>
          </cell>
          <cell r="E448" t="str">
            <v/>
          </cell>
          <cell r="F448" t="str">
            <v>480.03</v>
          </cell>
          <cell r="G448" t="str">
            <v>RMB</v>
          </cell>
          <cell r="H448" t="str">
            <v>1</v>
          </cell>
          <cell r="I448">
            <v>69.22</v>
          </cell>
          <cell r="J448" t="str">
            <v>USD</v>
          </cell>
        </row>
        <row r="449">
          <cell r="A449">
            <v>1375875</v>
          </cell>
          <cell r="B449" t="str">
            <v>曼达韦白酒店</v>
          </cell>
          <cell r="C449" t="str">
            <v>271-470873</v>
          </cell>
          <cell r="D449" t="str">
            <v>r18be0</v>
          </cell>
          <cell r="E449" t="str">
            <v/>
          </cell>
          <cell r="F449" t="str">
            <v>1121.11</v>
          </cell>
          <cell r="G449" t="str">
            <v>RMB</v>
          </cell>
          <cell r="H449" t="str">
            <v>1</v>
          </cell>
          <cell r="I449">
            <v>163.64</v>
          </cell>
          <cell r="J449" t="str">
            <v>USD</v>
          </cell>
        </row>
        <row r="450">
          <cell r="A450">
            <v>1379327</v>
          </cell>
          <cell r="B450" t="str">
            <v>吉隆坡希尔顿花园酒店</v>
          </cell>
          <cell r="C450" t="str">
            <v>320-1357816</v>
          </cell>
          <cell r="D450" t="str">
            <v>3498136378</v>
          </cell>
          <cell r="E450" t="str">
            <v/>
          </cell>
          <cell r="F450" t="str">
            <v>227.39</v>
          </cell>
          <cell r="G450" t="str">
            <v>RMB</v>
          </cell>
          <cell r="H450" t="str">
            <v>1</v>
          </cell>
          <cell r="I450">
            <v>32.91</v>
          </cell>
          <cell r="J450" t="str">
            <v>USD</v>
          </cell>
        </row>
        <row r="451">
          <cell r="A451">
            <v>1381267</v>
          </cell>
          <cell r="B451" t="str">
            <v>吉隆坡希尔顿花园酒店</v>
          </cell>
          <cell r="C451" t="str">
            <v>320-1360624</v>
          </cell>
          <cell r="D451" t="str">
            <v>3501200222</v>
          </cell>
          <cell r="E451" t="str">
            <v/>
          </cell>
          <cell r="F451" t="str">
            <v>454.74</v>
          </cell>
          <cell r="G451" t="str">
            <v>RMB</v>
          </cell>
          <cell r="H451" t="str">
            <v>1</v>
          </cell>
          <cell r="I451">
            <v>65.8</v>
          </cell>
          <cell r="J451" t="str">
            <v>USD</v>
          </cell>
        </row>
        <row r="452">
          <cell r="A452">
            <v>1382855</v>
          </cell>
          <cell r="B452" t="str">
            <v>吉隆坡希尔顿花园酒店</v>
          </cell>
          <cell r="C452" t="str">
            <v>320-1363219</v>
          </cell>
          <cell r="D452" t="str">
            <v/>
          </cell>
          <cell r="E452" t="str">
            <v/>
          </cell>
          <cell r="F452" t="str">
            <v>227.32</v>
          </cell>
          <cell r="G452" t="str">
            <v>RMB</v>
          </cell>
          <cell r="H452" t="str">
            <v>1</v>
          </cell>
          <cell r="I452">
            <v>32.88</v>
          </cell>
          <cell r="J452" t="str">
            <v>USD</v>
          </cell>
        </row>
        <row r="453">
          <cell r="A453">
            <v>1387262</v>
          </cell>
          <cell r="B453" t="str">
            <v>宜必思尚品首尔龙山大使酒店</v>
          </cell>
          <cell r="C453" t="str">
            <v>435-334984</v>
          </cell>
          <cell r="D453" t="str">
            <v/>
          </cell>
          <cell r="E453" t="str">
            <v/>
          </cell>
          <cell r="F453" t="str">
            <v>1780.12</v>
          </cell>
          <cell r="G453" t="str">
            <v>RMB</v>
          </cell>
          <cell r="H453" t="str">
            <v>1</v>
          </cell>
          <cell r="I453">
            <v>256.82</v>
          </cell>
          <cell r="J453" t="str">
            <v>USD</v>
          </cell>
        </row>
        <row r="454">
          <cell r="A454">
            <v>1381884</v>
          </cell>
          <cell r="B454" t="str">
            <v>曼谷萨拜萨拜素坤逸酒店</v>
          </cell>
          <cell r="C454" t="str">
            <v>321-3669713</v>
          </cell>
          <cell r="D454" t="str">
            <v/>
          </cell>
          <cell r="E454" t="str">
            <v/>
          </cell>
          <cell r="F454" t="str">
            <v>546.63</v>
          </cell>
          <cell r="G454" t="str">
            <v>RMB</v>
          </cell>
          <cell r="H454" t="str">
            <v>1</v>
          </cell>
          <cell r="I454">
            <v>79.17</v>
          </cell>
          <cell r="J454" t="str">
            <v>USD</v>
          </cell>
        </row>
        <row r="455">
          <cell r="A455">
            <v>1373652</v>
          </cell>
          <cell r="B455" t="str">
            <v>曼谷萨拜萨拜素坤逸酒店</v>
          </cell>
          <cell r="C455" t="str">
            <v>321-3620616</v>
          </cell>
          <cell r="D455" t="str">
            <v/>
          </cell>
          <cell r="E455" t="str">
            <v/>
          </cell>
          <cell r="F455" t="str">
            <v>385.24</v>
          </cell>
          <cell r="G455" t="str">
            <v>RMB</v>
          </cell>
          <cell r="H455" t="str">
            <v>1</v>
          </cell>
          <cell r="I455">
            <v>56.3</v>
          </cell>
          <cell r="J455" t="str">
            <v>USD</v>
          </cell>
        </row>
        <row r="456">
          <cell r="A456">
            <v>1379550</v>
          </cell>
          <cell r="B456" t="str">
            <v>曼谷宝石素坤逸酒店</v>
          </cell>
          <cell r="C456" t="str">
            <v>321-3657478</v>
          </cell>
          <cell r="D456" t="str">
            <v>34343</v>
          </cell>
          <cell r="E456" t="str">
            <v/>
          </cell>
          <cell r="F456" t="str">
            <v>924.97</v>
          </cell>
          <cell r="G456" t="str">
            <v>RMB</v>
          </cell>
          <cell r="H456" t="str">
            <v>1</v>
          </cell>
          <cell r="I456">
            <v>133.84</v>
          </cell>
          <cell r="J456" t="str">
            <v>USD</v>
          </cell>
        </row>
        <row r="457">
          <cell r="A457">
            <v>1381956</v>
          </cell>
          <cell r="B457" t="str">
            <v>新加坡史蒂文斯美爵酒店</v>
          </cell>
          <cell r="C457" t="str">
            <v>322-1217676</v>
          </cell>
          <cell r="D457" t="str">
            <v>316047</v>
          </cell>
          <cell r="E457" t="str">
            <v/>
          </cell>
          <cell r="F457" t="str">
            <v>931.35</v>
          </cell>
          <cell r="G457" t="str">
            <v>RMB</v>
          </cell>
          <cell r="H457" t="str">
            <v>1</v>
          </cell>
          <cell r="I457">
            <v>134.89</v>
          </cell>
          <cell r="J457" t="str">
            <v>USD</v>
          </cell>
        </row>
        <row r="458">
          <cell r="A458">
            <v>1386292</v>
          </cell>
          <cell r="B458" t="str">
            <v>Condotti</v>
          </cell>
          <cell r="C458" t="str">
            <v>207-5014104</v>
          </cell>
          <cell r="D458" t="str">
            <v>207-5014104</v>
          </cell>
          <cell r="E458" t="str">
            <v/>
          </cell>
          <cell r="F458" t="str">
            <v>1754.88</v>
          </cell>
          <cell r="G458" t="str">
            <v>RMB</v>
          </cell>
          <cell r="H458" t="str">
            <v>1</v>
          </cell>
          <cell r="I458">
            <v>222.8</v>
          </cell>
          <cell r="J458" t="str">
            <v>EUR</v>
          </cell>
        </row>
        <row r="459">
          <cell r="A459">
            <v>1379269</v>
          </cell>
          <cell r="B459" t="str">
            <v>Condotti</v>
          </cell>
          <cell r="C459" t="str">
            <v>207-4978240</v>
          </cell>
          <cell r="D459" t="str">
            <v>130627</v>
          </cell>
          <cell r="E459" t="str">
            <v/>
          </cell>
          <cell r="F459" t="str">
            <v>807.58</v>
          </cell>
          <cell r="G459" t="str">
            <v>RMB</v>
          </cell>
          <cell r="H459" t="str">
            <v>1</v>
          </cell>
          <cell r="I459">
            <v>101.92</v>
          </cell>
          <cell r="J459" t="str">
            <v>EUR</v>
          </cell>
        </row>
        <row r="460">
          <cell r="A460">
            <v>1379271</v>
          </cell>
          <cell r="B460" t="str">
            <v>Condotti</v>
          </cell>
          <cell r="C460" t="str">
            <v>207-4978223</v>
          </cell>
          <cell r="D460" t="str">
            <v/>
          </cell>
          <cell r="E460" t="str">
            <v/>
          </cell>
          <cell r="F460" t="str">
            <v>1745.43</v>
          </cell>
          <cell r="G460" t="str">
            <v>RMB</v>
          </cell>
          <cell r="H460" t="str">
            <v>1</v>
          </cell>
          <cell r="I460">
            <v>220.28</v>
          </cell>
          <cell r="J460" t="str">
            <v>EUR</v>
          </cell>
        </row>
        <row r="461">
          <cell r="A461">
            <v>1348827</v>
          </cell>
          <cell r="B461" t="str">
            <v>城市绿洲酒店</v>
          </cell>
          <cell r="C461" t="str">
            <v>69-2770261</v>
          </cell>
          <cell r="D461" t="str">
            <v>146518</v>
          </cell>
          <cell r="E461" t="str">
            <v/>
          </cell>
          <cell r="F461" t="str">
            <v>1130.39</v>
          </cell>
          <cell r="G461" t="str">
            <v>RMB</v>
          </cell>
          <cell r="H461" t="str">
            <v>1</v>
          </cell>
          <cell r="I461">
            <v>163.65</v>
          </cell>
          <cell r="J461" t="str">
            <v>USD</v>
          </cell>
        </row>
        <row r="462">
          <cell r="A462">
            <v>1364113</v>
          </cell>
          <cell r="B462" t="str">
            <v>艾尔瓦赫达千禧大酒店</v>
          </cell>
          <cell r="C462" t="str">
            <v>148-1208346</v>
          </cell>
          <cell r="D462" t="str">
            <v>27534403</v>
          </cell>
          <cell r="E462" t="str">
            <v/>
          </cell>
          <cell r="F462" t="str">
            <v>1086.66</v>
          </cell>
          <cell r="G462" t="str">
            <v>RMB</v>
          </cell>
          <cell r="H462" t="str">
            <v>1</v>
          </cell>
          <cell r="I462">
            <v>137.48</v>
          </cell>
          <cell r="J462" t="str">
            <v>EUR</v>
          </cell>
        </row>
        <row r="463">
          <cell r="A463">
            <v>1367988</v>
          </cell>
          <cell r="B463" t="str">
            <v>艾尔瓦赫达千禧大酒店</v>
          </cell>
          <cell r="C463" t="str">
            <v>148-1214421</v>
          </cell>
          <cell r="D463" t="str">
            <v/>
          </cell>
          <cell r="E463" t="str">
            <v/>
          </cell>
          <cell r="F463" t="str">
            <v>493.91</v>
          </cell>
          <cell r="G463" t="str">
            <v>RMB</v>
          </cell>
          <cell r="H463" t="str">
            <v>1</v>
          </cell>
          <cell r="I463">
            <v>62.67</v>
          </cell>
          <cell r="J463" t="str">
            <v>EUR</v>
          </cell>
        </row>
        <row r="464">
          <cell r="A464">
            <v>1387364</v>
          </cell>
          <cell r="B464" t="str">
            <v>金斯盖特酒店</v>
          </cell>
          <cell r="C464" t="str">
            <v>148-1252979</v>
          </cell>
          <cell r="D464" t="str">
            <v/>
          </cell>
          <cell r="E464" t="str">
            <v/>
          </cell>
          <cell r="F464" t="str">
            <v>559.6</v>
          </cell>
          <cell r="G464" t="str">
            <v>RMB</v>
          </cell>
          <cell r="H464" t="str">
            <v>1</v>
          </cell>
          <cell r="I464">
            <v>70.9</v>
          </cell>
          <cell r="J464" t="str">
            <v>EUR</v>
          </cell>
        </row>
        <row r="465">
          <cell r="A465">
            <v>1384276</v>
          </cell>
          <cell r="B465" t="str">
            <v>金斯盖特酒店</v>
          </cell>
          <cell r="C465" t="str">
            <v>148-1246904</v>
          </cell>
          <cell r="D465" t="str">
            <v/>
          </cell>
          <cell r="E465" t="str">
            <v/>
          </cell>
          <cell r="F465" t="str">
            <v>503.39</v>
          </cell>
          <cell r="G465" t="str">
            <v>RMB</v>
          </cell>
          <cell r="H465" t="str">
            <v>1</v>
          </cell>
          <cell r="I465">
            <v>63.3</v>
          </cell>
          <cell r="J465" t="str">
            <v>EUR</v>
          </cell>
        </row>
        <row r="466">
          <cell r="A466">
            <v>1380047</v>
          </cell>
          <cell r="B466" t="str">
            <v>利雅得贝斯特韦斯特酒店</v>
          </cell>
          <cell r="C466" t="str">
            <v>273-132047</v>
          </cell>
          <cell r="D466" t="str">
            <v>10043241</v>
          </cell>
          <cell r="E466" t="str">
            <v/>
          </cell>
          <cell r="F466" t="str">
            <v>2820.46</v>
          </cell>
          <cell r="G466" t="str">
            <v>RMB</v>
          </cell>
          <cell r="H466" t="str">
            <v>1</v>
          </cell>
          <cell r="I466">
            <v>410.13</v>
          </cell>
          <cell r="J466" t="str">
            <v>USD</v>
          </cell>
        </row>
        <row r="467">
          <cell r="A467">
            <v>1378431</v>
          </cell>
          <cell r="B467" t="str">
            <v>卡拉万阿尔法赫德酒店</v>
          </cell>
          <cell r="C467" t="str">
            <v>273-130433</v>
          </cell>
          <cell r="D467" t="str">
            <v/>
          </cell>
          <cell r="E467" t="str">
            <v/>
          </cell>
          <cell r="F467" t="str">
            <v>3092.9</v>
          </cell>
          <cell r="G467" t="str">
            <v>RMB</v>
          </cell>
          <cell r="H467" t="str">
            <v>1</v>
          </cell>
          <cell r="I467">
            <v>450.82</v>
          </cell>
          <cell r="J467" t="str">
            <v>USD</v>
          </cell>
        </row>
        <row r="468">
          <cell r="A468">
            <v>1378433</v>
          </cell>
          <cell r="B468" t="str">
            <v>卡拉万阿尔法赫德酒店</v>
          </cell>
          <cell r="C468" t="str">
            <v>273-130434</v>
          </cell>
          <cell r="D468" t="str">
            <v/>
          </cell>
          <cell r="E468" t="str">
            <v/>
          </cell>
          <cell r="F468" t="str">
            <v>2938.12</v>
          </cell>
          <cell r="G468" t="str">
            <v>RMB</v>
          </cell>
          <cell r="H468" t="str">
            <v>1</v>
          </cell>
          <cell r="I468">
            <v>428.26</v>
          </cell>
          <cell r="J468" t="str">
            <v>USD</v>
          </cell>
        </row>
        <row r="469">
          <cell r="A469">
            <v>1378738</v>
          </cell>
          <cell r="B469" t="str">
            <v>花瓣酒店</v>
          </cell>
          <cell r="C469" t="str">
            <v>273-130846</v>
          </cell>
          <cell r="D469" t="str">
            <v/>
          </cell>
          <cell r="E469" t="str">
            <v/>
          </cell>
          <cell r="F469" t="str">
            <v>6717.03</v>
          </cell>
          <cell r="G469" t="str">
            <v>RMB</v>
          </cell>
          <cell r="H469" t="str">
            <v>1</v>
          </cell>
          <cell r="I469">
            <v>971.3</v>
          </cell>
          <cell r="J469" t="str">
            <v>USD</v>
          </cell>
        </row>
        <row r="470">
          <cell r="A470">
            <v>1385256</v>
          </cell>
          <cell r="B470" t="str">
            <v>花瓣酒店</v>
          </cell>
          <cell r="C470" t="str">
            <v>273-136335</v>
          </cell>
          <cell r="D470" t="str">
            <v/>
          </cell>
          <cell r="E470" t="str">
            <v/>
          </cell>
          <cell r="F470" t="str">
            <v>3089.03</v>
          </cell>
          <cell r="G470" t="str">
            <v>RMB</v>
          </cell>
          <cell r="H470" t="str">
            <v>1</v>
          </cell>
          <cell r="I470">
            <v>446.07</v>
          </cell>
          <cell r="J470" t="str">
            <v>USD</v>
          </cell>
        </row>
        <row r="471">
          <cell r="A471">
            <v>1387667</v>
          </cell>
          <cell r="B471" t="str">
            <v>花瓣酒店</v>
          </cell>
          <cell r="C471" t="str">
            <v>273-138183</v>
          </cell>
          <cell r="D471" t="str">
            <v>2901412</v>
          </cell>
          <cell r="E471" t="str">
            <v/>
          </cell>
          <cell r="F471" t="str">
            <v>4972.29</v>
          </cell>
          <cell r="G471" t="str">
            <v>RMB</v>
          </cell>
          <cell r="H471" t="str">
            <v>1</v>
          </cell>
          <cell r="I471">
            <v>715.55</v>
          </cell>
          <cell r="J471" t="str">
            <v>USD</v>
          </cell>
        </row>
        <row r="472">
          <cell r="A472">
            <v>1376756</v>
          </cell>
          <cell r="B472" t="str">
            <v>不来梅市贝斯特韦斯特酒店</v>
          </cell>
          <cell r="C472" t="str">
            <v>202-2616122</v>
          </cell>
          <cell r="D472" t="str">
            <v/>
          </cell>
          <cell r="E472" t="str">
            <v/>
          </cell>
          <cell r="F472" t="str">
            <v>703.12</v>
          </cell>
          <cell r="G472" t="str">
            <v>RMB</v>
          </cell>
          <cell r="H472" t="str">
            <v>1</v>
          </cell>
          <cell r="I472">
            <v>88.77</v>
          </cell>
          <cell r="J472" t="str">
            <v>EUR</v>
          </cell>
        </row>
        <row r="473">
          <cell r="A473">
            <v>1381139</v>
          </cell>
          <cell r="B473" t="str">
            <v>哥本哈根醒来酒店 - 卡斯滕尼布尔斯盖德</v>
          </cell>
          <cell r="C473" t="str">
            <v>195-316619</v>
          </cell>
          <cell r="D473" t="str">
            <v>9543646</v>
          </cell>
          <cell r="E473" t="str">
            <v/>
          </cell>
          <cell r="F473" t="str">
            <v>1452.57</v>
          </cell>
          <cell r="G473" t="str">
            <v>RMB</v>
          </cell>
          <cell r="H473" t="str">
            <v>1</v>
          </cell>
          <cell r="I473">
            <v>182.12</v>
          </cell>
          <cell r="J473" t="str">
            <v>EUR</v>
          </cell>
        </row>
        <row r="474">
          <cell r="A474">
            <v>1377546</v>
          </cell>
          <cell r="B474" t="str">
            <v>希尔顿酒店伊兹密尔</v>
          </cell>
          <cell r="C474" t="str">
            <v>73-446788</v>
          </cell>
          <cell r="D474" t="str">
            <v>3498409410</v>
          </cell>
          <cell r="E474" t="str">
            <v/>
          </cell>
          <cell r="F474" t="str">
            <v>2003.36</v>
          </cell>
          <cell r="G474" t="str">
            <v>RMB</v>
          </cell>
          <cell r="H474" t="str">
            <v>1</v>
          </cell>
          <cell r="I474">
            <v>254.12</v>
          </cell>
          <cell r="J474" t="str">
            <v>EUR</v>
          </cell>
        </row>
        <row r="475">
          <cell r="A475">
            <v>1376215</v>
          </cell>
          <cell r="B475" t="str">
            <v>伊斯坦布尔克孜亚塔吉希尔顿酒店</v>
          </cell>
          <cell r="C475" t="str">
            <v>77-1005485</v>
          </cell>
          <cell r="D475" t="str">
            <v/>
          </cell>
          <cell r="E475" t="str">
            <v/>
          </cell>
          <cell r="F475" t="str">
            <v>815.6</v>
          </cell>
          <cell r="G475" t="str">
            <v>RMB</v>
          </cell>
          <cell r="H475" t="str">
            <v>1</v>
          </cell>
          <cell r="I475">
            <v>102.6</v>
          </cell>
          <cell r="J475" t="str">
            <v>EUR</v>
          </cell>
        </row>
        <row r="476">
          <cell r="A476">
            <v>1377422</v>
          </cell>
          <cell r="B476" t="str">
            <v>铂尔曼伊斯坦布尔机场会议及酒店</v>
          </cell>
          <cell r="C476" t="str">
            <v>77-1008195</v>
          </cell>
          <cell r="D476" t="str">
            <v/>
          </cell>
          <cell r="E476" t="str">
            <v/>
          </cell>
          <cell r="F476" t="str">
            <v>490.67</v>
          </cell>
          <cell r="G476" t="str">
            <v>RMB</v>
          </cell>
          <cell r="H476" t="str">
            <v>1</v>
          </cell>
          <cell r="I476">
            <v>62.24</v>
          </cell>
          <cell r="J476" t="str">
            <v>EUR</v>
          </cell>
        </row>
        <row r="477">
          <cell r="A477">
            <v>1383301</v>
          </cell>
          <cell r="B477" t="str">
            <v>铂尔曼伊斯坦布尔机场会议及酒店</v>
          </cell>
          <cell r="C477" t="str">
            <v>77-1017287</v>
          </cell>
          <cell r="D477" t="str">
            <v/>
          </cell>
          <cell r="E477" t="str">
            <v/>
          </cell>
          <cell r="F477" t="str">
            <v>511.97</v>
          </cell>
          <cell r="G477" t="str">
            <v>RMB</v>
          </cell>
          <cell r="H477" t="str">
            <v>1</v>
          </cell>
          <cell r="I477">
            <v>64.43</v>
          </cell>
          <cell r="J477" t="str">
            <v>EUR</v>
          </cell>
        </row>
        <row r="478">
          <cell r="A478">
            <v>1377775</v>
          </cell>
          <cell r="B478" t="str">
            <v>萨比哈格克琴机场附近酒店</v>
          </cell>
          <cell r="C478" t="str">
            <v>77-1008762</v>
          </cell>
          <cell r="D478" t="str">
            <v/>
          </cell>
          <cell r="E478" t="str">
            <v/>
          </cell>
          <cell r="F478" t="str">
            <v>285.65</v>
          </cell>
          <cell r="G478" t="str">
            <v>RMB</v>
          </cell>
          <cell r="H478" t="str">
            <v>1</v>
          </cell>
          <cell r="I478">
            <v>36.24</v>
          </cell>
          <cell r="J478" t="str">
            <v>EUR</v>
          </cell>
        </row>
        <row r="479">
          <cell r="A479">
            <v>1376724</v>
          </cell>
          <cell r="B479" t="str">
            <v>欢朋伊斯坦布尔宰廷布尔努希尔顿酒店</v>
          </cell>
          <cell r="C479" t="str">
            <v>77-1006515</v>
          </cell>
          <cell r="D479" t="str">
            <v/>
          </cell>
          <cell r="E479" t="str">
            <v/>
          </cell>
          <cell r="F479" t="str">
            <v>342.65</v>
          </cell>
          <cell r="G479" t="str">
            <v>RMB</v>
          </cell>
          <cell r="H479" t="str">
            <v>1</v>
          </cell>
          <cell r="I479">
            <v>43.26</v>
          </cell>
          <cell r="J479" t="str">
            <v>EUR</v>
          </cell>
        </row>
        <row r="480">
          <cell r="A480">
            <v>1383725</v>
          </cell>
          <cell r="B480" t="str">
            <v>伊斯坦布尔莫达希尔顿逸林酒店</v>
          </cell>
          <cell r="C480" t="str">
            <v>77-1017775</v>
          </cell>
          <cell r="D480" t="str">
            <v/>
          </cell>
          <cell r="E480" t="str">
            <v/>
          </cell>
          <cell r="F480" t="str">
            <v>1019.57</v>
          </cell>
          <cell r="G480" t="str">
            <v>RMB</v>
          </cell>
          <cell r="H480" t="str">
            <v>1</v>
          </cell>
          <cell r="I480">
            <v>128.43</v>
          </cell>
          <cell r="J480" t="str">
            <v>EUR</v>
          </cell>
        </row>
        <row r="481">
          <cell r="A481">
            <v>1377598</v>
          </cell>
          <cell r="B481" t="str">
            <v>伊斯坦布尔会议及机场丽笙酒店</v>
          </cell>
          <cell r="C481" t="str">
            <v>77-1008316</v>
          </cell>
          <cell r="D481" t="str">
            <v>561634</v>
          </cell>
          <cell r="E481" t="str">
            <v/>
          </cell>
          <cell r="F481" t="str">
            <v>282.07</v>
          </cell>
          <cell r="G481" t="str">
            <v>RMB</v>
          </cell>
          <cell r="H481" t="str">
            <v>1</v>
          </cell>
          <cell r="I481">
            <v>35.78</v>
          </cell>
          <cell r="J481" t="str">
            <v>EUR</v>
          </cell>
        </row>
        <row r="482">
          <cell r="A482">
            <v>1378263</v>
          </cell>
          <cell r="B482" t="str">
            <v>南海滩1号酒店</v>
          </cell>
          <cell r="C482" t="str">
            <v>235-4683736</v>
          </cell>
          <cell r="D482" t="str">
            <v>49423048-1</v>
          </cell>
          <cell r="E482" t="str">
            <v/>
          </cell>
          <cell r="F482" t="str">
            <v>10264.01</v>
          </cell>
          <cell r="G482" t="str">
            <v>RMB</v>
          </cell>
          <cell r="H482" t="str">
            <v>1</v>
          </cell>
          <cell r="I482">
            <v>1496.08</v>
          </cell>
          <cell r="J482" t="str">
            <v>USD</v>
          </cell>
        </row>
        <row r="483">
          <cell r="A483">
            <v>1378427</v>
          </cell>
          <cell r="B483" t="str">
            <v>Maison 140</v>
          </cell>
          <cell r="C483" t="str">
            <v>256-3736387</v>
          </cell>
          <cell r="D483" t="str">
            <v/>
          </cell>
          <cell r="E483" t="str">
            <v/>
          </cell>
          <cell r="F483" t="str">
            <v>3001.58</v>
          </cell>
          <cell r="G483" t="str">
            <v>RMB</v>
          </cell>
          <cell r="H483" t="str">
            <v>1</v>
          </cell>
          <cell r="I483">
            <v>437.51</v>
          </cell>
          <cell r="J483" t="str">
            <v>USD</v>
          </cell>
        </row>
        <row r="484">
          <cell r="A484">
            <v>1376499</v>
          </cell>
          <cell r="B484" t="str">
            <v>纽约市金融中心/曼哈顿市区希尔顿花园酒店</v>
          </cell>
          <cell r="C484" t="str">
            <v>254-1913521</v>
          </cell>
          <cell r="D484" t="str">
            <v>3484962236,3486480498</v>
          </cell>
          <cell r="E484" t="str">
            <v/>
          </cell>
          <cell r="F484" t="str">
            <v>4332.21</v>
          </cell>
          <cell r="G484" t="str">
            <v>RMB</v>
          </cell>
          <cell r="H484" t="str">
            <v>1</v>
          </cell>
          <cell r="I484">
            <v>631.6</v>
          </cell>
          <cell r="J484" t="str">
            <v>USD</v>
          </cell>
        </row>
        <row r="485">
          <cell r="A485">
            <v>1376512</v>
          </cell>
          <cell r="B485" t="str">
            <v>纽约市金融中心/曼哈顿市区希尔顿花园酒店</v>
          </cell>
          <cell r="C485" t="str">
            <v>254-1913533</v>
          </cell>
          <cell r="D485" t="str">
            <v/>
          </cell>
          <cell r="E485" t="str">
            <v/>
          </cell>
          <cell r="F485" t="str">
            <v>4004.34</v>
          </cell>
          <cell r="G485" t="str">
            <v>RMB</v>
          </cell>
          <cell r="H485" t="str">
            <v>1</v>
          </cell>
          <cell r="I485">
            <v>583.8</v>
          </cell>
          <cell r="J485" t="str">
            <v>USD</v>
          </cell>
        </row>
        <row r="486">
          <cell r="A486">
            <v>1378272</v>
          </cell>
          <cell r="B486" t="str">
            <v>纽约西区青年国际旅馆</v>
          </cell>
          <cell r="C486" t="str">
            <v>254-1917425</v>
          </cell>
          <cell r="D486" t="str">
            <v>25-35122</v>
          </cell>
          <cell r="E486" t="str">
            <v/>
          </cell>
          <cell r="F486" t="str">
            <v>1544.94</v>
          </cell>
          <cell r="G486" t="str">
            <v>RMB</v>
          </cell>
          <cell r="H486" t="str">
            <v>1</v>
          </cell>
          <cell r="I486">
            <v>225.19</v>
          </cell>
          <cell r="J486" t="str">
            <v>USD</v>
          </cell>
        </row>
        <row r="487">
          <cell r="A487">
            <v>1339981</v>
          </cell>
          <cell r="B487" t="str">
            <v>棕榈泉钻石度假村集团马奎斯别墅度假酒店</v>
          </cell>
          <cell r="C487" t="str">
            <v>256-3609350</v>
          </cell>
          <cell r="D487" t="str">
            <v>906977833</v>
          </cell>
          <cell r="E487" t="str">
            <v/>
          </cell>
          <cell r="F487" t="str">
            <v>811.93</v>
          </cell>
          <cell r="G487" t="str">
            <v>RMB</v>
          </cell>
          <cell r="H487" t="str">
            <v>1</v>
          </cell>
          <cell r="I487">
            <v>118.5</v>
          </cell>
          <cell r="J487" t="str">
            <v>USD</v>
          </cell>
        </row>
        <row r="488">
          <cell r="A488">
            <v>1388336</v>
          </cell>
          <cell r="B488" t="str">
            <v>55旧金山公园酒店</v>
          </cell>
          <cell r="C488" t="str">
            <v>256-3770872</v>
          </cell>
          <cell r="D488" t="str">
            <v/>
          </cell>
          <cell r="E488" t="str">
            <v/>
          </cell>
          <cell r="F488" t="str">
            <v>2061.16</v>
          </cell>
          <cell r="G488" t="str">
            <v>RMB</v>
          </cell>
          <cell r="H488" t="str">
            <v>1</v>
          </cell>
          <cell r="I488">
            <v>296.02</v>
          </cell>
          <cell r="J488" t="str">
            <v>USD</v>
          </cell>
        </row>
        <row r="489">
          <cell r="A489">
            <v>1387417</v>
          </cell>
          <cell r="B489" t="str">
            <v>巴拿马城/市中心凯悦嘉轩酒店</v>
          </cell>
          <cell r="C489" t="str">
            <v>265-323140</v>
          </cell>
          <cell r="D489" t="str">
            <v/>
          </cell>
          <cell r="E489" t="str">
            <v/>
          </cell>
          <cell r="F489" t="str">
            <v>525.61</v>
          </cell>
          <cell r="G489" t="str">
            <v>RMB</v>
          </cell>
          <cell r="H489" t="str">
            <v>1</v>
          </cell>
          <cell r="I489">
            <v>75.64</v>
          </cell>
          <cell r="J489" t="str">
            <v>USD</v>
          </cell>
        </row>
        <row r="490">
          <cell r="A490">
            <v>1378847</v>
          </cell>
          <cell r="B490" t="str">
            <v>马尼拉奥迪加斯美爵酒店</v>
          </cell>
          <cell r="C490" t="str">
            <v>271-475489</v>
          </cell>
          <cell r="D490" t="str">
            <v>3426650</v>
          </cell>
          <cell r="E490" t="str">
            <v/>
          </cell>
          <cell r="F490" t="str">
            <v>399.85</v>
          </cell>
          <cell r="G490" t="str">
            <v>RMB</v>
          </cell>
          <cell r="H490" t="str">
            <v>1</v>
          </cell>
          <cell r="I490">
            <v>57.82</v>
          </cell>
          <cell r="J490" t="str">
            <v>USD</v>
          </cell>
        </row>
        <row r="491">
          <cell r="A491">
            <v>1377411</v>
          </cell>
          <cell r="B491" t="str">
            <v>马尼拉奥迪加斯美爵酒店</v>
          </cell>
          <cell r="C491" t="str">
            <v>271-473148</v>
          </cell>
          <cell r="D491" t="str">
            <v>3410150</v>
          </cell>
          <cell r="E491" t="str">
            <v/>
          </cell>
          <cell r="F491" t="str">
            <v>396.51</v>
          </cell>
          <cell r="G491" t="str">
            <v>RMB</v>
          </cell>
          <cell r="H491" t="str">
            <v>1</v>
          </cell>
          <cell r="I491">
            <v>57.82</v>
          </cell>
          <cell r="J491" t="str">
            <v>USD</v>
          </cell>
        </row>
        <row r="492">
          <cell r="A492">
            <v>1376971</v>
          </cell>
          <cell r="B492" t="str">
            <v>马尼拉奥迪加斯美爵酒店</v>
          </cell>
          <cell r="C492" t="str">
            <v>271-472421</v>
          </cell>
          <cell r="D492" t="str">
            <v>3405401</v>
          </cell>
          <cell r="E492" t="str">
            <v/>
          </cell>
          <cell r="F492" t="str">
            <v>396.08</v>
          </cell>
          <cell r="G492" t="str">
            <v>RMB</v>
          </cell>
          <cell r="H492" t="str">
            <v>1</v>
          </cell>
          <cell r="I492">
            <v>57.77</v>
          </cell>
          <cell r="J492" t="str">
            <v>USD</v>
          </cell>
        </row>
        <row r="493">
          <cell r="A493">
            <v>1383406</v>
          </cell>
          <cell r="B493" t="str">
            <v>马尼拉奥迪加斯美爵酒店</v>
          </cell>
          <cell r="C493" t="str">
            <v>271-480635</v>
          </cell>
          <cell r="D493" t="str">
            <v>3484650</v>
          </cell>
          <cell r="E493" t="str">
            <v/>
          </cell>
          <cell r="F493" t="str">
            <v>2008.21</v>
          </cell>
          <cell r="G493" t="str">
            <v>RMB</v>
          </cell>
          <cell r="H493" t="str">
            <v>1</v>
          </cell>
          <cell r="I493">
            <v>290.35</v>
          </cell>
          <cell r="J493" t="str">
            <v>USD</v>
          </cell>
        </row>
        <row r="494">
          <cell r="A494">
            <v>1381138</v>
          </cell>
          <cell r="B494" t="str">
            <v>马尼拉奥迪加斯美爵酒店</v>
          </cell>
          <cell r="C494" t="str">
            <v>271-477874</v>
          </cell>
          <cell r="D494" t="str">
            <v>3446652</v>
          </cell>
          <cell r="E494" t="str">
            <v/>
          </cell>
          <cell r="F494" t="str">
            <v>800.29</v>
          </cell>
          <cell r="G494" t="str">
            <v>RMB</v>
          </cell>
          <cell r="H494" t="str">
            <v>1</v>
          </cell>
          <cell r="I494">
            <v>115.8</v>
          </cell>
          <cell r="J494" t="str">
            <v>USD</v>
          </cell>
        </row>
        <row r="495">
          <cell r="A495">
            <v>1381799</v>
          </cell>
          <cell r="B495" t="str">
            <v>马尼拉奥迪加斯美爵酒店</v>
          </cell>
          <cell r="C495" t="str">
            <v>271-478726</v>
          </cell>
          <cell r="D495" t="str">
            <v>3456905</v>
          </cell>
          <cell r="E495" t="str">
            <v/>
          </cell>
          <cell r="F495" t="str">
            <v>400.12</v>
          </cell>
          <cell r="G495" t="str">
            <v>RMB</v>
          </cell>
          <cell r="H495" t="str">
            <v>1</v>
          </cell>
          <cell r="I495">
            <v>57.95</v>
          </cell>
          <cell r="J495" t="str">
            <v>USD</v>
          </cell>
        </row>
        <row r="496">
          <cell r="A496">
            <v>1385718</v>
          </cell>
          <cell r="B496" t="str">
            <v>兰卡威思庭酒店</v>
          </cell>
          <cell r="C496" t="str">
            <v>320-1367327</v>
          </cell>
          <cell r="D496" t="str">
            <v>500007</v>
          </cell>
          <cell r="E496" t="str">
            <v/>
          </cell>
          <cell r="F496" t="str">
            <v>224.73</v>
          </cell>
          <cell r="G496" t="str">
            <v>RMB</v>
          </cell>
          <cell r="H496" t="str">
            <v>1</v>
          </cell>
          <cell r="I496">
            <v>32.42</v>
          </cell>
          <cell r="J496" t="str">
            <v>USD</v>
          </cell>
        </row>
        <row r="497">
          <cell r="A497">
            <v>1386506</v>
          </cell>
          <cell r="B497" t="str">
            <v>兰卡威思庭酒店</v>
          </cell>
          <cell r="C497" t="str">
            <v>320-1368856</v>
          </cell>
          <cell r="D497" t="str">
            <v>313162</v>
          </cell>
          <cell r="E497" t="str">
            <v/>
          </cell>
          <cell r="F497" t="str">
            <v>221.67</v>
          </cell>
          <cell r="G497" t="str">
            <v>RMB</v>
          </cell>
          <cell r="H497" t="str">
            <v>1</v>
          </cell>
          <cell r="I497">
            <v>31.98</v>
          </cell>
          <cell r="J497" t="str">
            <v>USD</v>
          </cell>
        </row>
        <row r="498">
          <cell r="A498">
            <v>1375912</v>
          </cell>
          <cell r="B498" t="str">
            <v>大阪心斋桥东方Express酒店</v>
          </cell>
          <cell r="C498" t="str">
            <v>284-718541</v>
          </cell>
          <cell r="D498" t="str">
            <v>100010610</v>
          </cell>
          <cell r="E498" t="str">
            <v/>
          </cell>
          <cell r="F498" t="str">
            <v>819.39</v>
          </cell>
          <cell r="G498" t="str">
            <v>RMB</v>
          </cell>
          <cell r="H498" t="str">
            <v>1</v>
          </cell>
          <cell r="I498">
            <v>119.6</v>
          </cell>
          <cell r="J498" t="str">
            <v>USD</v>
          </cell>
        </row>
        <row r="499">
          <cell r="A499">
            <v>1369209</v>
          </cell>
          <cell r="B499" t="str">
            <v>岘港禅钻石套房酒店</v>
          </cell>
          <cell r="C499" t="str">
            <v>358-292294</v>
          </cell>
          <cell r="D499" t="str">
            <v/>
          </cell>
          <cell r="E499" t="str">
            <v/>
          </cell>
          <cell r="F499" t="str">
            <v>690.95</v>
          </cell>
          <cell r="G499" t="str">
            <v>RMB</v>
          </cell>
          <cell r="H499" t="str">
            <v>1</v>
          </cell>
          <cell r="I499">
            <v>100.72</v>
          </cell>
          <cell r="J499" t="str">
            <v>USD</v>
          </cell>
        </row>
        <row r="500">
          <cell r="A500">
            <v>1386841</v>
          </cell>
          <cell r="B500" t="str">
            <v>圣玛丽路雨树酒店</v>
          </cell>
          <cell r="C500" t="str">
            <v>270-226178</v>
          </cell>
          <cell r="D500" t="str">
            <v>719852</v>
          </cell>
          <cell r="E500" t="str">
            <v/>
          </cell>
          <cell r="F500" t="str">
            <v>622.16</v>
          </cell>
          <cell r="G500" t="str">
            <v>RMB</v>
          </cell>
          <cell r="H500" t="str">
            <v>1</v>
          </cell>
          <cell r="I500">
            <v>89.76</v>
          </cell>
          <cell r="J500" t="str">
            <v>USD</v>
          </cell>
        </row>
        <row r="501">
          <cell r="A501">
            <v>1384745</v>
          </cell>
          <cell r="B501" t="str">
            <v>河内萨默塞特和平服务公寓</v>
          </cell>
          <cell r="C501" t="str">
            <v>358-299323</v>
          </cell>
          <cell r="D501" t="str">
            <v>20632685</v>
          </cell>
          <cell r="E501" t="str">
            <v/>
          </cell>
          <cell r="F501" t="str">
            <v>407.98</v>
          </cell>
          <cell r="G501" t="str">
            <v>RMB</v>
          </cell>
          <cell r="H501" t="str">
            <v>1</v>
          </cell>
          <cell r="I501">
            <v>58.83</v>
          </cell>
          <cell r="J501" t="str">
            <v>USD</v>
          </cell>
        </row>
        <row r="502">
          <cell r="A502">
            <v>1381808</v>
          </cell>
          <cell r="B502" t="str">
            <v>河内萨默塞特和平服务公寓</v>
          </cell>
          <cell r="C502" t="str">
            <v>358-298211</v>
          </cell>
          <cell r="D502" t="str">
            <v/>
          </cell>
          <cell r="E502" t="str">
            <v/>
          </cell>
          <cell r="F502" t="str">
            <v>1218.58</v>
          </cell>
          <cell r="G502" t="str">
            <v>RMB</v>
          </cell>
          <cell r="H502" t="str">
            <v>1</v>
          </cell>
          <cell r="I502">
            <v>176.49</v>
          </cell>
          <cell r="J502" t="str">
            <v>USD</v>
          </cell>
        </row>
        <row r="503">
          <cell r="A503">
            <v>1381690</v>
          </cell>
          <cell r="B503" t="str">
            <v>河内萨默塞特和平服务公寓</v>
          </cell>
          <cell r="C503" t="str">
            <v>358-298156</v>
          </cell>
          <cell r="D503" t="str">
            <v/>
          </cell>
          <cell r="E503" t="str">
            <v/>
          </cell>
          <cell r="F503" t="str">
            <v>853.81</v>
          </cell>
          <cell r="G503" t="str">
            <v>RMB</v>
          </cell>
          <cell r="H503" t="str">
            <v>1</v>
          </cell>
          <cell r="I503">
            <v>123.66</v>
          </cell>
          <cell r="J503" t="str">
            <v>USD</v>
          </cell>
        </row>
        <row r="504">
          <cell r="A504">
            <v>1381692</v>
          </cell>
          <cell r="B504" t="str">
            <v>河内萨默塞特和平服务公寓</v>
          </cell>
          <cell r="C504" t="str">
            <v>358-298157</v>
          </cell>
          <cell r="D504" t="str">
            <v>20604039</v>
          </cell>
          <cell r="E504" t="str">
            <v/>
          </cell>
          <cell r="F504" t="str">
            <v>812.38</v>
          </cell>
          <cell r="G504" t="str">
            <v>RMB</v>
          </cell>
          <cell r="H504" t="str">
            <v>1</v>
          </cell>
          <cell r="I504">
            <v>117.66</v>
          </cell>
          <cell r="J504" t="str">
            <v>USD</v>
          </cell>
        </row>
        <row r="505">
          <cell r="A505">
            <v>1376960</v>
          </cell>
          <cell r="B505" t="str">
            <v>河内萨默塞特和平服务公寓</v>
          </cell>
          <cell r="C505" t="str">
            <v>358-296142</v>
          </cell>
          <cell r="D505" t="str">
            <v>358-296142</v>
          </cell>
          <cell r="E505" t="str">
            <v/>
          </cell>
          <cell r="F505" t="str">
            <v>448.18</v>
          </cell>
          <cell r="G505" t="str">
            <v>RMB</v>
          </cell>
          <cell r="H505" t="str">
            <v>1</v>
          </cell>
          <cell r="I505">
            <v>65.37</v>
          </cell>
          <cell r="J505" t="str">
            <v>USD</v>
          </cell>
        </row>
        <row r="506">
          <cell r="A506">
            <v>1381127</v>
          </cell>
          <cell r="B506" t="str">
            <v>甲米宁静湖度假村及水疗中心</v>
          </cell>
          <cell r="C506" t="str">
            <v>321-3665354</v>
          </cell>
          <cell r="D506" t="str">
            <v>76080</v>
          </cell>
          <cell r="E506" t="str">
            <v/>
          </cell>
          <cell r="F506" t="str">
            <v>1508.95</v>
          </cell>
          <cell r="G506" t="str">
            <v>RMB</v>
          </cell>
          <cell r="H506" t="str">
            <v>1</v>
          </cell>
          <cell r="I506">
            <v>218.34</v>
          </cell>
          <cell r="J506" t="str">
            <v>USD</v>
          </cell>
        </row>
        <row r="507">
          <cell r="A507">
            <v>1380460</v>
          </cell>
          <cell r="B507" t="str">
            <v>甲米宁静湖度假村及水疗中心</v>
          </cell>
          <cell r="C507" t="str">
            <v>321-3662142</v>
          </cell>
          <cell r="D507" t="str">
            <v>76023</v>
          </cell>
          <cell r="E507" t="str">
            <v/>
          </cell>
          <cell r="F507" t="str">
            <v>363.03</v>
          </cell>
          <cell r="G507" t="str">
            <v>RMB</v>
          </cell>
          <cell r="H507" t="str">
            <v>1</v>
          </cell>
          <cell r="I507">
            <v>52.53</v>
          </cell>
          <cell r="J507" t="str">
            <v>USD</v>
          </cell>
        </row>
        <row r="508">
          <cell r="A508">
            <v>1367062</v>
          </cell>
          <cell r="B508" t="str">
            <v>槟城伟士达纳酒店</v>
          </cell>
          <cell r="C508" t="str">
            <v>320-1334031</v>
          </cell>
          <cell r="D508" t="str">
            <v>754639</v>
          </cell>
          <cell r="E508" t="str">
            <v/>
          </cell>
          <cell r="F508" t="str">
            <v>1224.73</v>
          </cell>
          <cell r="G508" t="str">
            <v>RMB</v>
          </cell>
          <cell r="H508" t="str">
            <v>1</v>
          </cell>
          <cell r="I508">
            <v>179.3</v>
          </cell>
          <cell r="J508" t="str">
            <v>USD</v>
          </cell>
        </row>
        <row r="509">
          <cell r="A509">
            <v>1375918</v>
          </cell>
          <cell r="B509" t="str">
            <v>阿尔伯特酒店</v>
          </cell>
          <cell r="C509" t="str">
            <v>207-4955510</v>
          </cell>
          <cell r="D509" t="str">
            <v/>
          </cell>
          <cell r="E509" t="str">
            <v/>
          </cell>
          <cell r="F509" t="str">
            <v>661.02</v>
          </cell>
          <cell r="G509" t="str">
            <v>RMB</v>
          </cell>
          <cell r="H509" t="str">
            <v>1</v>
          </cell>
          <cell r="I509">
            <v>83.22</v>
          </cell>
          <cell r="J509" t="str">
            <v>EUR</v>
          </cell>
        </row>
        <row r="510">
          <cell r="A510">
            <v>1349825</v>
          </cell>
          <cell r="B510" t="str">
            <v>芭堤雅会馆酒店</v>
          </cell>
          <cell r="C510" t="str">
            <v>321-3523786</v>
          </cell>
          <cell r="D510" t="str">
            <v>RR034464</v>
          </cell>
          <cell r="E510" t="str">
            <v/>
          </cell>
          <cell r="F510" t="str">
            <v>214.13</v>
          </cell>
          <cell r="G510" t="str">
            <v>RMB</v>
          </cell>
          <cell r="H510" t="str">
            <v>1</v>
          </cell>
          <cell r="I510">
            <v>31.31</v>
          </cell>
          <cell r="J510" t="str">
            <v>USD</v>
          </cell>
        </row>
        <row r="511">
          <cell r="A511">
            <v>1372687</v>
          </cell>
          <cell r="B511" t="str">
            <v>布拉格滨海酒店</v>
          </cell>
          <cell r="C511" t="str">
            <v>194-936371</v>
          </cell>
          <cell r="D511" t="str">
            <v>8602</v>
          </cell>
          <cell r="E511" t="str">
            <v/>
          </cell>
          <cell r="F511" t="str">
            <v>1036.69</v>
          </cell>
          <cell r="G511" t="str">
            <v>RMB</v>
          </cell>
          <cell r="H511" t="str">
            <v>1</v>
          </cell>
          <cell r="I511">
            <v>129.36</v>
          </cell>
          <cell r="J511" t="str">
            <v>EUR</v>
          </cell>
        </row>
        <row r="512">
          <cell r="A512">
            <v>1363306</v>
          </cell>
          <cell r="B512" t="str">
            <v>伊斯坦布尔阿马达老城酒店</v>
          </cell>
          <cell r="C512" t="str">
            <v>77-986678</v>
          </cell>
          <cell r="D512" t="str">
            <v>4783971</v>
          </cell>
          <cell r="E512" t="str">
            <v/>
          </cell>
          <cell r="F512" t="str">
            <v>1866</v>
          </cell>
          <cell r="G512" t="str">
            <v>RMB</v>
          </cell>
          <cell r="H512" t="str">
            <v>1</v>
          </cell>
          <cell r="I512">
            <v>236.08</v>
          </cell>
          <cell r="J512" t="str">
            <v>EUR</v>
          </cell>
        </row>
        <row r="513">
          <cell r="A513">
            <v>1384265</v>
          </cell>
          <cell r="B513" t="str">
            <v>苏梅岛坤查温度假村 </v>
          </cell>
          <cell r="C513" t="str">
            <v>321-3682911</v>
          </cell>
          <cell r="D513" t="str">
            <v>22743</v>
          </cell>
          <cell r="E513" t="str">
            <v/>
          </cell>
          <cell r="F513" t="str">
            <v>1038.03</v>
          </cell>
          <cell r="G513" t="str">
            <v>RMB</v>
          </cell>
          <cell r="H513" t="str">
            <v>1</v>
          </cell>
          <cell r="I513">
            <v>150.08</v>
          </cell>
          <cell r="J513" t="str">
            <v>USD</v>
          </cell>
        </row>
        <row r="514">
          <cell r="A514">
            <v>1385377</v>
          </cell>
          <cell r="B514" t="str">
            <v>苏梅岛坤查温度假村 </v>
          </cell>
          <cell r="C514" t="str">
            <v>321-3689524</v>
          </cell>
          <cell r="D514" t="str">
            <v/>
          </cell>
          <cell r="E514" t="str">
            <v/>
          </cell>
          <cell r="F514" t="str">
            <v>530.04</v>
          </cell>
          <cell r="G514" t="str">
            <v>RMB</v>
          </cell>
          <cell r="H514" t="str">
            <v>1</v>
          </cell>
          <cell r="I514">
            <v>76.54</v>
          </cell>
          <cell r="J514" t="str">
            <v>USD</v>
          </cell>
        </row>
        <row r="515">
          <cell r="A515">
            <v>1385658</v>
          </cell>
          <cell r="B515" t="str">
            <v>王子公园酒店</v>
          </cell>
          <cell r="C515" t="str">
            <v>146-146968</v>
          </cell>
          <cell r="D515" t="str">
            <v/>
          </cell>
          <cell r="E515" t="str">
            <v/>
          </cell>
          <cell r="F515" t="str">
            <v>2056.12</v>
          </cell>
          <cell r="G515" t="str">
            <v>RMB</v>
          </cell>
          <cell r="H515" t="str">
            <v>1</v>
          </cell>
          <cell r="I515">
            <v>260.76</v>
          </cell>
          <cell r="J515" t="str">
            <v>EUR</v>
          </cell>
        </row>
        <row r="516">
          <cell r="A516">
            <v>1385660</v>
          </cell>
          <cell r="B516" t="str">
            <v>王子公园酒店</v>
          </cell>
          <cell r="C516" t="str">
            <v>146-146969</v>
          </cell>
          <cell r="D516" t="str">
            <v/>
          </cell>
          <cell r="E516" t="str">
            <v/>
          </cell>
          <cell r="F516" t="str">
            <v>2056.12</v>
          </cell>
          <cell r="G516" t="str">
            <v>RMB</v>
          </cell>
          <cell r="H516" t="str">
            <v>1</v>
          </cell>
          <cell r="I516">
            <v>260.76</v>
          </cell>
          <cell r="J516" t="str">
            <v>EUR</v>
          </cell>
        </row>
        <row r="517">
          <cell r="A517">
            <v>1384667</v>
          </cell>
          <cell r="B517" t="str">
            <v>金巴兰海滩福克斯哈里斯酒店</v>
          </cell>
          <cell r="C517" t="str">
            <v>325-1295665</v>
          </cell>
          <cell r="D517" t="str">
            <v>15475</v>
          </cell>
          <cell r="E517" t="str">
            <v/>
          </cell>
          <cell r="F517" t="str">
            <v>439.6</v>
          </cell>
          <cell r="G517" t="str">
            <v>RMB</v>
          </cell>
          <cell r="H517" t="str">
            <v>1</v>
          </cell>
          <cell r="I517">
            <v>63.39</v>
          </cell>
          <cell r="J517" t="str">
            <v>USD</v>
          </cell>
        </row>
        <row r="518">
          <cell r="A518">
            <v>1386474</v>
          </cell>
          <cell r="B518" t="str">
            <v>伊斯坦布尔 - 锡尔凯吉希尔顿逸林酒店</v>
          </cell>
          <cell r="C518" t="str">
            <v>77-1021230</v>
          </cell>
          <cell r="D518" t="str">
            <v>3501191310</v>
          </cell>
          <cell r="E518" t="str">
            <v/>
          </cell>
          <cell r="F518" t="str">
            <v>626.04</v>
          </cell>
          <cell r="G518" t="str">
            <v>RMB</v>
          </cell>
          <cell r="H518" t="str">
            <v>1</v>
          </cell>
          <cell r="I518">
            <v>79.38</v>
          </cell>
          <cell r="J518" t="str">
            <v>EUR</v>
          </cell>
        </row>
        <row r="519">
          <cell r="A519">
            <v>1361938</v>
          </cell>
          <cell r="B519" t="str">
            <v>伊斯坦布尔 - 锡尔凯吉希尔顿逸林酒店</v>
          </cell>
          <cell r="C519" t="str">
            <v>77-985005</v>
          </cell>
          <cell r="D519" t="str">
            <v/>
          </cell>
          <cell r="E519" t="str">
            <v/>
          </cell>
          <cell r="F519" t="str">
            <v>1420.56</v>
          </cell>
          <cell r="G519" t="str">
            <v>RMB</v>
          </cell>
          <cell r="H519" t="str">
            <v>1</v>
          </cell>
          <cell r="I519">
            <v>178.62</v>
          </cell>
          <cell r="J519" t="str">
            <v>EUR</v>
          </cell>
        </row>
        <row r="520">
          <cell r="A520">
            <v>1369350</v>
          </cell>
          <cell r="B520" t="str">
            <v>伊斯坦布尔 - 锡尔凯吉希尔顿逸林酒店</v>
          </cell>
          <cell r="C520" t="str">
            <v>77-993711</v>
          </cell>
          <cell r="D520" t="str">
            <v>3486115320</v>
          </cell>
          <cell r="E520" t="str">
            <v/>
          </cell>
          <cell r="F520" t="str">
            <v>1346.2</v>
          </cell>
          <cell r="G520" t="str">
            <v>RMB</v>
          </cell>
          <cell r="H520" t="str">
            <v>1</v>
          </cell>
          <cell r="I520">
            <v>169.64</v>
          </cell>
          <cell r="J520" t="str">
            <v>EUR</v>
          </cell>
        </row>
        <row r="521">
          <cell r="A521">
            <v>1371422</v>
          </cell>
          <cell r="B521" t="str">
            <v>伊斯坦布尔 - 锡尔凯吉希尔顿逸林酒店</v>
          </cell>
          <cell r="C521" t="str">
            <v>77-997193</v>
          </cell>
          <cell r="D521" t="str">
            <v/>
          </cell>
          <cell r="E521" t="str">
            <v/>
          </cell>
          <cell r="F521" t="str">
            <v>677.83</v>
          </cell>
          <cell r="G521" t="str">
            <v>RMB</v>
          </cell>
          <cell r="H521" t="str">
            <v>1</v>
          </cell>
          <cell r="I521">
            <v>84.82</v>
          </cell>
          <cell r="J521" t="str">
            <v>EUR</v>
          </cell>
        </row>
        <row r="522">
          <cell r="A522">
            <v>1368435</v>
          </cell>
          <cell r="B522" t="str">
            <v>伊斯坦布尔 - 锡尔凯吉希尔顿逸林酒店</v>
          </cell>
          <cell r="C522" t="str">
            <v>77-992493</v>
          </cell>
          <cell r="D522" t="str">
            <v>3488779109</v>
          </cell>
          <cell r="E522" t="str">
            <v/>
          </cell>
          <cell r="F522" t="str">
            <v>708.17</v>
          </cell>
          <cell r="G522" t="str">
            <v>RMB</v>
          </cell>
          <cell r="H522" t="str">
            <v>1</v>
          </cell>
          <cell r="I522">
            <v>89.31</v>
          </cell>
          <cell r="J522" t="str">
            <v>EUR</v>
          </cell>
        </row>
        <row r="523">
          <cell r="A523">
            <v>1370190</v>
          </cell>
          <cell r="B523" t="str">
            <v>伊斯坦布尔 - 锡尔凯吉希尔顿逸林酒店</v>
          </cell>
          <cell r="C523" t="str">
            <v>77-994788</v>
          </cell>
          <cell r="D523" t="str">
            <v/>
          </cell>
          <cell r="E523" t="str">
            <v/>
          </cell>
          <cell r="F523" t="str">
            <v>2025.99</v>
          </cell>
          <cell r="G523" t="str">
            <v>RMB</v>
          </cell>
          <cell r="H523" t="str">
            <v>1</v>
          </cell>
          <cell r="I523">
            <v>254.46</v>
          </cell>
          <cell r="J523" t="str">
            <v>EUR</v>
          </cell>
        </row>
        <row r="524">
          <cell r="A524">
            <v>1378898</v>
          </cell>
          <cell r="B524" t="str">
            <v>伊斯坦布尔 - 锡尔凯吉希尔顿逸林酒店</v>
          </cell>
          <cell r="C524" t="str">
            <v>77-1011518</v>
          </cell>
          <cell r="D524" t="str">
            <v/>
          </cell>
          <cell r="E524" t="str">
            <v/>
          </cell>
          <cell r="F524" t="str">
            <v>1886.78</v>
          </cell>
          <cell r="G524" t="str">
            <v>RMB</v>
          </cell>
          <cell r="H524" t="str">
            <v>1</v>
          </cell>
          <cell r="I524">
            <v>238.14</v>
          </cell>
          <cell r="J524" t="str">
            <v>EUR</v>
          </cell>
        </row>
        <row r="525">
          <cell r="A525">
            <v>1378840</v>
          </cell>
          <cell r="B525" t="str">
            <v>曼谷酒店</v>
          </cell>
          <cell r="C525" t="str">
            <v>321-3653454</v>
          </cell>
          <cell r="D525" t="str">
            <v>068937</v>
          </cell>
          <cell r="E525" t="str">
            <v/>
          </cell>
          <cell r="F525" t="str">
            <v>242.66</v>
          </cell>
          <cell r="G525" t="str">
            <v>RMB</v>
          </cell>
          <cell r="H525" t="str">
            <v>1</v>
          </cell>
          <cell r="I525">
            <v>35.09</v>
          </cell>
          <cell r="J525" t="str">
            <v>USD</v>
          </cell>
        </row>
        <row r="526">
          <cell r="A526">
            <v>1380776</v>
          </cell>
          <cell r="B526" t="str">
            <v>曼谷酒店</v>
          </cell>
          <cell r="C526" t="str">
            <v>321-3663937</v>
          </cell>
          <cell r="D526" t="str">
            <v>069023</v>
          </cell>
          <cell r="E526" t="str">
            <v/>
          </cell>
          <cell r="F526" t="str">
            <v>510.58</v>
          </cell>
          <cell r="G526" t="str">
            <v>RMB</v>
          </cell>
          <cell r="H526" t="str">
            <v>1</v>
          </cell>
          <cell r="I526">
            <v>73.88</v>
          </cell>
          <cell r="J526" t="str">
            <v>USD</v>
          </cell>
        </row>
        <row r="527">
          <cell r="A527">
            <v>1369530</v>
          </cell>
          <cell r="B527" t="str">
            <v>曼谷酒店</v>
          </cell>
          <cell r="C527" t="str">
            <v>321-3597003</v>
          </cell>
          <cell r="D527" t="str">
            <v>068389</v>
          </cell>
          <cell r="E527" t="str">
            <v/>
          </cell>
          <cell r="F527" t="str">
            <v>479.48</v>
          </cell>
          <cell r="G527" t="str">
            <v>RMB</v>
          </cell>
          <cell r="H527" t="str">
            <v>1</v>
          </cell>
          <cell r="I527">
            <v>70.18</v>
          </cell>
          <cell r="J527" t="str">
            <v>USD</v>
          </cell>
        </row>
        <row r="528">
          <cell r="A528">
            <v>1366628</v>
          </cell>
          <cell r="B528" t="str">
            <v>曼谷酒店</v>
          </cell>
          <cell r="C528" t="str">
            <v>321-3586856</v>
          </cell>
          <cell r="D528" t="str">
            <v>068274</v>
          </cell>
          <cell r="E528" t="str">
            <v/>
          </cell>
          <cell r="F528" t="str">
            <v>479.37</v>
          </cell>
          <cell r="G528" t="str">
            <v>RMB</v>
          </cell>
          <cell r="H528" t="str">
            <v>1</v>
          </cell>
          <cell r="I528">
            <v>70.18</v>
          </cell>
          <cell r="J528" t="str">
            <v>USD</v>
          </cell>
        </row>
        <row r="529">
          <cell r="A529">
            <v>1361871</v>
          </cell>
          <cell r="B529" t="str">
            <v>曼谷酒店</v>
          </cell>
          <cell r="C529" t="str">
            <v>321-3566427</v>
          </cell>
          <cell r="D529" t="str">
            <v>321-3566427</v>
          </cell>
          <cell r="E529" t="str">
            <v/>
          </cell>
          <cell r="F529" t="str">
            <v>564.27</v>
          </cell>
          <cell r="G529" t="str">
            <v>RMB</v>
          </cell>
          <cell r="H529" t="str">
            <v>1</v>
          </cell>
          <cell r="I529">
            <v>83.1</v>
          </cell>
          <cell r="J529" t="str">
            <v>USD</v>
          </cell>
        </row>
        <row r="530">
          <cell r="A530">
            <v>1376202</v>
          </cell>
          <cell r="B530" t="str">
            <v>新门NH酒店</v>
          </cell>
          <cell r="C530" t="str">
            <v>207-4956434</v>
          </cell>
          <cell r="D530" t="str">
            <v>59003905</v>
          </cell>
          <cell r="E530" t="str">
            <v/>
          </cell>
          <cell r="F530" t="str">
            <v>2523.9</v>
          </cell>
          <cell r="G530" t="str">
            <v>RMB</v>
          </cell>
          <cell r="H530" t="str">
            <v>1</v>
          </cell>
          <cell r="I530">
            <v>317.5</v>
          </cell>
          <cell r="J530" t="str">
            <v>EUR</v>
          </cell>
        </row>
        <row r="531">
          <cell r="A531">
            <v>1380749</v>
          </cell>
          <cell r="B531" t="str">
            <v>布尔迪拜瑞享酒店</v>
          </cell>
          <cell r="C531" t="str">
            <v>148-1240976</v>
          </cell>
          <cell r="D531" t="str">
            <v>59948985</v>
          </cell>
          <cell r="E531" t="str">
            <v/>
          </cell>
          <cell r="F531" t="str">
            <v>1625.38</v>
          </cell>
          <cell r="G531" t="str">
            <v>RMB</v>
          </cell>
          <cell r="H531" t="str">
            <v>1</v>
          </cell>
          <cell r="I531">
            <v>203.72</v>
          </cell>
          <cell r="J531" t="str">
            <v>EUR</v>
          </cell>
        </row>
        <row r="532">
          <cell r="A532">
            <v>1386931</v>
          </cell>
          <cell r="B532" t="str">
            <v>罗马莫扎特酒店</v>
          </cell>
          <cell r="C532" t="str">
            <v>207-5017123</v>
          </cell>
          <cell r="D532" t="str">
            <v>11610</v>
          </cell>
          <cell r="E532" t="str">
            <v/>
          </cell>
          <cell r="F532" t="str">
            <v>1274.85</v>
          </cell>
          <cell r="G532" t="str">
            <v>RMB</v>
          </cell>
          <cell r="H532" t="str">
            <v>1</v>
          </cell>
          <cell r="I532">
            <v>161.52</v>
          </cell>
          <cell r="J532" t="str">
            <v>EUR</v>
          </cell>
        </row>
        <row r="533">
          <cell r="A533">
            <v>1377872</v>
          </cell>
          <cell r="B533" t="str">
            <v>伊斯坦布尔恩德朗酒店</v>
          </cell>
          <cell r="C533" t="str">
            <v>77-1008916</v>
          </cell>
          <cell r="D533" t="str">
            <v/>
          </cell>
          <cell r="E533" t="str">
            <v/>
          </cell>
          <cell r="F533" t="str">
            <v>365.73</v>
          </cell>
          <cell r="G533" t="str">
            <v>RMB</v>
          </cell>
          <cell r="H533" t="str">
            <v>1</v>
          </cell>
          <cell r="I533">
            <v>46.4</v>
          </cell>
          <cell r="J533" t="str">
            <v>EUR</v>
          </cell>
        </row>
        <row r="534">
          <cell r="A534">
            <v>1368190</v>
          </cell>
          <cell r="B534" t="str">
            <v>罗马西班牙皇家套房</v>
          </cell>
          <cell r="C534" t="str">
            <v>207-4908425</v>
          </cell>
          <cell r="D534" t="str">
            <v>BN1159</v>
          </cell>
          <cell r="E534" t="str">
            <v/>
          </cell>
          <cell r="F534" t="str">
            <v>4370.39</v>
          </cell>
          <cell r="G534" t="str">
            <v>RMB</v>
          </cell>
          <cell r="H534" t="str">
            <v>1</v>
          </cell>
          <cell r="I534">
            <v>554.54</v>
          </cell>
          <cell r="J534" t="str">
            <v>EUR</v>
          </cell>
        </row>
        <row r="535">
          <cell r="A535">
            <v>1380309</v>
          </cell>
          <cell r="B535" t="str">
            <v>斯德哥尔摩本特利贝斯特韦斯特酒店</v>
          </cell>
          <cell r="C535" t="str">
            <v>131-265539</v>
          </cell>
          <cell r="D535" t="str">
            <v>131-265539</v>
          </cell>
          <cell r="E535" t="str">
            <v/>
          </cell>
          <cell r="F535" t="str">
            <v>1585.02</v>
          </cell>
          <cell r="G535" t="str">
            <v>RMB</v>
          </cell>
          <cell r="H535" t="str">
            <v>1</v>
          </cell>
          <cell r="I535">
            <v>199.64</v>
          </cell>
          <cell r="J535" t="str">
            <v>EUR</v>
          </cell>
        </row>
        <row r="536">
          <cell r="A536">
            <v>1375167</v>
          </cell>
          <cell r="B536" t="str">
            <v>曼谷玛卡萨富驿时尚酒店</v>
          </cell>
          <cell r="C536" t="str">
            <v>321-3630022</v>
          </cell>
          <cell r="D536" t="str">
            <v/>
          </cell>
          <cell r="E536" t="str">
            <v/>
          </cell>
          <cell r="F536" t="str">
            <v>388.29</v>
          </cell>
          <cell r="G536" t="str">
            <v>RMB</v>
          </cell>
          <cell r="H536" t="str">
            <v>1</v>
          </cell>
          <cell r="I536">
            <v>56.47</v>
          </cell>
          <cell r="J536" t="str">
            <v>USD</v>
          </cell>
        </row>
        <row r="537">
          <cell r="A537">
            <v>1380961</v>
          </cell>
          <cell r="B537" t="str">
            <v>奥尓卡精品酒店</v>
          </cell>
          <cell r="C537" t="str">
            <v>75-1360372</v>
          </cell>
          <cell r="D537" t="str">
            <v>1380961</v>
          </cell>
          <cell r="E537" t="str">
            <v/>
          </cell>
          <cell r="F537" t="str">
            <v>885.96</v>
          </cell>
          <cell r="G537" t="str">
            <v>RMB</v>
          </cell>
          <cell r="H537" t="str">
            <v>1</v>
          </cell>
          <cell r="I537">
            <v>111.08</v>
          </cell>
          <cell r="J537" t="str">
            <v>EUR</v>
          </cell>
        </row>
        <row r="538">
          <cell r="A538">
            <v>1380733</v>
          </cell>
          <cell r="B538" t="str">
            <v>艾克塞尔西亚欧洲之星酒店</v>
          </cell>
          <cell r="C538" t="str">
            <v>207-4985408</v>
          </cell>
          <cell r="D538" t="str">
            <v>4021710</v>
          </cell>
          <cell r="E538" t="str">
            <v/>
          </cell>
          <cell r="F538" t="str">
            <v>1015.1</v>
          </cell>
          <cell r="G538" t="str">
            <v>RMB</v>
          </cell>
          <cell r="H538" t="str">
            <v>1</v>
          </cell>
          <cell r="I538">
            <v>127.23</v>
          </cell>
          <cell r="J538" t="str">
            <v>EUR</v>
          </cell>
        </row>
        <row r="539">
          <cell r="A539">
            <v>1383651</v>
          </cell>
          <cell r="B539" t="str">
            <v>外交家酒店</v>
          </cell>
          <cell r="C539" t="str">
            <v>178-294284</v>
          </cell>
          <cell r="D539" t="str">
            <v/>
          </cell>
          <cell r="E539" t="str">
            <v/>
          </cell>
          <cell r="F539" t="str">
            <v>677.81</v>
          </cell>
          <cell r="G539" t="str">
            <v>RMB</v>
          </cell>
          <cell r="H539" t="str">
            <v>1</v>
          </cell>
          <cell r="I539">
            <v>85.38</v>
          </cell>
          <cell r="J539" t="str">
            <v>EUR</v>
          </cell>
        </row>
        <row r="540">
          <cell r="A540">
            <v>1384517</v>
          </cell>
          <cell r="B540" t="str">
            <v>迪拜古赖尔瑞士酒店</v>
          </cell>
          <cell r="C540" t="str">
            <v>148-1247510</v>
          </cell>
          <cell r="D540" t="str">
            <v/>
          </cell>
          <cell r="E540" t="str">
            <v/>
          </cell>
          <cell r="F540" t="str">
            <v>491.88</v>
          </cell>
          <cell r="G540" t="str">
            <v>RMB</v>
          </cell>
          <cell r="H540" t="str">
            <v>1</v>
          </cell>
          <cell r="I540">
            <v>61.94</v>
          </cell>
          <cell r="J540" t="str">
            <v>EUR</v>
          </cell>
        </row>
        <row r="541">
          <cell r="A541">
            <v>1386756</v>
          </cell>
          <cell r="B541" t="str">
            <v>迪拜古赖尔瑞士酒店</v>
          </cell>
          <cell r="C541" t="str">
            <v>148-1251757</v>
          </cell>
          <cell r="D541" t="str">
            <v>24248290</v>
          </cell>
          <cell r="E541" t="str">
            <v/>
          </cell>
          <cell r="F541" t="str">
            <v>493.22</v>
          </cell>
          <cell r="G541" t="str">
            <v>RMB</v>
          </cell>
          <cell r="H541" t="str">
            <v>1</v>
          </cell>
          <cell r="I541">
            <v>62.49</v>
          </cell>
          <cell r="J541" t="str">
            <v>EUR</v>
          </cell>
        </row>
        <row r="542">
          <cell r="A542">
            <v>1380230</v>
          </cell>
          <cell r="B542" t="str">
            <v>迪拜古赖尔瑞士酒店</v>
          </cell>
          <cell r="C542" t="str">
            <v>148-1240117</v>
          </cell>
          <cell r="D542" t="str">
            <v/>
          </cell>
          <cell r="E542" t="str">
            <v/>
          </cell>
          <cell r="F542" t="str">
            <v>976.55</v>
          </cell>
          <cell r="G542" t="str">
            <v>RMB</v>
          </cell>
          <cell r="H542" t="str">
            <v>1</v>
          </cell>
          <cell r="I542">
            <v>123</v>
          </cell>
          <cell r="J542" t="str">
            <v>EUR</v>
          </cell>
        </row>
        <row r="543">
          <cell r="A543">
            <v>1386434</v>
          </cell>
          <cell r="B543" t="str">
            <v>艾默瑞克酒店</v>
          </cell>
          <cell r="C543" t="str">
            <v>435-334466</v>
          </cell>
          <cell r="D543" t="str">
            <v>17217</v>
          </cell>
          <cell r="E543" t="str">
            <v/>
          </cell>
          <cell r="F543" t="str">
            <v>2954.86</v>
          </cell>
          <cell r="G543" t="str">
            <v>RMB</v>
          </cell>
          <cell r="H543" t="str">
            <v>1</v>
          </cell>
          <cell r="I543">
            <v>426.3</v>
          </cell>
          <cell r="J543" t="str">
            <v>USD</v>
          </cell>
        </row>
        <row r="544">
          <cell r="A544">
            <v>1381793</v>
          </cell>
          <cell r="B544" t="str">
            <v>阿布扎比首都门 HYATT 酒店</v>
          </cell>
          <cell r="C544" t="str">
            <v>148-1242509</v>
          </cell>
          <cell r="D544" t="str">
            <v>148-1242509</v>
          </cell>
          <cell r="E544" t="str">
            <v/>
          </cell>
          <cell r="F544" t="str">
            <v>1718.64</v>
          </cell>
          <cell r="G544" t="str">
            <v>RMB</v>
          </cell>
          <cell r="H544" t="str">
            <v>1</v>
          </cell>
          <cell r="I544">
            <v>215.05</v>
          </cell>
          <cell r="J544" t="str">
            <v>EUR</v>
          </cell>
        </row>
        <row r="545">
          <cell r="A545">
            <v>1383287</v>
          </cell>
          <cell r="B545" t="str">
            <v>神户珍珠城市酒店</v>
          </cell>
          <cell r="C545" t="str">
            <v>284-729821</v>
          </cell>
          <cell r="D545" t="str">
            <v/>
          </cell>
          <cell r="E545" t="str">
            <v/>
          </cell>
          <cell r="F545" t="str">
            <v>627.56</v>
          </cell>
          <cell r="G545" t="str">
            <v>RMB</v>
          </cell>
          <cell r="H545" t="str">
            <v>1</v>
          </cell>
          <cell r="I545">
            <v>90.61</v>
          </cell>
          <cell r="J545" t="str">
            <v>USD</v>
          </cell>
        </row>
        <row r="546">
          <cell r="A546">
            <v>1383762</v>
          </cell>
          <cell r="B546" t="str">
            <v>公园中的当德尔姆酒店</v>
          </cell>
          <cell r="C546" t="str">
            <v>321-3680200</v>
          </cell>
          <cell r="D546" t="str">
            <v/>
          </cell>
          <cell r="E546" t="str">
            <v/>
          </cell>
          <cell r="F546" t="str">
            <v>673.74</v>
          </cell>
          <cell r="G546" t="str">
            <v>RMB</v>
          </cell>
          <cell r="H546" t="str">
            <v>1</v>
          </cell>
          <cell r="I546">
            <v>97.41</v>
          </cell>
          <cell r="J546" t="str">
            <v>USD</v>
          </cell>
        </row>
        <row r="547">
          <cell r="A547">
            <v>1372120</v>
          </cell>
          <cell r="B547" t="str">
            <v>金巴兰易库特温泉度假酒店</v>
          </cell>
          <cell r="C547" t="str">
            <v>325-1266304</v>
          </cell>
          <cell r="D547" t="str">
            <v/>
          </cell>
          <cell r="E547" t="str">
            <v/>
          </cell>
          <cell r="F547" t="str">
            <v>191.95</v>
          </cell>
          <cell r="G547" t="str">
            <v>RMB</v>
          </cell>
          <cell r="H547" t="str">
            <v>1</v>
          </cell>
          <cell r="I547">
            <v>28.07</v>
          </cell>
          <cell r="J547" t="str">
            <v>USD</v>
          </cell>
        </row>
        <row r="548">
          <cell r="A548">
            <v>1372235</v>
          </cell>
          <cell r="B548" t="str">
            <v>宜必思维也纳玛丽亚希尔费酒店</v>
          </cell>
          <cell r="C548" t="str">
            <v>228-621219</v>
          </cell>
          <cell r="D548" t="str">
            <v>353753539</v>
          </cell>
          <cell r="E548" t="str">
            <v/>
          </cell>
          <cell r="F548" t="str">
            <v>624.36</v>
          </cell>
          <cell r="G548" t="str">
            <v>RMB</v>
          </cell>
          <cell r="H548" t="str">
            <v>1</v>
          </cell>
          <cell r="I548">
            <v>78.23</v>
          </cell>
          <cell r="J548" t="str">
            <v>EUR</v>
          </cell>
        </row>
        <row r="549">
          <cell r="A549">
            <v>1383803</v>
          </cell>
          <cell r="B549" t="str">
            <v>墨西哥城莱拉酒店</v>
          </cell>
          <cell r="C549" t="str">
            <v>71-1723653</v>
          </cell>
          <cell r="D549" t="str">
            <v/>
          </cell>
          <cell r="E549" t="str">
            <v/>
          </cell>
          <cell r="F549" t="str">
            <v>528.01</v>
          </cell>
          <cell r="G549" t="str">
            <v>RMB</v>
          </cell>
          <cell r="H549" t="str">
            <v>1</v>
          </cell>
          <cell r="I549">
            <v>76.34</v>
          </cell>
          <cell r="J549" t="str">
            <v>USD</v>
          </cell>
        </row>
        <row r="550">
          <cell r="A550">
            <v>1383298</v>
          </cell>
          <cell r="B550" t="str">
            <v>VIP行政圣塔伊里亚酒店</v>
          </cell>
          <cell r="C550" t="str">
            <v>59-1439186</v>
          </cell>
          <cell r="D550" t="str">
            <v>40862/2018</v>
          </cell>
          <cell r="E550" t="str">
            <v/>
          </cell>
          <cell r="F550" t="str">
            <v>1331.61</v>
          </cell>
          <cell r="G550" t="str">
            <v>RMB</v>
          </cell>
          <cell r="H550" t="str">
            <v>1</v>
          </cell>
          <cell r="I550">
            <v>167.58</v>
          </cell>
          <cell r="J550" t="str">
            <v>EUR</v>
          </cell>
        </row>
        <row r="551">
          <cell r="A551">
            <v>1383300</v>
          </cell>
          <cell r="B551" t="str">
            <v>VIP行政圣塔伊里亚酒店</v>
          </cell>
          <cell r="C551" t="str">
            <v>59-1439187</v>
          </cell>
          <cell r="D551" t="str">
            <v>40863/2018</v>
          </cell>
          <cell r="E551" t="str">
            <v/>
          </cell>
          <cell r="F551" t="str">
            <v>436.88</v>
          </cell>
          <cell r="G551" t="str">
            <v>RMB</v>
          </cell>
          <cell r="H551" t="str">
            <v>1</v>
          </cell>
          <cell r="I551">
            <v>54.98</v>
          </cell>
          <cell r="J551" t="str">
            <v>EUR</v>
          </cell>
        </row>
        <row r="552">
          <cell r="A552">
            <v>1379051</v>
          </cell>
          <cell r="B552" t="str">
            <v>旅游度假酒店</v>
          </cell>
          <cell r="C552" t="str">
            <v>321-3654679</v>
          </cell>
          <cell r="D552" t="str">
            <v/>
          </cell>
          <cell r="E552" t="str">
            <v/>
          </cell>
          <cell r="F552" t="str">
            <v>287.37</v>
          </cell>
          <cell r="G552" t="str">
            <v>RMB</v>
          </cell>
          <cell r="H552" t="str">
            <v>1</v>
          </cell>
          <cell r="I552">
            <v>41.59</v>
          </cell>
          <cell r="J552" t="str">
            <v>USD</v>
          </cell>
        </row>
        <row r="553">
          <cell r="A553">
            <v>1380226</v>
          </cell>
          <cell r="B553" t="str">
            <v>悉尼菲利克斯酒店</v>
          </cell>
          <cell r="C553" t="str">
            <v>280-545495</v>
          </cell>
          <cell r="D553" t="str">
            <v/>
          </cell>
          <cell r="E553" t="str">
            <v/>
          </cell>
          <cell r="F553" t="str">
            <v>1259.04</v>
          </cell>
          <cell r="G553" t="str">
            <v>RMB</v>
          </cell>
          <cell r="H553" t="str">
            <v>1</v>
          </cell>
          <cell r="I553">
            <v>183.08</v>
          </cell>
          <cell r="J553" t="str">
            <v>USD</v>
          </cell>
        </row>
        <row r="554">
          <cell r="A554">
            <v>1381141</v>
          </cell>
          <cell r="B554" t="str">
            <v>悉尼菲利克斯酒店</v>
          </cell>
          <cell r="C554" t="str">
            <v>280-546413</v>
          </cell>
          <cell r="D554" t="str">
            <v/>
          </cell>
          <cell r="E554" t="str">
            <v/>
          </cell>
          <cell r="F554" t="str">
            <v>647.7</v>
          </cell>
          <cell r="G554" t="str">
            <v>RMB</v>
          </cell>
          <cell r="H554" t="str">
            <v>1</v>
          </cell>
          <cell r="I554">
            <v>93.72</v>
          </cell>
          <cell r="J554" t="str">
            <v>USD</v>
          </cell>
        </row>
        <row r="555">
          <cell r="A555">
            <v>1382613</v>
          </cell>
          <cell r="B555" t="str">
            <v>悉尼菲利克斯酒店</v>
          </cell>
          <cell r="C555" t="str">
            <v>280-548387</v>
          </cell>
          <cell r="D555" t="str">
            <v/>
          </cell>
          <cell r="E555" t="str">
            <v/>
          </cell>
          <cell r="F555" t="str">
            <v>530.27</v>
          </cell>
          <cell r="G555" t="str">
            <v>RMB</v>
          </cell>
          <cell r="H555" t="str">
            <v>1</v>
          </cell>
          <cell r="I555">
            <v>76.7</v>
          </cell>
          <cell r="J555" t="str">
            <v>USD</v>
          </cell>
        </row>
        <row r="556">
          <cell r="A556">
            <v>1388033</v>
          </cell>
          <cell r="B556" t="str">
            <v>悉尼菲利克斯酒店</v>
          </cell>
          <cell r="C556" t="str">
            <v>280-555429</v>
          </cell>
          <cell r="D556" t="str">
            <v/>
          </cell>
          <cell r="E556" t="str">
            <v/>
          </cell>
          <cell r="F556" t="str">
            <v>621.54</v>
          </cell>
          <cell r="G556" t="str">
            <v>RMB</v>
          </cell>
          <cell r="H556" t="str">
            <v>1</v>
          </cell>
          <cell r="I556">
            <v>89.38</v>
          </cell>
          <cell r="J556" t="str">
            <v>USD</v>
          </cell>
        </row>
        <row r="557">
          <cell r="A557">
            <v>1382726</v>
          </cell>
          <cell r="B557" t="str">
            <v>驿三江南 H 大道酒店</v>
          </cell>
          <cell r="C557" t="str">
            <v>435-331970</v>
          </cell>
          <cell r="D557" t="str">
            <v/>
          </cell>
          <cell r="E557" t="str">
            <v/>
          </cell>
          <cell r="F557" t="str">
            <v>710.36</v>
          </cell>
          <cell r="G557" t="str">
            <v>RMB</v>
          </cell>
          <cell r="H557" t="str">
            <v>1</v>
          </cell>
          <cell r="I557">
            <v>102.75</v>
          </cell>
          <cell r="J557" t="str">
            <v>USD</v>
          </cell>
        </row>
        <row r="558">
          <cell r="A558">
            <v>1382797</v>
          </cell>
          <cell r="B558" t="str">
            <v>驿三江南 H 大道酒店</v>
          </cell>
          <cell r="C558" t="str">
            <v>435-332039</v>
          </cell>
          <cell r="D558" t="str">
            <v/>
          </cell>
          <cell r="E558" t="str">
            <v/>
          </cell>
          <cell r="F558" t="str">
            <v>1278.44</v>
          </cell>
          <cell r="G558" t="str">
            <v>RMB</v>
          </cell>
          <cell r="H558" t="str">
            <v>1</v>
          </cell>
          <cell r="I558">
            <v>184.92</v>
          </cell>
          <cell r="J558" t="str">
            <v>USD</v>
          </cell>
        </row>
        <row r="559">
          <cell r="A559">
            <v>1380211</v>
          </cell>
          <cell r="B559" t="str">
            <v>驿三江南 H 大道酒店</v>
          </cell>
          <cell r="C559" t="str">
            <v>435-330218</v>
          </cell>
          <cell r="D559" t="str">
            <v>435-330218</v>
          </cell>
          <cell r="E559" t="str">
            <v/>
          </cell>
          <cell r="F559" t="str">
            <v>904.39</v>
          </cell>
          <cell r="G559" t="str">
            <v>RMB</v>
          </cell>
          <cell r="H559" t="str">
            <v>1</v>
          </cell>
          <cell r="I559">
            <v>131.51</v>
          </cell>
          <cell r="J559" t="str">
            <v>USD</v>
          </cell>
        </row>
        <row r="560">
          <cell r="A560">
            <v>1380272</v>
          </cell>
          <cell r="B560" t="str">
            <v>驿三江南 H 大道酒店</v>
          </cell>
          <cell r="C560" t="str">
            <v>435-330267</v>
          </cell>
          <cell r="D560" t="str">
            <v>435-330267</v>
          </cell>
          <cell r="E560" t="str">
            <v/>
          </cell>
          <cell r="F560" t="str">
            <v>1321.83</v>
          </cell>
          <cell r="G560" t="str">
            <v>RMB</v>
          </cell>
          <cell r="H560" t="str">
            <v>1</v>
          </cell>
          <cell r="I560">
            <v>192.21</v>
          </cell>
          <cell r="J560" t="str">
            <v>USD</v>
          </cell>
        </row>
        <row r="561">
          <cell r="A561">
            <v>1380286</v>
          </cell>
          <cell r="B561" t="str">
            <v>驿三江南 H 大道酒店</v>
          </cell>
          <cell r="C561" t="str">
            <v>435-330272</v>
          </cell>
          <cell r="D561" t="str">
            <v/>
          </cell>
          <cell r="E561" t="str">
            <v/>
          </cell>
          <cell r="F561" t="str">
            <v>939.12</v>
          </cell>
          <cell r="G561" t="str">
            <v>RMB</v>
          </cell>
          <cell r="H561" t="str">
            <v>1</v>
          </cell>
          <cell r="I561">
            <v>136.56</v>
          </cell>
          <cell r="J561" t="str">
            <v>USD</v>
          </cell>
        </row>
        <row r="562">
          <cell r="A562">
            <v>1379861</v>
          </cell>
          <cell r="B562" t="str">
            <v>驿三江南 H 大道酒店</v>
          </cell>
          <cell r="C562" t="str">
            <v>435-329994</v>
          </cell>
          <cell r="D562" t="str">
            <v/>
          </cell>
          <cell r="E562" t="str">
            <v/>
          </cell>
          <cell r="F562" t="str">
            <v>1093.6</v>
          </cell>
          <cell r="G562" t="str">
            <v>RMB</v>
          </cell>
          <cell r="H562" t="str">
            <v>1</v>
          </cell>
          <cell r="I562">
            <v>158.24</v>
          </cell>
          <cell r="J562" t="str">
            <v>USD</v>
          </cell>
        </row>
        <row r="563">
          <cell r="A563">
            <v>1380353</v>
          </cell>
          <cell r="B563" t="str">
            <v>驿三江南 H 大道酒店</v>
          </cell>
          <cell r="C563" t="str">
            <v>435-330332</v>
          </cell>
          <cell r="D563" t="str">
            <v/>
          </cell>
          <cell r="E563" t="str">
            <v/>
          </cell>
          <cell r="F563" t="str">
            <v>486.96</v>
          </cell>
          <cell r="G563" t="str">
            <v>RMB</v>
          </cell>
          <cell r="H563" t="str">
            <v>1</v>
          </cell>
          <cell r="I563">
            <v>70.81</v>
          </cell>
          <cell r="J563" t="str">
            <v>USD</v>
          </cell>
        </row>
        <row r="564">
          <cell r="A564">
            <v>1380612</v>
          </cell>
          <cell r="B564" t="str">
            <v>驿三江南 H 大道酒店</v>
          </cell>
          <cell r="C564" t="str">
            <v>435-330487</v>
          </cell>
          <cell r="D564" t="str">
            <v>435-330487</v>
          </cell>
          <cell r="E564" t="str">
            <v/>
          </cell>
          <cell r="F564" t="str">
            <v>777.76</v>
          </cell>
          <cell r="G564" t="str">
            <v>RMB</v>
          </cell>
          <cell r="H564" t="str">
            <v>1</v>
          </cell>
          <cell r="I564">
            <v>112.54</v>
          </cell>
          <cell r="J564" t="str">
            <v>USD</v>
          </cell>
        </row>
        <row r="565">
          <cell r="A565">
            <v>1378966</v>
          </cell>
          <cell r="B565" t="str">
            <v>驿三江南 H 大道酒店</v>
          </cell>
          <cell r="C565" t="str">
            <v>435-329501</v>
          </cell>
          <cell r="D565" t="str">
            <v>025086247</v>
          </cell>
          <cell r="E565" t="str">
            <v/>
          </cell>
          <cell r="F565" t="str">
            <v>317.77</v>
          </cell>
          <cell r="G565" t="str">
            <v>RMB</v>
          </cell>
          <cell r="H565" t="str">
            <v>1</v>
          </cell>
          <cell r="I565">
            <v>45.99</v>
          </cell>
          <cell r="J565" t="str">
            <v>USD</v>
          </cell>
        </row>
        <row r="566">
          <cell r="A566">
            <v>1377940</v>
          </cell>
          <cell r="B566" t="str">
            <v>驿三江南 H 大道酒店</v>
          </cell>
          <cell r="C566" t="str">
            <v>435-328790</v>
          </cell>
          <cell r="D566" t="str">
            <v/>
          </cell>
          <cell r="E566" t="str">
            <v/>
          </cell>
          <cell r="F566" t="str">
            <v>1264.82</v>
          </cell>
          <cell r="G566" t="str">
            <v>RMB</v>
          </cell>
          <cell r="H566" t="str">
            <v>1</v>
          </cell>
          <cell r="I566">
            <v>184.36</v>
          </cell>
          <cell r="J566" t="str">
            <v>USD</v>
          </cell>
        </row>
        <row r="567">
          <cell r="A567">
            <v>1375886</v>
          </cell>
          <cell r="B567" t="str">
            <v>驿三江南 H 大道酒店</v>
          </cell>
          <cell r="C567" t="str">
            <v>435-327399</v>
          </cell>
          <cell r="D567" t="str">
            <v/>
          </cell>
          <cell r="E567" t="str">
            <v/>
          </cell>
          <cell r="F567" t="str">
            <v>1813.97</v>
          </cell>
          <cell r="G567" t="str">
            <v>RMB</v>
          </cell>
          <cell r="H567" t="str">
            <v>1</v>
          </cell>
          <cell r="I567">
            <v>264.77</v>
          </cell>
          <cell r="J567" t="str">
            <v>USD</v>
          </cell>
        </row>
        <row r="568">
          <cell r="A568">
            <v>1383643</v>
          </cell>
          <cell r="B568" t="str">
            <v>暹罗香榭丽舍大街特色酒店</v>
          </cell>
          <cell r="C568" t="str">
            <v>321-3679632</v>
          </cell>
          <cell r="D568" t="str">
            <v/>
          </cell>
          <cell r="E568" t="str">
            <v/>
          </cell>
          <cell r="F568" t="str">
            <v>783.92</v>
          </cell>
          <cell r="G568" t="str">
            <v>RMB</v>
          </cell>
          <cell r="H568" t="str">
            <v>1</v>
          </cell>
          <cell r="I568">
            <v>113.34</v>
          </cell>
          <cell r="J568" t="str">
            <v>USD</v>
          </cell>
        </row>
        <row r="569">
          <cell r="A569">
            <v>1382077</v>
          </cell>
          <cell r="B569" t="str">
            <v>洛杉矶圣加百利喜来登酒店</v>
          </cell>
          <cell r="C569" t="str">
            <v>256-3749439</v>
          </cell>
          <cell r="D569" t="str">
            <v/>
          </cell>
          <cell r="E569" t="str">
            <v/>
          </cell>
          <cell r="F569" t="str">
            <v>1239.5</v>
          </cell>
          <cell r="G569" t="str">
            <v>RMB</v>
          </cell>
          <cell r="H569" t="str">
            <v>1</v>
          </cell>
          <cell r="I569">
            <v>179.69</v>
          </cell>
          <cell r="J569" t="str">
            <v>USD</v>
          </cell>
        </row>
        <row r="570">
          <cell r="A570">
            <v>1381413</v>
          </cell>
          <cell r="B570" t="str">
            <v>JUCY酣睡基督城机场酒店</v>
          </cell>
          <cell r="C570" t="str">
            <v>283-139919</v>
          </cell>
          <cell r="D570" t="str">
            <v/>
          </cell>
          <cell r="E570" t="str">
            <v/>
          </cell>
          <cell r="F570" t="str">
            <v>397.73</v>
          </cell>
          <cell r="G570" t="str">
            <v>RMB</v>
          </cell>
          <cell r="H570" t="str">
            <v>1</v>
          </cell>
          <cell r="I570">
            <v>57.55</v>
          </cell>
          <cell r="J570" t="str">
            <v>USD</v>
          </cell>
        </row>
        <row r="571">
          <cell r="A571">
            <v>1378132</v>
          </cell>
          <cell r="B571" t="str">
            <v>古腾堡酒店</v>
          </cell>
          <cell r="C571" t="str">
            <v>213-74235</v>
          </cell>
          <cell r="D571" t="str">
            <v/>
          </cell>
          <cell r="E571" t="str">
            <v/>
          </cell>
          <cell r="F571" t="str">
            <v>395.15</v>
          </cell>
          <cell r="G571" t="str">
            <v>RMB</v>
          </cell>
          <cell r="H571" t="str">
            <v>1</v>
          </cell>
          <cell r="I571">
            <v>50.06</v>
          </cell>
          <cell r="J571" t="str">
            <v>EUR</v>
          </cell>
        </row>
        <row r="572">
          <cell r="A572">
            <v>1376600</v>
          </cell>
          <cell r="B572" t="str">
            <v>阿戈拉生活酒店</v>
          </cell>
          <cell r="C572" t="str">
            <v>77-1006179</v>
          </cell>
          <cell r="D572" t="str">
            <v/>
          </cell>
          <cell r="E572" t="str">
            <v/>
          </cell>
          <cell r="F572" t="str">
            <v>2818.19</v>
          </cell>
          <cell r="G572" t="str">
            <v>RMB</v>
          </cell>
          <cell r="H572" t="str">
            <v>1</v>
          </cell>
          <cell r="I572">
            <v>355.8</v>
          </cell>
          <cell r="J572" t="str">
            <v>EUR</v>
          </cell>
        </row>
        <row r="573">
          <cell r="A573">
            <v>1380304</v>
          </cell>
          <cell r="B573" t="str">
            <v>劳拉室友酒店</v>
          </cell>
          <cell r="C573" t="str">
            <v>102-9311595</v>
          </cell>
          <cell r="D573" t="str">
            <v/>
          </cell>
          <cell r="E573" t="str">
            <v/>
          </cell>
          <cell r="F573" t="str">
            <v>1670.37</v>
          </cell>
          <cell r="G573" t="str">
            <v>RMB</v>
          </cell>
          <cell r="H573" t="str">
            <v>1</v>
          </cell>
          <cell r="I573">
            <v>210.39</v>
          </cell>
          <cell r="J573" t="str">
            <v>EUR</v>
          </cell>
        </row>
        <row r="574">
          <cell r="A574">
            <v>1387610</v>
          </cell>
          <cell r="B574" t="str">
            <v>里亚德达累斯萨拉姆摩洛哥传统庭院住宅</v>
          </cell>
          <cell r="C574" t="str">
            <v>136-823939</v>
          </cell>
          <cell r="D574" t="str">
            <v/>
          </cell>
          <cell r="E574" t="str">
            <v/>
          </cell>
          <cell r="F574" t="str">
            <v>373.9</v>
          </cell>
          <cell r="G574" t="str">
            <v>RMB</v>
          </cell>
          <cell r="H574" t="str">
            <v>1</v>
          </cell>
          <cell r="I574">
            <v>47.34</v>
          </cell>
          <cell r="J574" t="str">
            <v>EUR</v>
          </cell>
        </row>
        <row r="575">
          <cell r="A575">
            <v>1375428</v>
          </cell>
          <cell r="B575" t="str">
            <v>无限套房 - 达纳别墅及套房公寓式酒店</v>
          </cell>
          <cell r="C575" t="str">
            <v>436-2038334</v>
          </cell>
          <cell r="D575" t="str">
            <v/>
          </cell>
          <cell r="E575" t="str">
            <v/>
          </cell>
          <cell r="F575" t="str">
            <v>1398.04</v>
          </cell>
          <cell r="G575" t="str">
            <v>RMB</v>
          </cell>
          <cell r="H575" t="str">
            <v>1</v>
          </cell>
          <cell r="I575">
            <v>175.7</v>
          </cell>
          <cell r="J575" t="str">
            <v>EUR</v>
          </cell>
        </row>
        <row r="576">
          <cell r="A576">
            <v>1373691</v>
          </cell>
          <cell r="B576" t="str">
            <v>萨纳里斯本酒店</v>
          </cell>
          <cell r="C576" t="str">
            <v>59-1422395</v>
          </cell>
          <cell r="D576" t="str">
            <v/>
          </cell>
          <cell r="E576" t="str">
            <v/>
          </cell>
          <cell r="F576" t="str">
            <v>4022.06</v>
          </cell>
          <cell r="G576" t="str">
            <v>RMB</v>
          </cell>
          <cell r="H576" t="str">
            <v>1</v>
          </cell>
          <cell r="I576">
            <v>500.91</v>
          </cell>
          <cell r="J576" t="str">
            <v>EUR</v>
          </cell>
        </row>
        <row r="577">
          <cell r="A577">
            <v>1372194</v>
          </cell>
          <cell r="B577" t="str">
            <v>蓝色海岸酒店</v>
          </cell>
          <cell r="C577" t="str">
            <v>136-808163</v>
          </cell>
          <cell r="D577" t="str">
            <v/>
          </cell>
          <cell r="E577" t="str">
            <v/>
          </cell>
          <cell r="F577" t="str">
            <v>357.39</v>
          </cell>
          <cell r="G577" t="str">
            <v>RMB</v>
          </cell>
          <cell r="H577" t="str">
            <v>1</v>
          </cell>
          <cell r="I577">
            <v>44.78</v>
          </cell>
          <cell r="J577" t="str">
            <v>EUR</v>
          </cell>
        </row>
        <row r="578">
          <cell r="A578">
            <v>1378181</v>
          </cell>
          <cell r="B578" t="str">
            <v>拉帕华欣酒店</v>
          </cell>
          <cell r="C578" t="str">
            <v>321-3648791</v>
          </cell>
          <cell r="D578" t="str">
            <v/>
          </cell>
          <cell r="E578" t="str">
            <v/>
          </cell>
          <cell r="F578" t="str">
            <v>820.94</v>
          </cell>
          <cell r="G578" t="str">
            <v>RMB</v>
          </cell>
          <cell r="H578" t="str">
            <v>1</v>
          </cell>
          <cell r="I578">
            <v>119.66</v>
          </cell>
          <cell r="J578" t="str">
            <v>USD</v>
          </cell>
        </row>
        <row r="579">
          <cell r="A579">
            <v>1385206</v>
          </cell>
          <cell r="B579" t="str">
            <v>达沃阿布雷扎丝绸酒店 </v>
          </cell>
          <cell r="C579" t="str">
            <v>271-482758</v>
          </cell>
          <cell r="D579" t="str">
            <v/>
          </cell>
          <cell r="E579" t="str">
            <v/>
          </cell>
          <cell r="F579" t="str">
            <v>535.79</v>
          </cell>
          <cell r="G579" t="str">
            <v>RMB</v>
          </cell>
          <cell r="H579" t="str">
            <v>1</v>
          </cell>
          <cell r="I579">
            <v>77.37</v>
          </cell>
          <cell r="J579" t="str">
            <v>USD</v>
          </cell>
        </row>
        <row r="580">
          <cell r="A580">
            <v>1380409</v>
          </cell>
          <cell r="B580" t="str">
            <v>海参崴阿凡达酒店</v>
          </cell>
          <cell r="C580" t="str">
            <v>1286-240236</v>
          </cell>
          <cell r="D580" t="str">
            <v/>
          </cell>
          <cell r="E580" t="str">
            <v/>
          </cell>
          <cell r="F580" t="str">
            <v>482.62</v>
          </cell>
          <cell r="G580" t="str">
            <v>RMB</v>
          </cell>
          <cell r="H580" t="str">
            <v>1</v>
          </cell>
          <cell r="I580">
            <v>60.49</v>
          </cell>
          <cell r="J580" t="str">
            <v>EUR</v>
          </cell>
        </row>
        <row r="581">
          <cell r="A581">
            <v>1380421</v>
          </cell>
          <cell r="B581" t="str">
            <v>海参崴阿凡达酒店</v>
          </cell>
          <cell r="C581" t="str">
            <v>1286-240238</v>
          </cell>
          <cell r="D581" t="str">
            <v/>
          </cell>
          <cell r="E581" t="str">
            <v/>
          </cell>
          <cell r="F581" t="str">
            <v>482.62</v>
          </cell>
          <cell r="G581" t="str">
            <v>RMB</v>
          </cell>
          <cell r="H581" t="str">
            <v>1</v>
          </cell>
          <cell r="I581">
            <v>60.49</v>
          </cell>
          <cell r="J581" t="str">
            <v>EUR</v>
          </cell>
        </row>
        <row r="582">
          <cell r="A582">
            <v>1373355</v>
          </cell>
          <cell r="B582" t="str">
            <v>吉隆坡胡罗酒店+画廊</v>
          </cell>
          <cell r="C582" t="str">
            <v>320-1345513</v>
          </cell>
          <cell r="D582" t="str">
            <v>R180923019</v>
          </cell>
          <cell r="E582" t="str">
            <v/>
          </cell>
          <cell r="F582" t="str">
            <v>631.98</v>
          </cell>
          <cell r="G582" t="str">
            <v>RMB</v>
          </cell>
          <cell r="H582" t="str">
            <v>1</v>
          </cell>
          <cell r="I582">
            <v>92.36</v>
          </cell>
          <cell r="J582" t="str">
            <v>USD</v>
          </cell>
        </row>
        <row r="583">
          <cell r="A583">
            <v>1370197</v>
          </cell>
          <cell r="B583" t="str">
            <v>伊兹密尔机场希尔顿逸林酒店</v>
          </cell>
          <cell r="C583" t="str">
            <v>73-445824</v>
          </cell>
          <cell r="D583" t="str">
            <v/>
          </cell>
          <cell r="E583" t="str">
            <v/>
          </cell>
          <cell r="F583" t="str">
            <v>714.66</v>
          </cell>
          <cell r="G583" t="str">
            <v>RMB</v>
          </cell>
          <cell r="H583" t="str">
            <v>1</v>
          </cell>
          <cell r="I583">
            <v>89.76</v>
          </cell>
          <cell r="J583" t="str">
            <v>EUR</v>
          </cell>
        </row>
        <row r="584">
          <cell r="A584">
            <v>1370293</v>
          </cell>
          <cell r="B584" t="str">
            <v>伊兹密尔机场希尔顿逸林酒店</v>
          </cell>
          <cell r="C584" t="str">
            <v>73-445851</v>
          </cell>
          <cell r="D584" t="str">
            <v/>
          </cell>
          <cell r="E584" t="str">
            <v/>
          </cell>
          <cell r="F584" t="str">
            <v>357.33</v>
          </cell>
          <cell r="G584" t="str">
            <v>RMB</v>
          </cell>
          <cell r="H584" t="str">
            <v>1</v>
          </cell>
          <cell r="I584">
            <v>44.88</v>
          </cell>
          <cell r="J584" t="str">
            <v>EUR</v>
          </cell>
        </row>
        <row r="585">
          <cell r="A585">
            <v>1380109</v>
          </cell>
          <cell r="B585" t="str">
            <v>贝赫那VIP酒店</v>
          </cell>
          <cell r="C585" t="str">
            <v>59-1434923</v>
          </cell>
          <cell r="D585" t="str">
            <v>52960</v>
          </cell>
          <cell r="E585" t="str">
            <v/>
          </cell>
          <cell r="F585" t="str">
            <v>401.5</v>
          </cell>
          <cell r="G585" t="str">
            <v>RMB</v>
          </cell>
          <cell r="H585" t="str">
            <v>1</v>
          </cell>
          <cell r="I585">
            <v>50.57</v>
          </cell>
          <cell r="J585" t="str">
            <v>EUR</v>
          </cell>
        </row>
        <row r="586">
          <cell r="A586">
            <v>1372638</v>
          </cell>
          <cell r="B586" t="str">
            <v>苏利斯海滩水疗酒店</v>
          </cell>
          <cell r="C586" t="str">
            <v>325-1267630</v>
          </cell>
          <cell r="D586" t="str">
            <v>22XED18</v>
          </cell>
          <cell r="E586" t="str">
            <v/>
          </cell>
          <cell r="F586" t="str">
            <v>317.99</v>
          </cell>
          <cell r="G586" t="str">
            <v>RMB</v>
          </cell>
          <cell r="H586" t="str">
            <v>1</v>
          </cell>
          <cell r="I586">
            <v>46.53</v>
          </cell>
          <cell r="J586" t="str">
            <v>USD</v>
          </cell>
        </row>
        <row r="587">
          <cell r="A587">
            <v>1377154</v>
          </cell>
          <cell r="B587" t="str">
            <v>埃米尔酒店 </v>
          </cell>
          <cell r="C587" t="str">
            <v>77-1007536</v>
          </cell>
          <cell r="D587" t="str">
            <v/>
          </cell>
          <cell r="E587" t="str">
            <v/>
          </cell>
          <cell r="F587" t="str">
            <v>661.2</v>
          </cell>
          <cell r="G587" t="str">
            <v>RMB</v>
          </cell>
          <cell r="H587" t="str">
            <v>1</v>
          </cell>
          <cell r="I587">
            <v>83.8</v>
          </cell>
          <cell r="J587" t="str">
            <v>EUR</v>
          </cell>
        </row>
        <row r="588">
          <cell r="A588">
            <v>1381209</v>
          </cell>
          <cell r="B588" t="str">
            <v>埃米尔酒店 </v>
          </cell>
          <cell r="C588" t="str">
            <v>77-1014377</v>
          </cell>
          <cell r="D588" t="str">
            <v/>
          </cell>
          <cell r="E588" t="str">
            <v/>
          </cell>
          <cell r="F588" t="str">
            <v>1336.76</v>
          </cell>
          <cell r="G588" t="str">
            <v>RMB</v>
          </cell>
          <cell r="H588" t="str">
            <v>1</v>
          </cell>
          <cell r="I588">
            <v>167.6</v>
          </cell>
          <cell r="J588" t="str">
            <v>EUR</v>
          </cell>
        </row>
        <row r="589">
          <cell r="A589">
            <v>1383854</v>
          </cell>
          <cell r="B589" t="str">
            <v>埃米尔酒店 </v>
          </cell>
          <cell r="C589" t="str">
            <v>77-1017919</v>
          </cell>
          <cell r="D589" t="str">
            <v/>
          </cell>
          <cell r="E589" t="str">
            <v/>
          </cell>
          <cell r="F589" t="str">
            <v>1597.8</v>
          </cell>
          <cell r="G589" t="str">
            <v>RMB</v>
          </cell>
          <cell r="H589" t="str">
            <v>1</v>
          </cell>
          <cell r="I589">
            <v>200.92</v>
          </cell>
          <cell r="J589" t="str">
            <v>EUR</v>
          </cell>
        </row>
        <row r="590">
          <cell r="A590">
            <v>1387080</v>
          </cell>
          <cell r="B590" t="str">
            <v>热带马瑙斯环保度假酒店 </v>
          </cell>
          <cell r="C590" t="str">
            <v>258-833084</v>
          </cell>
          <cell r="D590" t="str">
            <v/>
          </cell>
          <cell r="E590" t="str">
            <v/>
          </cell>
          <cell r="F590" t="str">
            <v>536.35</v>
          </cell>
          <cell r="G590" t="str">
            <v>RMB</v>
          </cell>
          <cell r="H590" t="str">
            <v>1</v>
          </cell>
          <cell r="I590">
            <v>77.38</v>
          </cell>
          <cell r="J590" t="str">
            <v>USD</v>
          </cell>
        </row>
        <row r="591">
          <cell r="A591">
            <v>1381241</v>
          </cell>
          <cell r="B591" t="str">
            <v>卡萨独家公寓式酒店</v>
          </cell>
          <cell r="C591" t="str">
            <v>148-1241555</v>
          </cell>
          <cell r="D591" t="str">
            <v/>
          </cell>
          <cell r="E591" t="str">
            <v/>
          </cell>
          <cell r="F591" t="str">
            <v>940.04</v>
          </cell>
          <cell r="G591" t="str">
            <v>RMB</v>
          </cell>
          <cell r="H591" t="str">
            <v>1</v>
          </cell>
          <cell r="I591">
            <v>117.86</v>
          </cell>
          <cell r="J591" t="str">
            <v>EUR</v>
          </cell>
        </row>
        <row r="592">
          <cell r="A592">
            <v>1387174</v>
          </cell>
          <cell r="B592" t="str">
            <v>普吉岛芭东新广场酒店</v>
          </cell>
          <cell r="C592" t="str">
            <v>321-3699631</v>
          </cell>
          <cell r="D592" t="str">
            <v/>
          </cell>
          <cell r="E592" t="str">
            <v/>
          </cell>
          <cell r="F592" t="str">
            <v>384.42</v>
          </cell>
          <cell r="G592" t="str">
            <v>RMB</v>
          </cell>
          <cell r="H592" t="str">
            <v>1</v>
          </cell>
          <cell r="I592">
            <v>55.46</v>
          </cell>
          <cell r="J592" t="str">
            <v>USD</v>
          </cell>
        </row>
        <row r="593">
          <cell r="A593">
            <v>1381371</v>
          </cell>
          <cell r="B593" t="str">
            <v>帕克希尔酒店</v>
          </cell>
          <cell r="C593" t="str">
            <v>435-321879</v>
          </cell>
          <cell r="D593" t="str">
            <v/>
          </cell>
          <cell r="E593" t="str">
            <v/>
          </cell>
          <cell r="F593" t="str">
            <v>1531.2</v>
          </cell>
          <cell r="G593" t="str">
            <v>RMB</v>
          </cell>
          <cell r="H593" t="str">
            <v>1</v>
          </cell>
          <cell r="I593">
            <v>221.56</v>
          </cell>
          <cell r="J593" t="str">
            <v>USD</v>
          </cell>
        </row>
        <row r="594">
          <cell r="A594">
            <v>1376191</v>
          </cell>
          <cell r="B594" t="str">
            <v>巴库机场喜来登酒店</v>
          </cell>
          <cell r="C594" t="str">
            <v>1130-27839</v>
          </cell>
          <cell r="D594" t="str">
            <v/>
          </cell>
          <cell r="E594" t="str">
            <v/>
          </cell>
          <cell r="F594" t="str">
            <v>707.09</v>
          </cell>
          <cell r="G594" t="str">
            <v>RMB</v>
          </cell>
          <cell r="H594" t="str">
            <v>1</v>
          </cell>
          <cell r="I594">
            <v>88.95</v>
          </cell>
          <cell r="J594" t="str">
            <v>EUR</v>
          </cell>
        </row>
        <row r="595">
          <cell r="A595">
            <v>1372238</v>
          </cell>
          <cell r="B595" t="str">
            <v>切斯康酒店</v>
          </cell>
          <cell r="C595" t="str">
            <v>206-564280</v>
          </cell>
          <cell r="D595" t="str">
            <v>30571</v>
          </cell>
          <cell r="E595" t="str">
            <v/>
          </cell>
          <cell r="F595" t="str">
            <v>698.83</v>
          </cell>
          <cell r="G595" t="str">
            <v>RMB</v>
          </cell>
          <cell r="H595" t="str">
            <v>1</v>
          </cell>
          <cell r="I595">
            <v>87.56</v>
          </cell>
          <cell r="J595" t="str">
            <v>EUR</v>
          </cell>
        </row>
        <row r="596">
          <cell r="A596">
            <v>1378274</v>
          </cell>
          <cell r="B596" t="str">
            <v>纽卡尔斯安睡者酒店</v>
          </cell>
          <cell r="C596" t="str">
            <v>164-3793645</v>
          </cell>
          <cell r="D596" t="str">
            <v/>
          </cell>
          <cell r="E596" t="str">
            <v/>
          </cell>
          <cell r="F596" t="str">
            <v>778.79</v>
          </cell>
          <cell r="G596" t="str">
            <v>RMB</v>
          </cell>
          <cell r="H596" t="str">
            <v>1</v>
          </cell>
          <cell r="I596">
            <v>86.69</v>
          </cell>
          <cell r="J596" t="str">
            <v>GBP</v>
          </cell>
        </row>
        <row r="597">
          <cell r="A597">
            <v>1378196</v>
          </cell>
          <cell r="B597" t="str">
            <v>宜必思拉各斯伊凯贾酒店</v>
          </cell>
          <cell r="C597" t="str">
            <v>1216-68664</v>
          </cell>
          <cell r="D597" t="str">
            <v/>
          </cell>
          <cell r="E597" t="str">
            <v/>
          </cell>
          <cell r="F597" t="str">
            <v>6667.09</v>
          </cell>
          <cell r="G597" t="str">
            <v>RMB</v>
          </cell>
          <cell r="H597" t="str">
            <v>1</v>
          </cell>
          <cell r="I597">
            <v>844.62</v>
          </cell>
          <cell r="J597" t="str">
            <v>EUR</v>
          </cell>
        </row>
        <row r="598">
          <cell r="A598">
            <v>1377955</v>
          </cell>
          <cell r="B598" t="str">
            <v>宜必思拉各斯伊凯贾酒店</v>
          </cell>
          <cell r="C598" t="str">
            <v>1216-68650</v>
          </cell>
          <cell r="D598" t="str">
            <v/>
          </cell>
          <cell r="E598" t="str">
            <v/>
          </cell>
          <cell r="F598" t="str">
            <v>1172.86</v>
          </cell>
          <cell r="G598" t="str">
            <v>RMB</v>
          </cell>
          <cell r="H598" t="str">
            <v>1</v>
          </cell>
          <cell r="I598">
            <v>148.8</v>
          </cell>
          <cell r="J598" t="str">
            <v>EUR</v>
          </cell>
        </row>
        <row r="599">
          <cell r="A599">
            <v>1381944</v>
          </cell>
          <cell r="B599" t="str">
            <v>帕莫卡莱棉花堡尼诺瓦温泉 Spa 酒店</v>
          </cell>
          <cell r="C599" t="str">
            <v>76-6510331</v>
          </cell>
          <cell r="D599" t="str">
            <v/>
          </cell>
          <cell r="E599" t="str">
            <v/>
          </cell>
          <cell r="F599" t="str">
            <v>316.72</v>
          </cell>
          <cell r="G599" t="str">
            <v>RMB</v>
          </cell>
          <cell r="H599" t="str">
            <v>1</v>
          </cell>
          <cell r="I599">
            <v>39.63</v>
          </cell>
          <cell r="J599" t="str">
            <v>EUR</v>
          </cell>
        </row>
        <row r="600">
          <cell r="A600">
            <v>1381945</v>
          </cell>
          <cell r="B600" t="str">
            <v>帕莫卡莱棉花堡尼诺瓦温泉 Spa 酒店</v>
          </cell>
          <cell r="C600" t="str">
            <v>76-6510332</v>
          </cell>
          <cell r="D600" t="str">
            <v/>
          </cell>
          <cell r="E600" t="str">
            <v/>
          </cell>
          <cell r="F600" t="str">
            <v>411.66</v>
          </cell>
          <cell r="G600" t="str">
            <v>RMB</v>
          </cell>
          <cell r="H600" t="str">
            <v>1</v>
          </cell>
          <cell r="I600">
            <v>51.51</v>
          </cell>
          <cell r="J600" t="str">
            <v>EUR</v>
          </cell>
        </row>
        <row r="601">
          <cell r="A601">
            <v>1387806</v>
          </cell>
          <cell r="B601" t="str">
            <v>普吉岛拉玛卡塔海滩酒店</v>
          </cell>
          <cell r="C601" t="str">
            <v>321-3703013</v>
          </cell>
          <cell r="D601" t="str">
            <v/>
          </cell>
          <cell r="E601" t="str">
            <v/>
          </cell>
          <cell r="F601" t="str">
            <v>795.79</v>
          </cell>
          <cell r="G601" t="str">
            <v>RMB</v>
          </cell>
          <cell r="H601" t="str">
            <v>1</v>
          </cell>
          <cell r="I601">
            <v>114.52</v>
          </cell>
          <cell r="J601" t="str">
            <v>USD</v>
          </cell>
        </row>
        <row r="602">
          <cell r="A602">
            <v>1387270</v>
          </cell>
          <cell r="B602" t="str">
            <v>斯堪迪克福莱姆酒店</v>
          </cell>
          <cell r="C602" t="str">
            <v>131-267782</v>
          </cell>
          <cell r="D602" t="str">
            <v/>
          </cell>
          <cell r="E602" t="str">
            <v/>
          </cell>
          <cell r="F602" t="str">
            <v>722.19</v>
          </cell>
          <cell r="G602" t="str">
            <v>RMB</v>
          </cell>
          <cell r="H602" t="str">
            <v>1</v>
          </cell>
          <cell r="I602">
            <v>91.5</v>
          </cell>
          <cell r="J602" t="str">
            <v>EUR</v>
          </cell>
        </row>
        <row r="603">
          <cell r="A603">
            <v>1380574</v>
          </cell>
          <cell r="B603" t="str">
            <v>传奇水晶套房酒店</v>
          </cell>
          <cell r="C603" t="str">
            <v>77-1013634</v>
          </cell>
          <cell r="D603" t="str">
            <v/>
          </cell>
          <cell r="E603" t="str">
            <v/>
          </cell>
          <cell r="F603" t="str">
            <v>192.6</v>
          </cell>
          <cell r="G603" t="str">
            <v>RMB</v>
          </cell>
          <cell r="H603" t="str">
            <v>1</v>
          </cell>
          <cell r="I603">
            <v>24.14</v>
          </cell>
          <cell r="J603" t="str">
            <v>EUR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73"/>
  <sheetViews>
    <sheetView tabSelected="1" topLeftCell="A435" workbookViewId="0">
      <selection activeCell="Q452" sqref="Q452"/>
    </sheetView>
  </sheetViews>
  <sheetFormatPr defaultColWidth="9" defaultRowHeight="12.75"/>
  <cols>
    <col min="1" max="1" width="10.2857142857143" customWidth="1"/>
    <col min="2" max="2" width="11.2857142857143" customWidth="1"/>
    <col min="3" max="3" width="11" customWidth="1"/>
    <col min="4" max="4" width="10.5714285714286" customWidth="1"/>
    <col min="5" max="5" width="11.8571428571429" customWidth="1"/>
    <col min="6" max="6" width="12.7142857142857" customWidth="1"/>
    <col min="7" max="7" width="14.1428571428571" customWidth="1"/>
    <col min="8" max="8" width="13" customWidth="1"/>
    <col min="9" max="9" width="10.1428571428571" customWidth="1"/>
    <col min="10" max="10" width="10" style="2" customWidth="1"/>
    <col min="11" max="11" width="6.57142857142857" customWidth="1"/>
    <col min="12" max="12" width="17" customWidth="1"/>
    <col min="13" max="13" width="15" customWidth="1"/>
    <col min="14" max="14" width="21.1428571428571" customWidth="1"/>
    <col min="15" max="15" width="7" customWidth="1"/>
    <col min="16" max="16" width="4.85714285714286" customWidth="1"/>
    <col min="17" max="17" width="9.57142857142857"/>
  </cols>
  <sheetData>
    <row r="1" ht="51" spans="1:1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5" t="s">
        <v>9</v>
      </c>
      <c r="K1" s="6" t="s">
        <v>10</v>
      </c>
      <c r="L1" s="3" t="s">
        <v>11</v>
      </c>
      <c r="M1" s="3" t="s">
        <v>12</v>
      </c>
      <c r="N1" s="3" t="s">
        <v>13</v>
      </c>
      <c r="O1" s="7" t="s">
        <v>14</v>
      </c>
      <c r="S1" s="11" t="s">
        <v>15</v>
      </c>
    </row>
    <row r="2" ht="14.1" customHeight="1" spans="1:21">
      <c r="A2" s="4">
        <v>43374</v>
      </c>
      <c r="B2" s="4">
        <v>43374</v>
      </c>
      <c r="C2" s="4">
        <v>43419</v>
      </c>
      <c r="D2" s="4">
        <v>43374</v>
      </c>
      <c r="E2" s="4">
        <v>43376</v>
      </c>
      <c r="F2" t="s">
        <v>16</v>
      </c>
      <c r="G2" t="s">
        <v>17</v>
      </c>
      <c r="H2" t="s">
        <v>18</v>
      </c>
      <c r="I2" s="8">
        <v>1369350</v>
      </c>
      <c r="J2" s="9">
        <v>169.64</v>
      </c>
      <c r="K2" t="s">
        <v>19</v>
      </c>
      <c r="L2" t="s">
        <v>20</v>
      </c>
      <c r="M2" t="s">
        <v>21</v>
      </c>
      <c r="N2" t="s">
        <v>22</v>
      </c>
      <c r="O2" s="10" t="str">
        <f>VLOOKUP(I2,[1]应付款管理!$A$1:$J$65536,10,0)</f>
        <v>EUR</v>
      </c>
      <c r="P2">
        <f>IF(K2=O2,0,1)</f>
        <v>0</v>
      </c>
      <c r="Q2">
        <f>VLOOKUP(I2,[1]应付款管理!$A$1:$I$65536,9,0)</f>
        <v>169.64</v>
      </c>
      <c r="R2">
        <f>J2-Q2</f>
        <v>0</v>
      </c>
      <c r="S2" t="str">
        <f>$S$1&amp;I2</f>
        <v>，1369350</v>
      </c>
      <c r="T2" t="s">
        <v>23</v>
      </c>
      <c r="U2" t="str">
        <f ca="1">PHONETIC(T2:T140)</f>
        <v>，1369350，1366253，1375918，1368190，1364113，1368984，1359928，1376600，1376756，1340415，1363306，1369697，1376202，1377422，1376724，1376215，1373691，1376191，1375428，1377775，1370190，1365648，1377188，1377955，1372194，1377546，1378829，1378888，1378196，1371422，1377872，1379253，1379276，1367988，1376725，1377598，1379804，1379254，1378934，1380309，1380304，1380230，1379269，1377154，1380749，1380772，1380895，1380972，1379271，1381490，1381241，1381189，1381128，1378243，1381139，1381944，1381945，1375746，1381873，1378132，1375178，1379320，1372235，1382450，1381663，1382185，1380574，1361938，1382818，1382859，1380506，1380204，1378930，1381793，1372238，1382474，1380409，1380421，1372687，1382666，1371227，1383648，1383648，1383731，1383733，1383754，1382004，1383672，1384046，1384065，1384059，1382805，1383776，1383919，1384064，1384461，1384392，1384276，1384466，1368435，1380109，1384780，1384931，1383219，1385379，1384889，1385136，1370197，1370293，1385707，1385696，1385795，1386202，1384517，1386214，1383651，1386197，1377151，1386292，1386003，1383781，1382925，1386488，1386592，1386619，1386628，1386880，1386714，1377331，1385572，1380733，1387321，1380961，1386745，1383786，1386931，1381984，1381209，1387376</v>
      </c>
    </row>
    <row r="3" ht="14.1" customHeight="1" spans="1:21">
      <c r="A3" s="4">
        <v>43374</v>
      </c>
      <c r="B3" s="4">
        <v>43374</v>
      </c>
      <c r="C3" s="4">
        <v>43419</v>
      </c>
      <c r="D3" s="4">
        <v>43374</v>
      </c>
      <c r="E3" s="4">
        <v>43375</v>
      </c>
      <c r="F3" t="s">
        <v>24</v>
      </c>
      <c r="G3" t="s">
        <v>25</v>
      </c>
      <c r="H3" t="s">
        <v>26</v>
      </c>
      <c r="I3" s="8">
        <v>1366253</v>
      </c>
      <c r="J3" s="9">
        <v>102.04</v>
      </c>
      <c r="K3" t="s">
        <v>19</v>
      </c>
      <c r="L3" t="s">
        <v>27</v>
      </c>
      <c r="M3" t="s">
        <v>28</v>
      </c>
      <c r="N3" t="s">
        <v>29</v>
      </c>
      <c r="O3" s="10" t="str">
        <f>VLOOKUP(I3,[1]应付款管理!$A$1:$J$65536,10,0)</f>
        <v>EUR</v>
      </c>
      <c r="P3">
        <f t="shared" ref="P3:P66" si="0">IF(K3=O3,0,1)</f>
        <v>0</v>
      </c>
      <c r="Q3">
        <f>VLOOKUP(I3,[1]应付款管理!$A$1:$I$65536,9,0)</f>
        <v>102.04</v>
      </c>
      <c r="R3">
        <f t="shared" ref="R3:R66" si="1">J3-Q3</f>
        <v>0</v>
      </c>
      <c r="S3" t="str">
        <f t="shared" ref="S3:S34" si="2">$S$1&amp;I3</f>
        <v>，1366253</v>
      </c>
      <c r="T3" t="s">
        <v>30</v>
      </c>
      <c r="U3" s="11" t="s">
        <v>31</v>
      </c>
    </row>
    <row r="4" ht="14.1" customHeight="1" spans="1:20">
      <c r="A4" s="4">
        <v>43375</v>
      </c>
      <c r="B4" s="4">
        <v>43375</v>
      </c>
      <c r="C4" s="4">
        <v>43419</v>
      </c>
      <c r="D4" s="4">
        <v>43375</v>
      </c>
      <c r="E4" s="4">
        <v>43376</v>
      </c>
      <c r="F4" t="s">
        <v>32</v>
      </c>
      <c r="G4" t="s">
        <v>33</v>
      </c>
      <c r="H4" t="s">
        <v>34</v>
      </c>
      <c r="I4" s="8">
        <v>1375918</v>
      </c>
      <c r="J4" s="9">
        <v>83.22</v>
      </c>
      <c r="K4" t="s">
        <v>19</v>
      </c>
      <c r="L4" t="s">
        <v>35</v>
      </c>
      <c r="M4" t="s">
        <v>36</v>
      </c>
      <c r="N4" t="s">
        <v>37</v>
      </c>
      <c r="O4" s="10" t="str">
        <f>VLOOKUP(I4,[1]应付款管理!$A$1:$J$65536,10,0)</f>
        <v>EUR</v>
      </c>
      <c r="P4">
        <f t="shared" si="0"/>
        <v>0</v>
      </c>
      <c r="Q4">
        <f>VLOOKUP(I4,[1]应付款管理!$A$1:$I$65536,9,0)</f>
        <v>83.22</v>
      </c>
      <c r="R4">
        <f t="shared" si="1"/>
        <v>0</v>
      </c>
      <c r="S4" t="str">
        <f t="shared" si="2"/>
        <v>，1375918</v>
      </c>
      <c r="T4" t="s">
        <v>38</v>
      </c>
    </row>
    <row r="5" ht="14.1" customHeight="1" spans="1:20">
      <c r="A5" s="4">
        <v>43375</v>
      </c>
      <c r="B5" s="4">
        <v>43375</v>
      </c>
      <c r="C5" s="4">
        <v>43419</v>
      </c>
      <c r="D5" s="4">
        <v>43375</v>
      </c>
      <c r="E5" s="4">
        <v>43377</v>
      </c>
      <c r="F5" t="s">
        <v>39</v>
      </c>
      <c r="G5" t="s">
        <v>40</v>
      </c>
      <c r="H5" t="s">
        <v>41</v>
      </c>
      <c r="I5" s="8">
        <v>1368190</v>
      </c>
      <c r="J5" s="9">
        <v>554.54</v>
      </c>
      <c r="K5" t="s">
        <v>19</v>
      </c>
      <c r="L5" t="s">
        <v>42</v>
      </c>
      <c r="M5" t="s">
        <v>36</v>
      </c>
      <c r="N5" t="s">
        <v>43</v>
      </c>
      <c r="O5" s="10" t="str">
        <f>VLOOKUP(I5,[1]应付款管理!$A$1:$J$65536,10,0)</f>
        <v>EUR</v>
      </c>
      <c r="P5">
        <f t="shared" si="0"/>
        <v>0</v>
      </c>
      <c r="Q5">
        <f>VLOOKUP(I5,[1]应付款管理!$A$1:$I$65536,9,0)</f>
        <v>554.54</v>
      </c>
      <c r="R5">
        <f t="shared" si="1"/>
        <v>0</v>
      </c>
      <c r="S5" t="str">
        <f t="shared" si="2"/>
        <v>，1368190</v>
      </c>
      <c r="T5" t="s">
        <v>44</v>
      </c>
    </row>
    <row r="6" ht="14.1" customHeight="1" spans="1:20">
      <c r="A6" s="4">
        <v>43375</v>
      </c>
      <c r="B6" s="4">
        <v>43375</v>
      </c>
      <c r="C6" s="4">
        <v>43419</v>
      </c>
      <c r="D6" s="4">
        <v>43375</v>
      </c>
      <c r="E6" s="4">
        <v>43377</v>
      </c>
      <c r="F6" t="s">
        <v>45</v>
      </c>
      <c r="G6" t="s">
        <v>46</v>
      </c>
      <c r="H6" t="s">
        <v>47</v>
      </c>
      <c r="I6" s="8">
        <v>1364113</v>
      </c>
      <c r="J6" s="9">
        <v>137.48</v>
      </c>
      <c r="K6" t="s">
        <v>19</v>
      </c>
      <c r="L6" t="s">
        <v>48</v>
      </c>
      <c r="M6" t="s">
        <v>49</v>
      </c>
      <c r="N6" t="s">
        <v>50</v>
      </c>
      <c r="O6" s="10" t="str">
        <f>VLOOKUP(I6,[1]应付款管理!$A$1:$J$65536,10,0)</f>
        <v>EUR</v>
      </c>
      <c r="P6">
        <f t="shared" si="0"/>
        <v>0</v>
      </c>
      <c r="Q6">
        <f>VLOOKUP(I6,[1]应付款管理!$A$1:$I$65536,9,0)</f>
        <v>137.48</v>
      </c>
      <c r="R6">
        <f t="shared" si="1"/>
        <v>0</v>
      </c>
      <c r="S6" t="str">
        <f t="shared" si="2"/>
        <v>，1364113</v>
      </c>
      <c r="T6" t="s">
        <v>51</v>
      </c>
    </row>
    <row r="7" ht="14.1" customHeight="1" spans="1:20">
      <c r="A7" s="4">
        <v>43376</v>
      </c>
      <c r="B7" s="4">
        <v>43376</v>
      </c>
      <c r="C7" s="4">
        <v>43419</v>
      </c>
      <c r="D7" s="4">
        <v>43376</v>
      </c>
      <c r="E7" s="4">
        <v>43378</v>
      </c>
      <c r="F7" t="s">
        <v>52</v>
      </c>
      <c r="G7" t="s">
        <v>53</v>
      </c>
      <c r="H7" t="s">
        <v>54</v>
      </c>
      <c r="I7" s="8">
        <v>1368984</v>
      </c>
      <c r="J7" s="9">
        <v>167.23</v>
      </c>
      <c r="K7" t="s">
        <v>19</v>
      </c>
      <c r="L7" t="s">
        <v>55</v>
      </c>
      <c r="M7" t="s">
        <v>56</v>
      </c>
      <c r="N7" t="s">
        <v>57</v>
      </c>
      <c r="O7" s="10" t="str">
        <f>VLOOKUP(I7,[1]应付款管理!$A$1:$J$65536,10,0)</f>
        <v>EUR</v>
      </c>
      <c r="P7">
        <f t="shared" si="0"/>
        <v>0</v>
      </c>
      <c r="Q7">
        <f>VLOOKUP(I7,[1]应付款管理!$A$1:$I$65536,9,0)</f>
        <v>167.23</v>
      </c>
      <c r="R7">
        <f t="shared" si="1"/>
        <v>0</v>
      </c>
      <c r="S7" t="str">
        <f t="shared" si="2"/>
        <v>，1368984</v>
      </c>
      <c r="T7" t="s">
        <v>58</v>
      </c>
    </row>
    <row r="8" ht="14.1" customHeight="1" spans="1:20">
      <c r="A8" s="4">
        <v>43376</v>
      </c>
      <c r="B8" s="4">
        <v>43376</v>
      </c>
      <c r="C8" s="4">
        <v>43419</v>
      </c>
      <c r="D8" s="4">
        <v>43376</v>
      </c>
      <c r="E8" s="4">
        <v>43377</v>
      </c>
      <c r="F8" t="s">
        <v>59</v>
      </c>
      <c r="G8" t="s">
        <v>60</v>
      </c>
      <c r="H8" t="s">
        <v>61</v>
      </c>
      <c r="I8" s="8">
        <v>1359928</v>
      </c>
      <c r="J8" s="9">
        <v>22.65</v>
      </c>
      <c r="K8" t="s">
        <v>19</v>
      </c>
      <c r="L8" t="s">
        <v>62</v>
      </c>
      <c r="M8" t="s">
        <v>63</v>
      </c>
      <c r="N8" t="s">
        <v>64</v>
      </c>
      <c r="O8" s="10" t="str">
        <f>VLOOKUP(I8,[1]应付款管理!$A$1:$J$65536,10,0)</f>
        <v>EUR</v>
      </c>
      <c r="P8">
        <f t="shared" si="0"/>
        <v>0</v>
      </c>
      <c r="Q8">
        <f>VLOOKUP(I8,[1]应付款管理!$A$1:$I$65536,9,0)</f>
        <v>22.65</v>
      </c>
      <c r="R8">
        <f t="shared" si="1"/>
        <v>0</v>
      </c>
      <c r="S8" t="str">
        <f t="shared" si="2"/>
        <v>，1359928</v>
      </c>
      <c r="T8" t="s">
        <v>65</v>
      </c>
    </row>
    <row r="9" ht="14.1" customHeight="1" spans="1:20">
      <c r="A9" s="4">
        <v>43377</v>
      </c>
      <c r="B9" s="4">
        <v>43377</v>
      </c>
      <c r="C9" s="4">
        <v>43419</v>
      </c>
      <c r="D9" s="4">
        <v>43377</v>
      </c>
      <c r="E9" s="4">
        <v>43380</v>
      </c>
      <c r="F9" t="s">
        <v>66</v>
      </c>
      <c r="G9" t="s">
        <v>67</v>
      </c>
      <c r="H9" t="s">
        <v>68</v>
      </c>
      <c r="I9" s="8">
        <v>1376600</v>
      </c>
      <c r="J9" s="9">
        <v>355.8</v>
      </c>
      <c r="K9" t="s">
        <v>19</v>
      </c>
      <c r="L9" t="s">
        <v>69</v>
      </c>
      <c r="M9" t="s">
        <v>21</v>
      </c>
      <c r="N9" t="s">
        <v>70</v>
      </c>
      <c r="O9" s="10" t="str">
        <f>VLOOKUP(I9,[1]应付款管理!$A$1:$J$65536,10,0)</f>
        <v>EUR</v>
      </c>
      <c r="P9">
        <f t="shared" si="0"/>
        <v>0</v>
      </c>
      <c r="Q9">
        <f>VLOOKUP(I9,[1]应付款管理!$A$1:$I$65536,9,0)</f>
        <v>355.8</v>
      </c>
      <c r="R9">
        <f t="shared" si="1"/>
        <v>0</v>
      </c>
      <c r="S9" t="str">
        <f t="shared" si="2"/>
        <v>，1376600</v>
      </c>
      <c r="T9" t="s">
        <v>71</v>
      </c>
    </row>
    <row r="10" ht="14.1" customHeight="1" spans="1:20">
      <c r="A10" s="4">
        <v>43377</v>
      </c>
      <c r="B10" s="4">
        <v>43377</v>
      </c>
      <c r="C10" s="4">
        <v>43419</v>
      </c>
      <c r="D10" s="4">
        <v>43377</v>
      </c>
      <c r="E10" s="4">
        <v>43378</v>
      </c>
      <c r="F10" t="s">
        <v>72</v>
      </c>
      <c r="G10" t="s">
        <v>73</v>
      </c>
      <c r="H10" t="s">
        <v>74</v>
      </c>
      <c r="I10" s="8">
        <v>1376756</v>
      </c>
      <c r="J10" s="9">
        <v>88.77</v>
      </c>
      <c r="K10" t="s">
        <v>19</v>
      </c>
      <c r="L10" t="s">
        <v>75</v>
      </c>
      <c r="M10" t="s">
        <v>76</v>
      </c>
      <c r="N10" t="s">
        <v>77</v>
      </c>
      <c r="O10" s="10" t="str">
        <f>VLOOKUP(I10,[1]应付款管理!$A$1:$J$65536,10,0)</f>
        <v>EUR</v>
      </c>
      <c r="P10">
        <f t="shared" si="0"/>
        <v>0</v>
      </c>
      <c r="Q10">
        <f>VLOOKUP(I10,[1]应付款管理!$A$1:$I$65536,9,0)</f>
        <v>88.77</v>
      </c>
      <c r="R10">
        <f t="shared" si="1"/>
        <v>0</v>
      </c>
      <c r="S10" t="str">
        <f t="shared" si="2"/>
        <v>，1376756</v>
      </c>
      <c r="T10" t="s">
        <v>78</v>
      </c>
    </row>
    <row r="11" ht="14.1" customHeight="1" spans="1:20">
      <c r="A11" s="4">
        <v>43377</v>
      </c>
      <c r="B11" s="4">
        <v>43377</v>
      </c>
      <c r="C11" s="4">
        <v>43419</v>
      </c>
      <c r="D11" s="4">
        <v>43377</v>
      </c>
      <c r="E11" s="4">
        <v>43378</v>
      </c>
      <c r="F11" t="s">
        <v>79</v>
      </c>
      <c r="G11" t="s">
        <v>80</v>
      </c>
      <c r="H11" t="s">
        <v>81</v>
      </c>
      <c r="I11" s="8">
        <v>1340415</v>
      </c>
      <c r="J11" s="9">
        <v>161.26</v>
      </c>
      <c r="K11" t="s">
        <v>19</v>
      </c>
      <c r="L11" t="s">
        <v>82</v>
      </c>
      <c r="M11" t="s">
        <v>36</v>
      </c>
      <c r="N11" t="s">
        <v>83</v>
      </c>
      <c r="O11" s="10" t="str">
        <f>VLOOKUP(I11,[1]应付款管理!$A$1:$J$65536,10,0)</f>
        <v>EUR</v>
      </c>
      <c r="P11">
        <f t="shared" si="0"/>
        <v>0</v>
      </c>
      <c r="Q11">
        <f>VLOOKUP(I11,[1]应付款管理!$A$1:$I$65536,9,0)</f>
        <v>161.26</v>
      </c>
      <c r="R11">
        <f t="shared" si="1"/>
        <v>0</v>
      </c>
      <c r="S11" t="str">
        <f t="shared" si="2"/>
        <v>，1340415</v>
      </c>
      <c r="T11" t="s">
        <v>84</v>
      </c>
    </row>
    <row r="12" ht="14.1" customHeight="1" spans="1:20">
      <c r="A12" s="4">
        <v>43378</v>
      </c>
      <c r="B12" s="4">
        <v>43378</v>
      </c>
      <c r="C12" s="4">
        <v>43419</v>
      </c>
      <c r="D12" s="4">
        <v>43378</v>
      </c>
      <c r="E12" s="4">
        <v>43382</v>
      </c>
      <c r="F12" t="s">
        <v>85</v>
      </c>
      <c r="G12" t="s">
        <v>86</v>
      </c>
      <c r="H12" t="s">
        <v>87</v>
      </c>
      <c r="I12" s="8">
        <v>1363306</v>
      </c>
      <c r="J12" s="9">
        <v>236.08</v>
      </c>
      <c r="K12" t="s">
        <v>19</v>
      </c>
      <c r="L12" t="s">
        <v>88</v>
      </c>
      <c r="M12" t="s">
        <v>21</v>
      </c>
      <c r="N12" t="s">
        <v>89</v>
      </c>
      <c r="O12" s="10" t="str">
        <f>VLOOKUP(I12,[1]应付款管理!$A$1:$J$65536,10,0)</f>
        <v>EUR</v>
      </c>
      <c r="P12">
        <f t="shared" si="0"/>
        <v>0</v>
      </c>
      <c r="Q12">
        <f>VLOOKUP(I12,[1]应付款管理!$A$1:$I$65536,9,0)</f>
        <v>236.08</v>
      </c>
      <c r="R12">
        <f t="shared" si="1"/>
        <v>0</v>
      </c>
      <c r="S12" t="str">
        <f t="shared" si="2"/>
        <v>，1363306</v>
      </c>
      <c r="T12" t="s">
        <v>90</v>
      </c>
    </row>
    <row r="13" ht="14.1" customHeight="1" spans="1:20">
      <c r="A13" s="4">
        <v>43378</v>
      </c>
      <c r="B13" s="4">
        <v>43378</v>
      </c>
      <c r="C13" s="4">
        <v>43419</v>
      </c>
      <c r="D13" s="4">
        <v>43378</v>
      </c>
      <c r="E13" s="4">
        <v>43379</v>
      </c>
      <c r="F13" t="s">
        <v>91</v>
      </c>
      <c r="G13" t="s">
        <v>92</v>
      </c>
      <c r="H13" t="s">
        <v>93</v>
      </c>
      <c r="I13" s="8">
        <v>1369697</v>
      </c>
      <c r="J13" s="9">
        <v>109.47</v>
      </c>
      <c r="K13" t="s">
        <v>19</v>
      </c>
      <c r="L13" t="s">
        <v>94</v>
      </c>
      <c r="M13" t="s">
        <v>28</v>
      </c>
      <c r="N13" t="s">
        <v>95</v>
      </c>
      <c r="O13" s="10" t="str">
        <f>VLOOKUP(I13,[1]应付款管理!$A$1:$J$65536,10,0)</f>
        <v>EUR</v>
      </c>
      <c r="P13">
        <f t="shared" si="0"/>
        <v>0</v>
      </c>
      <c r="Q13">
        <f>VLOOKUP(I13,[1]应付款管理!$A$1:$I$65536,9,0)</f>
        <v>109.47</v>
      </c>
      <c r="R13">
        <f t="shared" si="1"/>
        <v>0</v>
      </c>
      <c r="S13" t="str">
        <f t="shared" si="2"/>
        <v>，1369697</v>
      </c>
      <c r="T13" t="s">
        <v>96</v>
      </c>
    </row>
    <row r="14" ht="14.1" customHeight="1" spans="1:20">
      <c r="A14" s="4">
        <v>43378</v>
      </c>
      <c r="B14" s="4">
        <v>43378</v>
      </c>
      <c r="C14" s="4">
        <v>43419</v>
      </c>
      <c r="D14" s="4">
        <v>43378</v>
      </c>
      <c r="E14" s="4">
        <v>43380</v>
      </c>
      <c r="F14" t="s">
        <v>97</v>
      </c>
      <c r="G14" t="s">
        <v>98</v>
      </c>
      <c r="H14" t="s">
        <v>99</v>
      </c>
      <c r="I14" s="8">
        <v>1376202</v>
      </c>
      <c r="J14" s="9">
        <v>317.5</v>
      </c>
      <c r="K14" t="s">
        <v>19</v>
      </c>
      <c r="L14" t="s">
        <v>100</v>
      </c>
      <c r="M14" t="s">
        <v>36</v>
      </c>
      <c r="N14" t="s">
        <v>101</v>
      </c>
      <c r="O14" s="10" t="str">
        <f>VLOOKUP(I14,[1]应付款管理!$A$1:$J$65536,10,0)</f>
        <v>EUR</v>
      </c>
      <c r="P14">
        <f t="shared" si="0"/>
        <v>0</v>
      </c>
      <c r="Q14">
        <f>VLOOKUP(I14,[1]应付款管理!$A$1:$I$65536,9,0)</f>
        <v>317.5</v>
      </c>
      <c r="R14">
        <f t="shared" si="1"/>
        <v>0</v>
      </c>
      <c r="S14" t="str">
        <f t="shared" si="2"/>
        <v>，1376202</v>
      </c>
      <c r="T14" t="s">
        <v>102</v>
      </c>
    </row>
    <row r="15" ht="14.1" customHeight="1" spans="1:20">
      <c r="A15" s="4">
        <v>43379</v>
      </c>
      <c r="B15" s="4">
        <v>43379</v>
      </c>
      <c r="C15" s="4">
        <v>43419</v>
      </c>
      <c r="D15" s="4">
        <v>43379</v>
      </c>
      <c r="E15" s="4">
        <v>43380</v>
      </c>
      <c r="F15" t="s">
        <v>103</v>
      </c>
      <c r="G15" t="s">
        <v>104</v>
      </c>
      <c r="H15" t="s">
        <v>105</v>
      </c>
      <c r="I15" s="8">
        <v>1377422</v>
      </c>
      <c r="J15" s="9">
        <v>62.24</v>
      </c>
      <c r="K15" t="s">
        <v>19</v>
      </c>
      <c r="L15" t="s">
        <v>106</v>
      </c>
      <c r="M15" t="s">
        <v>21</v>
      </c>
      <c r="N15" t="s">
        <v>107</v>
      </c>
      <c r="O15" s="10" t="str">
        <f>VLOOKUP(I15,[1]应付款管理!$A$1:$J$65536,10,0)</f>
        <v>EUR</v>
      </c>
      <c r="P15">
        <f t="shared" si="0"/>
        <v>0</v>
      </c>
      <c r="Q15">
        <f>VLOOKUP(I15,[1]应付款管理!$A$1:$I$65536,9,0)</f>
        <v>62.24</v>
      </c>
      <c r="R15">
        <f t="shared" si="1"/>
        <v>0</v>
      </c>
      <c r="S15" t="str">
        <f t="shared" si="2"/>
        <v>，1377422</v>
      </c>
      <c r="T15" t="s">
        <v>108</v>
      </c>
    </row>
    <row r="16" ht="14.1" customHeight="1" spans="1:20">
      <c r="A16" s="4">
        <v>43379</v>
      </c>
      <c r="B16" s="4">
        <v>43379</v>
      </c>
      <c r="C16" s="4">
        <v>43419</v>
      </c>
      <c r="D16" s="4">
        <v>43379</v>
      </c>
      <c r="E16" s="4">
        <v>43380</v>
      </c>
      <c r="F16" t="s">
        <v>109</v>
      </c>
      <c r="G16" t="s">
        <v>110</v>
      </c>
      <c r="H16" t="s">
        <v>111</v>
      </c>
      <c r="I16" s="8">
        <v>1376724</v>
      </c>
      <c r="J16" s="9">
        <v>43.26</v>
      </c>
      <c r="K16" t="s">
        <v>19</v>
      </c>
      <c r="L16" t="s">
        <v>112</v>
      </c>
      <c r="M16" t="s">
        <v>21</v>
      </c>
      <c r="N16" t="s">
        <v>113</v>
      </c>
      <c r="O16" s="10" t="str">
        <f>VLOOKUP(I16,[1]应付款管理!$A$1:$J$65536,10,0)</f>
        <v>EUR</v>
      </c>
      <c r="P16">
        <f t="shared" si="0"/>
        <v>0</v>
      </c>
      <c r="Q16">
        <f>VLOOKUP(I16,[1]应付款管理!$A$1:$I$65536,9,0)</f>
        <v>43.26</v>
      </c>
      <c r="R16">
        <f t="shared" si="1"/>
        <v>0</v>
      </c>
      <c r="S16" t="str">
        <f t="shared" si="2"/>
        <v>，1376724</v>
      </c>
      <c r="T16" t="s">
        <v>114</v>
      </c>
    </row>
    <row r="17" ht="14.1" customHeight="1" spans="1:20">
      <c r="A17" s="4">
        <v>43379</v>
      </c>
      <c r="B17" s="4">
        <v>43379</v>
      </c>
      <c r="C17" s="4">
        <v>43419</v>
      </c>
      <c r="D17" s="4">
        <v>43379</v>
      </c>
      <c r="E17" s="4">
        <v>43381</v>
      </c>
      <c r="F17" t="s">
        <v>115</v>
      </c>
      <c r="G17" t="s">
        <v>116</v>
      </c>
      <c r="H17" t="s">
        <v>117</v>
      </c>
      <c r="I17" s="8">
        <v>1376215</v>
      </c>
      <c r="J17" s="9">
        <v>102.6</v>
      </c>
      <c r="K17" t="s">
        <v>19</v>
      </c>
      <c r="L17" t="s">
        <v>118</v>
      </c>
      <c r="M17" t="s">
        <v>21</v>
      </c>
      <c r="N17" t="s">
        <v>119</v>
      </c>
      <c r="O17" s="10" t="str">
        <f>VLOOKUP(I17,[1]应付款管理!$A$1:$J$65536,10,0)</f>
        <v>EUR</v>
      </c>
      <c r="P17">
        <f t="shared" si="0"/>
        <v>0</v>
      </c>
      <c r="Q17">
        <f>VLOOKUP(I17,[1]应付款管理!$A$1:$I$65536,9,0)</f>
        <v>102.6</v>
      </c>
      <c r="R17">
        <f t="shared" si="1"/>
        <v>0</v>
      </c>
      <c r="S17" t="str">
        <f t="shared" si="2"/>
        <v>，1376215</v>
      </c>
      <c r="T17" t="s">
        <v>120</v>
      </c>
    </row>
    <row r="18" ht="14.1" customHeight="1" spans="1:20">
      <c r="A18" s="4">
        <v>43379</v>
      </c>
      <c r="B18" s="4">
        <v>43379</v>
      </c>
      <c r="C18" s="4">
        <v>43419</v>
      </c>
      <c r="D18" s="4">
        <v>43379</v>
      </c>
      <c r="E18" s="4">
        <v>43382</v>
      </c>
      <c r="F18" t="s">
        <v>121</v>
      </c>
      <c r="G18" t="s">
        <v>122</v>
      </c>
      <c r="H18" t="s">
        <v>123</v>
      </c>
      <c r="I18" s="8">
        <v>1373691</v>
      </c>
      <c r="J18" s="9">
        <v>500.92</v>
      </c>
      <c r="K18" t="s">
        <v>19</v>
      </c>
      <c r="L18" t="s">
        <v>124</v>
      </c>
      <c r="M18" t="s">
        <v>125</v>
      </c>
      <c r="N18" t="s">
        <v>126</v>
      </c>
      <c r="O18" s="10" t="str">
        <f>VLOOKUP(I18,[1]应付款管理!$A$1:$J$65536,10,0)</f>
        <v>EUR</v>
      </c>
      <c r="P18">
        <f t="shared" si="0"/>
        <v>0</v>
      </c>
      <c r="Q18">
        <f>VLOOKUP(I18,[1]应付款管理!$A$1:$I$65536,9,0)</f>
        <v>500.91</v>
      </c>
      <c r="R18">
        <f t="shared" si="1"/>
        <v>0.00999999999999091</v>
      </c>
      <c r="S18" t="str">
        <f t="shared" si="2"/>
        <v>，1373691</v>
      </c>
      <c r="T18" t="s">
        <v>127</v>
      </c>
    </row>
    <row r="19" ht="14.1" customHeight="1" spans="1:20">
      <c r="A19" s="4">
        <v>43379</v>
      </c>
      <c r="B19" s="4">
        <v>43379</v>
      </c>
      <c r="C19" s="4">
        <v>43419</v>
      </c>
      <c r="D19" s="4">
        <v>43379</v>
      </c>
      <c r="E19" s="4">
        <v>43380</v>
      </c>
      <c r="F19" t="s">
        <v>128</v>
      </c>
      <c r="G19" t="s">
        <v>129</v>
      </c>
      <c r="H19" t="s">
        <v>130</v>
      </c>
      <c r="I19" s="8">
        <v>1376191</v>
      </c>
      <c r="J19" s="9">
        <v>88.95</v>
      </c>
      <c r="K19" t="s">
        <v>19</v>
      </c>
      <c r="L19" t="s">
        <v>131</v>
      </c>
      <c r="M19" t="s">
        <v>132</v>
      </c>
      <c r="N19" t="s">
        <v>133</v>
      </c>
      <c r="O19" s="10" t="str">
        <f>VLOOKUP(I19,[1]应付款管理!$A$1:$J$65536,10,0)</f>
        <v>EUR</v>
      </c>
      <c r="P19">
        <f t="shared" si="0"/>
        <v>0</v>
      </c>
      <c r="Q19">
        <f>VLOOKUP(I19,[1]应付款管理!$A$1:$I$65536,9,0)</f>
        <v>88.95</v>
      </c>
      <c r="R19">
        <f t="shared" si="1"/>
        <v>0</v>
      </c>
      <c r="S19" t="str">
        <f t="shared" si="2"/>
        <v>，1376191</v>
      </c>
      <c r="T19" t="s">
        <v>134</v>
      </c>
    </row>
    <row r="20" ht="14.1" customHeight="1" spans="1:20">
      <c r="A20" s="4">
        <v>43379</v>
      </c>
      <c r="B20" s="4">
        <v>43379</v>
      </c>
      <c r="C20" s="4">
        <v>43419</v>
      </c>
      <c r="D20" s="4">
        <v>43379</v>
      </c>
      <c r="E20" s="4">
        <v>43380</v>
      </c>
      <c r="F20" t="s">
        <v>135</v>
      </c>
      <c r="G20" t="s">
        <v>136</v>
      </c>
      <c r="H20" t="s">
        <v>137</v>
      </c>
      <c r="I20" s="8">
        <v>1375428</v>
      </c>
      <c r="J20" s="9">
        <v>175.7</v>
      </c>
      <c r="K20" t="s">
        <v>19</v>
      </c>
      <c r="L20" t="s">
        <v>138</v>
      </c>
      <c r="M20" t="s">
        <v>139</v>
      </c>
      <c r="N20" t="s">
        <v>140</v>
      </c>
      <c r="O20" s="10" t="str">
        <f>VLOOKUP(I20,[1]应付款管理!$A$1:$J$65536,10,0)</f>
        <v>EUR</v>
      </c>
      <c r="P20">
        <f t="shared" si="0"/>
        <v>0</v>
      </c>
      <c r="Q20">
        <f>VLOOKUP(I20,[1]应付款管理!$A$1:$I$65536,9,0)</f>
        <v>175.7</v>
      </c>
      <c r="R20">
        <f t="shared" si="1"/>
        <v>0</v>
      </c>
      <c r="S20" t="str">
        <f t="shared" si="2"/>
        <v>，1375428</v>
      </c>
      <c r="T20" t="s">
        <v>141</v>
      </c>
    </row>
    <row r="21" ht="14.1" customHeight="1" spans="1:20">
      <c r="A21" s="4">
        <v>43380</v>
      </c>
      <c r="B21" s="4">
        <v>43380</v>
      </c>
      <c r="C21" s="4">
        <v>43419</v>
      </c>
      <c r="D21" s="4">
        <v>43380</v>
      </c>
      <c r="E21" s="4">
        <v>43381</v>
      </c>
      <c r="F21" t="s">
        <v>142</v>
      </c>
      <c r="G21" t="s">
        <v>143</v>
      </c>
      <c r="H21" t="s">
        <v>144</v>
      </c>
      <c r="I21" s="8">
        <v>1377775</v>
      </c>
      <c r="J21" s="9">
        <v>36.24</v>
      </c>
      <c r="K21" t="s">
        <v>19</v>
      </c>
      <c r="L21" t="s">
        <v>145</v>
      </c>
      <c r="M21" t="s">
        <v>21</v>
      </c>
      <c r="N21" t="s">
        <v>146</v>
      </c>
      <c r="O21" s="10" t="str">
        <f>VLOOKUP(I21,[1]应付款管理!$A$1:$J$65536,10,0)</f>
        <v>EUR</v>
      </c>
      <c r="P21">
        <f t="shared" si="0"/>
        <v>0</v>
      </c>
      <c r="Q21">
        <f>VLOOKUP(I21,[1]应付款管理!$A$1:$I$65536,9,0)</f>
        <v>36.24</v>
      </c>
      <c r="R21">
        <f t="shared" si="1"/>
        <v>0</v>
      </c>
      <c r="S21" t="str">
        <f t="shared" si="2"/>
        <v>，1377775</v>
      </c>
      <c r="T21" t="s">
        <v>147</v>
      </c>
    </row>
    <row r="22" ht="14.1" customHeight="1" spans="1:20">
      <c r="A22" s="4">
        <v>43380</v>
      </c>
      <c r="B22" s="4">
        <v>43380</v>
      </c>
      <c r="C22" s="4">
        <v>43419</v>
      </c>
      <c r="D22" s="4">
        <v>43380</v>
      </c>
      <c r="E22" s="4">
        <v>43383</v>
      </c>
      <c r="F22" t="s">
        <v>148</v>
      </c>
      <c r="G22" t="s">
        <v>149</v>
      </c>
      <c r="H22" t="s">
        <v>150</v>
      </c>
      <c r="I22" s="8">
        <v>1370190</v>
      </c>
      <c r="J22" s="9">
        <v>254.46</v>
      </c>
      <c r="K22" t="s">
        <v>19</v>
      </c>
      <c r="L22" t="s">
        <v>151</v>
      </c>
      <c r="M22" t="s">
        <v>21</v>
      </c>
      <c r="N22" t="s">
        <v>22</v>
      </c>
      <c r="O22" s="10" t="str">
        <f>VLOOKUP(I22,[1]应付款管理!$A$1:$J$65536,10,0)</f>
        <v>EUR</v>
      </c>
      <c r="P22">
        <f t="shared" si="0"/>
        <v>0</v>
      </c>
      <c r="Q22">
        <f>VLOOKUP(I22,[1]应付款管理!$A$1:$I$65536,9,0)</f>
        <v>254.46</v>
      </c>
      <c r="R22">
        <f t="shared" si="1"/>
        <v>0</v>
      </c>
      <c r="S22" t="str">
        <f t="shared" si="2"/>
        <v>，1370190</v>
      </c>
      <c r="T22" t="s">
        <v>152</v>
      </c>
    </row>
    <row r="23" ht="14.1" customHeight="1" spans="1:20">
      <c r="A23" s="4">
        <v>43380</v>
      </c>
      <c r="B23" s="4">
        <v>43380</v>
      </c>
      <c r="C23" s="4">
        <v>43419</v>
      </c>
      <c r="D23" s="4">
        <v>43380</v>
      </c>
      <c r="E23" s="4">
        <v>43381</v>
      </c>
      <c r="F23" t="s">
        <v>153</v>
      </c>
      <c r="G23" t="s">
        <v>154</v>
      </c>
      <c r="H23" t="s">
        <v>155</v>
      </c>
      <c r="I23" s="8">
        <v>1365648</v>
      </c>
      <c r="J23" s="9">
        <v>232.84</v>
      </c>
      <c r="K23" t="s">
        <v>19</v>
      </c>
      <c r="L23" t="s">
        <v>156</v>
      </c>
      <c r="M23" t="s">
        <v>56</v>
      </c>
      <c r="N23" t="s">
        <v>157</v>
      </c>
      <c r="O23" s="10" t="str">
        <f>VLOOKUP(I23,[1]应付款管理!$A$1:$J$65536,10,0)</f>
        <v>EUR</v>
      </c>
      <c r="P23">
        <f t="shared" si="0"/>
        <v>0</v>
      </c>
      <c r="Q23">
        <f>VLOOKUP(I23,[1]应付款管理!$A$1:$I$65536,9,0)</f>
        <v>232.84</v>
      </c>
      <c r="R23">
        <f t="shared" si="1"/>
        <v>0</v>
      </c>
      <c r="S23" t="str">
        <f t="shared" si="2"/>
        <v>，1365648</v>
      </c>
      <c r="T23" t="s">
        <v>158</v>
      </c>
    </row>
    <row r="24" ht="14.1" customHeight="1" spans="1:20">
      <c r="A24" s="4">
        <v>43381</v>
      </c>
      <c r="B24" s="4">
        <v>43381</v>
      </c>
      <c r="C24" s="4">
        <v>43419</v>
      </c>
      <c r="D24" s="4">
        <v>43381</v>
      </c>
      <c r="E24" s="4">
        <v>43382</v>
      </c>
      <c r="F24" t="s">
        <v>159</v>
      </c>
      <c r="G24" t="s">
        <v>160</v>
      </c>
      <c r="H24" t="s">
        <v>161</v>
      </c>
      <c r="I24" s="8">
        <v>1377188</v>
      </c>
      <c r="J24" s="9">
        <v>84.68</v>
      </c>
      <c r="K24" t="s">
        <v>19</v>
      </c>
      <c r="L24" t="s">
        <v>162</v>
      </c>
      <c r="M24" t="s">
        <v>36</v>
      </c>
      <c r="N24" t="s">
        <v>163</v>
      </c>
      <c r="O24" s="10" t="str">
        <f>VLOOKUP(I24,[1]应付款管理!$A$1:$J$65536,10,0)</f>
        <v>EUR</v>
      </c>
      <c r="P24">
        <f t="shared" si="0"/>
        <v>0</v>
      </c>
      <c r="Q24">
        <f>VLOOKUP(I24,[1]应付款管理!$A$1:$I$65536,9,0)</f>
        <v>84.68</v>
      </c>
      <c r="R24">
        <f t="shared" si="1"/>
        <v>0</v>
      </c>
      <c r="S24" t="str">
        <f t="shared" si="2"/>
        <v>，1377188</v>
      </c>
      <c r="T24" t="s">
        <v>164</v>
      </c>
    </row>
    <row r="25" ht="14.1" customHeight="1" spans="1:20">
      <c r="A25" s="4">
        <v>43381</v>
      </c>
      <c r="B25" s="4">
        <v>43381</v>
      </c>
      <c r="C25" s="4">
        <v>43419</v>
      </c>
      <c r="D25" s="4">
        <v>43381</v>
      </c>
      <c r="E25" s="4">
        <v>43383</v>
      </c>
      <c r="F25" t="s">
        <v>165</v>
      </c>
      <c r="G25" t="s">
        <v>166</v>
      </c>
      <c r="H25" t="s">
        <v>167</v>
      </c>
      <c r="I25" s="8">
        <v>1377955</v>
      </c>
      <c r="J25" s="9">
        <v>148.8</v>
      </c>
      <c r="K25" t="s">
        <v>19</v>
      </c>
      <c r="L25" t="s">
        <v>168</v>
      </c>
      <c r="M25" t="s">
        <v>169</v>
      </c>
      <c r="N25" t="s">
        <v>170</v>
      </c>
      <c r="O25" s="10" t="str">
        <f>VLOOKUP(I25,[1]应付款管理!$A$1:$J$65536,10,0)</f>
        <v>EUR</v>
      </c>
      <c r="P25">
        <f t="shared" si="0"/>
        <v>0</v>
      </c>
      <c r="Q25">
        <f>VLOOKUP(I25,[1]应付款管理!$A$1:$I$65536,9,0)</f>
        <v>148.8</v>
      </c>
      <c r="R25">
        <f t="shared" si="1"/>
        <v>0</v>
      </c>
      <c r="S25" t="str">
        <f t="shared" si="2"/>
        <v>，1377955</v>
      </c>
      <c r="T25" t="s">
        <v>171</v>
      </c>
    </row>
    <row r="26" ht="14.1" customHeight="1" spans="1:20">
      <c r="A26" s="4">
        <v>43382</v>
      </c>
      <c r="B26" s="4">
        <v>43382</v>
      </c>
      <c r="C26" s="4">
        <v>43419</v>
      </c>
      <c r="D26" s="4">
        <v>43382</v>
      </c>
      <c r="E26" s="4">
        <v>43383</v>
      </c>
      <c r="F26" t="s">
        <v>172</v>
      </c>
      <c r="G26" t="s">
        <v>173</v>
      </c>
      <c r="H26" t="s">
        <v>174</v>
      </c>
      <c r="I26" s="8">
        <v>1372194</v>
      </c>
      <c r="J26" s="9">
        <v>44.78</v>
      </c>
      <c r="K26" t="s">
        <v>19</v>
      </c>
      <c r="L26" t="s">
        <v>175</v>
      </c>
      <c r="M26" t="s">
        <v>176</v>
      </c>
      <c r="N26" t="s">
        <v>177</v>
      </c>
      <c r="O26" s="10" t="str">
        <f>VLOOKUP(I26,[1]应付款管理!$A$1:$J$65536,10,0)</f>
        <v>EUR</v>
      </c>
      <c r="P26">
        <f t="shared" si="0"/>
        <v>0</v>
      </c>
      <c r="Q26">
        <f>VLOOKUP(I26,[1]应付款管理!$A$1:$I$65536,9,0)</f>
        <v>44.78</v>
      </c>
      <c r="R26">
        <f t="shared" si="1"/>
        <v>0</v>
      </c>
      <c r="S26" t="str">
        <f t="shared" si="2"/>
        <v>，1372194</v>
      </c>
      <c r="T26" t="s">
        <v>178</v>
      </c>
    </row>
    <row r="27" ht="14.1" customHeight="1" spans="1:20">
      <c r="A27" s="4">
        <v>43383</v>
      </c>
      <c r="B27" s="4">
        <v>43383</v>
      </c>
      <c r="C27" s="4">
        <v>43419</v>
      </c>
      <c r="D27" s="4">
        <v>43383</v>
      </c>
      <c r="E27" s="4">
        <v>43385</v>
      </c>
      <c r="F27" t="s">
        <v>179</v>
      </c>
      <c r="G27" t="s">
        <v>180</v>
      </c>
      <c r="H27" t="s">
        <v>181</v>
      </c>
      <c r="I27" s="8">
        <v>1377546</v>
      </c>
      <c r="J27" s="9">
        <v>254.12</v>
      </c>
      <c r="K27" t="s">
        <v>19</v>
      </c>
      <c r="L27" t="s">
        <v>182</v>
      </c>
      <c r="M27" t="s">
        <v>183</v>
      </c>
      <c r="N27" t="s">
        <v>184</v>
      </c>
      <c r="O27" s="10" t="str">
        <f>VLOOKUP(I27,[1]应付款管理!$A$1:$J$65536,10,0)</f>
        <v>EUR</v>
      </c>
      <c r="P27">
        <f t="shared" si="0"/>
        <v>0</v>
      </c>
      <c r="Q27">
        <f>VLOOKUP(I27,[1]应付款管理!$A$1:$I$65536,9,0)</f>
        <v>254.12</v>
      </c>
      <c r="R27">
        <f t="shared" si="1"/>
        <v>0</v>
      </c>
      <c r="S27" t="str">
        <f t="shared" si="2"/>
        <v>，1377546</v>
      </c>
      <c r="T27" t="s">
        <v>185</v>
      </c>
    </row>
    <row r="28" ht="14.1" customHeight="1" spans="1:20">
      <c r="A28" s="4">
        <v>43383</v>
      </c>
      <c r="B28" s="4">
        <v>43383</v>
      </c>
      <c r="C28" s="4">
        <v>43419</v>
      </c>
      <c r="D28" s="4">
        <v>43383</v>
      </c>
      <c r="E28" s="4">
        <v>43384</v>
      </c>
      <c r="F28" t="s">
        <v>186</v>
      </c>
      <c r="G28" t="s">
        <v>187</v>
      </c>
      <c r="H28" t="s">
        <v>188</v>
      </c>
      <c r="I28" s="8">
        <v>1378829</v>
      </c>
      <c r="J28" s="9">
        <v>48.23</v>
      </c>
      <c r="K28" t="s">
        <v>19</v>
      </c>
      <c r="L28" t="s">
        <v>189</v>
      </c>
      <c r="M28" t="s">
        <v>49</v>
      </c>
      <c r="N28" t="s">
        <v>190</v>
      </c>
      <c r="O28" s="10" t="str">
        <f>VLOOKUP(I28,[1]应付款管理!$A$1:$J$65536,10,0)</f>
        <v>EUR</v>
      </c>
      <c r="P28">
        <f t="shared" si="0"/>
        <v>0</v>
      </c>
      <c r="Q28">
        <f>VLOOKUP(I28,[1]应付款管理!$A$1:$I$65536,9,0)</f>
        <v>48.23</v>
      </c>
      <c r="R28">
        <f t="shared" si="1"/>
        <v>0</v>
      </c>
      <c r="S28" t="str">
        <f t="shared" si="2"/>
        <v>，1378829</v>
      </c>
      <c r="T28" t="s">
        <v>191</v>
      </c>
    </row>
    <row r="29" ht="14.1" customHeight="1" spans="1:20">
      <c r="A29" s="4">
        <v>43383</v>
      </c>
      <c r="B29" s="4">
        <v>43383</v>
      </c>
      <c r="C29" s="4">
        <v>43419</v>
      </c>
      <c r="D29" s="4">
        <v>43383</v>
      </c>
      <c r="E29" s="4">
        <v>43384</v>
      </c>
      <c r="F29" t="s">
        <v>192</v>
      </c>
      <c r="G29" t="s">
        <v>193</v>
      </c>
      <c r="H29" t="s">
        <v>194</v>
      </c>
      <c r="I29" s="8">
        <v>1378888</v>
      </c>
      <c r="J29" s="9">
        <v>130.83</v>
      </c>
      <c r="K29" t="s">
        <v>19</v>
      </c>
      <c r="L29" t="s">
        <v>195</v>
      </c>
      <c r="M29" t="s">
        <v>139</v>
      </c>
      <c r="N29" t="s">
        <v>196</v>
      </c>
      <c r="O29" s="10" t="str">
        <f>VLOOKUP(I29,[1]应付款管理!$A$1:$J$65536,10,0)</f>
        <v>EUR</v>
      </c>
      <c r="P29">
        <f t="shared" si="0"/>
        <v>0</v>
      </c>
      <c r="Q29">
        <f>VLOOKUP(I29,[1]应付款管理!$A$1:$I$65536,9,0)</f>
        <v>130.83</v>
      </c>
      <c r="R29">
        <f t="shared" si="1"/>
        <v>0</v>
      </c>
      <c r="S29" t="str">
        <f t="shared" si="2"/>
        <v>，1378888</v>
      </c>
      <c r="T29" t="s">
        <v>197</v>
      </c>
    </row>
    <row r="30" ht="14.1" customHeight="1" spans="1:20">
      <c r="A30" s="4">
        <v>43383</v>
      </c>
      <c r="B30" s="4">
        <v>43383</v>
      </c>
      <c r="C30" s="4">
        <v>43419</v>
      </c>
      <c r="D30" s="4">
        <v>43383</v>
      </c>
      <c r="E30" s="4">
        <v>43396</v>
      </c>
      <c r="F30" t="s">
        <v>198</v>
      </c>
      <c r="G30" t="s">
        <v>199</v>
      </c>
      <c r="H30" t="s">
        <v>200</v>
      </c>
      <c r="I30" s="8">
        <v>1378196</v>
      </c>
      <c r="J30" s="9">
        <v>844.62</v>
      </c>
      <c r="K30" t="s">
        <v>19</v>
      </c>
      <c r="L30" t="s">
        <v>168</v>
      </c>
      <c r="M30" t="s">
        <v>169</v>
      </c>
      <c r="N30" t="s">
        <v>170</v>
      </c>
      <c r="O30" s="10" t="str">
        <f>VLOOKUP(I30,[1]应付款管理!$A$1:$J$65536,10,0)</f>
        <v>EUR</v>
      </c>
      <c r="P30">
        <f t="shared" si="0"/>
        <v>0</v>
      </c>
      <c r="Q30">
        <f>VLOOKUP(I30,[1]应付款管理!$A$1:$I$65536,9,0)</f>
        <v>844.62</v>
      </c>
      <c r="R30">
        <f t="shared" si="1"/>
        <v>0</v>
      </c>
      <c r="S30" t="str">
        <f t="shared" si="2"/>
        <v>，1378196</v>
      </c>
      <c r="T30" t="s">
        <v>201</v>
      </c>
    </row>
    <row r="31" ht="14.1" customHeight="1" spans="1:20">
      <c r="A31" s="4">
        <v>43384</v>
      </c>
      <c r="B31" s="4">
        <v>43384</v>
      </c>
      <c r="C31" s="4">
        <v>43419</v>
      </c>
      <c r="D31" s="4">
        <v>43384</v>
      </c>
      <c r="E31" s="4">
        <v>43385</v>
      </c>
      <c r="F31" t="s">
        <v>202</v>
      </c>
      <c r="G31" t="s">
        <v>203</v>
      </c>
      <c r="H31" t="s">
        <v>204</v>
      </c>
      <c r="I31" s="8">
        <v>1371422</v>
      </c>
      <c r="J31" s="9">
        <v>84.82</v>
      </c>
      <c r="K31" t="s">
        <v>19</v>
      </c>
      <c r="L31" t="s">
        <v>205</v>
      </c>
      <c r="M31" t="s">
        <v>21</v>
      </c>
      <c r="N31" t="s">
        <v>22</v>
      </c>
      <c r="O31" s="10" t="str">
        <f>VLOOKUP(I31,[1]应付款管理!$A$1:$J$65536,10,0)</f>
        <v>EUR</v>
      </c>
      <c r="P31">
        <f t="shared" si="0"/>
        <v>0</v>
      </c>
      <c r="Q31">
        <f>VLOOKUP(I31,[1]应付款管理!$A$1:$I$65536,9,0)</f>
        <v>84.82</v>
      </c>
      <c r="R31">
        <f t="shared" si="1"/>
        <v>0</v>
      </c>
      <c r="S31" t="str">
        <f t="shared" si="2"/>
        <v>，1371422</v>
      </c>
      <c r="T31" t="s">
        <v>206</v>
      </c>
    </row>
    <row r="32" ht="14.1" customHeight="1" spans="1:20">
      <c r="A32" s="4">
        <v>43384</v>
      </c>
      <c r="B32" s="4">
        <v>43384</v>
      </c>
      <c r="C32" s="4">
        <v>43419</v>
      </c>
      <c r="D32" s="4">
        <v>43384</v>
      </c>
      <c r="E32" s="4">
        <v>43385</v>
      </c>
      <c r="F32" t="s">
        <v>207</v>
      </c>
      <c r="G32" t="s">
        <v>208</v>
      </c>
      <c r="H32" t="s">
        <v>209</v>
      </c>
      <c r="I32" s="8">
        <v>1377872</v>
      </c>
      <c r="J32" s="9">
        <v>46.4</v>
      </c>
      <c r="K32" t="s">
        <v>19</v>
      </c>
      <c r="L32" t="s">
        <v>210</v>
      </c>
      <c r="M32" t="s">
        <v>21</v>
      </c>
      <c r="N32" t="s">
        <v>211</v>
      </c>
      <c r="O32" s="10" t="str">
        <f>VLOOKUP(I32,[1]应付款管理!$A$1:$J$65536,10,0)</f>
        <v>EUR</v>
      </c>
      <c r="P32">
        <f t="shared" si="0"/>
        <v>0</v>
      </c>
      <c r="Q32">
        <f>VLOOKUP(I32,[1]应付款管理!$A$1:$I$65536,9,0)</f>
        <v>46.4</v>
      </c>
      <c r="R32">
        <f t="shared" si="1"/>
        <v>0</v>
      </c>
      <c r="S32" t="str">
        <f t="shared" si="2"/>
        <v>，1377872</v>
      </c>
      <c r="T32" t="s">
        <v>212</v>
      </c>
    </row>
    <row r="33" ht="14.1" customHeight="1" spans="1:20">
      <c r="A33" s="4">
        <v>43384</v>
      </c>
      <c r="B33" s="4">
        <v>43384</v>
      </c>
      <c r="C33" s="4">
        <v>43419</v>
      </c>
      <c r="D33" s="4">
        <v>43384</v>
      </c>
      <c r="E33" s="4">
        <v>43385</v>
      </c>
      <c r="F33" t="s">
        <v>213</v>
      </c>
      <c r="G33" t="s">
        <v>214</v>
      </c>
      <c r="H33" t="s">
        <v>215</v>
      </c>
      <c r="I33" s="8">
        <v>1379253</v>
      </c>
      <c r="J33" s="9">
        <v>48.21</v>
      </c>
      <c r="K33" t="s">
        <v>19</v>
      </c>
      <c r="L33" t="s">
        <v>216</v>
      </c>
      <c r="M33" t="s">
        <v>49</v>
      </c>
      <c r="N33" t="s">
        <v>190</v>
      </c>
      <c r="O33" s="10" t="str">
        <f>VLOOKUP(I33,[1]应付款管理!$A$1:$J$65536,10,0)</f>
        <v>EUR</v>
      </c>
      <c r="P33">
        <f t="shared" si="0"/>
        <v>0</v>
      </c>
      <c r="Q33">
        <f>VLOOKUP(I33,[1]应付款管理!$A$1:$I$65536,9,0)</f>
        <v>48.21</v>
      </c>
      <c r="R33">
        <f t="shared" si="1"/>
        <v>0</v>
      </c>
      <c r="S33" t="str">
        <f t="shared" si="2"/>
        <v>，1379253</v>
      </c>
      <c r="T33" t="s">
        <v>217</v>
      </c>
    </row>
    <row r="34" ht="14.1" customHeight="1" spans="1:20">
      <c r="A34" s="4">
        <v>43384</v>
      </c>
      <c r="B34" s="4">
        <v>43384</v>
      </c>
      <c r="C34" s="4">
        <v>43419</v>
      </c>
      <c r="D34" s="4">
        <v>43384</v>
      </c>
      <c r="E34" s="4">
        <v>43385</v>
      </c>
      <c r="F34" t="s">
        <v>218</v>
      </c>
      <c r="G34" t="s">
        <v>219</v>
      </c>
      <c r="H34" t="s">
        <v>220</v>
      </c>
      <c r="I34" s="8">
        <v>1379276</v>
      </c>
      <c r="J34" s="9">
        <v>48.21</v>
      </c>
      <c r="K34" t="s">
        <v>19</v>
      </c>
      <c r="L34" t="s">
        <v>221</v>
      </c>
      <c r="M34" t="s">
        <v>49</v>
      </c>
      <c r="N34" t="s">
        <v>190</v>
      </c>
      <c r="O34" s="10" t="str">
        <f>VLOOKUP(I34,[1]应付款管理!$A$1:$J$65536,10,0)</f>
        <v>EUR</v>
      </c>
      <c r="P34">
        <f t="shared" si="0"/>
        <v>0</v>
      </c>
      <c r="Q34">
        <f>VLOOKUP(I34,[1]应付款管理!$A$1:$I$65536,9,0)</f>
        <v>48.21</v>
      </c>
      <c r="R34">
        <f t="shared" si="1"/>
        <v>0</v>
      </c>
      <c r="S34" t="str">
        <f t="shared" si="2"/>
        <v>，1379276</v>
      </c>
      <c r="T34" t="s">
        <v>222</v>
      </c>
    </row>
    <row r="35" ht="14.1" customHeight="1" spans="1:20">
      <c r="A35" s="4">
        <v>43384</v>
      </c>
      <c r="B35" s="4">
        <v>43384</v>
      </c>
      <c r="C35" s="4">
        <v>43419</v>
      </c>
      <c r="D35" s="4">
        <v>43384</v>
      </c>
      <c r="E35" s="4">
        <v>43385</v>
      </c>
      <c r="F35" t="s">
        <v>223</v>
      </c>
      <c r="G35" t="s">
        <v>224</v>
      </c>
      <c r="H35" t="s">
        <v>225</v>
      </c>
      <c r="I35" s="8">
        <v>1367988</v>
      </c>
      <c r="J35" s="9">
        <v>62.67</v>
      </c>
      <c r="K35" t="s">
        <v>19</v>
      </c>
      <c r="L35" t="s">
        <v>226</v>
      </c>
      <c r="M35" t="s">
        <v>49</v>
      </c>
      <c r="N35" t="s">
        <v>50</v>
      </c>
      <c r="O35" s="10" t="str">
        <f>VLOOKUP(I35,[1]应付款管理!$A$1:$J$65536,10,0)</f>
        <v>EUR</v>
      </c>
      <c r="P35">
        <f t="shared" si="0"/>
        <v>0</v>
      </c>
      <c r="Q35">
        <f>VLOOKUP(I35,[1]应付款管理!$A$1:$I$65536,9,0)</f>
        <v>62.67</v>
      </c>
      <c r="R35">
        <f t="shared" si="1"/>
        <v>0</v>
      </c>
      <c r="S35" t="str">
        <f t="shared" ref="S35:S66" si="3">$S$1&amp;I35</f>
        <v>，1367988</v>
      </c>
      <c r="T35" t="s">
        <v>227</v>
      </c>
    </row>
    <row r="36" ht="14.1" customHeight="1" spans="1:20">
      <c r="A36" s="4">
        <v>43384</v>
      </c>
      <c r="B36" s="4">
        <v>43384</v>
      </c>
      <c r="C36" s="4">
        <v>43419</v>
      </c>
      <c r="D36" s="4">
        <v>43384</v>
      </c>
      <c r="E36" s="4">
        <v>43385</v>
      </c>
      <c r="F36" t="s">
        <v>228</v>
      </c>
      <c r="G36" t="s">
        <v>229</v>
      </c>
      <c r="H36" t="s">
        <v>230</v>
      </c>
      <c r="I36" s="8">
        <v>1376725</v>
      </c>
      <c r="J36" s="9">
        <v>75.92</v>
      </c>
      <c r="K36" t="s">
        <v>19</v>
      </c>
      <c r="L36" t="s">
        <v>231</v>
      </c>
      <c r="M36" t="s">
        <v>36</v>
      </c>
      <c r="N36" t="s">
        <v>163</v>
      </c>
      <c r="O36" s="10" t="str">
        <f>VLOOKUP(I36,[1]应付款管理!$A$1:$J$65536,10,0)</f>
        <v>EUR</v>
      </c>
      <c r="P36">
        <f t="shared" si="0"/>
        <v>0</v>
      </c>
      <c r="Q36">
        <f>VLOOKUP(I36,[1]应付款管理!$A$1:$I$65536,9,0)</f>
        <v>75.92</v>
      </c>
      <c r="R36">
        <f t="shared" si="1"/>
        <v>0</v>
      </c>
      <c r="S36" t="str">
        <f t="shared" si="3"/>
        <v>，1376725</v>
      </c>
      <c r="T36" t="s">
        <v>232</v>
      </c>
    </row>
    <row r="37" ht="14.1" customHeight="1" spans="1:20">
      <c r="A37" s="4">
        <v>43385</v>
      </c>
      <c r="B37" s="4">
        <v>43385</v>
      </c>
      <c r="C37" s="4">
        <v>43419</v>
      </c>
      <c r="D37" s="4">
        <v>43385</v>
      </c>
      <c r="E37" s="4">
        <v>43386</v>
      </c>
      <c r="F37" t="s">
        <v>233</v>
      </c>
      <c r="G37" t="s">
        <v>234</v>
      </c>
      <c r="H37" t="s">
        <v>235</v>
      </c>
      <c r="I37" s="8">
        <v>1377598</v>
      </c>
      <c r="J37" s="9">
        <v>35.78</v>
      </c>
      <c r="K37" t="s">
        <v>19</v>
      </c>
      <c r="L37" t="s">
        <v>236</v>
      </c>
      <c r="M37" t="s">
        <v>21</v>
      </c>
      <c r="N37" t="s">
        <v>237</v>
      </c>
      <c r="O37" s="10" t="str">
        <f>VLOOKUP(I37,[1]应付款管理!$A$1:$J$65536,10,0)</f>
        <v>EUR</v>
      </c>
      <c r="P37">
        <f t="shared" si="0"/>
        <v>0</v>
      </c>
      <c r="Q37">
        <f>VLOOKUP(I37,[1]应付款管理!$A$1:$I$65536,9,0)</f>
        <v>35.78</v>
      </c>
      <c r="R37">
        <f t="shared" si="1"/>
        <v>0</v>
      </c>
      <c r="S37" t="str">
        <f t="shared" si="3"/>
        <v>，1377598</v>
      </c>
      <c r="T37" t="s">
        <v>238</v>
      </c>
    </row>
    <row r="38" ht="14.1" customHeight="1" spans="1:20">
      <c r="A38" s="4">
        <v>43385</v>
      </c>
      <c r="B38" s="4">
        <v>43385</v>
      </c>
      <c r="C38" s="4">
        <v>43419</v>
      </c>
      <c r="D38" s="4">
        <v>43385</v>
      </c>
      <c r="E38" s="4">
        <v>43386</v>
      </c>
      <c r="F38" t="s">
        <v>239</v>
      </c>
      <c r="G38" t="s">
        <v>240</v>
      </c>
      <c r="H38" t="s">
        <v>241</v>
      </c>
      <c r="I38" s="8">
        <v>1379804</v>
      </c>
      <c r="J38" s="9">
        <v>48.08</v>
      </c>
      <c r="K38" t="s">
        <v>19</v>
      </c>
      <c r="L38" t="s">
        <v>242</v>
      </c>
      <c r="M38" t="s">
        <v>49</v>
      </c>
      <c r="N38" t="s">
        <v>190</v>
      </c>
      <c r="O38" s="10" t="str">
        <f>VLOOKUP(I38,[1]应付款管理!$A$1:$J$65536,10,0)</f>
        <v>EUR</v>
      </c>
      <c r="P38">
        <f t="shared" si="0"/>
        <v>0</v>
      </c>
      <c r="Q38">
        <f>VLOOKUP(I38,[1]应付款管理!$A$1:$I$65536,9,0)</f>
        <v>48.08</v>
      </c>
      <c r="R38">
        <f t="shared" si="1"/>
        <v>0</v>
      </c>
      <c r="S38" t="str">
        <f t="shared" si="3"/>
        <v>，1379804</v>
      </c>
      <c r="T38" t="s">
        <v>243</v>
      </c>
    </row>
    <row r="39" ht="14.1" customHeight="1" spans="1:20">
      <c r="A39" s="4">
        <v>43385</v>
      </c>
      <c r="B39" s="4">
        <v>43385</v>
      </c>
      <c r="C39" s="4">
        <v>43419</v>
      </c>
      <c r="D39" s="4">
        <v>43385</v>
      </c>
      <c r="E39" s="4">
        <v>43386</v>
      </c>
      <c r="F39" t="s">
        <v>244</v>
      </c>
      <c r="G39" t="s">
        <v>245</v>
      </c>
      <c r="H39" t="s">
        <v>246</v>
      </c>
      <c r="I39" s="8">
        <v>1379254</v>
      </c>
      <c r="J39" s="9">
        <v>51.22</v>
      </c>
      <c r="K39" t="s">
        <v>19</v>
      </c>
      <c r="L39" t="s">
        <v>216</v>
      </c>
      <c r="M39" t="s">
        <v>49</v>
      </c>
      <c r="N39" t="s">
        <v>190</v>
      </c>
      <c r="O39" s="10" t="str">
        <f>VLOOKUP(I39,[1]应付款管理!$A$1:$J$65536,10,0)</f>
        <v>EUR</v>
      </c>
      <c r="P39">
        <f t="shared" si="0"/>
        <v>0</v>
      </c>
      <c r="Q39">
        <f>VLOOKUP(I39,[1]应付款管理!$A$1:$I$65536,9,0)</f>
        <v>51.22</v>
      </c>
      <c r="R39">
        <f t="shared" si="1"/>
        <v>0</v>
      </c>
      <c r="S39" t="str">
        <f t="shared" si="3"/>
        <v>，1379254</v>
      </c>
      <c r="T39" t="s">
        <v>247</v>
      </c>
    </row>
    <row r="40" ht="14.1" customHeight="1" spans="1:20">
      <c r="A40" s="4">
        <v>43386</v>
      </c>
      <c r="B40" s="4">
        <v>43386</v>
      </c>
      <c r="C40" s="4">
        <v>43419</v>
      </c>
      <c r="D40" s="4">
        <v>43386</v>
      </c>
      <c r="E40" s="4">
        <v>43387</v>
      </c>
      <c r="F40" t="s">
        <v>248</v>
      </c>
      <c r="G40" t="s">
        <v>249</v>
      </c>
      <c r="H40" t="s">
        <v>250</v>
      </c>
      <c r="I40" s="8">
        <v>1378934</v>
      </c>
      <c r="J40" s="9">
        <v>148.23</v>
      </c>
      <c r="K40" t="s">
        <v>19</v>
      </c>
      <c r="L40" t="s">
        <v>251</v>
      </c>
      <c r="M40" t="s">
        <v>56</v>
      </c>
      <c r="N40" t="s">
        <v>252</v>
      </c>
      <c r="O40" s="10" t="str">
        <f>VLOOKUP(I40,[1]应付款管理!$A$1:$J$65536,10,0)</f>
        <v>EUR</v>
      </c>
      <c r="P40">
        <f t="shared" si="0"/>
        <v>0</v>
      </c>
      <c r="Q40">
        <f>VLOOKUP(I40,[1]应付款管理!$A$1:$I$65536,9,0)</f>
        <v>148.23</v>
      </c>
      <c r="R40">
        <f t="shared" si="1"/>
        <v>0</v>
      </c>
      <c r="S40" t="str">
        <f t="shared" si="3"/>
        <v>，1378934</v>
      </c>
      <c r="T40" t="s">
        <v>253</v>
      </c>
    </row>
    <row r="41" ht="14.1" customHeight="1" spans="1:20">
      <c r="A41" s="4">
        <v>43386</v>
      </c>
      <c r="B41" s="4">
        <v>43386</v>
      </c>
      <c r="C41" s="4">
        <v>43419</v>
      </c>
      <c r="D41" s="4">
        <v>43386</v>
      </c>
      <c r="E41" s="4">
        <v>43388</v>
      </c>
      <c r="F41" t="s">
        <v>254</v>
      </c>
      <c r="G41" t="s">
        <v>255</v>
      </c>
      <c r="H41" t="s">
        <v>256</v>
      </c>
      <c r="I41" s="8">
        <v>1380309</v>
      </c>
      <c r="J41" s="9">
        <v>199.64</v>
      </c>
      <c r="K41" t="s">
        <v>19</v>
      </c>
      <c r="L41" t="s">
        <v>257</v>
      </c>
      <c r="M41" t="s">
        <v>258</v>
      </c>
      <c r="N41" t="s">
        <v>259</v>
      </c>
      <c r="O41" s="10" t="str">
        <f>VLOOKUP(I41,[1]应付款管理!$A$1:$J$65536,10,0)</f>
        <v>EUR</v>
      </c>
      <c r="P41">
        <f t="shared" si="0"/>
        <v>0</v>
      </c>
      <c r="Q41">
        <f>VLOOKUP(I41,[1]应付款管理!$A$1:$I$65536,9,0)</f>
        <v>199.64</v>
      </c>
      <c r="R41">
        <f t="shared" si="1"/>
        <v>0</v>
      </c>
      <c r="S41" t="str">
        <f t="shared" si="3"/>
        <v>，1380309</v>
      </c>
      <c r="T41" t="s">
        <v>260</v>
      </c>
    </row>
    <row r="42" ht="14.1" customHeight="1" spans="1:20">
      <c r="A42" s="4">
        <v>43387</v>
      </c>
      <c r="B42" s="4">
        <v>43387</v>
      </c>
      <c r="C42" s="4">
        <v>43419</v>
      </c>
      <c r="D42" s="4">
        <v>43387</v>
      </c>
      <c r="E42" s="4">
        <v>43389</v>
      </c>
      <c r="F42" t="s">
        <v>261</v>
      </c>
      <c r="G42" t="s">
        <v>262</v>
      </c>
      <c r="H42" t="s">
        <v>263</v>
      </c>
      <c r="I42" s="8">
        <v>1380304</v>
      </c>
      <c r="J42" s="9">
        <v>210.39</v>
      </c>
      <c r="K42" t="s">
        <v>19</v>
      </c>
      <c r="L42" t="s">
        <v>264</v>
      </c>
      <c r="M42" t="s">
        <v>56</v>
      </c>
      <c r="N42" t="s">
        <v>265</v>
      </c>
      <c r="O42" s="10" t="str">
        <f>VLOOKUP(I42,[1]应付款管理!$A$1:$J$65536,10,0)</f>
        <v>EUR</v>
      </c>
      <c r="P42">
        <f t="shared" si="0"/>
        <v>0</v>
      </c>
      <c r="Q42">
        <f>VLOOKUP(I42,[1]应付款管理!$A$1:$I$65536,9,0)</f>
        <v>210.39</v>
      </c>
      <c r="R42">
        <f t="shared" si="1"/>
        <v>0</v>
      </c>
      <c r="S42" t="str">
        <f t="shared" si="3"/>
        <v>，1380304</v>
      </c>
      <c r="T42" t="s">
        <v>266</v>
      </c>
    </row>
    <row r="43" ht="14.1" customHeight="1" spans="1:20">
      <c r="A43" s="4">
        <v>43387</v>
      </c>
      <c r="B43" s="4">
        <v>43387</v>
      </c>
      <c r="C43" s="4">
        <v>43419</v>
      </c>
      <c r="D43" s="4">
        <v>43387</v>
      </c>
      <c r="E43" s="4">
        <v>43389</v>
      </c>
      <c r="F43" t="s">
        <v>267</v>
      </c>
      <c r="G43" t="s">
        <v>268</v>
      </c>
      <c r="H43" t="s">
        <v>269</v>
      </c>
      <c r="I43" s="8">
        <v>1380230</v>
      </c>
      <c r="J43" s="9">
        <v>123</v>
      </c>
      <c r="K43" t="s">
        <v>19</v>
      </c>
      <c r="L43" t="s">
        <v>270</v>
      </c>
      <c r="M43" t="s">
        <v>49</v>
      </c>
      <c r="N43" t="s">
        <v>271</v>
      </c>
      <c r="O43" s="10" t="str">
        <f>VLOOKUP(I43,[1]应付款管理!$A$1:$J$65536,10,0)</f>
        <v>EUR</v>
      </c>
      <c r="P43">
        <f t="shared" si="0"/>
        <v>0</v>
      </c>
      <c r="Q43">
        <f>VLOOKUP(I43,[1]应付款管理!$A$1:$I$65536,9,0)</f>
        <v>123</v>
      </c>
      <c r="R43">
        <f t="shared" si="1"/>
        <v>0</v>
      </c>
      <c r="S43" t="str">
        <f t="shared" si="3"/>
        <v>，1380230</v>
      </c>
      <c r="T43" t="s">
        <v>272</v>
      </c>
    </row>
    <row r="44" ht="14.1" customHeight="1" spans="1:20">
      <c r="A44" s="4">
        <v>43387</v>
      </c>
      <c r="B44" s="4">
        <v>43387</v>
      </c>
      <c r="C44" s="4">
        <v>43419</v>
      </c>
      <c r="D44" s="4">
        <v>43387</v>
      </c>
      <c r="E44" s="4">
        <v>43388</v>
      </c>
      <c r="F44" t="s">
        <v>273</v>
      </c>
      <c r="G44" t="s">
        <v>274</v>
      </c>
      <c r="H44" t="s">
        <v>275</v>
      </c>
      <c r="I44" s="8">
        <v>1379269</v>
      </c>
      <c r="J44" s="9">
        <v>101.92</v>
      </c>
      <c r="K44" t="s">
        <v>19</v>
      </c>
      <c r="L44" t="s">
        <v>276</v>
      </c>
      <c r="M44" t="s">
        <v>36</v>
      </c>
      <c r="N44" t="s">
        <v>277</v>
      </c>
      <c r="O44" s="10" t="str">
        <f>VLOOKUP(I44,[1]应付款管理!$A$1:$J$65536,10,0)</f>
        <v>EUR</v>
      </c>
      <c r="P44">
        <f t="shared" si="0"/>
        <v>0</v>
      </c>
      <c r="Q44">
        <f>VLOOKUP(I44,[1]应付款管理!$A$1:$I$65536,9,0)</f>
        <v>101.92</v>
      </c>
      <c r="R44">
        <f t="shared" si="1"/>
        <v>0</v>
      </c>
      <c r="S44" t="str">
        <f t="shared" si="3"/>
        <v>，1379269</v>
      </c>
      <c r="T44" t="s">
        <v>278</v>
      </c>
    </row>
    <row r="45" ht="14.1" customHeight="1" spans="1:20">
      <c r="A45" s="4">
        <v>43388</v>
      </c>
      <c r="B45" s="4">
        <v>43388</v>
      </c>
      <c r="C45" s="4">
        <v>43419</v>
      </c>
      <c r="D45" s="4">
        <v>43388</v>
      </c>
      <c r="E45" s="4">
        <v>43389</v>
      </c>
      <c r="F45" t="s">
        <v>279</v>
      </c>
      <c r="G45" t="s">
        <v>280</v>
      </c>
      <c r="H45" t="s">
        <v>281</v>
      </c>
      <c r="I45" s="8">
        <v>1377154</v>
      </c>
      <c r="J45" s="9">
        <v>83.8</v>
      </c>
      <c r="K45" t="s">
        <v>19</v>
      </c>
      <c r="L45" t="s">
        <v>282</v>
      </c>
      <c r="M45" t="s">
        <v>21</v>
      </c>
      <c r="N45" t="s">
        <v>283</v>
      </c>
      <c r="O45" s="10" t="str">
        <f>VLOOKUP(I45,[1]应付款管理!$A$1:$J$65536,10,0)</f>
        <v>EUR</v>
      </c>
      <c r="P45">
        <f t="shared" si="0"/>
        <v>0</v>
      </c>
      <c r="Q45">
        <f>VLOOKUP(I45,[1]应付款管理!$A$1:$I$65536,9,0)</f>
        <v>83.8</v>
      </c>
      <c r="R45">
        <f t="shared" si="1"/>
        <v>0</v>
      </c>
      <c r="S45" t="str">
        <f t="shared" si="3"/>
        <v>，1377154</v>
      </c>
      <c r="T45" t="s">
        <v>284</v>
      </c>
    </row>
    <row r="46" ht="14.1" customHeight="1" spans="1:20">
      <c r="A46" s="4">
        <v>43388</v>
      </c>
      <c r="B46" s="4">
        <v>43388</v>
      </c>
      <c r="C46" s="4">
        <v>43419</v>
      </c>
      <c r="D46" s="4">
        <v>43388</v>
      </c>
      <c r="E46" s="4">
        <v>43390</v>
      </c>
      <c r="F46" t="s">
        <v>285</v>
      </c>
      <c r="G46" t="s">
        <v>286</v>
      </c>
      <c r="H46" t="s">
        <v>287</v>
      </c>
      <c r="I46" s="8">
        <v>1380749</v>
      </c>
      <c r="J46" s="9">
        <v>203.72</v>
      </c>
      <c r="K46" t="s">
        <v>19</v>
      </c>
      <c r="L46" t="s">
        <v>288</v>
      </c>
      <c r="M46" t="s">
        <v>49</v>
      </c>
      <c r="N46" t="s">
        <v>289</v>
      </c>
      <c r="O46" s="10" t="str">
        <f>VLOOKUP(I46,[1]应付款管理!$A$1:$J$65536,10,0)</f>
        <v>EUR</v>
      </c>
      <c r="P46">
        <f t="shared" si="0"/>
        <v>0</v>
      </c>
      <c r="Q46">
        <f>VLOOKUP(I46,[1]应付款管理!$A$1:$I$65536,9,0)</f>
        <v>203.72</v>
      </c>
      <c r="R46">
        <f t="shared" si="1"/>
        <v>0</v>
      </c>
      <c r="S46" t="str">
        <f t="shared" si="3"/>
        <v>，1380749</v>
      </c>
      <c r="T46" t="s">
        <v>290</v>
      </c>
    </row>
    <row r="47" ht="14.1" customHeight="1" spans="1:20">
      <c r="A47" s="4">
        <v>43388</v>
      </c>
      <c r="B47" s="4">
        <v>43388</v>
      </c>
      <c r="C47" s="4">
        <v>43419</v>
      </c>
      <c r="D47" s="4">
        <v>43388</v>
      </c>
      <c r="E47" s="4">
        <v>43389</v>
      </c>
      <c r="F47" t="s">
        <v>291</v>
      </c>
      <c r="G47" t="s">
        <v>292</v>
      </c>
      <c r="H47" t="s">
        <v>293</v>
      </c>
      <c r="I47" s="8">
        <v>1380772</v>
      </c>
      <c r="J47" s="9">
        <v>47.92</v>
      </c>
      <c r="K47" t="s">
        <v>19</v>
      </c>
      <c r="L47" t="s">
        <v>294</v>
      </c>
      <c r="M47" t="s">
        <v>49</v>
      </c>
      <c r="N47" t="s">
        <v>190</v>
      </c>
      <c r="O47" s="10" t="str">
        <f>VLOOKUP(I47,[1]应付款管理!$A$1:$J$65536,10,0)</f>
        <v>EUR</v>
      </c>
      <c r="P47">
        <f t="shared" si="0"/>
        <v>0</v>
      </c>
      <c r="Q47">
        <f>VLOOKUP(I47,[1]应付款管理!$A$1:$I$65536,9,0)</f>
        <v>47.92</v>
      </c>
      <c r="R47">
        <f t="shared" si="1"/>
        <v>0</v>
      </c>
      <c r="S47" t="str">
        <f t="shared" si="3"/>
        <v>，1380772</v>
      </c>
      <c r="T47" t="s">
        <v>295</v>
      </c>
    </row>
    <row r="48" ht="14.1" customHeight="1" spans="1:20">
      <c r="A48" s="4">
        <v>43388</v>
      </c>
      <c r="B48" s="4">
        <v>43388</v>
      </c>
      <c r="C48" s="4">
        <v>43419</v>
      </c>
      <c r="D48" s="4">
        <v>43388</v>
      </c>
      <c r="E48" s="4">
        <v>43389</v>
      </c>
      <c r="F48" t="s">
        <v>296</v>
      </c>
      <c r="G48" t="s">
        <v>297</v>
      </c>
      <c r="H48" t="s">
        <v>298</v>
      </c>
      <c r="I48" s="8">
        <v>1380895</v>
      </c>
      <c r="J48" s="9">
        <v>47.92</v>
      </c>
      <c r="K48" t="s">
        <v>19</v>
      </c>
      <c r="L48" t="s">
        <v>299</v>
      </c>
      <c r="M48" t="s">
        <v>49</v>
      </c>
      <c r="N48" t="s">
        <v>190</v>
      </c>
      <c r="O48" s="10" t="str">
        <f>VLOOKUP(I48,[1]应付款管理!$A$1:$J$65536,10,0)</f>
        <v>EUR</v>
      </c>
      <c r="P48">
        <f t="shared" si="0"/>
        <v>0</v>
      </c>
      <c r="Q48">
        <f>VLOOKUP(I48,[1]应付款管理!$A$1:$I$65536,9,0)</f>
        <v>47.92</v>
      </c>
      <c r="R48">
        <f t="shared" si="1"/>
        <v>0</v>
      </c>
      <c r="S48" t="str">
        <f t="shared" si="3"/>
        <v>，1380895</v>
      </c>
      <c r="T48" t="s">
        <v>300</v>
      </c>
    </row>
    <row r="49" ht="14.1" customHeight="1" spans="1:20">
      <c r="A49" s="4">
        <v>43388</v>
      </c>
      <c r="B49" s="4">
        <v>43388</v>
      </c>
      <c r="C49" s="4">
        <v>43419</v>
      </c>
      <c r="D49" s="4">
        <v>43388</v>
      </c>
      <c r="E49" s="4">
        <v>43389</v>
      </c>
      <c r="F49" t="s">
        <v>301</v>
      </c>
      <c r="G49" t="s">
        <v>302</v>
      </c>
      <c r="H49" t="s">
        <v>303</v>
      </c>
      <c r="I49" s="8">
        <v>1380972</v>
      </c>
      <c r="J49" s="9">
        <v>47.92</v>
      </c>
      <c r="K49" t="s">
        <v>19</v>
      </c>
      <c r="L49" t="s">
        <v>304</v>
      </c>
      <c r="M49" t="s">
        <v>49</v>
      </c>
      <c r="N49" t="s">
        <v>190</v>
      </c>
      <c r="O49" s="10" t="str">
        <f>VLOOKUP(I49,[1]应付款管理!$A$1:$J$65536,10,0)</f>
        <v>EUR</v>
      </c>
      <c r="P49">
        <f t="shared" si="0"/>
        <v>0</v>
      </c>
      <c r="Q49">
        <f>VLOOKUP(I49,[1]应付款管理!$A$1:$I$65536,9,0)</f>
        <v>47.92</v>
      </c>
      <c r="R49">
        <f t="shared" si="1"/>
        <v>0</v>
      </c>
      <c r="S49" t="str">
        <f t="shared" si="3"/>
        <v>，1380972</v>
      </c>
      <c r="T49" t="s">
        <v>305</v>
      </c>
    </row>
    <row r="50" ht="14.1" customHeight="1" spans="1:20">
      <c r="A50" s="4">
        <v>43388</v>
      </c>
      <c r="B50" s="4">
        <v>43388</v>
      </c>
      <c r="C50" s="4">
        <v>43419</v>
      </c>
      <c r="D50" s="4">
        <v>43388</v>
      </c>
      <c r="E50" s="4">
        <v>43390</v>
      </c>
      <c r="F50" t="s">
        <v>306</v>
      </c>
      <c r="G50" t="s">
        <v>307</v>
      </c>
      <c r="H50" t="s">
        <v>308</v>
      </c>
      <c r="I50" s="8">
        <v>1379271</v>
      </c>
      <c r="J50" s="9">
        <v>220.28</v>
      </c>
      <c r="K50" t="s">
        <v>19</v>
      </c>
      <c r="L50" t="s">
        <v>276</v>
      </c>
      <c r="M50" t="s">
        <v>36</v>
      </c>
      <c r="N50" t="s">
        <v>277</v>
      </c>
      <c r="O50" s="10" t="str">
        <f>VLOOKUP(I50,[1]应付款管理!$A$1:$J$65536,10,0)</f>
        <v>EUR</v>
      </c>
      <c r="P50">
        <f t="shared" si="0"/>
        <v>0</v>
      </c>
      <c r="Q50">
        <f>VLOOKUP(I50,[1]应付款管理!$A$1:$I$65536,9,0)</f>
        <v>220.28</v>
      </c>
      <c r="R50">
        <f t="shared" si="1"/>
        <v>0</v>
      </c>
      <c r="S50" t="str">
        <f t="shared" si="3"/>
        <v>，1379271</v>
      </c>
      <c r="T50" t="s">
        <v>309</v>
      </c>
    </row>
    <row r="51" ht="14.1" customHeight="1" spans="1:20">
      <c r="A51" s="4">
        <v>43389</v>
      </c>
      <c r="B51" s="4">
        <v>43389</v>
      </c>
      <c r="C51" s="4">
        <v>43419</v>
      </c>
      <c r="D51" s="4">
        <v>43389</v>
      </c>
      <c r="E51" s="4">
        <v>43390</v>
      </c>
      <c r="F51" t="s">
        <v>310</v>
      </c>
      <c r="G51" t="s">
        <v>311</v>
      </c>
      <c r="H51" t="s">
        <v>312</v>
      </c>
      <c r="I51" s="8">
        <v>1381490</v>
      </c>
      <c r="J51" s="9">
        <v>52.09</v>
      </c>
      <c r="K51" t="s">
        <v>19</v>
      </c>
      <c r="L51" t="s">
        <v>313</v>
      </c>
      <c r="M51" t="s">
        <v>49</v>
      </c>
      <c r="N51" t="s">
        <v>190</v>
      </c>
      <c r="O51" s="10" t="str">
        <f>VLOOKUP(I51,[1]应付款管理!$A$1:$J$65536,10,0)</f>
        <v>EUR</v>
      </c>
      <c r="P51">
        <f t="shared" si="0"/>
        <v>0</v>
      </c>
      <c r="Q51">
        <f>VLOOKUP(I51,[1]应付款管理!$A$1:$I$65536,9,0)</f>
        <v>52.09</v>
      </c>
      <c r="R51">
        <f t="shared" si="1"/>
        <v>0</v>
      </c>
      <c r="S51" t="str">
        <f t="shared" si="3"/>
        <v>，1381490</v>
      </c>
      <c r="T51" t="s">
        <v>314</v>
      </c>
    </row>
    <row r="52" ht="14.1" customHeight="1" spans="1:20">
      <c r="A52" s="4">
        <v>43389</v>
      </c>
      <c r="B52" s="4">
        <v>43389</v>
      </c>
      <c r="C52" s="4">
        <v>43419</v>
      </c>
      <c r="D52" s="4">
        <v>43389</v>
      </c>
      <c r="E52" s="4">
        <v>43391</v>
      </c>
      <c r="F52" t="s">
        <v>315</v>
      </c>
      <c r="G52" t="s">
        <v>316</v>
      </c>
      <c r="H52" t="s">
        <v>317</v>
      </c>
      <c r="I52" s="8">
        <v>1381241</v>
      </c>
      <c r="J52" s="9">
        <v>117.86</v>
      </c>
      <c r="K52" t="s">
        <v>19</v>
      </c>
      <c r="L52" t="s">
        <v>318</v>
      </c>
      <c r="M52" t="s">
        <v>49</v>
      </c>
      <c r="N52" t="s">
        <v>319</v>
      </c>
      <c r="O52" s="10" t="str">
        <f>VLOOKUP(I52,[1]应付款管理!$A$1:$J$65536,10,0)</f>
        <v>EUR</v>
      </c>
      <c r="P52">
        <f t="shared" si="0"/>
        <v>0</v>
      </c>
      <c r="Q52">
        <f>VLOOKUP(I52,[1]应付款管理!$A$1:$I$65536,9,0)</f>
        <v>117.86</v>
      </c>
      <c r="R52">
        <f t="shared" si="1"/>
        <v>0</v>
      </c>
      <c r="S52" t="str">
        <f t="shared" si="3"/>
        <v>，1381241</v>
      </c>
      <c r="T52" t="s">
        <v>320</v>
      </c>
    </row>
    <row r="53" ht="14.1" customHeight="1" spans="1:20">
      <c r="A53" s="4">
        <v>43389</v>
      </c>
      <c r="B53" s="4">
        <v>43389</v>
      </c>
      <c r="C53" s="4">
        <v>43419</v>
      </c>
      <c r="D53" s="4">
        <v>43389</v>
      </c>
      <c r="E53" s="4">
        <v>43390</v>
      </c>
      <c r="F53" t="s">
        <v>321</v>
      </c>
      <c r="G53" t="s">
        <v>322</v>
      </c>
      <c r="H53" t="s">
        <v>323</v>
      </c>
      <c r="I53" s="8">
        <v>1381189</v>
      </c>
      <c r="J53" s="9">
        <v>47.92</v>
      </c>
      <c r="K53" t="s">
        <v>19</v>
      </c>
      <c r="L53" t="s">
        <v>324</v>
      </c>
      <c r="M53" t="s">
        <v>49</v>
      </c>
      <c r="N53" t="s">
        <v>190</v>
      </c>
      <c r="O53" s="10" t="str">
        <f>VLOOKUP(I53,[1]应付款管理!$A$1:$J$65536,10,0)</f>
        <v>EUR</v>
      </c>
      <c r="P53">
        <f t="shared" si="0"/>
        <v>0</v>
      </c>
      <c r="Q53">
        <f>VLOOKUP(I53,[1]应付款管理!$A$1:$I$65536,9,0)</f>
        <v>47.92</v>
      </c>
      <c r="R53">
        <f t="shared" si="1"/>
        <v>0</v>
      </c>
      <c r="S53" t="str">
        <f t="shared" si="3"/>
        <v>，1381189</v>
      </c>
      <c r="T53" t="s">
        <v>325</v>
      </c>
    </row>
    <row r="54" ht="14.1" customHeight="1" spans="1:20">
      <c r="A54" s="4">
        <v>43389</v>
      </c>
      <c r="B54" s="4">
        <v>43389</v>
      </c>
      <c r="C54" s="4">
        <v>43419</v>
      </c>
      <c r="D54" s="4">
        <v>43389</v>
      </c>
      <c r="E54" s="4">
        <v>43391</v>
      </c>
      <c r="F54" t="s">
        <v>326</v>
      </c>
      <c r="G54" t="s">
        <v>327</v>
      </c>
      <c r="H54" t="s">
        <v>328</v>
      </c>
      <c r="I54" s="8">
        <v>1381128</v>
      </c>
      <c r="J54" s="9">
        <v>101.84</v>
      </c>
      <c r="K54" t="s">
        <v>19</v>
      </c>
      <c r="L54" t="s">
        <v>329</v>
      </c>
      <c r="M54" t="s">
        <v>49</v>
      </c>
      <c r="N54" t="s">
        <v>190</v>
      </c>
      <c r="O54" s="10" t="str">
        <f>VLOOKUP(I54,[1]应付款管理!$A$1:$J$65536,10,0)</f>
        <v>EUR</v>
      </c>
      <c r="P54">
        <f t="shared" si="0"/>
        <v>0</v>
      </c>
      <c r="Q54">
        <f>VLOOKUP(I54,[1]应付款管理!$A$1:$I$65536,9,0)</f>
        <v>101.84</v>
      </c>
      <c r="R54">
        <f t="shared" si="1"/>
        <v>0</v>
      </c>
      <c r="S54" t="str">
        <f t="shared" si="3"/>
        <v>，1381128</v>
      </c>
      <c r="T54" t="s">
        <v>330</v>
      </c>
    </row>
    <row r="55" ht="14.1" customHeight="1" spans="1:20">
      <c r="A55" s="4">
        <v>43389</v>
      </c>
      <c r="B55" s="4">
        <v>43389</v>
      </c>
      <c r="C55" s="4">
        <v>43419</v>
      </c>
      <c r="D55" s="4">
        <v>43389</v>
      </c>
      <c r="E55" s="4">
        <v>43390</v>
      </c>
      <c r="F55" t="s">
        <v>331</v>
      </c>
      <c r="G55" t="s">
        <v>332</v>
      </c>
      <c r="H55" t="s">
        <v>333</v>
      </c>
      <c r="I55" s="8">
        <v>1378243</v>
      </c>
      <c r="J55" s="9">
        <v>70.43</v>
      </c>
      <c r="K55" t="s">
        <v>19</v>
      </c>
      <c r="L55" t="s">
        <v>334</v>
      </c>
      <c r="M55" t="s">
        <v>258</v>
      </c>
      <c r="N55" t="s">
        <v>335</v>
      </c>
      <c r="O55" s="10" t="str">
        <f>VLOOKUP(I55,[1]应付款管理!$A$1:$J$65536,10,0)</f>
        <v>EUR</v>
      </c>
      <c r="P55">
        <f t="shared" si="0"/>
        <v>0</v>
      </c>
      <c r="Q55">
        <f>VLOOKUP(I55,[1]应付款管理!$A$1:$I$65536,9,0)</f>
        <v>70.43</v>
      </c>
      <c r="R55">
        <f t="shared" si="1"/>
        <v>0</v>
      </c>
      <c r="S55" t="str">
        <f t="shared" si="3"/>
        <v>，1378243</v>
      </c>
      <c r="T55" t="s">
        <v>336</v>
      </c>
    </row>
    <row r="56" ht="14.1" customHeight="1" spans="1:20">
      <c r="A56" s="4">
        <v>43389</v>
      </c>
      <c r="B56" s="4">
        <v>43389</v>
      </c>
      <c r="C56" s="4">
        <v>43419</v>
      </c>
      <c r="D56" s="4">
        <v>43389</v>
      </c>
      <c r="E56" s="4">
        <v>43391</v>
      </c>
      <c r="F56" t="s">
        <v>337</v>
      </c>
      <c r="G56" t="s">
        <v>338</v>
      </c>
      <c r="H56" t="s">
        <v>339</v>
      </c>
      <c r="I56" s="8">
        <v>1381139</v>
      </c>
      <c r="J56" s="9">
        <v>182.12</v>
      </c>
      <c r="K56" t="s">
        <v>19</v>
      </c>
      <c r="L56" t="s">
        <v>340</v>
      </c>
      <c r="M56" t="s">
        <v>341</v>
      </c>
      <c r="N56" t="s">
        <v>342</v>
      </c>
      <c r="O56" s="10" t="str">
        <f>VLOOKUP(I56,[1]应付款管理!$A$1:$J$65536,10,0)</f>
        <v>EUR</v>
      </c>
      <c r="P56">
        <f t="shared" si="0"/>
        <v>0</v>
      </c>
      <c r="Q56">
        <f>VLOOKUP(I56,[1]应付款管理!$A$1:$I$65536,9,0)</f>
        <v>182.12</v>
      </c>
      <c r="R56">
        <f t="shared" si="1"/>
        <v>0</v>
      </c>
      <c r="S56" t="str">
        <f t="shared" si="3"/>
        <v>，1381139</v>
      </c>
      <c r="T56" t="s">
        <v>343</v>
      </c>
    </row>
    <row r="57" ht="14.1" customHeight="1" spans="1:20">
      <c r="A57" s="4">
        <v>43390</v>
      </c>
      <c r="B57" s="4">
        <v>43390</v>
      </c>
      <c r="C57" s="4">
        <v>43419</v>
      </c>
      <c r="D57" s="4">
        <v>43390</v>
      </c>
      <c r="E57" s="4">
        <v>43391</v>
      </c>
      <c r="F57" t="s">
        <v>344</v>
      </c>
      <c r="G57" t="s">
        <v>345</v>
      </c>
      <c r="H57" t="s">
        <v>346</v>
      </c>
      <c r="I57" s="8">
        <v>1381944</v>
      </c>
      <c r="J57" s="9">
        <v>39.63</v>
      </c>
      <c r="K57" t="s">
        <v>19</v>
      </c>
      <c r="L57" t="s">
        <v>347</v>
      </c>
      <c r="M57" t="s">
        <v>348</v>
      </c>
      <c r="N57" t="s">
        <v>349</v>
      </c>
      <c r="O57" s="10" t="str">
        <f>VLOOKUP(I57,[1]应付款管理!$A$1:$J$65536,10,0)</f>
        <v>EUR</v>
      </c>
      <c r="P57">
        <f t="shared" si="0"/>
        <v>0</v>
      </c>
      <c r="Q57">
        <f>VLOOKUP(I57,[1]应付款管理!$A$1:$I$65536,9,0)</f>
        <v>39.63</v>
      </c>
      <c r="R57">
        <f t="shared" si="1"/>
        <v>0</v>
      </c>
      <c r="S57" t="str">
        <f t="shared" si="3"/>
        <v>，1381944</v>
      </c>
      <c r="T57" t="s">
        <v>350</v>
      </c>
    </row>
    <row r="58" ht="14.1" customHeight="1" spans="1:20">
      <c r="A58" s="4">
        <v>43390</v>
      </c>
      <c r="B58" s="4">
        <v>43390</v>
      </c>
      <c r="C58" s="4">
        <v>43419</v>
      </c>
      <c r="D58" s="4">
        <v>43390</v>
      </c>
      <c r="E58" s="4">
        <v>43391</v>
      </c>
      <c r="F58" t="s">
        <v>351</v>
      </c>
      <c r="G58" t="s">
        <v>352</v>
      </c>
      <c r="H58" t="s">
        <v>353</v>
      </c>
      <c r="I58" s="8">
        <v>1381945</v>
      </c>
      <c r="J58" s="9">
        <v>51.51</v>
      </c>
      <c r="K58" t="s">
        <v>19</v>
      </c>
      <c r="L58" t="s">
        <v>354</v>
      </c>
      <c r="M58" t="s">
        <v>348</v>
      </c>
      <c r="N58" t="s">
        <v>349</v>
      </c>
      <c r="O58" s="10" t="str">
        <f>VLOOKUP(I58,[1]应付款管理!$A$1:$J$65536,10,0)</f>
        <v>EUR</v>
      </c>
      <c r="P58">
        <f t="shared" si="0"/>
        <v>0</v>
      </c>
      <c r="Q58">
        <f>VLOOKUP(I58,[1]应付款管理!$A$1:$I$65536,9,0)</f>
        <v>51.51</v>
      </c>
      <c r="R58">
        <f t="shared" si="1"/>
        <v>0</v>
      </c>
      <c r="S58" t="str">
        <f t="shared" si="3"/>
        <v>，1381945</v>
      </c>
      <c r="T58" t="s">
        <v>355</v>
      </c>
    </row>
    <row r="59" ht="14.1" customHeight="1" spans="1:20">
      <c r="A59" s="4">
        <v>43390</v>
      </c>
      <c r="B59" s="4">
        <v>43390</v>
      </c>
      <c r="C59" s="4">
        <v>43419</v>
      </c>
      <c r="D59" s="4">
        <v>43390</v>
      </c>
      <c r="E59" s="4">
        <v>43392</v>
      </c>
      <c r="F59" t="s">
        <v>356</v>
      </c>
      <c r="G59" t="s">
        <v>357</v>
      </c>
      <c r="H59" t="s">
        <v>358</v>
      </c>
      <c r="I59" s="8">
        <v>1375746</v>
      </c>
      <c r="J59" s="9">
        <v>110.02</v>
      </c>
      <c r="K59" t="s">
        <v>19</v>
      </c>
      <c r="L59" t="s">
        <v>359</v>
      </c>
      <c r="M59" t="s">
        <v>49</v>
      </c>
      <c r="N59" t="s">
        <v>360</v>
      </c>
      <c r="O59" s="10" t="str">
        <f>VLOOKUP(I59,[1]应付款管理!$A$1:$J$65536,10,0)</f>
        <v>EUR</v>
      </c>
      <c r="P59">
        <f t="shared" si="0"/>
        <v>0</v>
      </c>
      <c r="Q59">
        <f>VLOOKUP(I59,[1]应付款管理!$A$1:$I$65536,9,0)</f>
        <v>110.02</v>
      </c>
      <c r="R59">
        <f t="shared" si="1"/>
        <v>0</v>
      </c>
      <c r="S59" t="str">
        <f t="shared" si="3"/>
        <v>，1375746</v>
      </c>
      <c r="T59" t="s">
        <v>361</v>
      </c>
    </row>
    <row r="60" ht="14.1" customHeight="1" spans="1:20">
      <c r="A60" s="4">
        <v>43390</v>
      </c>
      <c r="B60" s="4">
        <v>43390</v>
      </c>
      <c r="C60" s="4">
        <v>43419</v>
      </c>
      <c r="D60" s="4">
        <v>43390</v>
      </c>
      <c r="E60" s="4">
        <v>43392</v>
      </c>
      <c r="F60" t="s">
        <v>362</v>
      </c>
      <c r="G60" t="s">
        <v>363</v>
      </c>
      <c r="H60" t="s">
        <v>364</v>
      </c>
      <c r="I60" s="8">
        <v>1381873</v>
      </c>
      <c r="J60" s="9">
        <v>136.36</v>
      </c>
      <c r="K60" t="s">
        <v>19</v>
      </c>
      <c r="L60" t="s">
        <v>365</v>
      </c>
      <c r="M60" t="s">
        <v>49</v>
      </c>
      <c r="N60" t="s">
        <v>366</v>
      </c>
      <c r="O60" s="10" t="str">
        <f>VLOOKUP(I60,[1]应付款管理!$A$1:$J$65536,10,0)</f>
        <v>EUR</v>
      </c>
      <c r="P60">
        <f t="shared" si="0"/>
        <v>0</v>
      </c>
      <c r="Q60">
        <f>VLOOKUP(I60,[1]应付款管理!$A$1:$I$65536,9,0)</f>
        <v>136.36</v>
      </c>
      <c r="R60">
        <f t="shared" si="1"/>
        <v>0</v>
      </c>
      <c r="S60" t="str">
        <f t="shared" si="3"/>
        <v>，1381873</v>
      </c>
      <c r="T60" t="s">
        <v>367</v>
      </c>
    </row>
    <row r="61" ht="14.1" customHeight="1" spans="1:20">
      <c r="A61" s="4">
        <v>43390</v>
      </c>
      <c r="B61" s="4">
        <v>43390</v>
      </c>
      <c r="C61" s="4">
        <v>43419</v>
      </c>
      <c r="D61" s="4">
        <v>43390</v>
      </c>
      <c r="E61" s="4">
        <v>43391</v>
      </c>
      <c r="F61" t="s">
        <v>368</v>
      </c>
      <c r="G61" t="s">
        <v>369</v>
      </c>
      <c r="H61" t="s">
        <v>370</v>
      </c>
      <c r="I61" s="8">
        <v>1378132</v>
      </c>
      <c r="J61" s="9">
        <v>50.06</v>
      </c>
      <c r="K61" t="s">
        <v>19</v>
      </c>
      <c r="L61" t="s">
        <v>371</v>
      </c>
      <c r="M61" t="s">
        <v>372</v>
      </c>
      <c r="N61" t="s">
        <v>373</v>
      </c>
      <c r="O61" s="10" t="str">
        <f>VLOOKUP(I61,[1]应付款管理!$A$1:$J$65536,10,0)</f>
        <v>EUR</v>
      </c>
      <c r="P61">
        <f t="shared" si="0"/>
        <v>0</v>
      </c>
      <c r="Q61">
        <f>VLOOKUP(I61,[1]应付款管理!$A$1:$I$65536,9,0)</f>
        <v>50.06</v>
      </c>
      <c r="R61">
        <f t="shared" si="1"/>
        <v>0</v>
      </c>
      <c r="S61" t="str">
        <f t="shared" si="3"/>
        <v>，1378132</v>
      </c>
      <c r="T61" t="s">
        <v>374</v>
      </c>
    </row>
    <row r="62" ht="14.1" customHeight="1" spans="1:20">
      <c r="A62" s="4">
        <v>43390</v>
      </c>
      <c r="B62" s="4">
        <v>43390</v>
      </c>
      <c r="C62" s="4">
        <v>43419</v>
      </c>
      <c r="D62" s="4">
        <v>43390</v>
      </c>
      <c r="E62" s="4">
        <v>43394</v>
      </c>
      <c r="F62" t="s">
        <v>375</v>
      </c>
      <c r="G62" t="s">
        <v>376</v>
      </c>
      <c r="H62" t="s">
        <v>377</v>
      </c>
      <c r="I62" s="8">
        <v>1375178</v>
      </c>
      <c r="J62" s="9">
        <v>565.7</v>
      </c>
      <c r="K62" t="s">
        <v>19</v>
      </c>
      <c r="L62" t="s">
        <v>378</v>
      </c>
      <c r="M62" t="s">
        <v>36</v>
      </c>
      <c r="N62" t="s">
        <v>379</v>
      </c>
      <c r="O62" s="10" t="str">
        <f>VLOOKUP(I62,[1]应付款管理!$A$1:$J$65536,10,0)</f>
        <v>EUR</v>
      </c>
      <c r="P62">
        <f t="shared" si="0"/>
        <v>0</v>
      </c>
      <c r="Q62">
        <f>VLOOKUP(I62,[1]应付款管理!$A$1:$I$65536,9,0)</f>
        <v>565.7</v>
      </c>
      <c r="R62">
        <f t="shared" si="1"/>
        <v>0</v>
      </c>
      <c r="S62" t="str">
        <f t="shared" si="3"/>
        <v>，1375178</v>
      </c>
      <c r="T62" t="s">
        <v>380</v>
      </c>
    </row>
    <row r="63" ht="14.1" customHeight="1" spans="1:20">
      <c r="A63" s="4">
        <v>43390</v>
      </c>
      <c r="B63" s="4">
        <v>43390</v>
      </c>
      <c r="C63" s="4">
        <v>43419</v>
      </c>
      <c r="D63" s="4">
        <v>43390</v>
      </c>
      <c r="E63" s="4">
        <v>43391</v>
      </c>
      <c r="F63" t="s">
        <v>381</v>
      </c>
      <c r="G63" t="s">
        <v>382</v>
      </c>
      <c r="H63" t="s">
        <v>383</v>
      </c>
      <c r="I63" s="8">
        <v>1379320</v>
      </c>
      <c r="J63" s="9">
        <v>371.46</v>
      </c>
      <c r="K63" t="s">
        <v>19</v>
      </c>
      <c r="L63" t="s">
        <v>384</v>
      </c>
      <c r="M63" t="s">
        <v>36</v>
      </c>
      <c r="N63" t="s">
        <v>385</v>
      </c>
      <c r="O63" s="10" t="str">
        <f>VLOOKUP(I63,[1]应付款管理!$A$1:$J$65536,10,0)</f>
        <v>EUR</v>
      </c>
      <c r="P63">
        <f t="shared" si="0"/>
        <v>0</v>
      </c>
      <c r="Q63">
        <f>VLOOKUP(I63,[1]应付款管理!$A$1:$I$65536,9,0)</f>
        <v>371.46</v>
      </c>
      <c r="R63">
        <f t="shared" si="1"/>
        <v>0</v>
      </c>
      <c r="S63" t="str">
        <f t="shared" si="3"/>
        <v>，1379320</v>
      </c>
      <c r="T63" t="s">
        <v>386</v>
      </c>
    </row>
    <row r="64" ht="14.1" customHeight="1" spans="1:20">
      <c r="A64" s="4">
        <v>43391</v>
      </c>
      <c r="B64" s="4">
        <v>43391</v>
      </c>
      <c r="C64" s="4">
        <v>43419</v>
      </c>
      <c r="D64" s="4">
        <v>43391</v>
      </c>
      <c r="E64" s="4">
        <v>43392</v>
      </c>
      <c r="F64" t="s">
        <v>387</v>
      </c>
      <c r="G64" t="s">
        <v>388</v>
      </c>
      <c r="H64" t="s">
        <v>389</v>
      </c>
      <c r="I64" s="8">
        <v>1372235</v>
      </c>
      <c r="J64" s="9">
        <v>78.23</v>
      </c>
      <c r="K64" t="s">
        <v>19</v>
      </c>
      <c r="L64" t="s">
        <v>390</v>
      </c>
      <c r="M64" t="s">
        <v>391</v>
      </c>
      <c r="N64" t="s">
        <v>392</v>
      </c>
      <c r="O64" s="10" t="str">
        <f>VLOOKUP(I64,[1]应付款管理!$A$1:$J$65536,10,0)</f>
        <v>EUR</v>
      </c>
      <c r="P64">
        <f t="shared" si="0"/>
        <v>0</v>
      </c>
      <c r="Q64">
        <f>VLOOKUP(I64,[1]应付款管理!$A$1:$I$65536,9,0)</f>
        <v>78.23</v>
      </c>
      <c r="R64">
        <f t="shared" si="1"/>
        <v>0</v>
      </c>
      <c r="S64" t="str">
        <f t="shared" si="3"/>
        <v>，1372235</v>
      </c>
      <c r="T64" t="s">
        <v>393</v>
      </c>
    </row>
    <row r="65" ht="14.1" customHeight="1" spans="1:20">
      <c r="A65" s="4">
        <v>43391</v>
      </c>
      <c r="B65" s="4">
        <v>43391</v>
      </c>
      <c r="C65" s="4">
        <v>43419</v>
      </c>
      <c r="D65" s="4">
        <v>43391</v>
      </c>
      <c r="E65" s="4">
        <v>43394</v>
      </c>
      <c r="F65" t="s">
        <v>394</v>
      </c>
      <c r="G65" t="s">
        <v>395</v>
      </c>
      <c r="H65" t="s">
        <v>396</v>
      </c>
      <c r="I65" s="8">
        <v>1382450</v>
      </c>
      <c r="J65" s="9">
        <v>143.55</v>
      </c>
      <c r="K65" t="s">
        <v>19</v>
      </c>
      <c r="L65" t="s">
        <v>397</v>
      </c>
      <c r="M65" t="s">
        <v>49</v>
      </c>
      <c r="N65" t="s">
        <v>190</v>
      </c>
      <c r="O65" s="10" t="str">
        <f>VLOOKUP(I65,[1]应付款管理!$A$1:$J$65536,10,0)</f>
        <v>EUR</v>
      </c>
      <c r="P65">
        <f t="shared" si="0"/>
        <v>0</v>
      </c>
      <c r="Q65">
        <f>VLOOKUP(I65,[1]应付款管理!$A$1:$I$65536,9,0)</f>
        <v>143.55</v>
      </c>
      <c r="R65">
        <f t="shared" si="1"/>
        <v>0</v>
      </c>
      <c r="S65" t="str">
        <f t="shared" si="3"/>
        <v>，1382450</v>
      </c>
      <c r="T65" t="s">
        <v>398</v>
      </c>
    </row>
    <row r="66" ht="14.1" customHeight="1" spans="1:20">
      <c r="A66" s="4">
        <v>43391</v>
      </c>
      <c r="B66" s="4">
        <v>43391</v>
      </c>
      <c r="C66" s="4">
        <v>43419</v>
      </c>
      <c r="D66" s="4">
        <v>43391</v>
      </c>
      <c r="E66" s="4">
        <v>43392</v>
      </c>
      <c r="F66" t="s">
        <v>399</v>
      </c>
      <c r="G66" t="s">
        <v>400</v>
      </c>
      <c r="H66" t="s">
        <v>401</v>
      </c>
      <c r="I66" s="8">
        <v>1381663</v>
      </c>
      <c r="J66" s="9">
        <v>50.83</v>
      </c>
      <c r="K66" t="s">
        <v>19</v>
      </c>
      <c r="L66" t="s">
        <v>402</v>
      </c>
      <c r="M66" t="s">
        <v>49</v>
      </c>
      <c r="N66" t="s">
        <v>190</v>
      </c>
      <c r="O66" s="10" t="str">
        <f>VLOOKUP(I66,[1]应付款管理!$A$1:$J$65536,10,0)</f>
        <v>EUR</v>
      </c>
      <c r="P66">
        <f t="shared" si="0"/>
        <v>0</v>
      </c>
      <c r="Q66">
        <f>VLOOKUP(I66,[1]应付款管理!$A$1:$I$65536,9,0)</f>
        <v>50.83</v>
      </c>
      <c r="R66">
        <f t="shared" si="1"/>
        <v>0</v>
      </c>
      <c r="S66" t="str">
        <f t="shared" si="3"/>
        <v>，1381663</v>
      </c>
      <c r="T66" t="s">
        <v>403</v>
      </c>
    </row>
    <row r="67" ht="14.1" customHeight="1" spans="1:20">
      <c r="A67" s="4">
        <v>43391</v>
      </c>
      <c r="B67" s="4">
        <v>43391</v>
      </c>
      <c r="C67" s="4">
        <v>43419</v>
      </c>
      <c r="D67" s="4">
        <v>43391</v>
      </c>
      <c r="E67" s="4">
        <v>43392</v>
      </c>
      <c r="F67" t="s">
        <v>404</v>
      </c>
      <c r="G67" t="s">
        <v>405</v>
      </c>
      <c r="H67" t="s">
        <v>406</v>
      </c>
      <c r="I67" s="8">
        <v>1382185</v>
      </c>
      <c r="J67" s="9">
        <v>47.85</v>
      </c>
      <c r="K67" t="s">
        <v>19</v>
      </c>
      <c r="L67" t="s">
        <v>407</v>
      </c>
      <c r="M67" t="s">
        <v>49</v>
      </c>
      <c r="N67" t="s">
        <v>190</v>
      </c>
      <c r="O67" s="10" t="str">
        <f>VLOOKUP(I67,[1]应付款管理!$A$1:$J$65536,10,0)</f>
        <v>EUR</v>
      </c>
      <c r="P67">
        <f t="shared" ref="P67:P130" si="4">IF(K67=O67,0,1)</f>
        <v>0</v>
      </c>
      <c r="Q67">
        <f>VLOOKUP(I67,[1]应付款管理!$A$1:$I$65536,9,0)</f>
        <v>47.85</v>
      </c>
      <c r="R67">
        <f t="shared" ref="R67:R130" si="5">J67-Q67</f>
        <v>0</v>
      </c>
      <c r="S67" t="str">
        <f t="shared" ref="S67:S98" si="6">$S$1&amp;I67</f>
        <v>，1382185</v>
      </c>
      <c r="T67" t="s">
        <v>408</v>
      </c>
    </row>
    <row r="68" ht="14.1" customHeight="1" spans="1:20">
      <c r="A68" s="4">
        <v>43392</v>
      </c>
      <c r="B68" s="4">
        <v>43392</v>
      </c>
      <c r="C68" s="4">
        <v>43419</v>
      </c>
      <c r="D68" s="4">
        <v>43392</v>
      </c>
      <c r="E68" s="4">
        <v>43393</v>
      </c>
      <c r="F68" t="s">
        <v>409</v>
      </c>
      <c r="G68" t="s">
        <v>410</v>
      </c>
      <c r="H68" t="s">
        <v>411</v>
      </c>
      <c r="I68" s="8">
        <v>1380574</v>
      </c>
      <c r="J68" s="9">
        <v>24.14</v>
      </c>
      <c r="K68" t="s">
        <v>19</v>
      </c>
      <c r="L68" t="s">
        <v>412</v>
      </c>
      <c r="M68" t="s">
        <v>21</v>
      </c>
      <c r="N68" t="s">
        <v>413</v>
      </c>
      <c r="O68" s="10" t="str">
        <f>VLOOKUP(I68,[1]应付款管理!$A$1:$J$65536,10,0)</f>
        <v>EUR</v>
      </c>
      <c r="P68">
        <f t="shared" si="4"/>
        <v>0</v>
      </c>
      <c r="Q68">
        <f>VLOOKUP(I68,[1]应付款管理!$A$1:$I$65536,9,0)</f>
        <v>24.14</v>
      </c>
      <c r="R68">
        <f t="shared" si="5"/>
        <v>0</v>
      </c>
      <c r="S68" t="str">
        <f t="shared" si="6"/>
        <v>，1380574</v>
      </c>
      <c r="T68" t="s">
        <v>414</v>
      </c>
    </row>
    <row r="69" ht="14.1" customHeight="1" spans="1:20">
      <c r="A69" s="4">
        <v>43392</v>
      </c>
      <c r="B69" s="4">
        <v>43392</v>
      </c>
      <c r="C69" s="4">
        <v>43419</v>
      </c>
      <c r="D69" s="4">
        <v>43392</v>
      </c>
      <c r="E69" s="4">
        <v>43394</v>
      </c>
      <c r="F69" t="s">
        <v>415</v>
      </c>
      <c r="G69" t="s">
        <v>416</v>
      </c>
      <c r="H69" t="s">
        <v>417</v>
      </c>
      <c r="I69" s="8">
        <v>1361938</v>
      </c>
      <c r="J69" s="9">
        <v>178.62</v>
      </c>
      <c r="K69" t="s">
        <v>19</v>
      </c>
      <c r="L69" t="s">
        <v>418</v>
      </c>
      <c r="M69" t="s">
        <v>21</v>
      </c>
      <c r="N69" t="s">
        <v>22</v>
      </c>
      <c r="O69" s="10" t="str">
        <f>VLOOKUP(I69,[1]应付款管理!$A$1:$J$65536,10,0)</f>
        <v>EUR</v>
      </c>
      <c r="P69">
        <f t="shared" si="4"/>
        <v>0</v>
      </c>
      <c r="Q69">
        <f>VLOOKUP(I69,[1]应付款管理!$A$1:$I$65536,9,0)</f>
        <v>178.62</v>
      </c>
      <c r="R69">
        <f t="shared" si="5"/>
        <v>0</v>
      </c>
      <c r="S69" t="str">
        <f t="shared" si="6"/>
        <v>，1361938</v>
      </c>
      <c r="T69" t="s">
        <v>419</v>
      </c>
    </row>
    <row r="70" ht="14.1" customHeight="1" spans="1:20">
      <c r="A70" s="4">
        <v>43392</v>
      </c>
      <c r="B70" s="4">
        <v>43392</v>
      </c>
      <c r="C70" s="4">
        <v>43419</v>
      </c>
      <c r="D70" s="4">
        <v>43392</v>
      </c>
      <c r="E70" s="4">
        <v>43394</v>
      </c>
      <c r="F70" t="s">
        <v>420</v>
      </c>
      <c r="G70" t="s">
        <v>421</v>
      </c>
      <c r="H70" t="s">
        <v>422</v>
      </c>
      <c r="I70" s="8">
        <v>1382818</v>
      </c>
      <c r="J70" s="9">
        <v>96.32</v>
      </c>
      <c r="K70" t="s">
        <v>19</v>
      </c>
      <c r="L70" t="s">
        <v>423</v>
      </c>
      <c r="M70" t="s">
        <v>49</v>
      </c>
      <c r="N70" t="s">
        <v>190</v>
      </c>
      <c r="O70" s="10" t="str">
        <f>VLOOKUP(I70,[1]应付款管理!$A$1:$J$65536,10,0)</f>
        <v>EUR</v>
      </c>
      <c r="P70">
        <f t="shared" si="4"/>
        <v>0</v>
      </c>
      <c r="Q70">
        <f>VLOOKUP(I70,[1]应付款管理!$A$1:$I$65536,9,0)</f>
        <v>96.32</v>
      </c>
      <c r="R70">
        <f t="shared" si="5"/>
        <v>0</v>
      </c>
      <c r="S70" t="str">
        <f t="shared" si="6"/>
        <v>，1382818</v>
      </c>
      <c r="T70" t="s">
        <v>424</v>
      </c>
    </row>
    <row r="71" ht="14.1" customHeight="1" spans="1:20">
      <c r="A71" s="4">
        <v>43392</v>
      </c>
      <c r="B71" s="4">
        <v>43392</v>
      </c>
      <c r="C71" s="4">
        <v>43419</v>
      </c>
      <c r="D71" s="4">
        <v>43392</v>
      </c>
      <c r="E71" s="4">
        <v>43393</v>
      </c>
      <c r="F71" t="s">
        <v>425</v>
      </c>
      <c r="G71" t="s">
        <v>426</v>
      </c>
      <c r="H71" t="s">
        <v>427</v>
      </c>
      <c r="I71" s="8">
        <v>1382859</v>
      </c>
      <c r="J71" s="9">
        <v>52.33</v>
      </c>
      <c r="K71" t="s">
        <v>19</v>
      </c>
      <c r="L71" t="s">
        <v>428</v>
      </c>
      <c r="M71" t="s">
        <v>49</v>
      </c>
      <c r="N71" t="s">
        <v>190</v>
      </c>
      <c r="O71" s="10" t="str">
        <f>VLOOKUP(I71,[1]应付款管理!$A$1:$J$65536,10,0)</f>
        <v>EUR</v>
      </c>
      <c r="P71">
        <f t="shared" si="4"/>
        <v>0</v>
      </c>
      <c r="Q71">
        <f>VLOOKUP(I71,[1]应付款管理!$A$1:$I$65536,9,0)</f>
        <v>52.33</v>
      </c>
      <c r="R71">
        <f t="shared" si="5"/>
        <v>0</v>
      </c>
      <c r="S71" t="str">
        <f t="shared" si="6"/>
        <v>，1382859</v>
      </c>
      <c r="T71" t="s">
        <v>429</v>
      </c>
    </row>
    <row r="72" ht="14.1" customHeight="1" spans="1:20">
      <c r="A72" s="4">
        <v>43392</v>
      </c>
      <c r="B72" s="4">
        <v>43392</v>
      </c>
      <c r="C72" s="4">
        <v>43419</v>
      </c>
      <c r="D72" s="4">
        <v>43392</v>
      </c>
      <c r="E72" s="4">
        <v>43393</v>
      </c>
      <c r="F72" t="s">
        <v>430</v>
      </c>
      <c r="G72" t="s">
        <v>431</v>
      </c>
      <c r="H72" t="s">
        <v>432</v>
      </c>
      <c r="I72" s="8">
        <v>1380506</v>
      </c>
      <c r="J72" s="9">
        <v>53.93</v>
      </c>
      <c r="K72" t="s">
        <v>19</v>
      </c>
      <c r="L72" t="s">
        <v>433</v>
      </c>
      <c r="M72" t="s">
        <v>28</v>
      </c>
      <c r="N72" t="s">
        <v>434</v>
      </c>
      <c r="O72" s="10" t="str">
        <f>VLOOKUP(I72,[1]应付款管理!$A$1:$J$65536,10,0)</f>
        <v>EUR</v>
      </c>
      <c r="P72">
        <f t="shared" si="4"/>
        <v>0</v>
      </c>
      <c r="Q72">
        <f>VLOOKUP(I72,[1]应付款管理!$A$1:$I$65536,9,0)</f>
        <v>53.93</v>
      </c>
      <c r="R72">
        <f t="shared" si="5"/>
        <v>0</v>
      </c>
      <c r="S72" t="str">
        <f t="shared" si="6"/>
        <v>，1380506</v>
      </c>
      <c r="T72" t="s">
        <v>435</v>
      </c>
    </row>
    <row r="73" ht="14.1" customHeight="1" spans="1:20">
      <c r="A73" s="4">
        <v>43392</v>
      </c>
      <c r="B73" s="4">
        <v>43392</v>
      </c>
      <c r="C73" s="4">
        <v>43419</v>
      </c>
      <c r="D73" s="4">
        <v>43392</v>
      </c>
      <c r="E73" s="4">
        <v>43394</v>
      </c>
      <c r="F73" t="s">
        <v>436</v>
      </c>
      <c r="G73" t="s">
        <v>437</v>
      </c>
      <c r="H73" t="s">
        <v>438</v>
      </c>
      <c r="I73" s="8">
        <v>1380204</v>
      </c>
      <c r="J73" s="9">
        <v>600.65</v>
      </c>
      <c r="K73" t="s">
        <v>19</v>
      </c>
      <c r="L73" t="s">
        <v>439</v>
      </c>
      <c r="M73" t="s">
        <v>49</v>
      </c>
      <c r="N73" t="s">
        <v>440</v>
      </c>
      <c r="O73" s="10" t="str">
        <f>VLOOKUP(I73,[1]应付款管理!$A$1:$J$65536,10,0)</f>
        <v>EUR</v>
      </c>
      <c r="P73">
        <f t="shared" si="4"/>
        <v>0</v>
      </c>
      <c r="Q73">
        <f>VLOOKUP(I73,[1]应付款管理!$A$1:$I$65536,9,0)</f>
        <v>600.65</v>
      </c>
      <c r="R73">
        <f t="shared" si="5"/>
        <v>0</v>
      </c>
      <c r="S73" t="str">
        <f t="shared" si="6"/>
        <v>，1380204</v>
      </c>
      <c r="T73" t="s">
        <v>441</v>
      </c>
    </row>
    <row r="74" ht="14.1" customHeight="1" spans="1:20">
      <c r="A74" s="4">
        <v>43392</v>
      </c>
      <c r="B74" s="4">
        <v>43392</v>
      </c>
      <c r="C74" s="4">
        <v>43419</v>
      </c>
      <c r="D74" s="4">
        <v>43392</v>
      </c>
      <c r="E74" s="4">
        <v>43394</v>
      </c>
      <c r="F74" t="s">
        <v>442</v>
      </c>
      <c r="G74" t="s">
        <v>443</v>
      </c>
      <c r="H74" t="s">
        <v>444</v>
      </c>
      <c r="I74" s="8">
        <v>1378930</v>
      </c>
      <c r="J74" s="9">
        <v>105.76</v>
      </c>
      <c r="K74" t="s">
        <v>19</v>
      </c>
      <c r="L74" t="s">
        <v>445</v>
      </c>
      <c r="M74" t="s">
        <v>36</v>
      </c>
      <c r="N74" t="s">
        <v>446</v>
      </c>
      <c r="O74" s="10" t="str">
        <f>VLOOKUP(I74,[1]应付款管理!$A$1:$J$65536,10,0)</f>
        <v>EUR</v>
      </c>
      <c r="P74">
        <f t="shared" si="4"/>
        <v>0</v>
      </c>
      <c r="Q74">
        <f>VLOOKUP(I74,[1]应付款管理!$A$1:$I$65536,9,0)</f>
        <v>105.76</v>
      </c>
      <c r="R74">
        <f t="shared" si="5"/>
        <v>0</v>
      </c>
      <c r="S74" t="str">
        <f t="shared" si="6"/>
        <v>，1378930</v>
      </c>
      <c r="T74" t="s">
        <v>447</v>
      </c>
    </row>
    <row r="75" ht="14.1" customHeight="1" spans="1:20">
      <c r="A75" s="4">
        <v>43392</v>
      </c>
      <c r="B75" s="4">
        <v>43392</v>
      </c>
      <c r="C75" s="4">
        <v>43419</v>
      </c>
      <c r="D75" s="4">
        <v>43392</v>
      </c>
      <c r="E75" s="4">
        <v>43393</v>
      </c>
      <c r="F75" t="s">
        <v>448</v>
      </c>
      <c r="G75" t="s">
        <v>449</v>
      </c>
      <c r="H75" t="s">
        <v>450</v>
      </c>
      <c r="I75" s="8">
        <v>1381793</v>
      </c>
      <c r="J75" s="9">
        <v>215.05</v>
      </c>
      <c r="K75" t="s">
        <v>19</v>
      </c>
      <c r="L75" t="s">
        <v>451</v>
      </c>
      <c r="M75" t="s">
        <v>49</v>
      </c>
      <c r="N75" t="s">
        <v>452</v>
      </c>
      <c r="O75" s="10" t="str">
        <f>VLOOKUP(I75,[1]应付款管理!$A$1:$J$65536,10,0)</f>
        <v>EUR</v>
      </c>
      <c r="P75">
        <f t="shared" si="4"/>
        <v>0</v>
      </c>
      <c r="Q75">
        <f>VLOOKUP(I75,[1]应付款管理!$A$1:$I$65536,9,0)</f>
        <v>215.05</v>
      </c>
      <c r="R75">
        <f t="shared" si="5"/>
        <v>0</v>
      </c>
      <c r="S75" t="str">
        <f t="shared" si="6"/>
        <v>，1381793</v>
      </c>
      <c r="T75" t="s">
        <v>453</v>
      </c>
    </row>
    <row r="76" ht="14.1" customHeight="1" spans="1:20">
      <c r="A76" s="4">
        <v>43392</v>
      </c>
      <c r="B76" s="4">
        <v>43392</v>
      </c>
      <c r="C76" s="4">
        <v>43419</v>
      </c>
      <c r="D76" s="4">
        <v>43392</v>
      </c>
      <c r="E76" s="4">
        <v>43394</v>
      </c>
      <c r="F76" t="s">
        <v>454</v>
      </c>
      <c r="G76" t="s">
        <v>455</v>
      </c>
      <c r="H76" t="s">
        <v>456</v>
      </c>
      <c r="I76" s="8">
        <v>1372238</v>
      </c>
      <c r="J76" s="9">
        <v>87.56</v>
      </c>
      <c r="K76" t="s">
        <v>19</v>
      </c>
      <c r="L76" t="s">
        <v>390</v>
      </c>
      <c r="M76" t="s">
        <v>457</v>
      </c>
      <c r="N76" t="s">
        <v>458</v>
      </c>
      <c r="O76" s="10" t="str">
        <f>VLOOKUP(I76,[1]应付款管理!$A$1:$J$65536,10,0)</f>
        <v>EUR</v>
      </c>
      <c r="P76">
        <f t="shared" si="4"/>
        <v>0</v>
      </c>
      <c r="Q76">
        <f>VLOOKUP(I76,[1]应付款管理!$A$1:$I$65536,9,0)</f>
        <v>87.56</v>
      </c>
      <c r="R76">
        <f t="shared" si="5"/>
        <v>0</v>
      </c>
      <c r="S76" t="str">
        <f t="shared" si="6"/>
        <v>，1372238</v>
      </c>
      <c r="T76" t="s">
        <v>459</v>
      </c>
    </row>
    <row r="77" ht="14.1" customHeight="1" spans="1:20">
      <c r="A77" s="4">
        <v>43392</v>
      </c>
      <c r="B77" s="4">
        <v>43392</v>
      </c>
      <c r="C77" s="4">
        <v>43419</v>
      </c>
      <c r="D77" s="4">
        <v>43392</v>
      </c>
      <c r="E77" s="4">
        <v>43394</v>
      </c>
      <c r="F77" t="s">
        <v>460</v>
      </c>
      <c r="G77" t="s">
        <v>461</v>
      </c>
      <c r="H77" t="s">
        <v>462</v>
      </c>
      <c r="I77" s="8">
        <v>1382474</v>
      </c>
      <c r="J77" s="9">
        <v>314.62</v>
      </c>
      <c r="K77" t="s">
        <v>19</v>
      </c>
      <c r="L77" t="s">
        <v>463</v>
      </c>
      <c r="M77" t="s">
        <v>56</v>
      </c>
      <c r="N77" t="s">
        <v>464</v>
      </c>
      <c r="O77" s="10" t="str">
        <f>VLOOKUP(I77,[1]应付款管理!$A$1:$J$65536,10,0)</f>
        <v>EUR</v>
      </c>
      <c r="P77">
        <f t="shared" si="4"/>
        <v>0</v>
      </c>
      <c r="Q77">
        <f>VLOOKUP(I77,[1]应付款管理!$A$1:$I$65536,9,0)</f>
        <v>314.63</v>
      </c>
      <c r="R77">
        <f t="shared" si="5"/>
        <v>-0.00999999999999091</v>
      </c>
      <c r="S77" t="str">
        <f t="shared" si="6"/>
        <v>，1382474</v>
      </c>
      <c r="T77" t="s">
        <v>465</v>
      </c>
    </row>
    <row r="78" ht="14.1" customHeight="1" spans="1:20">
      <c r="A78" s="4">
        <v>43392</v>
      </c>
      <c r="B78" s="4">
        <v>43392</v>
      </c>
      <c r="C78" s="4">
        <v>43419</v>
      </c>
      <c r="D78" s="4">
        <v>43392</v>
      </c>
      <c r="E78" s="4">
        <v>43393</v>
      </c>
      <c r="F78" t="s">
        <v>466</v>
      </c>
      <c r="G78" t="s">
        <v>467</v>
      </c>
      <c r="H78" t="s">
        <v>468</v>
      </c>
      <c r="I78" s="8">
        <v>1380409</v>
      </c>
      <c r="J78" s="9">
        <v>60.49</v>
      </c>
      <c r="K78" t="s">
        <v>19</v>
      </c>
      <c r="L78" t="s">
        <v>469</v>
      </c>
      <c r="M78" t="s">
        <v>63</v>
      </c>
      <c r="N78" t="s">
        <v>470</v>
      </c>
      <c r="O78" s="10" t="str">
        <f>VLOOKUP(I78,[1]应付款管理!$A$1:$J$65536,10,0)</f>
        <v>EUR</v>
      </c>
      <c r="P78">
        <f t="shared" si="4"/>
        <v>0</v>
      </c>
      <c r="Q78">
        <f>VLOOKUP(I78,[1]应付款管理!$A$1:$I$65536,9,0)</f>
        <v>60.49</v>
      </c>
      <c r="R78">
        <f t="shared" si="5"/>
        <v>0</v>
      </c>
      <c r="S78" t="str">
        <f t="shared" si="6"/>
        <v>，1380409</v>
      </c>
      <c r="T78" t="s">
        <v>471</v>
      </c>
    </row>
    <row r="79" ht="14.1" customHeight="1" spans="1:20">
      <c r="A79" s="4">
        <v>43392</v>
      </c>
      <c r="B79" s="4">
        <v>43392</v>
      </c>
      <c r="C79" s="4">
        <v>43419</v>
      </c>
      <c r="D79" s="4">
        <v>43392</v>
      </c>
      <c r="E79" s="4">
        <v>43393</v>
      </c>
      <c r="F79" t="s">
        <v>472</v>
      </c>
      <c r="G79" t="s">
        <v>473</v>
      </c>
      <c r="H79" t="s">
        <v>474</v>
      </c>
      <c r="I79" s="8">
        <v>1380421</v>
      </c>
      <c r="J79" s="9">
        <v>60.49</v>
      </c>
      <c r="K79" t="s">
        <v>19</v>
      </c>
      <c r="L79" t="s">
        <v>475</v>
      </c>
      <c r="M79" t="s">
        <v>63</v>
      </c>
      <c r="N79" t="s">
        <v>470</v>
      </c>
      <c r="O79" s="10" t="str">
        <f>VLOOKUP(I79,[1]应付款管理!$A$1:$J$65536,10,0)</f>
        <v>EUR</v>
      </c>
      <c r="P79">
        <f t="shared" si="4"/>
        <v>0</v>
      </c>
      <c r="Q79">
        <f>VLOOKUP(I79,[1]应付款管理!$A$1:$I$65536,9,0)</f>
        <v>60.49</v>
      </c>
      <c r="R79">
        <f t="shared" si="5"/>
        <v>0</v>
      </c>
      <c r="S79" t="str">
        <f t="shared" si="6"/>
        <v>，1380421</v>
      </c>
      <c r="T79" t="s">
        <v>476</v>
      </c>
    </row>
    <row r="80" ht="14.1" customHeight="1" spans="1:20">
      <c r="A80" s="4">
        <v>43393</v>
      </c>
      <c r="B80" s="4">
        <v>43393</v>
      </c>
      <c r="C80" s="4">
        <v>43419</v>
      </c>
      <c r="D80" s="4">
        <v>43393</v>
      </c>
      <c r="E80" s="4">
        <v>43394</v>
      </c>
      <c r="F80" t="s">
        <v>477</v>
      </c>
      <c r="G80" t="s">
        <v>478</v>
      </c>
      <c r="H80" t="s">
        <v>479</v>
      </c>
      <c r="I80" s="8">
        <v>1372687</v>
      </c>
      <c r="J80" s="9">
        <v>129.36</v>
      </c>
      <c r="K80" t="s">
        <v>19</v>
      </c>
      <c r="L80" t="s">
        <v>480</v>
      </c>
      <c r="M80" t="s">
        <v>481</v>
      </c>
      <c r="N80" t="s">
        <v>482</v>
      </c>
      <c r="O80" s="10" t="str">
        <f>VLOOKUP(I80,[1]应付款管理!$A$1:$J$65536,10,0)</f>
        <v>EUR</v>
      </c>
      <c r="P80">
        <f t="shared" si="4"/>
        <v>0</v>
      </c>
      <c r="Q80">
        <f>VLOOKUP(I80,[1]应付款管理!$A$1:$I$65536,9,0)</f>
        <v>129.36</v>
      </c>
      <c r="R80">
        <f t="shared" si="5"/>
        <v>0</v>
      </c>
      <c r="S80" t="str">
        <f t="shared" si="6"/>
        <v>，1372687</v>
      </c>
      <c r="T80" t="s">
        <v>483</v>
      </c>
    </row>
    <row r="81" ht="14.1" customHeight="1" spans="1:20">
      <c r="A81" s="4">
        <v>43393</v>
      </c>
      <c r="B81" s="4">
        <v>43393</v>
      </c>
      <c r="C81" s="4">
        <v>43419</v>
      </c>
      <c r="D81" s="4">
        <v>43393</v>
      </c>
      <c r="E81" s="4">
        <v>43394</v>
      </c>
      <c r="F81" t="s">
        <v>484</v>
      </c>
      <c r="G81" t="s">
        <v>485</v>
      </c>
      <c r="H81" t="s">
        <v>486</v>
      </c>
      <c r="I81" s="8">
        <v>1382666</v>
      </c>
      <c r="J81" s="9">
        <v>215.39</v>
      </c>
      <c r="K81" t="s">
        <v>19</v>
      </c>
      <c r="L81" t="s">
        <v>487</v>
      </c>
      <c r="M81" t="s">
        <v>139</v>
      </c>
      <c r="N81" t="s">
        <v>488</v>
      </c>
      <c r="O81" s="10" t="str">
        <f>VLOOKUP(I81,[1]应付款管理!$A$1:$J$65536,10,0)</f>
        <v>EUR</v>
      </c>
      <c r="P81">
        <f t="shared" si="4"/>
        <v>0</v>
      </c>
      <c r="Q81">
        <f>VLOOKUP(I81,[1]应付款管理!$A$1:$I$65536,9,0)</f>
        <v>215.38</v>
      </c>
      <c r="R81">
        <f t="shared" si="5"/>
        <v>0.00999999999999091</v>
      </c>
      <c r="S81" t="str">
        <f t="shared" si="6"/>
        <v>，1382666</v>
      </c>
      <c r="T81" t="s">
        <v>489</v>
      </c>
    </row>
    <row r="82" ht="14.1" customHeight="1" spans="1:20">
      <c r="A82" s="4">
        <v>43393</v>
      </c>
      <c r="B82" s="4">
        <v>43393</v>
      </c>
      <c r="C82" s="4">
        <v>43419</v>
      </c>
      <c r="D82" s="4">
        <v>43393</v>
      </c>
      <c r="E82" s="4">
        <v>43394</v>
      </c>
      <c r="F82" t="s">
        <v>490</v>
      </c>
      <c r="G82" t="s">
        <v>491</v>
      </c>
      <c r="H82" t="s">
        <v>492</v>
      </c>
      <c r="I82" s="8">
        <v>1371227</v>
      </c>
      <c r="J82" s="9">
        <v>93.79</v>
      </c>
      <c r="K82" t="s">
        <v>19</v>
      </c>
      <c r="L82" t="s">
        <v>493</v>
      </c>
      <c r="M82" t="s">
        <v>36</v>
      </c>
      <c r="N82" t="s">
        <v>494</v>
      </c>
      <c r="O82" s="10" t="str">
        <f>VLOOKUP(I82,[1]应付款管理!$A$1:$J$65536,10,0)</f>
        <v>EUR</v>
      </c>
      <c r="P82">
        <f t="shared" si="4"/>
        <v>0</v>
      </c>
      <c r="Q82">
        <f>VLOOKUP(I82,[1]应付款管理!$A$1:$I$65536,9,0)</f>
        <v>93.79</v>
      </c>
      <c r="R82">
        <f t="shared" si="5"/>
        <v>0</v>
      </c>
      <c r="S82" t="str">
        <f t="shared" si="6"/>
        <v>，1371227</v>
      </c>
      <c r="T82" t="s">
        <v>495</v>
      </c>
    </row>
    <row r="83" ht="14.1" customHeight="1" spans="1:20">
      <c r="A83" s="4">
        <v>43394</v>
      </c>
      <c r="B83" s="4">
        <v>43394</v>
      </c>
      <c r="C83" s="4">
        <v>43419</v>
      </c>
      <c r="D83" s="4">
        <v>43394</v>
      </c>
      <c r="E83" s="4">
        <v>43395</v>
      </c>
      <c r="F83" t="s">
        <v>496</v>
      </c>
      <c r="G83" t="s">
        <v>497</v>
      </c>
      <c r="H83" t="s">
        <v>498</v>
      </c>
      <c r="I83" s="12">
        <v>1383648</v>
      </c>
      <c r="J83" s="9">
        <v>52.32</v>
      </c>
      <c r="K83" t="s">
        <v>19</v>
      </c>
      <c r="L83" t="s">
        <v>499</v>
      </c>
      <c r="M83" t="s">
        <v>49</v>
      </c>
      <c r="N83" t="s">
        <v>190</v>
      </c>
      <c r="O83" s="10" t="str">
        <f>VLOOKUP(I83,[1]应付款管理!$A$1:$J$65536,10,0)</f>
        <v>EUR</v>
      </c>
      <c r="P83">
        <f t="shared" si="4"/>
        <v>0</v>
      </c>
      <c r="Q83">
        <f>VLOOKUP(I83,[1]应付款管理!$A$1:$I$65536,9,0)</f>
        <v>52.32</v>
      </c>
      <c r="R83">
        <f t="shared" si="5"/>
        <v>0</v>
      </c>
      <c r="S83" t="str">
        <f t="shared" si="6"/>
        <v>，1383648</v>
      </c>
      <c r="T83" t="s">
        <v>500</v>
      </c>
    </row>
    <row r="84" ht="14.1" customHeight="1" spans="1:20">
      <c r="A84" s="4">
        <v>43394</v>
      </c>
      <c r="B84" s="4">
        <v>43394</v>
      </c>
      <c r="C84" s="4">
        <v>43419</v>
      </c>
      <c r="D84" s="4">
        <v>43394</v>
      </c>
      <c r="E84" s="4">
        <v>43395</v>
      </c>
      <c r="F84" t="s">
        <v>501</v>
      </c>
      <c r="G84" t="s">
        <v>502</v>
      </c>
      <c r="H84" t="s">
        <v>503</v>
      </c>
      <c r="I84" s="12">
        <v>1383648</v>
      </c>
      <c r="J84" s="9">
        <v>0</v>
      </c>
      <c r="K84" t="s">
        <v>19</v>
      </c>
      <c r="L84" t="s">
        <v>499</v>
      </c>
      <c r="M84" t="s">
        <v>49</v>
      </c>
      <c r="N84" t="s">
        <v>190</v>
      </c>
      <c r="O84" s="10" t="str">
        <f>VLOOKUP(I84,[1]应付款管理!$A$1:$J$65536,10,0)</f>
        <v>EUR</v>
      </c>
      <c r="P84">
        <f t="shared" si="4"/>
        <v>0</v>
      </c>
      <c r="Q84">
        <v>0</v>
      </c>
      <c r="R84">
        <v>0</v>
      </c>
      <c r="S84" t="str">
        <f t="shared" si="6"/>
        <v>，1383648</v>
      </c>
      <c r="T84" t="s">
        <v>500</v>
      </c>
    </row>
    <row r="85" ht="14.1" customHeight="1" spans="1:20">
      <c r="A85" s="4">
        <v>43394</v>
      </c>
      <c r="B85" s="4">
        <v>43394</v>
      </c>
      <c r="C85" s="4">
        <v>43419</v>
      </c>
      <c r="D85" s="4">
        <v>43394</v>
      </c>
      <c r="E85" s="4">
        <v>43396</v>
      </c>
      <c r="F85" t="s">
        <v>504</v>
      </c>
      <c r="G85" t="s">
        <v>505</v>
      </c>
      <c r="H85" t="s">
        <v>506</v>
      </c>
      <c r="I85" s="8">
        <v>1383731</v>
      </c>
      <c r="J85" s="9">
        <v>96.28</v>
      </c>
      <c r="K85" t="s">
        <v>19</v>
      </c>
      <c r="L85" t="s">
        <v>507</v>
      </c>
      <c r="M85" t="s">
        <v>49</v>
      </c>
      <c r="N85" t="s">
        <v>190</v>
      </c>
      <c r="O85" s="10" t="str">
        <f>VLOOKUP(I85,[1]应付款管理!$A$1:$J$65536,10,0)</f>
        <v>EUR</v>
      </c>
      <c r="P85">
        <f t="shared" si="4"/>
        <v>0</v>
      </c>
      <c r="Q85">
        <f>VLOOKUP(I85,[1]应付款管理!$A$1:$I$65536,9,0)</f>
        <v>96.28</v>
      </c>
      <c r="R85">
        <f t="shared" si="5"/>
        <v>0</v>
      </c>
      <c r="S85" t="str">
        <f t="shared" si="6"/>
        <v>，1383731</v>
      </c>
      <c r="T85" t="s">
        <v>508</v>
      </c>
    </row>
    <row r="86" ht="14.1" customHeight="1" spans="1:20">
      <c r="A86" s="4">
        <v>43394</v>
      </c>
      <c r="B86" s="4">
        <v>43394</v>
      </c>
      <c r="C86" s="4">
        <v>43419</v>
      </c>
      <c r="D86" s="4">
        <v>43394</v>
      </c>
      <c r="E86" s="4">
        <v>43396</v>
      </c>
      <c r="F86" t="s">
        <v>509</v>
      </c>
      <c r="G86" t="s">
        <v>510</v>
      </c>
      <c r="H86" t="s">
        <v>511</v>
      </c>
      <c r="I86" s="8">
        <v>1383733</v>
      </c>
      <c r="J86" s="9">
        <v>104.64</v>
      </c>
      <c r="K86" t="s">
        <v>19</v>
      </c>
      <c r="L86" t="s">
        <v>512</v>
      </c>
      <c r="M86" t="s">
        <v>49</v>
      </c>
      <c r="N86" t="s">
        <v>190</v>
      </c>
      <c r="O86" s="10" t="str">
        <f>VLOOKUP(I86,[1]应付款管理!$A$1:$J$65536,10,0)</f>
        <v>EUR</v>
      </c>
      <c r="P86">
        <f t="shared" si="4"/>
        <v>0</v>
      </c>
      <c r="Q86">
        <f>VLOOKUP(I86,[1]应付款管理!$A$1:$I$65536,9,0)</f>
        <v>104.64</v>
      </c>
      <c r="R86">
        <f t="shared" si="5"/>
        <v>0</v>
      </c>
      <c r="S86" t="str">
        <f t="shared" si="6"/>
        <v>，1383733</v>
      </c>
      <c r="T86" t="s">
        <v>513</v>
      </c>
    </row>
    <row r="87" ht="14.1" customHeight="1" spans="1:20">
      <c r="A87" s="4">
        <v>43394</v>
      </c>
      <c r="B87" s="4">
        <v>43394</v>
      </c>
      <c r="C87" s="4">
        <v>43419</v>
      </c>
      <c r="D87" s="4">
        <v>43394</v>
      </c>
      <c r="E87" s="4">
        <v>43395</v>
      </c>
      <c r="F87" t="s">
        <v>514</v>
      </c>
      <c r="G87" t="s">
        <v>515</v>
      </c>
      <c r="H87" t="s">
        <v>516</v>
      </c>
      <c r="I87" s="8">
        <v>1383754</v>
      </c>
      <c r="J87" s="9">
        <v>52.32</v>
      </c>
      <c r="K87" t="s">
        <v>19</v>
      </c>
      <c r="L87" t="s">
        <v>517</v>
      </c>
      <c r="M87" t="s">
        <v>49</v>
      </c>
      <c r="N87" t="s">
        <v>190</v>
      </c>
      <c r="O87" s="10" t="str">
        <f>VLOOKUP(I87,[1]应付款管理!$A$1:$J$65536,10,0)</f>
        <v>EUR</v>
      </c>
      <c r="P87">
        <f t="shared" si="4"/>
        <v>0</v>
      </c>
      <c r="Q87">
        <f>VLOOKUP(I87,[1]应付款管理!$A$1:$I$65536,9,0)</f>
        <v>52.32</v>
      </c>
      <c r="R87">
        <f t="shared" si="5"/>
        <v>0</v>
      </c>
      <c r="S87" t="str">
        <f t="shared" si="6"/>
        <v>，1383754</v>
      </c>
      <c r="T87" t="s">
        <v>518</v>
      </c>
    </row>
    <row r="88" ht="14.1" customHeight="1" spans="1:20">
      <c r="A88" s="4">
        <v>43394</v>
      </c>
      <c r="B88" s="4">
        <v>43394</v>
      </c>
      <c r="C88" s="4">
        <v>43419</v>
      </c>
      <c r="D88" s="4">
        <v>43394</v>
      </c>
      <c r="E88" s="4">
        <v>43395</v>
      </c>
      <c r="F88" t="s">
        <v>519</v>
      </c>
      <c r="G88" t="s">
        <v>520</v>
      </c>
      <c r="H88" t="s">
        <v>521</v>
      </c>
      <c r="I88" s="8">
        <v>1382004</v>
      </c>
      <c r="J88" s="9">
        <v>59.83</v>
      </c>
      <c r="K88" t="s">
        <v>19</v>
      </c>
      <c r="L88" t="s">
        <v>522</v>
      </c>
      <c r="M88" t="s">
        <v>28</v>
      </c>
      <c r="N88" t="s">
        <v>434</v>
      </c>
      <c r="O88" s="10" t="str">
        <f>VLOOKUP(I88,[1]应付款管理!$A$1:$J$65536,10,0)</f>
        <v>EUR</v>
      </c>
      <c r="P88">
        <f t="shared" si="4"/>
        <v>0</v>
      </c>
      <c r="Q88">
        <f>VLOOKUP(I88,[1]应付款管理!$A$1:$I$65536,9,0)</f>
        <v>59.83</v>
      </c>
      <c r="R88">
        <f t="shared" si="5"/>
        <v>0</v>
      </c>
      <c r="S88" t="str">
        <f t="shared" si="6"/>
        <v>，1382004</v>
      </c>
      <c r="T88" t="s">
        <v>523</v>
      </c>
    </row>
    <row r="89" ht="14.1" customHeight="1" spans="1:20">
      <c r="A89" s="4">
        <v>43395</v>
      </c>
      <c r="B89" s="4">
        <v>43395</v>
      </c>
      <c r="C89" s="4">
        <v>43419</v>
      </c>
      <c r="D89" s="4">
        <v>43395</v>
      </c>
      <c r="E89" s="4">
        <v>43396</v>
      </c>
      <c r="F89" t="s">
        <v>524</v>
      </c>
      <c r="G89" t="s">
        <v>525</v>
      </c>
      <c r="H89" t="s">
        <v>526</v>
      </c>
      <c r="I89" s="8">
        <v>1383672</v>
      </c>
      <c r="J89" s="9">
        <v>53.23</v>
      </c>
      <c r="K89" t="s">
        <v>19</v>
      </c>
      <c r="L89" t="s">
        <v>527</v>
      </c>
      <c r="M89" t="s">
        <v>125</v>
      </c>
      <c r="N89" t="s">
        <v>528</v>
      </c>
      <c r="O89" s="10" t="str">
        <f>VLOOKUP(I89,[1]应付款管理!$A$1:$J$65536,10,0)</f>
        <v>EUR</v>
      </c>
      <c r="P89">
        <f t="shared" si="4"/>
        <v>0</v>
      </c>
      <c r="Q89">
        <f>VLOOKUP(I89,[1]应付款管理!$A$1:$I$65536,9,0)</f>
        <v>53.23</v>
      </c>
      <c r="R89">
        <f t="shared" si="5"/>
        <v>0</v>
      </c>
      <c r="S89" t="str">
        <f t="shared" si="6"/>
        <v>，1383672</v>
      </c>
      <c r="T89" t="s">
        <v>529</v>
      </c>
    </row>
    <row r="90" ht="14.1" customHeight="1" spans="1:20">
      <c r="A90" s="4">
        <v>43395</v>
      </c>
      <c r="B90" s="4">
        <v>43395</v>
      </c>
      <c r="C90" s="4">
        <v>43419</v>
      </c>
      <c r="D90" s="4">
        <v>43395</v>
      </c>
      <c r="E90" s="4">
        <v>43396</v>
      </c>
      <c r="F90" t="s">
        <v>530</v>
      </c>
      <c r="G90" t="s">
        <v>531</v>
      </c>
      <c r="H90" t="s">
        <v>532</v>
      </c>
      <c r="I90" s="8">
        <v>1384046</v>
      </c>
      <c r="J90" s="9">
        <v>48.14</v>
      </c>
      <c r="K90" t="s">
        <v>19</v>
      </c>
      <c r="L90" t="s">
        <v>533</v>
      </c>
      <c r="M90" t="s">
        <v>49</v>
      </c>
      <c r="N90" t="s">
        <v>190</v>
      </c>
      <c r="O90" s="10" t="str">
        <f>VLOOKUP(I90,[1]应付款管理!$A$1:$J$65536,10,0)</f>
        <v>EUR</v>
      </c>
      <c r="P90">
        <f t="shared" si="4"/>
        <v>0</v>
      </c>
      <c r="Q90">
        <f>VLOOKUP(I90,[1]应付款管理!$A$1:$I$65536,9,0)</f>
        <v>48.14</v>
      </c>
      <c r="R90">
        <f t="shared" si="5"/>
        <v>0</v>
      </c>
      <c r="S90" t="str">
        <f t="shared" si="6"/>
        <v>，1384046</v>
      </c>
      <c r="T90" t="s">
        <v>534</v>
      </c>
    </row>
    <row r="91" ht="14.1" customHeight="1" spans="1:20">
      <c r="A91" s="4">
        <v>43395</v>
      </c>
      <c r="B91" s="4">
        <v>43395</v>
      </c>
      <c r="C91" s="4">
        <v>43419</v>
      </c>
      <c r="D91" s="4">
        <v>43395</v>
      </c>
      <c r="E91" s="4">
        <v>43403</v>
      </c>
      <c r="F91" t="s">
        <v>535</v>
      </c>
      <c r="G91" t="s">
        <v>536</v>
      </c>
      <c r="H91" t="s">
        <v>537</v>
      </c>
      <c r="I91" s="8">
        <v>1384065</v>
      </c>
      <c r="J91" s="9">
        <v>385.12</v>
      </c>
      <c r="K91" t="s">
        <v>19</v>
      </c>
      <c r="L91" t="s">
        <v>538</v>
      </c>
      <c r="M91" t="s">
        <v>49</v>
      </c>
      <c r="N91" t="s">
        <v>190</v>
      </c>
      <c r="O91" s="10" t="str">
        <f>VLOOKUP(I91,[1]应付款管理!$A$1:$J$65536,10,0)</f>
        <v>EUR</v>
      </c>
      <c r="P91">
        <f t="shared" si="4"/>
        <v>0</v>
      </c>
      <c r="Q91">
        <f>VLOOKUP(I91,[1]应付款管理!$A$1:$I$65536,9,0)</f>
        <v>385.12</v>
      </c>
      <c r="R91">
        <f t="shared" si="5"/>
        <v>0</v>
      </c>
      <c r="S91" t="str">
        <f t="shared" si="6"/>
        <v>，1384065</v>
      </c>
      <c r="T91" t="s">
        <v>539</v>
      </c>
    </row>
    <row r="92" ht="14.1" customHeight="1" spans="1:20">
      <c r="A92" s="4">
        <v>43395</v>
      </c>
      <c r="B92" s="4">
        <v>43395</v>
      </c>
      <c r="C92" s="4">
        <v>43419</v>
      </c>
      <c r="D92" s="4">
        <v>43395</v>
      </c>
      <c r="E92" s="4">
        <v>43396</v>
      </c>
      <c r="F92" t="s">
        <v>540</v>
      </c>
      <c r="G92" t="s">
        <v>541</v>
      </c>
      <c r="H92" t="s">
        <v>542</v>
      </c>
      <c r="I92" s="8">
        <v>1384059</v>
      </c>
      <c r="J92" s="9">
        <v>37.7</v>
      </c>
      <c r="K92" t="s">
        <v>19</v>
      </c>
      <c r="L92" t="s">
        <v>543</v>
      </c>
      <c r="M92" t="s">
        <v>544</v>
      </c>
      <c r="N92" t="s">
        <v>545</v>
      </c>
      <c r="O92" s="10" t="str">
        <f>VLOOKUP(I92,[1]应付款管理!$A$1:$J$65536,10,0)</f>
        <v>EUR</v>
      </c>
      <c r="P92">
        <f t="shared" si="4"/>
        <v>0</v>
      </c>
      <c r="Q92">
        <f>VLOOKUP(I92,[1]应付款管理!$A$1:$I$65536,9,0)</f>
        <v>37.7</v>
      </c>
      <c r="R92">
        <f t="shared" si="5"/>
        <v>0</v>
      </c>
      <c r="S92" t="str">
        <f t="shared" si="6"/>
        <v>，1384059</v>
      </c>
      <c r="T92" t="s">
        <v>546</v>
      </c>
    </row>
    <row r="93" ht="14.1" customHeight="1" spans="1:20">
      <c r="A93" s="4">
        <v>43395</v>
      </c>
      <c r="B93" s="4">
        <v>43395</v>
      </c>
      <c r="C93" s="4">
        <v>43419</v>
      </c>
      <c r="D93" s="4">
        <v>43395</v>
      </c>
      <c r="E93" s="4">
        <v>43397</v>
      </c>
      <c r="F93" t="s">
        <v>547</v>
      </c>
      <c r="G93" t="s">
        <v>548</v>
      </c>
      <c r="H93" t="s">
        <v>549</v>
      </c>
      <c r="I93" s="8">
        <v>1382805</v>
      </c>
      <c r="J93" s="9">
        <v>147.42</v>
      </c>
      <c r="K93" t="s">
        <v>19</v>
      </c>
      <c r="L93" t="s">
        <v>550</v>
      </c>
      <c r="M93" t="s">
        <v>176</v>
      </c>
      <c r="N93" t="s">
        <v>551</v>
      </c>
      <c r="O93" s="10" t="str">
        <f>VLOOKUP(I93,[1]应付款管理!$A$1:$J$65536,10,0)</f>
        <v>EUR</v>
      </c>
      <c r="P93">
        <f t="shared" si="4"/>
        <v>0</v>
      </c>
      <c r="Q93">
        <f>VLOOKUP(I93,[1]应付款管理!$A$1:$I$65536,9,0)</f>
        <v>147.42</v>
      </c>
      <c r="R93">
        <f t="shared" si="5"/>
        <v>0</v>
      </c>
      <c r="S93" t="str">
        <f t="shared" si="6"/>
        <v>，1382805</v>
      </c>
      <c r="T93" t="s">
        <v>552</v>
      </c>
    </row>
    <row r="94" ht="14.1" customHeight="1" spans="1:20">
      <c r="A94" s="4">
        <v>43395</v>
      </c>
      <c r="B94" s="4">
        <v>43395</v>
      </c>
      <c r="C94" s="4">
        <v>43419</v>
      </c>
      <c r="D94" s="4">
        <v>43395</v>
      </c>
      <c r="E94" s="4">
        <v>43403</v>
      </c>
      <c r="F94" t="s">
        <v>553</v>
      </c>
      <c r="G94" t="s">
        <v>554</v>
      </c>
      <c r="H94" t="s">
        <v>555</v>
      </c>
      <c r="I94" s="8">
        <v>1383776</v>
      </c>
      <c r="J94" s="9">
        <v>408.8</v>
      </c>
      <c r="K94" t="s">
        <v>19</v>
      </c>
      <c r="L94" t="s">
        <v>556</v>
      </c>
      <c r="M94" t="s">
        <v>49</v>
      </c>
      <c r="N94" t="s">
        <v>557</v>
      </c>
      <c r="O94" s="10" t="str">
        <f>VLOOKUP(I94,[1]应付款管理!$A$1:$J$65536,10,0)</f>
        <v>EUR</v>
      </c>
      <c r="P94">
        <f t="shared" si="4"/>
        <v>0</v>
      </c>
      <c r="Q94">
        <f>VLOOKUP(I94,[1]应付款管理!$A$1:$I$65536,9,0)</f>
        <v>408.8</v>
      </c>
      <c r="R94">
        <f t="shared" si="5"/>
        <v>0</v>
      </c>
      <c r="S94" t="str">
        <f t="shared" si="6"/>
        <v>，1383776</v>
      </c>
      <c r="T94" t="s">
        <v>558</v>
      </c>
    </row>
    <row r="95" ht="14.1" customHeight="1" spans="1:20">
      <c r="A95" s="4">
        <v>43395</v>
      </c>
      <c r="B95" s="4">
        <v>43395</v>
      </c>
      <c r="C95" s="4">
        <v>43419</v>
      </c>
      <c r="D95" s="4">
        <v>43395</v>
      </c>
      <c r="E95" s="4">
        <v>43398</v>
      </c>
      <c r="F95" t="s">
        <v>559</v>
      </c>
      <c r="G95" t="s">
        <v>560</v>
      </c>
      <c r="H95" t="s">
        <v>561</v>
      </c>
      <c r="I95" s="8">
        <v>1383919</v>
      </c>
      <c r="J95" s="9">
        <v>144.42</v>
      </c>
      <c r="K95" t="s">
        <v>19</v>
      </c>
      <c r="L95" t="s">
        <v>562</v>
      </c>
      <c r="M95" t="s">
        <v>49</v>
      </c>
      <c r="N95" t="s">
        <v>190</v>
      </c>
      <c r="O95" s="10" t="str">
        <f>VLOOKUP(I95,[1]应付款管理!$A$1:$J$65536,10,0)</f>
        <v>EUR</v>
      </c>
      <c r="P95">
        <f t="shared" si="4"/>
        <v>0</v>
      </c>
      <c r="Q95">
        <f>VLOOKUP(I95,[1]应付款管理!$A$1:$I$65536,9,0)</f>
        <v>144.42</v>
      </c>
      <c r="R95">
        <f t="shared" si="5"/>
        <v>0</v>
      </c>
      <c r="S95" t="str">
        <f t="shared" si="6"/>
        <v>，1383919</v>
      </c>
      <c r="T95" t="s">
        <v>563</v>
      </c>
    </row>
    <row r="96" ht="14.1" customHeight="1" spans="1:20">
      <c r="A96" s="4">
        <v>43396</v>
      </c>
      <c r="B96" s="4">
        <v>43396</v>
      </c>
      <c r="C96" s="4">
        <v>43419</v>
      </c>
      <c r="D96" s="4">
        <v>43396</v>
      </c>
      <c r="E96" s="4">
        <v>43397</v>
      </c>
      <c r="F96" t="s">
        <v>564</v>
      </c>
      <c r="G96" t="s">
        <v>565</v>
      </c>
      <c r="H96" t="s">
        <v>566</v>
      </c>
      <c r="I96" s="8">
        <v>1384064</v>
      </c>
      <c r="J96" s="9">
        <v>37.7</v>
      </c>
      <c r="K96" t="s">
        <v>19</v>
      </c>
      <c r="L96" t="s">
        <v>543</v>
      </c>
      <c r="M96" t="s">
        <v>544</v>
      </c>
      <c r="N96" t="s">
        <v>545</v>
      </c>
      <c r="O96" s="10" t="str">
        <f>VLOOKUP(I96,[1]应付款管理!$A$1:$J$65536,10,0)</f>
        <v>EUR</v>
      </c>
      <c r="P96">
        <f t="shared" si="4"/>
        <v>0</v>
      </c>
      <c r="Q96">
        <f>VLOOKUP(I96,[1]应付款管理!$A$1:$I$65536,9,0)</f>
        <v>37.7</v>
      </c>
      <c r="R96">
        <f t="shared" si="5"/>
        <v>0</v>
      </c>
      <c r="S96" t="str">
        <f t="shared" si="6"/>
        <v>，1384064</v>
      </c>
      <c r="T96" t="s">
        <v>567</v>
      </c>
    </row>
    <row r="97" ht="14.1" customHeight="1" spans="1:20">
      <c r="A97" s="4">
        <v>43396</v>
      </c>
      <c r="B97" s="4">
        <v>43396</v>
      </c>
      <c r="C97" s="4">
        <v>43419</v>
      </c>
      <c r="D97" s="4">
        <v>43396</v>
      </c>
      <c r="E97" s="4">
        <v>43399</v>
      </c>
      <c r="F97" t="s">
        <v>568</v>
      </c>
      <c r="G97" t="s">
        <v>569</v>
      </c>
      <c r="H97" t="s">
        <v>570</v>
      </c>
      <c r="I97" s="8">
        <v>1384461</v>
      </c>
      <c r="J97" s="9">
        <v>144.42</v>
      </c>
      <c r="K97" t="s">
        <v>19</v>
      </c>
      <c r="L97" t="s">
        <v>533</v>
      </c>
      <c r="M97" t="s">
        <v>49</v>
      </c>
      <c r="N97" t="s">
        <v>190</v>
      </c>
      <c r="O97" s="10" t="str">
        <f>VLOOKUP(I97,[1]应付款管理!$A$1:$J$65536,10,0)</f>
        <v>EUR</v>
      </c>
      <c r="P97">
        <f t="shared" si="4"/>
        <v>0</v>
      </c>
      <c r="Q97">
        <f>VLOOKUP(I97,[1]应付款管理!$A$1:$I$65536,9,0)</f>
        <v>144.42</v>
      </c>
      <c r="R97">
        <f t="shared" si="5"/>
        <v>0</v>
      </c>
      <c r="S97" t="str">
        <f t="shared" si="6"/>
        <v>，1384461</v>
      </c>
      <c r="T97" t="s">
        <v>571</v>
      </c>
    </row>
    <row r="98" ht="14.1" customHeight="1" spans="1:20">
      <c r="A98" s="4">
        <v>43396</v>
      </c>
      <c r="B98" s="4">
        <v>43396</v>
      </c>
      <c r="C98" s="4">
        <v>43419</v>
      </c>
      <c r="D98" s="4">
        <v>43396</v>
      </c>
      <c r="E98" s="4">
        <v>43397</v>
      </c>
      <c r="F98" t="s">
        <v>572</v>
      </c>
      <c r="G98" t="s">
        <v>573</v>
      </c>
      <c r="H98" t="s">
        <v>574</v>
      </c>
      <c r="I98" s="8">
        <v>1384392</v>
      </c>
      <c r="J98" s="9">
        <v>52.32</v>
      </c>
      <c r="K98" t="s">
        <v>19</v>
      </c>
      <c r="L98" t="s">
        <v>575</v>
      </c>
      <c r="M98" t="s">
        <v>49</v>
      </c>
      <c r="N98" t="s">
        <v>190</v>
      </c>
      <c r="O98" s="10" t="str">
        <f>VLOOKUP(I98,[1]应付款管理!$A$1:$J$65536,10,0)</f>
        <v>EUR</v>
      </c>
      <c r="P98">
        <f t="shared" si="4"/>
        <v>0</v>
      </c>
      <c r="Q98">
        <f>VLOOKUP(I98,[1]应付款管理!$A$1:$I$65536,9,0)</f>
        <v>52.32</v>
      </c>
      <c r="R98">
        <f t="shared" si="5"/>
        <v>0</v>
      </c>
      <c r="S98" t="str">
        <f t="shared" si="6"/>
        <v>，1384392</v>
      </c>
      <c r="T98" t="s">
        <v>576</v>
      </c>
    </row>
    <row r="99" ht="14.1" customHeight="1" spans="1:20">
      <c r="A99" s="4">
        <v>43396</v>
      </c>
      <c r="B99" s="4">
        <v>43396</v>
      </c>
      <c r="C99" s="4">
        <v>43419</v>
      </c>
      <c r="D99" s="4">
        <v>43396</v>
      </c>
      <c r="E99" s="4">
        <v>43398</v>
      </c>
      <c r="F99" t="s">
        <v>577</v>
      </c>
      <c r="G99" t="s">
        <v>578</v>
      </c>
      <c r="H99" t="s">
        <v>579</v>
      </c>
      <c r="I99" s="8">
        <v>1384276</v>
      </c>
      <c r="J99" s="9">
        <v>63.3</v>
      </c>
      <c r="K99" t="s">
        <v>19</v>
      </c>
      <c r="L99" t="s">
        <v>580</v>
      </c>
      <c r="M99" t="s">
        <v>49</v>
      </c>
      <c r="N99" t="s">
        <v>581</v>
      </c>
      <c r="O99" s="10" t="str">
        <f>VLOOKUP(I99,[1]应付款管理!$A$1:$J$65536,10,0)</f>
        <v>EUR</v>
      </c>
      <c r="P99">
        <f t="shared" si="4"/>
        <v>0</v>
      </c>
      <c r="Q99">
        <f>VLOOKUP(I99,[1]应付款管理!$A$1:$I$65536,9,0)</f>
        <v>63.3</v>
      </c>
      <c r="R99">
        <f t="shared" si="5"/>
        <v>0</v>
      </c>
      <c r="S99" t="str">
        <f t="shared" ref="S99:S130" si="7">$S$1&amp;I99</f>
        <v>，1384276</v>
      </c>
      <c r="T99" t="s">
        <v>582</v>
      </c>
    </row>
    <row r="100" ht="14.1" customHeight="1" spans="1:20">
      <c r="A100" s="4">
        <v>43396</v>
      </c>
      <c r="B100" s="4">
        <v>43397</v>
      </c>
      <c r="C100" s="4">
        <v>43419</v>
      </c>
      <c r="D100" s="4">
        <v>43396</v>
      </c>
      <c r="E100" s="4">
        <v>43397</v>
      </c>
      <c r="F100" t="s">
        <v>583</v>
      </c>
      <c r="G100" t="s">
        <v>584</v>
      </c>
      <c r="H100" t="s">
        <v>585</v>
      </c>
      <c r="I100" s="8">
        <v>1384466</v>
      </c>
      <c r="J100" s="9">
        <v>137.91</v>
      </c>
      <c r="K100" t="s">
        <v>19</v>
      </c>
      <c r="L100" t="s">
        <v>586</v>
      </c>
      <c r="M100" t="s">
        <v>76</v>
      </c>
      <c r="N100" t="s">
        <v>587</v>
      </c>
      <c r="O100" s="10" t="str">
        <f>VLOOKUP(I100,[1]应付款管理!$A$1:$J$65536,10,0)</f>
        <v>EUR</v>
      </c>
      <c r="P100">
        <f t="shared" si="4"/>
        <v>0</v>
      </c>
      <c r="Q100">
        <f>VLOOKUP(I100,[1]应付款管理!$A$1:$I$65536,9,0)</f>
        <v>137.91</v>
      </c>
      <c r="R100">
        <f t="shared" si="5"/>
        <v>0</v>
      </c>
      <c r="S100" t="str">
        <f t="shared" si="7"/>
        <v>，1384466</v>
      </c>
      <c r="T100" t="s">
        <v>588</v>
      </c>
    </row>
    <row r="101" ht="14.1" customHeight="1" spans="1:20">
      <c r="A101" s="4">
        <v>43397</v>
      </c>
      <c r="B101" s="4">
        <v>43397</v>
      </c>
      <c r="C101" s="4">
        <v>43419</v>
      </c>
      <c r="D101" s="4">
        <v>43397</v>
      </c>
      <c r="E101" s="4">
        <v>43398</v>
      </c>
      <c r="F101" t="s">
        <v>589</v>
      </c>
      <c r="G101" t="s">
        <v>590</v>
      </c>
      <c r="H101" t="s">
        <v>591</v>
      </c>
      <c r="I101" s="8">
        <v>1368435</v>
      </c>
      <c r="J101" s="9">
        <v>89.31</v>
      </c>
      <c r="K101" t="s">
        <v>19</v>
      </c>
      <c r="L101" t="s">
        <v>592</v>
      </c>
      <c r="M101" t="s">
        <v>21</v>
      </c>
      <c r="N101" t="s">
        <v>22</v>
      </c>
      <c r="O101" s="10" t="str">
        <f>VLOOKUP(I101,[1]应付款管理!$A$1:$J$65536,10,0)</f>
        <v>EUR</v>
      </c>
      <c r="P101">
        <f t="shared" si="4"/>
        <v>0</v>
      </c>
      <c r="Q101">
        <f>VLOOKUP(I101,[1]应付款管理!$A$1:$I$65536,9,0)</f>
        <v>89.31</v>
      </c>
      <c r="R101">
        <f t="shared" si="5"/>
        <v>0</v>
      </c>
      <c r="S101" t="str">
        <f t="shared" si="7"/>
        <v>，1368435</v>
      </c>
      <c r="T101" t="s">
        <v>593</v>
      </c>
    </row>
    <row r="102" ht="14.1" customHeight="1" spans="1:20">
      <c r="A102" s="4">
        <v>43397</v>
      </c>
      <c r="B102" s="4">
        <v>43397</v>
      </c>
      <c r="C102" s="4">
        <v>43419</v>
      </c>
      <c r="D102" s="4">
        <v>43397</v>
      </c>
      <c r="E102" s="4">
        <v>43398</v>
      </c>
      <c r="F102" t="s">
        <v>594</v>
      </c>
      <c r="G102" t="s">
        <v>595</v>
      </c>
      <c r="H102" t="s">
        <v>596</v>
      </c>
      <c r="I102" s="8">
        <v>1380109</v>
      </c>
      <c r="J102" s="9">
        <v>50.57</v>
      </c>
      <c r="K102" t="s">
        <v>19</v>
      </c>
      <c r="L102" t="s">
        <v>597</v>
      </c>
      <c r="M102" t="s">
        <v>125</v>
      </c>
      <c r="N102" t="s">
        <v>598</v>
      </c>
      <c r="O102" s="10" t="str">
        <f>VLOOKUP(I102,[1]应付款管理!$A$1:$J$65536,10,0)</f>
        <v>EUR</v>
      </c>
      <c r="P102">
        <f t="shared" si="4"/>
        <v>0</v>
      </c>
      <c r="Q102">
        <f>VLOOKUP(I102,[1]应付款管理!$A$1:$I$65536,9,0)</f>
        <v>50.57</v>
      </c>
      <c r="R102">
        <f t="shared" si="5"/>
        <v>0</v>
      </c>
      <c r="S102" t="str">
        <f t="shared" si="7"/>
        <v>，1380109</v>
      </c>
      <c r="T102" t="s">
        <v>599</v>
      </c>
    </row>
    <row r="103" ht="14.1" customHeight="1" spans="1:20">
      <c r="A103" s="4">
        <v>43397</v>
      </c>
      <c r="B103" s="4">
        <v>43397</v>
      </c>
      <c r="C103" s="4">
        <v>43419</v>
      </c>
      <c r="D103" s="4">
        <v>43397</v>
      </c>
      <c r="E103" s="4">
        <v>43398</v>
      </c>
      <c r="F103" t="s">
        <v>600</v>
      </c>
      <c r="G103" t="s">
        <v>601</v>
      </c>
      <c r="H103" t="s">
        <v>602</v>
      </c>
      <c r="I103" s="8">
        <v>1384780</v>
      </c>
      <c r="J103" s="9">
        <v>48.33</v>
      </c>
      <c r="K103" t="s">
        <v>19</v>
      </c>
      <c r="L103" t="s">
        <v>423</v>
      </c>
      <c r="M103" t="s">
        <v>49</v>
      </c>
      <c r="N103" t="s">
        <v>190</v>
      </c>
      <c r="O103" s="10" t="str">
        <f>VLOOKUP(I103,[1]应付款管理!$A$1:$J$65536,10,0)</f>
        <v>EUR</v>
      </c>
      <c r="P103">
        <f t="shared" si="4"/>
        <v>0</v>
      </c>
      <c r="Q103">
        <f>VLOOKUP(I103,[1]应付款管理!$A$1:$I$65536,9,0)</f>
        <v>48.33</v>
      </c>
      <c r="R103">
        <f t="shared" si="5"/>
        <v>0</v>
      </c>
      <c r="S103" t="str">
        <f t="shared" si="7"/>
        <v>，1384780</v>
      </c>
      <c r="T103" t="s">
        <v>603</v>
      </c>
    </row>
    <row r="104" ht="14.1" customHeight="1" spans="1:20">
      <c r="A104" s="4">
        <v>43397</v>
      </c>
      <c r="B104" s="4">
        <v>43397</v>
      </c>
      <c r="C104" s="4">
        <v>43419</v>
      </c>
      <c r="D104" s="4">
        <v>43397</v>
      </c>
      <c r="E104" s="4">
        <v>43399</v>
      </c>
      <c r="F104" t="s">
        <v>604</v>
      </c>
      <c r="G104" t="s">
        <v>605</v>
      </c>
      <c r="H104" t="s">
        <v>606</v>
      </c>
      <c r="I104" s="8">
        <v>1384931</v>
      </c>
      <c r="J104" s="9">
        <v>331.27</v>
      </c>
      <c r="K104" t="s">
        <v>19</v>
      </c>
      <c r="L104" t="s">
        <v>607</v>
      </c>
      <c r="M104" t="s">
        <v>608</v>
      </c>
      <c r="N104" t="s">
        <v>609</v>
      </c>
      <c r="O104" s="10" t="str">
        <f>VLOOKUP(I104,[1]应付款管理!$A$1:$J$65536,10,0)</f>
        <v>EUR</v>
      </c>
      <c r="P104">
        <f t="shared" si="4"/>
        <v>0</v>
      </c>
      <c r="Q104">
        <f>VLOOKUP(I104,[1]应付款管理!$A$1:$I$65536,9,0)</f>
        <v>331.27</v>
      </c>
      <c r="R104">
        <f t="shared" si="5"/>
        <v>0</v>
      </c>
      <c r="S104" t="str">
        <f t="shared" si="7"/>
        <v>，1384931</v>
      </c>
      <c r="T104" t="s">
        <v>610</v>
      </c>
    </row>
    <row r="105" ht="14.1" customHeight="1" spans="1:20">
      <c r="A105" s="4">
        <v>43398</v>
      </c>
      <c r="B105" s="4">
        <v>43398</v>
      </c>
      <c r="C105" s="4">
        <v>43419</v>
      </c>
      <c r="D105" s="4">
        <v>43398</v>
      </c>
      <c r="E105" s="4">
        <v>43401</v>
      </c>
      <c r="F105" t="s">
        <v>611</v>
      </c>
      <c r="G105" t="s">
        <v>612</v>
      </c>
      <c r="H105" t="s">
        <v>613</v>
      </c>
      <c r="I105" s="8">
        <v>1383219</v>
      </c>
      <c r="J105" s="9">
        <v>332.88</v>
      </c>
      <c r="K105" t="s">
        <v>19</v>
      </c>
      <c r="L105" t="s">
        <v>614</v>
      </c>
      <c r="M105" t="s">
        <v>28</v>
      </c>
      <c r="N105" t="s">
        <v>615</v>
      </c>
      <c r="O105" s="10" t="str">
        <f>VLOOKUP(I105,[1]应付款管理!$A$1:$J$65536,10,0)</f>
        <v>EUR</v>
      </c>
      <c r="P105">
        <f t="shared" si="4"/>
        <v>0</v>
      </c>
      <c r="Q105">
        <f>VLOOKUP(I105,[1]应付款管理!$A$1:$I$65536,9,0)</f>
        <v>332.88</v>
      </c>
      <c r="R105">
        <f t="shared" si="5"/>
        <v>0</v>
      </c>
      <c r="S105" t="str">
        <f t="shared" si="7"/>
        <v>，1383219</v>
      </c>
      <c r="T105" t="s">
        <v>616</v>
      </c>
    </row>
    <row r="106" ht="14.1" customHeight="1" spans="1:20">
      <c r="A106" s="4">
        <v>43398</v>
      </c>
      <c r="B106" s="4">
        <v>43398</v>
      </c>
      <c r="C106" s="4">
        <v>43419</v>
      </c>
      <c r="D106" s="4">
        <v>43398</v>
      </c>
      <c r="E106" s="4">
        <v>43399</v>
      </c>
      <c r="F106" t="s">
        <v>617</v>
      </c>
      <c r="G106" t="s">
        <v>618</v>
      </c>
      <c r="H106" t="s">
        <v>619</v>
      </c>
      <c r="I106" s="8">
        <v>1385379</v>
      </c>
      <c r="J106" s="9">
        <v>48.33</v>
      </c>
      <c r="K106" t="s">
        <v>19</v>
      </c>
      <c r="L106" t="s">
        <v>242</v>
      </c>
      <c r="M106" t="s">
        <v>49</v>
      </c>
      <c r="N106" t="s">
        <v>190</v>
      </c>
      <c r="O106" s="10" t="str">
        <f>VLOOKUP(I106,[1]应付款管理!$A$1:$J$65536,10,0)</f>
        <v>EUR</v>
      </c>
      <c r="P106">
        <f t="shared" si="4"/>
        <v>0</v>
      </c>
      <c r="Q106">
        <f>VLOOKUP(I106,[1]应付款管理!$A$1:$I$65536,9,0)</f>
        <v>48.33</v>
      </c>
      <c r="R106">
        <f t="shared" si="5"/>
        <v>0</v>
      </c>
      <c r="S106" t="str">
        <f t="shared" si="7"/>
        <v>，1385379</v>
      </c>
      <c r="T106" t="s">
        <v>620</v>
      </c>
    </row>
    <row r="107" ht="14.1" customHeight="1" spans="1:20">
      <c r="A107" s="4">
        <v>43398</v>
      </c>
      <c r="B107" s="4">
        <v>43398</v>
      </c>
      <c r="C107" s="4">
        <v>43419</v>
      </c>
      <c r="D107" s="4">
        <v>43398</v>
      </c>
      <c r="E107" s="4">
        <v>43400</v>
      </c>
      <c r="F107" t="s">
        <v>621</v>
      </c>
      <c r="G107" t="s">
        <v>622</v>
      </c>
      <c r="H107" t="s">
        <v>623</v>
      </c>
      <c r="I107" s="8">
        <v>1384889</v>
      </c>
      <c r="J107" s="9">
        <v>191.16</v>
      </c>
      <c r="K107" t="s">
        <v>19</v>
      </c>
      <c r="L107" t="s">
        <v>624</v>
      </c>
      <c r="M107" t="s">
        <v>176</v>
      </c>
      <c r="N107" t="s">
        <v>625</v>
      </c>
      <c r="O107" s="10" t="str">
        <f>VLOOKUP(I107,[1]应付款管理!$A$1:$J$65536,10,0)</f>
        <v>EUR</v>
      </c>
      <c r="P107">
        <f t="shared" si="4"/>
        <v>0</v>
      </c>
      <c r="Q107">
        <f>VLOOKUP(I107,[1]应付款管理!$A$1:$I$65536,9,0)</f>
        <v>191.16</v>
      </c>
      <c r="R107">
        <f t="shared" si="5"/>
        <v>0</v>
      </c>
      <c r="S107" t="str">
        <f t="shared" si="7"/>
        <v>，1384889</v>
      </c>
      <c r="T107" t="s">
        <v>626</v>
      </c>
    </row>
    <row r="108" ht="14.1" customHeight="1" spans="1:20">
      <c r="A108" s="4">
        <v>43398</v>
      </c>
      <c r="B108" s="4">
        <v>43398</v>
      </c>
      <c r="C108" s="4">
        <v>43419</v>
      </c>
      <c r="D108" s="4">
        <v>43398</v>
      </c>
      <c r="E108" s="4">
        <v>43399</v>
      </c>
      <c r="F108" t="s">
        <v>627</v>
      </c>
      <c r="G108" t="s">
        <v>628</v>
      </c>
      <c r="H108" t="s">
        <v>629</v>
      </c>
      <c r="I108" s="8">
        <v>1385136</v>
      </c>
      <c r="J108" s="9">
        <v>37.83</v>
      </c>
      <c r="K108" t="s">
        <v>19</v>
      </c>
      <c r="L108" t="s">
        <v>543</v>
      </c>
      <c r="M108" t="s">
        <v>544</v>
      </c>
      <c r="N108" t="s">
        <v>545</v>
      </c>
      <c r="O108" s="10" t="str">
        <f>VLOOKUP(I108,[1]应付款管理!$A$1:$J$65536,10,0)</f>
        <v>EUR</v>
      </c>
      <c r="P108">
        <f t="shared" si="4"/>
        <v>0</v>
      </c>
      <c r="Q108">
        <f>VLOOKUP(I108,[1]应付款管理!$A$1:$I$65536,9,0)</f>
        <v>37.83</v>
      </c>
      <c r="R108">
        <f t="shared" si="5"/>
        <v>0</v>
      </c>
      <c r="S108" t="str">
        <f t="shared" si="7"/>
        <v>，1385136</v>
      </c>
      <c r="T108" t="s">
        <v>630</v>
      </c>
    </row>
    <row r="109" ht="14.1" customHeight="1" spans="1:20">
      <c r="A109" s="4">
        <v>43399</v>
      </c>
      <c r="B109" s="4">
        <v>43399</v>
      </c>
      <c r="C109" s="4">
        <v>43419</v>
      </c>
      <c r="D109" s="4">
        <v>43399</v>
      </c>
      <c r="E109" s="4">
        <v>43400</v>
      </c>
      <c r="F109" t="s">
        <v>631</v>
      </c>
      <c r="G109" t="s">
        <v>632</v>
      </c>
      <c r="H109" t="s">
        <v>633</v>
      </c>
      <c r="I109" s="8">
        <v>1370197</v>
      </c>
      <c r="J109" s="9">
        <v>89.76</v>
      </c>
      <c r="K109" t="s">
        <v>19</v>
      </c>
      <c r="L109" t="s">
        <v>634</v>
      </c>
      <c r="M109" t="s">
        <v>183</v>
      </c>
      <c r="N109" t="s">
        <v>635</v>
      </c>
      <c r="O109" s="10" t="str">
        <f>VLOOKUP(I109,[1]应付款管理!$A$1:$J$65536,10,0)</f>
        <v>EUR</v>
      </c>
      <c r="P109">
        <f t="shared" si="4"/>
        <v>0</v>
      </c>
      <c r="Q109">
        <f>VLOOKUP(I109,[1]应付款管理!$A$1:$I$65536,9,0)</f>
        <v>89.76</v>
      </c>
      <c r="R109">
        <f t="shared" si="5"/>
        <v>0</v>
      </c>
      <c r="S109" t="str">
        <f t="shared" si="7"/>
        <v>，1370197</v>
      </c>
      <c r="T109" t="s">
        <v>636</v>
      </c>
    </row>
    <row r="110" ht="14.1" customHeight="1" spans="1:20">
      <c r="A110" s="4">
        <v>43399</v>
      </c>
      <c r="B110" s="4">
        <v>43399</v>
      </c>
      <c r="C110" s="4">
        <v>43419</v>
      </c>
      <c r="D110" s="4">
        <v>43399</v>
      </c>
      <c r="E110" s="4">
        <v>43400</v>
      </c>
      <c r="F110" t="s">
        <v>637</v>
      </c>
      <c r="G110" t="s">
        <v>638</v>
      </c>
      <c r="H110" t="s">
        <v>639</v>
      </c>
      <c r="I110" s="8">
        <v>1370293</v>
      </c>
      <c r="J110" s="9">
        <v>44.88</v>
      </c>
      <c r="K110" t="s">
        <v>19</v>
      </c>
      <c r="L110" t="s">
        <v>640</v>
      </c>
      <c r="M110" t="s">
        <v>183</v>
      </c>
      <c r="N110" t="s">
        <v>635</v>
      </c>
      <c r="O110" s="10" t="str">
        <f>VLOOKUP(I110,[1]应付款管理!$A$1:$J$65536,10,0)</f>
        <v>EUR</v>
      </c>
      <c r="P110">
        <f t="shared" si="4"/>
        <v>0</v>
      </c>
      <c r="Q110">
        <f>VLOOKUP(I110,[1]应付款管理!$A$1:$I$65536,9,0)</f>
        <v>44.88</v>
      </c>
      <c r="R110">
        <f t="shared" si="5"/>
        <v>0</v>
      </c>
      <c r="S110" t="str">
        <f t="shared" si="7"/>
        <v>，1370293</v>
      </c>
      <c r="T110" t="s">
        <v>641</v>
      </c>
    </row>
    <row r="111" ht="14.1" customHeight="1" spans="1:20">
      <c r="A111" s="4">
        <v>43399</v>
      </c>
      <c r="B111" s="4">
        <v>43399</v>
      </c>
      <c r="C111" s="4">
        <v>43419</v>
      </c>
      <c r="D111" s="4">
        <v>43399</v>
      </c>
      <c r="E111" s="4">
        <v>43400</v>
      </c>
      <c r="F111" t="s">
        <v>642</v>
      </c>
      <c r="G111" t="s">
        <v>643</v>
      </c>
      <c r="H111" t="s">
        <v>644</v>
      </c>
      <c r="I111" s="8">
        <v>1385707</v>
      </c>
      <c r="J111" s="9">
        <v>38.12</v>
      </c>
      <c r="K111" t="s">
        <v>19</v>
      </c>
      <c r="L111" t="s">
        <v>543</v>
      </c>
      <c r="M111" t="s">
        <v>544</v>
      </c>
      <c r="N111" t="s">
        <v>545</v>
      </c>
      <c r="O111" s="10" t="str">
        <f>VLOOKUP(I111,[1]应付款管理!$A$1:$J$65536,10,0)</f>
        <v>EUR</v>
      </c>
      <c r="P111">
        <f t="shared" si="4"/>
        <v>0</v>
      </c>
      <c r="Q111">
        <f>VLOOKUP(I111,[1]应付款管理!$A$1:$I$65536,9,0)</f>
        <v>38.12</v>
      </c>
      <c r="R111">
        <f t="shared" si="5"/>
        <v>0</v>
      </c>
      <c r="S111" t="str">
        <f t="shared" si="7"/>
        <v>，1385707</v>
      </c>
      <c r="T111" t="s">
        <v>645</v>
      </c>
    </row>
    <row r="112" ht="14.1" customHeight="1" spans="1:20">
      <c r="A112" s="4">
        <v>43399</v>
      </c>
      <c r="B112" s="4">
        <v>43399</v>
      </c>
      <c r="C112" s="4">
        <v>43419</v>
      </c>
      <c r="D112" s="4">
        <v>43399</v>
      </c>
      <c r="E112" s="4">
        <v>43401</v>
      </c>
      <c r="F112" t="s">
        <v>646</v>
      </c>
      <c r="G112" t="s">
        <v>647</v>
      </c>
      <c r="H112" t="s">
        <v>648</v>
      </c>
      <c r="I112" s="8">
        <v>1385696</v>
      </c>
      <c r="J112" s="9">
        <v>97.32</v>
      </c>
      <c r="K112" t="s">
        <v>19</v>
      </c>
      <c r="L112" t="s">
        <v>216</v>
      </c>
      <c r="M112" t="s">
        <v>49</v>
      </c>
      <c r="N112" t="s">
        <v>190</v>
      </c>
      <c r="O112" s="10" t="str">
        <f>VLOOKUP(I112,[1]应付款管理!$A$1:$J$65536,10,0)</f>
        <v>EUR</v>
      </c>
      <c r="P112">
        <f t="shared" si="4"/>
        <v>0</v>
      </c>
      <c r="Q112">
        <f>VLOOKUP(I112,[1]应付款管理!$A$1:$I$65536,9,0)</f>
        <v>97.32</v>
      </c>
      <c r="R112">
        <f t="shared" si="5"/>
        <v>0</v>
      </c>
      <c r="S112" t="str">
        <f t="shared" si="7"/>
        <v>，1385696</v>
      </c>
      <c r="T112" t="s">
        <v>649</v>
      </c>
    </row>
    <row r="113" ht="14.1" customHeight="1" spans="1:20">
      <c r="A113" s="4">
        <v>43399</v>
      </c>
      <c r="B113" s="4">
        <v>43399</v>
      </c>
      <c r="C113" s="4">
        <v>43419</v>
      </c>
      <c r="D113" s="4">
        <v>43399</v>
      </c>
      <c r="E113" s="4">
        <v>43403</v>
      </c>
      <c r="F113" t="s">
        <v>650</v>
      </c>
      <c r="G113" t="s">
        <v>651</v>
      </c>
      <c r="H113" t="s">
        <v>652</v>
      </c>
      <c r="I113" s="8">
        <v>1385795</v>
      </c>
      <c r="J113" s="9">
        <v>194.64</v>
      </c>
      <c r="K113" t="s">
        <v>19</v>
      </c>
      <c r="L113" t="s">
        <v>653</v>
      </c>
      <c r="M113" t="s">
        <v>49</v>
      </c>
      <c r="N113" t="s">
        <v>190</v>
      </c>
      <c r="O113" s="10" t="str">
        <f>VLOOKUP(I113,[1]应付款管理!$A$1:$J$65536,10,0)</f>
        <v>EUR</v>
      </c>
      <c r="P113">
        <f t="shared" si="4"/>
        <v>0</v>
      </c>
      <c r="Q113">
        <f>VLOOKUP(I113,[1]应付款管理!$A$1:$I$65536,9,0)</f>
        <v>194.64</v>
      </c>
      <c r="R113">
        <f t="shared" si="5"/>
        <v>0</v>
      </c>
      <c r="S113" t="str">
        <f t="shared" si="7"/>
        <v>，1385795</v>
      </c>
      <c r="T113" t="s">
        <v>654</v>
      </c>
    </row>
    <row r="114" ht="14.1" customHeight="1" spans="1:20">
      <c r="A114" s="4">
        <v>43400</v>
      </c>
      <c r="B114" s="4">
        <v>43400</v>
      </c>
      <c r="C114" s="4">
        <v>43419</v>
      </c>
      <c r="D114" s="4">
        <v>43400</v>
      </c>
      <c r="E114" s="4">
        <v>43401</v>
      </c>
      <c r="F114" t="s">
        <v>655</v>
      </c>
      <c r="G114" t="s">
        <v>656</v>
      </c>
      <c r="H114" t="s">
        <v>657</v>
      </c>
      <c r="I114" s="8">
        <v>1386202</v>
      </c>
      <c r="J114" s="9">
        <v>38.2</v>
      </c>
      <c r="K114" t="s">
        <v>19</v>
      </c>
      <c r="L114" t="s">
        <v>543</v>
      </c>
      <c r="M114" t="s">
        <v>544</v>
      </c>
      <c r="N114" t="s">
        <v>545</v>
      </c>
      <c r="O114" s="10" t="str">
        <f>VLOOKUP(I114,[1]应付款管理!$A$1:$J$65536,10,0)</f>
        <v>EUR</v>
      </c>
      <c r="P114">
        <f t="shared" si="4"/>
        <v>0</v>
      </c>
      <c r="Q114">
        <f>VLOOKUP(I114,[1]应付款管理!$A$1:$I$65536,9,0)</f>
        <v>38.2</v>
      </c>
      <c r="R114">
        <f t="shared" si="5"/>
        <v>0</v>
      </c>
      <c r="S114" t="str">
        <f t="shared" si="7"/>
        <v>，1386202</v>
      </c>
      <c r="T114" t="s">
        <v>658</v>
      </c>
    </row>
    <row r="115" ht="14.1" customHeight="1" spans="1:20">
      <c r="A115" s="4">
        <v>43400</v>
      </c>
      <c r="B115" s="4">
        <v>43400</v>
      </c>
      <c r="C115" s="4">
        <v>43419</v>
      </c>
      <c r="D115" s="4">
        <v>43400</v>
      </c>
      <c r="E115" s="4">
        <v>43401</v>
      </c>
      <c r="F115" t="s">
        <v>659</v>
      </c>
      <c r="G115" t="s">
        <v>660</v>
      </c>
      <c r="H115" t="s">
        <v>661</v>
      </c>
      <c r="I115" s="8">
        <v>1384517</v>
      </c>
      <c r="J115" s="9">
        <v>61.94</v>
      </c>
      <c r="K115" t="s">
        <v>19</v>
      </c>
      <c r="L115" t="s">
        <v>662</v>
      </c>
      <c r="M115" t="s">
        <v>49</v>
      </c>
      <c r="N115" t="s">
        <v>271</v>
      </c>
      <c r="O115" s="10" t="str">
        <f>VLOOKUP(I115,[1]应付款管理!$A$1:$J$65536,10,0)</f>
        <v>EUR</v>
      </c>
      <c r="P115">
        <f t="shared" si="4"/>
        <v>0</v>
      </c>
      <c r="Q115">
        <f>VLOOKUP(I115,[1]应付款管理!$A$1:$I$65536,9,0)</f>
        <v>61.94</v>
      </c>
      <c r="R115">
        <f t="shared" si="5"/>
        <v>0</v>
      </c>
      <c r="S115" t="str">
        <f t="shared" si="7"/>
        <v>，1384517</v>
      </c>
      <c r="T115" t="s">
        <v>663</v>
      </c>
    </row>
    <row r="116" ht="14.1" customHeight="1" spans="1:20">
      <c r="A116" s="4">
        <v>43400</v>
      </c>
      <c r="B116" s="4">
        <v>43400</v>
      </c>
      <c r="C116" s="4">
        <v>43419</v>
      </c>
      <c r="D116" s="4">
        <v>43400</v>
      </c>
      <c r="E116" s="4">
        <v>43401</v>
      </c>
      <c r="F116" t="s">
        <v>664</v>
      </c>
      <c r="G116" t="s">
        <v>665</v>
      </c>
      <c r="H116" t="s">
        <v>666</v>
      </c>
      <c r="I116" s="8">
        <v>1386214</v>
      </c>
      <c r="J116" s="9">
        <v>48.79</v>
      </c>
      <c r="K116" t="s">
        <v>19</v>
      </c>
      <c r="L116" t="s">
        <v>242</v>
      </c>
      <c r="M116" t="s">
        <v>49</v>
      </c>
      <c r="N116" t="s">
        <v>190</v>
      </c>
      <c r="O116" s="10" t="str">
        <f>VLOOKUP(I116,[1]应付款管理!$A$1:$J$65536,10,0)</f>
        <v>EUR</v>
      </c>
      <c r="P116">
        <f t="shared" si="4"/>
        <v>0</v>
      </c>
      <c r="Q116">
        <f>VLOOKUP(I116,[1]应付款管理!$A$1:$I$65536,9,0)</f>
        <v>48.79</v>
      </c>
      <c r="R116">
        <f t="shared" si="5"/>
        <v>0</v>
      </c>
      <c r="S116" t="str">
        <f t="shared" si="7"/>
        <v>，1386214</v>
      </c>
      <c r="T116" t="s">
        <v>667</v>
      </c>
    </row>
    <row r="117" ht="14.1" customHeight="1" spans="1:20">
      <c r="A117" s="4">
        <v>43400</v>
      </c>
      <c r="B117" s="4">
        <v>43400</v>
      </c>
      <c r="C117" s="4">
        <v>43419</v>
      </c>
      <c r="D117" s="4">
        <v>43400</v>
      </c>
      <c r="E117" s="4">
        <v>43403</v>
      </c>
      <c r="F117" t="s">
        <v>668</v>
      </c>
      <c r="G117" t="s">
        <v>669</v>
      </c>
      <c r="H117" t="s">
        <v>670</v>
      </c>
      <c r="I117" s="8">
        <v>1383651</v>
      </c>
      <c r="J117" s="9">
        <v>85.38</v>
      </c>
      <c r="K117" t="s">
        <v>19</v>
      </c>
      <c r="L117" t="s">
        <v>671</v>
      </c>
      <c r="M117" t="s">
        <v>672</v>
      </c>
      <c r="N117" t="s">
        <v>673</v>
      </c>
      <c r="O117" s="10" t="str">
        <f>VLOOKUP(I117,[1]应付款管理!$A$1:$J$65536,10,0)</f>
        <v>EUR</v>
      </c>
      <c r="P117">
        <f t="shared" si="4"/>
        <v>0</v>
      </c>
      <c r="Q117">
        <f>VLOOKUP(I117,[1]应付款管理!$A$1:$I$65536,9,0)</f>
        <v>85.38</v>
      </c>
      <c r="R117">
        <f t="shared" si="5"/>
        <v>0</v>
      </c>
      <c r="S117" t="str">
        <f t="shared" si="7"/>
        <v>，1383651</v>
      </c>
      <c r="T117" t="s">
        <v>674</v>
      </c>
    </row>
    <row r="118" ht="14.1" customHeight="1" spans="1:20">
      <c r="A118" s="4">
        <v>43400</v>
      </c>
      <c r="B118" s="4">
        <v>43400</v>
      </c>
      <c r="C118" s="4">
        <v>43419</v>
      </c>
      <c r="D118" s="4">
        <v>43400</v>
      </c>
      <c r="E118" s="4">
        <v>43403</v>
      </c>
      <c r="F118" t="s">
        <v>675</v>
      </c>
      <c r="G118" t="s">
        <v>676</v>
      </c>
      <c r="H118" t="s">
        <v>677</v>
      </c>
      <c r="I118" s="8">
        <v>1386197</v>
      </c>
      <c r="J118" s="9">
        <v>318.06</v>
      </c>
      <c r="K118" t="s">
        <v>19</v>
      </c>
      <c r="L118" t="s">
        <v>678</v>
      </c>
      <c r="M118" t="s">
        <v>49</v>
      </c>
      <c r="N118" t="s">
        <v>190</v>
      </c>
      <c r="O118" s="10" t="str">
        <f>VLOOKUP(I118,[1]应付款管理!$A$1:$J$65536,10,0)</f>
        <v>EUR</v>
      </c>
      <c r="P118">
        <f t="shared" si="4"/>
        <v>0</v>
      </c>
      <c r="Q118">
        <f>VLOOKUP(I118,[1]应付款管理!$A$1:$I$65536,9,0)</f>
        <v>318.06</v>
      </c>
      <c r="R118">
        <f t="shared" si="5"/>
        <v>0</v>
      </c>
      <c r="S118" t="str">
        <f t="shared" si="7"/>
        <v>，1386197</v>
      </c>
      <c r="T118" t="s">
        <v>679</v>
      </c>
    </row>
    <row r="119" ht="14.1" customHeight="1" spans="1:20">
      <c r="A119" s="4">
        <v>43400</v>
      </c>
      <c r="B119" s="4">
        <v>43400</v>
      </c>
      <c r="C119" s="4">
        <v>43419</v>
      </c>
      <c r="D119" s="4">
        <v>43400</v>
      </c>
      <c r="E119" s="4">
        <v>43401</v>
      </c>
      <c r="F119" t="s">
        <v>680</v>
      </c>
      <c r="G119" t="s">
        <v>681</v>
      </c>
      <c r="H119" t="s">
        <v>682</v>
      </c>
      <c r="I119" s="8">
        <v>1377151</v>
      </c>
      <c r="J119" s="9">
        <v>161.74</v>
      </c>
      <c r="K119" t="s">
        <v>19</v>
      </c>
      <c r="L119" t="s">
        <v>683</v>
      </c>
      <c r="M119" t="s">
        <v>36</v>
      </c>
      <c r="N119" t="s">
        <v>684</v>
      </c>
      <c r="O119" s="10" t="str">
        <f>VLOOKUP(I119,[1]应付款管理!$A$1:$J$65536,10,0)</f>
        <v>EUR</v>
      </c>
      <c r="P119">
        <f t="shared" si="4"/>
        <v>0</v>
      </c>
      <c r="Q119">
        <f>VLOOKUP(I119,[1]应付款管理!$A$1:$I$65536,9,0)</f>
        <v>161.74</v>
      </c>
      <c r="R119">
        <f t="shared" si="5"/>
        <v>0</v>
      </c>
      <c r="S119" t="str">
        <f t="shared" si="7"/>
        <v>，1377151</v>
      </c>
      <c r="T119" t="s">
        <v>685</v>
      </c>
    </row>
    <row r="120" ht="14.1" customHeight="1" spans="1:20">
      <c r="A120" s="4">
        <v>43400</v>
      </c>
      <c r="B120" s="4">
        <v>43400</v>
      </c>
      <c r="C120" s="4">
        <v>43419</v>
      </c>
      <c r="D120" s="4">
        <v>43400</v>
      </c>
      <c r="E120" s="4">
        <v>43402</v>
      </c>
      <c r="F120" t="s">
        <v>686</v>
      </c>
      <c r="G120" t="s">
        <v>687</v>
      </c>
      <c r="H120" t="s">
        <v>688</v>
      </c>
      <c r="I120" s="8">
        <v>1386292</v>
      </c>
      <c r="J120" s="9">
        <v>222.8</v>
      </c>
      <c r="K120" t="s">
        <v>19</v>
      </c>
      <c r="L120" t="s">
        <v>689</v>
      </c>
      <c r="M120" t="s">
        <v>36</v>
      </c>
      <c r="N120" t="s">
        <v>277</v>
      </c>
      <c r="O120" s="10" t="str">
        <f>VLOOKUP(I120,[1]应付款管理!$A$1:$J$65536,10,0)</f>
        <v>EUR</v>
      </c>
      <c r="P120">
        <f t="shared" si="4"/>
        <v>0</v>
      </c>
      <c r="Q120">
        <f>VLOOKUP(I120,[1]应付款管理!$A$1:$I$65536,9,0)</f>
        <v>222.8</v>
      </c>
      <c r="R120">
        <f t="shared" si="5"/>
        <v>0</v>
      </c>
      <c r="S120" t="str">
        <f t="shared" si="7"/>
        <v>，1386292</v>
      </c>
      <c r="T120" t="s">
        <v>690</v>
      </c>
    </row>
    <row r="121" ht="14.1" customHeight="1" spans="1:20">
      <c r="A121" s="4">
        <v>43401</v>
      </c>
      <c r="B121" s="4">
        <v>43401</v>
      </c>
      <c r="C121" s="4">
        <v>43419</v>
      </c>
      <c r="D121" s="4">
        <v>43401</v>
      </c>
      <c r="E121" s="4">
        <v>43403</v>
      </c>
      <c r="F121" t="s">
        <v>691</v>
      </c>
      <c r="G121" t="s">
        <v>692</v>
      </c>
      <c r="H121" t="s">
        <v>693</v>
      </c>
      <c r="I121" s="8">
        <v>1386003</v>
      </c>
      <c r="J121" s="9">
        <v>103.68</v>
      </c>
      <c r="K121" t="s">
        <v>19</v>
      </c>
      <c r="L121" t="s">
        <v>694</v>
      </c>
      <c r="M121" t="s">
        <v>49</v>
      </c>
      <c r="N121" t="s">
        <v>190</v>
      </c>
      <c r="O121" s="10" t="str">
        <f>VLOOKUP(I121,[1]应付款管理!$A$1:$J$65536,10,0)</f>
        <v>EUR</v>
      </c>
      <c r="P121">
        <f t="shared" si="4"/>
        <v>0</v>
      </c>
      <c r="Q121">
        <f>VLOOKUP(I121,[1]应付款管理!$A$1:$I$65536,9,0)</f>
        <v>103.68</v>
      </c>
      <c r="R121">
        <f t="shared" si="5"/>
        <v>0</v>
      </c>
      <c r="S121" t="str">
        <f t="shared" si="7"/>
        <v>，1386003</v>
      </c>
      <c r="T121" t="s">
        <v>695</v>
      </c>
    </row>
    <row r="122" ht="14.1" customHeight="1" spans="1:20">
      <c r="A122" s="4">
        <v>43401</v>
      </c>
      <c r="B122" s="4">
        <v>43401</v>
      </c>
      <c r="C122" s="4">
        <v>43419</v>
      </c>
      <c r="D122" s="4">
        <v>43401</v>
      </c>
      <c r="E122" s="4">
        <v>43403</v>
      </c>
      <c r="F122" t="s">
        <v>696</v>
      </c>
      <c r="G122" t="s">
        <v>697</v>
      </c>
      <c r="H122" t="s">
        <v>698</v>
      </c>
      <c r="I122" s="8">
        <v>1383781</v>
      </c>
      <c r="J122" s="9">
        <v>153.2</v>
      </c>
      <c r="K122" t="s">
        <v>19</v>
      </c>
      <c r="L122" t="s">
        <v>699</v>
      </c>
      <c r="M122" t="s">
        <v>36</v>
      </c>
      <c r="N122" t="s">
        <v>700</v>
      </c>
      <c r="O122" s="10" t="str">
        <f>VLOOKUP(I122,[1]应付款管理!$A$1:$J$65536,10,0)</f>
        <v>EUR</v>
      </c>
      <c r="P122">
        <f t="shared" si="4"/>
        <v>0</v>
      </c>
      <c r="Q122">
        <f>VLOOKUP(I122,[1]应付款管理!$A$1:$I$65536,9,0)</f>
        <v>153.2</v>
      </c>
      <c r="R122">
        <f t="shared" si="5"/>
        <v>0</v>
      </c>
      <c r="S122" t="str">
        <f t="shared" si="7"/>
        <v>，1383781</v>
      </c>
      <c r="T122" t="s">
        <v>701</v>
      </c>
    </row>
    <row r="123" ht="14.1" customHeight="1" spans="1:20">
      <c r="A123" s="4">
        <v>43401</v>
      </c>
      <c r="B123" s="4">
        <v>43401</v>
      </c>
      <c r="C123" s="4">
        <v>43419</v>
      </c>
      <c r="D123" s="4">
        <v>43401</v>
      </c>
      <c r="E123" s="4">
        <v>43403</v>
      </c>
      <c r="F123" t="s">
        <v>702</v>
      </c>
      <c r="G123" t="s">
        <v>703</v>
      </c>
      <c r="H123" t="s">
        <v>704</v>
      </c>
      <c r="I123" s="8">
        <v>1382925</v>
      </c>
      <c r="J123" s="9">
        <v>170.36</v>
      </c>
      <c r="K123" t="s">
        <v>19</v>
      </c>
      <c r="L123" t="s">
        <v>705</v>
      </c>
      <c r="M123" t="s">
        <v>706</v>
      </c>
      <c r="N123" t="s">
        <v>707</v>
      </c>
      <c r="O123" s="10" t="str">
        <f>VLOOKUP(I123,[1]应付款管理!$A$1:$J$65536,10,0)</f>
        <v>EUR</v>
      </c>
      <c r="P123">
        <f t="shared" si="4"/>
        <v>0</v>
      </c>
      <c r="Q123">
        <f>VLOOKUP(I123,[1]应付款管理!$A$1:$I$65536,9,0)</f>
        <v>170.36</v>
      </c>
      <c r="R123">
        <f t="shared" si="5"/>
        <v>0</v>
      </c>
      <c r="S123" t="str">
        <f t="shared" si="7"/>
        <v>，1382925</v>
      </c>
      <c r="T123" t="s">
        <v>708</v>
      </c>
    </row>
    <row r="124" ht="14.1" customHeight="1" spans="1:20">
      <c r="A124" s="4">
        <v>43401</v>
      </c>
      <c r="B124" s="4">
        <v>43401</v>
      </c>
      <c r="C124" s="4">
        <v>43419</v>
      </c>
      <c r="D124" s="4">
        <v>43401</v>
      </c>
      <c r="E124" s="4">
        <v>43402</v>
      </c>
      <c r="F124" t="s">
        <v>709</v>
      </c>
      <c r="G124" t="s">
        <v>710</v>
      </c>
      <c r="H124" t="s">
        <v>711</v>
      </c>
      <c r="I124" s="8">
        <v>1386488</v>
      </c>
      <c r="J124" s="9">
        <v>48.59</v>
      </c>
      <c r="K124" t="s">
        <v>19</v>
      </c>
      <c r="L124" t="s">
        <v>423</v>
      </c>
      <c r="M124" t="s">
        <v>49</v>
      </c>
      <c r="N124" t="s">
        <v>190</v>
      </c>
      <c r="O124" s="10" t="str">
        <f>VLOOKUP(I124,[1]应付款管理!$A$1:$J$65536,10,0)</f>
        <v>EUR</v>
      </c>
      <c r="P124">
        <f t="shared" si="4"/>
        <v>0</v>
      </c>
      <c r="Q124">
        <f>VLOOKUP(I124,[1]应付款管理!$A$1:$I$65536,9,0)</f>
        <v>48.59</v>
      </c>
      <c r="R124">
        <f t="shared" si="5"/>
        <v>0</v>
      </c>
      <c r="S124" t="str">
        <f t="shared" si="7"/>
        <v>，1386488</v>
      </c>
      <c r="T124" t="s">
        <v>712</v>
      </c>
    </row>
    <row r="125" ht="14.1" customHeight="1" spans="1:20">
      <c r="A125" s="4">
        <v>43401</v>
      </c>
      <c r="B125" s="4">
        <v>43401</v>
      </c>
      <c r="C125" s="4">
        <v>43419</v>
      </c>
      <c r="D125" s="4">
        <v>43401</v>
      </c>
      <c r="E125" s="4">
        <v>43402</v>
      </c>
      <c r="F125" t="s">
        <v>713</v>
      </c>
      <c r="G125" t="s">
        <v>714</v>
      </c>
      <c r="H125" t="s">
        <v>715</v>
      </c>
      <c r="I125" s="8">
        <v>1386592</v>
      </c>
      <c r="J125" s="9">
        <v>48.59</v>
      </c>
      <c r="K125" t="s">
        <v>19</v>
      </c>
      <c r="L125" t="s">
        <v>216</v>
      </c>
      <c r="M125" t="s">
        <v>49</v>
      </c>
      <c r="N125" t="s">
        <v>190</v>
      </c>
      <c r="O125" s="10" t="str">
        <f>VLOOKUP(I125,[1]应付款管理!$A$1:$J$65536,10,0)</f>
        <v>EUR</v>
      </c>
      <c r="P125">
        <f t="shared" si="4"/>
        <v>0</v>
      </c>
      <c r="Q125">
        <f>VLOOKUP(I125,[1]应付款管理!$A$1:$I$65536,9,0)</f>
        <v>48.59</v>
      </c>
      <c r="R125">
        <f t="shared" si="5"/>
        <v>0</v>
      </c>
      <c r="S125" t="str">
        <f t="shared" si="7"/>
        <v>，1386592</v>
      </c>
      <c r="T125" t="s">
        <v>716</v>
      </c>
    </row>
    <row r="126" ht="14.1" customHeight="1" spans="1:20">
      <c r="A126" s="4">
        <v>43402</v>
      </c>
      <c r="B126" s="4">
        <v>43402</v>
      </c>
      <c r="C126" s="4">
        <v>43419</v>
      </c>
      <c r="D126" s="4">
        <v>43402</v>
      </c>
      <c r="E126" s="4">
        <v>43403</v>
      </c>
      <c r="F126" t="s">
        <v>717</v>
      </c>
      <c r="G126" t="s">
        <v>718</v>
      </c>
      <c r="H126" t="s">
        <v>719</v>
      </c>
      <c r="I126" s="8">
        <v>1386619</v>
      </c>
      <c r="J126" s="9">
        <v>42.7</v>
      </c>
      <c r="K126" t="s">
        <v>19</v>
      </c>
      <c r="L126" t="s">
        <v>720</v>
      </c>
      <c r="M126" t="s">
        <v>21</v>
      </c>
      <c r="N126" t="s">
        <v>721</v>
      </c>
      <c r="O126" s="10" t="str">
        <f>VLOOKUP(I126,[1]应付款管理!$A$1:$J$65536,10,0)</f>
        <v>EUR</v>
      </c>
      <c r="P126">
        <f t="shared" si="4"/>
        <v>0</v>
      </c>
      <c r="Q126">
        <f>VLOOKUP(I126,[1]应付款管理!$A$1:$I$65536,9,0)</f>
        <v>42.7</v>
      </c>
      <c r="R126">
        <f t="shared" si="5"/>
        <v>0</v>
      </c>
      <c r="S126" t="str">
        <f t="shared" si="7"/>
        <v>，1386619</v>
      </c>
      <c r="T126" t="s">
        <v>722</v>
      </c>
    </row>
    <row r="127" ht="14.1" customHeight="1" spans="1:20">
      <c r="A127" s="4">
        <v>43402</v>
      </c>
      <c r="B127" s="4">
        <v>43402</v>
      </c>
      <c r="C127" s="4">
        <v>43419</v>
      </c>
      <c r="D127" s="4">
        <v>43402</v>
      </c>
      <c r="E127" s="4">
        <v>43404</v>
      </c>
      <c r="F127" t="s">
        <v>723</v>
      </c>
      <c r="G127" t="s">
        <v>724</v>
      </c>
      <c r="H127" t="s">
        <v>725</v>
      </c>
      <c r="I127" s="8">
        <v>1386628</v>
      </c>
      <c r="J127" s="9">
        <v>309.72</v>
      </c>
      <c r="K127" t="s">
        <v>19</v>
      </c>
      <c r="L127" t="s">
        <v>726</v>
      </c>
      <c r="M127" t="s">
        <v>49</v>
      </c>
      <c r="N127" t="s">
        <v>190</v>
      </c>
      <c r="O127" s="10" t="str">
        <f>VLOOKUP(I127,[1]应付款管理!$A$1:$J$65536,10,0)</f>
        <v>EUR</v>
      </c>
      <c r="P127">
        <f t="shared" si="4"/>
        <v>0</v>
      </c>
      <c r="Q127">
        <f>VLOOKUP(I127,[1]应付款管理!$A$1:$I$65536,9,0)</f>
        <v>309.72</v>
      </c>
      <c r="R127">
        <f t="shared" si="5"/>
        <v>0</v>
      </c>
      <c r="S127" t="str">
        <f t="shared" si="7"/>
        <v>，1386628</v>
      </c>
      <c r="T127" t="s">
        <v>727</v>
      </c>
    </row>
    <row r="128" ht="14.1" customHeight="1" spans="1:20">
      <c r="A128" s="4">
        <v>43402</v>
      </c>
      <c r="B128" s="4">
        <v>43402</v>
      </c>
      <c r="C128" s="4">
        <v>43419</v>
      </c>
      <c r="D128" s="4">
        <v>43402</v>
      </c>
      <c r="E128" s="4">
        <v>43403</v>
      </c>
      <c r="F128" t="s">
        <v>728</v>
      </c>
      <c r="G128" t="s">
        <v>729</v>
      </c>
      <c r="H128" t="s">
        <v>730</v>
      </c>
      <c r="I128" s="8">
        <v>1386880</v>
      </c>
      <c r="J128" s="9">
        <v>48.59</v>
      </c>
      <c r="K128" t="s">
        <v>19</v>
      </c>
      <c r="L128" t="s">
        <v>731</v>
      </c>
      <c r="M128" t="s">
        <v>49</v>
      </c>
      <c r="N128" t="s">
        <v>190</v>
      </c>
      <c r="O128" s="10" t="str">
        <f>VLOOKUP(I128,[1]应付款管理!$A$1:$J$65536,10,0)</f>
        <v>EUR</v>
      </c>
      <c r="P128">
        <f t="shared" si="4"/>
        <v>0</v>
      </c>
      <c r="Q128">
        <f>VLOOKUP(I128,[1]应付款管理!$A$1:$I$65536,9,0)</f>
        <v>48.59</v>
      </c>
      <c r="R128">
        <f t="shared" si="5"/>
        <v>0</v>
      </c>
      <c r="S128" t="str">
        <f t="shared" si="7"/>
        <v>，1386880</v>
      </c>
      <c r="T128" t="s">
        <v>732</v>
      </c>
    </row>
    <row r="129" ht="14.1" customHeight="1" spans="1:20">
      <c r="A129" s="4">
        <v>43402</v>
      </c>
      <c r="B129" s="4">
        <v>43402</v>
      </c>
      <c r="C129" s="4">
        <v>43419</v>
      </c>
      <c r="D129" s="4">
        <v>43402</v>
      </c>
      <c r="E129" s="4">
        <v>43403</v>
      </c>
      <c r="F129" t="s">
        <v>733</v>
      </c>
      <c r="G129" t="s">
        <v>734</v>
      </c>
      <c r="H129" t="s">
        <v>735</v>
      </c>
      <c r="I129" s="8">
        <v>1386714</v>
      </c>
      <c r="J129" s="9">
        <v>38.04</v>
      </c>
      <c r="K129" t="s">
        <v>19</v>
      </c>
      <c r="L129" t="s">
        <v>543</v>
      </c>
      <c r="M129" t="s">
        <v>544</v>
      </c>
      <c r="N129" t="s">
        <v>545</v>
      </c>
      <c r="O129" s="10" t="str">
        <f>VLOOKUP(I129,[1]应付款管理!$A$1:$J$65536,10,0)</f>
        <v>EUR</v>
      </c>
      <c r="P129">
        <f t="shared" si="4"/>
        <v>0</v>
      </c>
      <c r="Q129">
        <f>VLOOKUP(I129,[1]应付款管理!$A$1:$I$65536,9,0)</f>
        <v>38.04</v>
      </c>
      <c r="R129">
        <f t="shared" si="5"/>
        <v>0</v>
      </c>
      <c r="S129" t="str">
        <f t="shared" si="7"/>
        <v>，1386714</v>
      </c>
      <c r="T129" t="s">
        <v>736</v>
      </c>
    </row>
    <row r="130" ht="14.1" customHeight="1" spans="1:20">
      <c r="A130" s="4">
        <v>43402</v>
      </c>
      <c r="B130" s="4">
        <v>43402</v>
      </c>
      <c r="C130" s="4">
        <v>43419</v>
      </c>
      <c r="D130" s="4">
        <v>43402</v>
      </c>
      <c r="E130" s="4">
        <v>43404</v>
      </c>
      <c r="F130" t="s">
        <v>737</v>
      </c>
      <c r="G130" t="s">
        <v>738</v>
      </c>
      <c r="H130" t="s">
        <v>739</v>
      </c>
      <c r="I130" s="8">
        <v>1377331</v>
      </c>
      <c r="J130" s="9">
        <v>111.12</v>
      </c>
      <c r="K130" t="s">
        <v>19</v>
      </c>
      <c r="L130" t="s">
        <v>740</v>
      </c>
      <c r="M130" t="s">
        <v>49</v>
      </c>
      <c r="N130" t="s">
        <v>190</v>
      </c>
      <c r="O130" s="10" t="str">
        <f>VLOOKUP(I130,[1]应付款管理!$A$1:$J$65536,10,0)</f>
        <v>EUR</v>
      </c>
      <c r="P130">
        <f t="shared" ref="P130:P145" si="8">IF(K130=O130,0,1)</f>
        <v>0</v>
      </c>
      <c r="Q130">
        <f>VLOOKUP(I130,[1]应付款管理!$A$1:$I$65536,9,0)</f>
        <v>111.12</v>
      </c>
      <c r="R130">
        <f t="shared" ref="R130:R145" si="9">J130-Q130</f>
        <v>0</v>
      </c>
      <c r="S130" t="str">
        <f t="shared" si="7"/>
        <v>，1377331</v>
      </c>
      <c r="T130" t="s">
        <v>741</v>
      </c>
    </row>
    <row r="131" ht="14.1" customHeight="1" spans="1:20">
      <c r="A131" s="4">
        <v>43402</v>
      </c>
      <c r="B131" s="4">
        <v>43402</v>
      </c>
      <c r="C131" s="4">
        <v>43419</v>
      </c>
      <c r="D131" s="4">
        <v>43402</v>
      </c>
      <c r="E131" s="4">
        <v>43403</v>
      </c>
      <c r="F131" t="s">
        <v>742</v>
      </c>
      <c r="G131" t="s">
        <v>743</v>
      </c>
      <c r="H131" t="s">
        <v>744</v>
      </c>
      <c r="I131" s="8">
        <v>1385572</v>
      </c>
      <c r="J131" s="9">
        <v>51.7</v>
      </c>
      <c r="K131" t="s">
        <v>19</v>
      </c>
      <c r="L131" t="s">
        <v>745</v>
      </c>
      <c r="M131" t="s">
        <v>49</v>
      </c>
      <c r="N131" t="s">
        <v>190</v>
      </c>
      <c r="O131" s="10" t="str">
        <f>VLOOKUP(I131,[1]应付款管理!$A$1:$J$65536,10,0)</f>
        <v>EUR</v>
      </c>
      <c r="P131">
        <f t="shared" si="8"/>
        <v>0</v>
      </c>
      <c r="Q131">
        <f>VLOOKUP(I131,[1]应付款管理!$A$1:$I$65536,9,0)</f>
        <v>51.7</v>
      </c>
      <c r="R131">
        <f t="shared" si="9"/>
        <v>0</v>
      </c>
      <c r="S131" t="str">
        <f>$S$1&amp;I131</f>
        <v>，1385572</v>
      </c>
      <c r="T131" t="s">
        <v>746</v>
      </c>
    </row>
    <row r="132" ht="14.1" customHeight="1" spans="1:20">
      <c r="A132" s="4">
        <v>43402</v>
      </c>
      <c r="B132" s="4">
        <v>43402</v>
      </c>
      <c r="C132" s="4">
        <v>43419</v>
      </c>
      <c r="D132" s="4">
        <v>43402</v>
      </c>
      <c r="E132" s="4">
        <v>43403</v>
      </c>
      <c r="F132" t="s">
        <v>747</v>
      </c>
      <c r="G132" t="s">
        <v>748</v>
      </c>
      <c r="H132" t="s">
        <v>749</v>
      </c>
      <c r="I132" s="8">
        <v>1380733</v>
      </c>
      <c r="J132" s="9">
        <v>127.23</v>
      </c>
      <c r="K132" t="s">
        <v>19</v>
      </c>
      <c r="L132" t="s">
        <v>750</v>
      </c>
      <c r="M132" t="s">
        <v>36</v>
      </c>
      <c r="N132" t="s">
        <v>751</v>
      </c>
      <c r="O132" s="10" t="str">
        <f>VLOOKUP(I132,[1]应付款管理!$A$1:$J$65536,10,0)</f>
        <v>EUR</v>
      </c>
      <c r="P132">
        <f t="shared" si="8"/>
        <v>0</v>
      </c>
      <c r="Q132">
        <f>VLOOKUP(I132,[1]应付款管理!$A$1:$I$65536,9,0)</f>
        <v>127.23</v>
      </c>
      <c r="R132">
        <f t="shared" si="9"/>
        <v>0</v>
      </c>
      <c r="S132" t="str">
        <f>$S$1&amp;I132</f>
        <v>，1380733</v>
      </c>
      <c r="T132" t="s">
        <v>752</v>
      </c>
    </row>
    <row r="133" ht="14.1" customHeight="1" spans="1:20">
      <c r="A133" s="4">
        <v>43403</v>
      </c>
      <c r="B133" s="4">
        <v>43403</v>
      </c>
      <c r="C133" s="4">
        <v>43419</v>
      </c>
      <c r="D133" s="4">
        <v>43403</v>
      </c>
      <c r="E133" s="4">
        <v>43404</v>
      </c>
      <c r="F133" t="s">
        <v>753</v>
      </c>
      <c r="G133" t="s">
        <v>754</v>
      </c>
      <c r="H133" t="s">
        <v>755</v>
      </c>
      <c r="I133" s="8">
        <v>1387321</v>
      </c>
      <c r="J133" s="9">
        <v>42.7</v>
      </c>
      <c r="K133" t="s">
        <v>19</v>
      </c>
      <c r="L133" t="s">
        <v>720</v>
      </c>
      <c r="M133" t="s">
        <v>21</v>
      </c>
      <c r="N133" t="s">
        <v>721</v>
      </c>
      <c r="O133" s="10" t="str">
        <f>VLOOKUP(I133,[1]应付款管理!$A$1:$J$65536,10,0)</f>
        <v>EUR</v>
      </c>
      <c r="P133">
        <f t="shared" si="8"/>
        <v>0</v>
      </c>
      <c r="Q133">
        <f>VLOOKUP(I133,[1]应付款管理!$A$1:$I$65536,9,0)</f>
        <v>42.7</v>
      </c>
      <c r="R133">
        <f t="shared" si="9"/>
        <v>0</v>
      </c>
      <c r="S133" t="str">
        <f>$S$1&amp;I133</f>
        <v>，1387321</v>
      </c>
      <c r="T133" t="s">
        <v>756</v>
      </c>
    </row>
    <row r="134" ht="14.1" customHeight="1" spans="1:20">
      <c r="A134" s="4">
        <v>43403</v>
      </c>
      <c r="B134" s="4">
        <v>43403</v>
      </c>
      <c r="C134" s="4">
        <v>43419</v>
      </c>
      <c r="D134" s="4">
        <v>43403</v>
      </c>
      <c r="E134" s="4">
        <v>43405</v>
      </c>
      <c r="F134" t="s">
        <v>757</v>
      </c>
      <c r="G134" t="s">
        <v>758</v>
      </c>
      <c r="H134" t="s">
        <v>759</v>
      </c>
      <c r="I134" s="8">
        <v>1380961</v>
      </c>
      <c r="J134" s="9">
        <v>111.08</v>
      </c>
      <c r="K134" t="s">
        <v>19</v>
      </c>
      <c r="L134" t="s">
        <v>760</v>
      </c>
      <c r="M134" t="s">
        <v>761</v>
      </c>
      <c r="N134" t="s">
        <v>762</v>
      </c>
      <c r="O134" s="10" t="str">
        <f>VLOOKUP(I134,[1]应付款管理!$A$1:$J$65536,10,0)</f>
        <v>EUR</v>
      </c>
      <c r="P134">
        <f t="shared" si="8"/>
        <v>0</v>
      </c>
      <c r="Q134">
        <f>VLOOKUP(I134,[1]应付款管理!$A$1:$I$65536,9,0)</f>
        <v>111.08</v>
      </c>
      <c r="R134">
        <f t="shared" si="9"/>
        <v>0</v>
      </c>
      <c r="S134" t="str">
        <f>$S$1&amp;I134</f>
        <v>，1380961</v>
      </c>
      <c r="T134" t="s">
        <v>763</v>
      </c>
    </row>
    <row r="135" ht="14.1" customHeight="1" spans="1:20">
      <c r="A135" s="4">
        <v>43403</v>
      </c>
      <c r="B135" s="4">
        <v>43403</v>
      </c>
      <c r="C135" s="4">
        <v>43419</v>
      </c>
      <c r="D135" s="4">
        <v>43403</v>
      </c>
      <c r="E135" s="4">
        <v>43404</v>
      </c>
      <c r="F135" t="s">
        <v>764</v>
      </c>
      <c r="G135" t="s">
        <v>765</v>
      </c>
      <c r="H135" t="s">
        <v>766</v>
      </c>
      <c r="I135" s="8">
        <v>1386745</v>
      </c>
      <c r="J135" s="9">
        <v>51.62</v>
      </c>
      <c r="K135" t="s">
        <v>19</v>
      </c>
      <c r="L135" t="s">
        <v>767</v>
      </c>
      <c r="M135" t="s">
        <v>49</v>
      </c>
      <c r="N135" t="s">
        <v>190</v>
      </c>
      <c r="O135" s="10" t="str">
        <f>VLOOKUP(I135,[1]应付款管理!$A$1:$J$65536,10,0)</f>
        <v>EUR</v>
      </c>
      <c r="P135">
        <f t="shared" si="8"/>
        <v>0</v>
      </c>
      <c r="Q135">
        <f>VLOOKUP(I135,[1]应付款管理!$A$1:$I$65536,9,0)</f>
        <v>51.62</v>
      </c>
      <c r="R135">
        <f t="shared" si="9"/>
        <v>0</v>
      </c>
      <c r="S135" t="str">
        <f>$S$1&amp;I135</f>
        <v>，1386745</v>
      </c>
      <c r="T135" t="s">
        <v>768</v>
      </c>
    </row>
    <row r="136" ht="14.1" customHeight="1" spans="1:20">
      <c r="A136" s="4">
        <v>43403</v>
      </c>
      <c r="B136" s="4">
        <v>43403</v>
      </c>
      <c r="C136" s="4">
        <v>43419</v>
      </c>
      <c r="D136" s="4">
        <v>43403</v>
      </c>
      <c r="E136" s="4">
        <v>43404</v>
      </c>
      <c r="F136" t="s">
        <v>769</v>
      </c>
      <c r="G136" t="s">
        <v>770</v>
      </c>
      <c r="H136" t="s">
        <v>771</v>
      </c>
      <c r="I136" s="8">
        <v>1383786</v>
      </c>
      <c r="J136" s="9">
        <v>53.25</v>
      </c>
      <c r="K136" t="s">
        <v>19</v>
      </c>
      <c r="L136" t="s">
        <v>772</v>
      </c>
      <c r="M136" t="s">
        <v>36</v>
      </c>
      <c r="N136" t="s">
        <v>773</v>
      </c>
      <c r="O136" s="10" t="str">
        <f>VLOOKUP(I136,[1]应付款管理!$A$1:$J$65536,10,0)</f>
        <v>EUR</v>
      </c>
      <c r="P136">
        <f t="shared" si="8"/>
        <v>0</v>
      </c>
      <c r="Q136">
        <f>VLOOKUP(I136,[1]应付款管理!$A$1:$I$65536,9,0)</f>
        <v>53.25</v>
      </c>
      <c r="R136">
        <f t="shared" si="9"/>
        <v>0</v>
      </c>
      <c r="S136" t="str">
        <f>$S$1&amp;I136</f>
        <v>，1383786</v>
      </c>
      <c r="T136" t="s">
        <v>774</v>
      </c>
    </row>
    <row r="137" ht="14.1" customHeight="1" spans="1:20">
      <c r="A137" s="4">
        <v>43403</v>
      </c>
      <c r="B137" s="4">
        <v>43403</v>
      </c>
      <c r="C137" s="4">
        <v>43419</v>
      </c>
      <c r="D137" s="4">
        <v>43403</v>
      </c>
      <c r="E137" s="4">
        <v>43405</v>
      </c>
      <c r="F137" t="s">
        <v>775</v>
      </c>
      <c r="G137" t="s">
        <v>776</v>
      </c>
      <c r="H137" t="s">
        <v>777</v>
      </c>
      <c r="I137" s="8">
        <v>1386931</v>
      </c>
      <c r="J137" s="9">
        <v>161.52</v>
      </c>
      <c r="K137" t="s">
        <v>19</v>
      </c>
      <c r="L137" t="s">
        <v>778</v>
      </c>
      <c r="M137" t="s">
        <v>36</v>
      </c>
      <c r="N137" t="s">
        <v>779</v>
      </c>
      <c r="O137" s="10" t="str">
        <f>VLOOKUP(I137,[1]应付款管理!$A$1:$J$65536,10,0)</f>
        <v>EUR</v>
      </c>
      <c r="P137">
        <f t="shared" si="8"/>
        <v>0</v>
      </c>
      <c r="Q137">
        <f>VLOOKUP(I137,[1]应付款管理!$A$1:$I$65536,9,0)</f>
        <v>161.52</v>
      </c>
      <c r="R137">
        <f t="shared" si="9"/>
        <v>0</v>
      </c>
      <c r="S137" t="str">
        <f>$S$1&amp;I137</f>
        <v>，1386931</v>
      </c>
      <c r="T137" t="s">
        <v>780</v>
      </c>
    </row>
    <row r="138" ht="14.1" customHeight="1" spans="1:20">
      <c r="A138" s="4">
        <v>43403</v>
      </c>
      <c r="B138" s="4">
        <v>43403</v>
      </c>
      <c r="C138" s="4">
        <v>43419</v>
      </c>
      <c r="D138" s="4">
        <v>43403</v>
      </c>
      <c r="E138" s="4">
        <v>43404</v>
      </c>
      <c r="F138" t="s">
        <v>781</v>
      </c>
      <c r="G138" t="s">
        <v>782</v>
      </c>
      <c r="H138" t="s">
        <v>783</v>
      </c>
      <c r="I138" s="8">
        <v>1381984</v>
      </c>
      <c r="J138" s="9">
        <v>50.01</v>
      </c>
      <c r="K138" t="s">
        <v>19</v>
      </c>
      <c r="L138" t="s">
        <v>784</v>
      </c>
      <c r="M138" t="s">
        <v>608</v>
      </c>
      <c r="N138" t="s">
        <v>785</v>
      </c>
      <c r="O138" s="10" t="str">
        <f>VLOOKUP(I138,[1]应付款管理!$A$1:$J$65536,10,0)</f>
        <v>EUR</v>
      </c>
      <c r="P138">
        <f t="shared" si="8"/>
        <v>0</v>
      </c>
      <c r="Q138">
        <f>VLOOKUP(I138,[1]应付款管理!$A$1:$I$65536,9,0)</f>
        <v>50.01</v>
      </c>
      <c r="R138">
        <f t="shared" si="9"/>
        <v>0</v>
      </c>
      <c r="S138" t="str">
        <f>$S$1&amp;I138</f>
        <v>，1381984</v>
      </c>
      <c r="T138" t="s">
        <v>786</v>
      </c>
    </row>
    <row r="139" ht="14.1" customHeight="1" spans="1:20">
      <c r="A139" s="4">
        <v>43404</v>
      </c>
      <c r="B139" s="4">
        <v>43404</v>
      </c>
      <c r="C139" s="4">
        <v>43419</v>
      </c>
      <c r="D139" s="4">
        <v>43404</v>
      </c>
      <c r="E139" s="4">
        <v>43406</v>
      </c>
      <c r="F139" t="s">
        <v>787</v>
      </c>
      <c r="G139" t="s">
        <v>788</v>
      </c>
      <c r="H139" t="s">
        <v>789</v>
      </c>
      <c r="I139" s="8">
        <v>1381209</v>
      </c>
      <c r="J139" s="9">
        <v>167.6</v>
      </c>
      <c r="K139" t="s">
        <v>19</v>
      </c>
      <c r="L139" t="s">
        <v>790</v>
      </c>
      <c r="M139" t="s">
        <v>21</v>
      </c>
      <c r="N139" t="s">
        <v>283</v>
      </c>
      <c r="O139" s="10" t="str">
        <f>VLOOKUP(I139,[1]应付款管理!$A$1:$J$65536,10,0)</f>
        <v>EUR</v>
      </c>
      <c r="P139">
        <f t="shared" si="8"/>
        <v>0</v>
      </c>
      <c r="Q139">
        <f>VLOOKUP(I139,[1]应付款管理!$A$1:$I$65536,9,0)</f>
        <v>167.6</v>
      </c>
      <c r="R139">
        <f t="shared" si="9"/>
        <v>0</v>
      </c>
      <c r="S139" t="str">
        <f>$S$1&amp;I139</f>
        <v>，1381209</v>
      </c>
      <c r="T139" t="s">
        <v>791</v>
      </c>
    </row>
    <row r="140" ht="14.1" customHeight="1" spans="1:20">
      <c r="A140" s="4">
        <v>43404</v>
      </c>
      <c r="B140" s="4">
        <v>43404</v>
      </c>
      <c r="C140" s="4">
        <v>43419</v>
      </c>
      <c r="D140" s="4">
        <v>43404</v>
      </c>
      <c r="E140" s="4">
        <v>43405</v>
      </c>
      <c r="F140" t="s">
        <v>792</v>
      </c>
      <c r="G140" t="s">
        <v>793</v>
      </c>
      <c r="H140" t="s">
        <v>794</v>
      </c>
      <c r="I140" s="8">
        <v>1387376</v>
      </c>
      <c r="J140" s="9">
        <v>118.69</v>
      </c>
      <c r="K140" t="s">
        <v>19</v>
      </c>
      <c r="L140" t="s">
        <v>795</v>
      </c>
      <c r="M140" t="s">
        <v>796</v>
      </c>
      <c r="N140" t="s">
        <v>797</v>
      </c>
      <c r="O140" s="10" t="str">
        <f>VLOOKUP(I140,[1]应付款管理!$A$1:$J$65536,10,0)</f>
        <v>EUR</v>
      </c>
      <c r="P140">
        <f t="shared" si="8"/>
        <v>0</v>
      </c>
      <c r="Q140">
        <f>VLOOKUP(I140,[1]应付款管理!$A$1:$I$65536,9,0)</f>
        <v>118.69</v>
      </c>
      <c r="R140">
        <f t="shared" si="9"/>
        <v>0</v>
      </c>
      <c r="S140" t="str">
        <f>$S$1&amp;I140</f>
        <v>，1387376</v>
      </c>
      <c r="T140" t="s">
        <v>798</v>
      </c>
    </row>
    <row r="141" ht="14.1" customHeight="1" spans="1:20">
      <c r="A141" s="4"/>
      <c r="B141" s="4"/>
      <c r="C141" s="4"/>
      <c r="D141" s="4"/>
      <c r="E141" s="4"/>
      <c r="I141" s="8"/>
      <c r="J141" s="9">
        <f>SUM(J2:J140)</f>
        <v>18568.13</v>
      </c>
      <c r="O141" s="10"/>
      <c r="Q141">
        <f>SUM(Q2:Q140)</f>
        <v>18568.12</v>
      </c>
      <c r="R141">
        <f>SUM(R2:R140)</f>
        <v>0.00999999999999091</v>
      </c>
      <c r="S141" t="str">
        <f>$S$1&amp;I141</f>
        <v>，</v>
      </c>
      <c r="T141" t="s">
        <v>15</v>
      </c>
    </row>
    <row r="142" ht="14.1" customHeight="1" spans="1:15">
      <c r="A142" s="4"/>
      <c r="B142" s="4"/>
      <c r="C142" s="4"/>
      <c r="D142" s="4"/>
      <c r="E142" s="4"/>
      <c r="I142" s="8"/>
      <c r="J142" s="9"/>
      <c r="O142" s="10"/>
    </row>
    <row r="143" ht="14.1" customHeight="1" spans="1:21">
      <c r="A143" s="4">
        <v>43396</v>
      </c>
      <c r="B143" s="4">
        <v>43396</v>
      </c>
      <c r="C143" s="4">
        <v>43419</v>
      </c>
      <c r="D143" s="4">
        <v>43396</v>
      </c>
      <c r="E143" s="4">
        <v>43397</v>
      </c>
      <c r="F143" t="s">
        <v>799</v>
      </c>
      <c r="G143" t="s">
        <v>800</v>
      </c>
      <c r="H143" t="s">
        <v>801</v>
      </c>
      <c r="I143" s="8">
        <v>1382006</v>
      </c>
      <c r="J143" s="9">
        <v>40.49</v>
      </c>
      <c r="K143" t="s">
        <v>802</v>
      </c>
      <c r="L143" t="s">
        <v>803</v>
      </c>
      <c r="M143" t="s">
        <v>804</v>
      </c>
      <c r="N143" t="s">
        <v>805</v>
      </c>
      <c r="O143" s="10" t="str">
        <f>VLOOKUP(I143,[1]应付款管理!$A$1:$J$65536,10,0)</f>
        <v>GBP</v>
      </c>
      <c r="P143">
        <f>IF(K143=O143,0,1)</f>
        <v>0</v>
      </c>
      <c r="Q143">
        <f>VLOOKUP(I143,[1]应付款管理!$A$1:$I$65536,9,0)</f>
        <v>40.49</v>
      </c>
      <c r="R143">
        <f>J143-Q143</f>
        <v>0</v>
      </c>
      <c r="S143" t="str">
        <f t="shared" ref="S142:S147" si="10">$S$1&amp;I143</f>
        <v>，1382006</v>
      </c>
      <c r="T143" t="s">
        <v>806</v>
      </c>
      <c r="U143" t="str">
        <f ca="1">PHONETIC(T143:T147)</f>
        <v>，1382006，1378244，1384083，1382452，1386956</v>
      </c>
    </row>
    <row r="144" ht="14.1" customHeight="1" spans="1:21">
      <c r="A144" s="4">
        <v>43383</v>
      </c>
      <c r="B144" s="4">
        <v>43383</v>
      </c>
      <c r="C144" s="4">
        <v>43419</v>
      </c>
      <c r="D144" s="4">
        <v>43383</v>
      </c>
      <c r="E144" s="4">
        <v>43384</v>
      </c>
      <c r="F144" t="s">
        <v>807</v>
      </c>
      <c r="G144" t="s">
        <v>808</v>
      </c>
      <c r="H144" t="s">
        <v>809</v>
      </c>
      <c r="I144" s="8">
        <v>1378244</v>
      </c>
      <c r="J144" s="9">
        <v>81.16</v>
      </c>
      <c r="K144" t="s">
        <v>802</v>
      </c>
      <c r="L144" t="s">
        <v>810</v>
      </c>
      <c r="M144" t="s">
        <v>811</v>
      </c>
      <c r="N144" t="s">
        <v>812</v>
      </c>
      <c r="O144" s="10" t="str">
        <f>VLOOKUP(I144,[1]应付款管理!$A$1:$J$65536,10,0)</f>
        <v>GBP</v>
      </c>
      <c r="P144">
        <f>IF(K144=O144,0,1)</f>
        <v>0</v>
      </c>
      <c r="Q144">
        <f>VLOOKUP(I144,[1]应付款管理!$A$1:$I$65536,9,0)</f>
        <v>81.16</v>
      </c>
      <c r="R144">
        <f>J144-Q144</f>
        <v>0</v>
      </c>
      <c r="S144" t="str">
        <f t="shared" si="10"/>
        <v>，1378244</v>
      </c>
      <c r="T144" t="s">
        <v>813</v>
      </c>
      <c r="U144" s="11" t="s">
        <v>814</v>
      </c>
    </row>
    <row r="145" ht="14.1" customHeight="1" spans="1:20">
      <c r="A145" s="4">
        <v>43398</v>
      </c>
      <c r="B145" s="4">
        <v>43398</v>
      </c>
      <c r="C145" s="4">
        <v>43419</v>
      </c>
      <c r="D145" s="4">
        <v>43398</v>
      </c>
      <c r="E145" s="4">
        <v>43399</v>
      </c>
      <c r="F145" t="s">
        <v>815</v>
      </c>
      <c r="G145" t="s">
        <v>816</v>
      </c>
      <c r="H145" t="s">
        <v>817</v>
      </c>
      <c r="I145" s="8">
        <v>1384083</v>
      </c>
      <c r="J145" s="9">
        <v>67.36</v>
      </c>
      <c r="K145" t="s">
        <v>802</v>
      </c>
      <c r="L145" t="s">
        <v>818</v>
      </c>
      <c r="M145" t="s">
        <v>811</v>
      </c>
      <c r="N145" t="s">
        <v>819</v>
      </c>
      <c r="O145" s="10" t="str">
        <f>VLOOKUP(I145,[1]应付款管理!$A$1:$J$65536,10,0)</f>
        <v>GBP</v>
      </c>
      <c r="P145">
        <f>IF(K145=O145,0,1)</f>
        <v>0</v>
      </c>
      <c r="Q145">
        <f>VLOOKUP(I145,[1]应付款管理!$A$1:$I$65536,9,0)</f>
        <v>67.36</v>
      </c>
      <c r="R145">
        <f>J145-Q145</f>
        <v>0</v>
      </c>
      <c r="S145" t="str">
        <f t="shared" si="10"/>
        <v>，1384083</v>
      </c>
      <c r="T145" t="s">
        <v>820</v>
      </c>
    </row>
    <row r="146" ht="14.1" customHeight="1" spans="1:20">
      <c r="A146" s="4">
        <v>43399</v>
      </c>
      <c r="B146" s="4">
        <v>43399</v>
      </c>
      <c r="C146" s="4">
        <v>43419</v>
      </c>
      <c r="D146" s="4">
        <v>43399</v>
      </c>
      <c r="E146" s="4">
        <v>43406</v>
      </c>
      <c r="F146" t="s">
        <v>821</v>
      </c>
      <c r="G146" t="s">
        <v>822</v>
      </c>
      <c r="H146" t="s">
        <v>823</v>
      </c>
      <c r="I146" s="8">
        <v>1382452</v>
      </c>
      <c r="J146" s="9">
        <v>8454.6</v>
      </c>
      <c r="K146" t="s">
        <v>802</v>
      </c>
      <c r="L146" t="s">
        <v>824</v>
      </c>
      <c r="M146" t="s">
        <v>811</v>
      </c>
      <c r="N146" t="s">
        <v>825</v>
      </c>
      <c r="O146" s="10" t="str">
        <f>VLOOKUP(I146,[1]应付款管理!$A$1:$J$65536,10,0)</f>
        <v>GBP</v>
      </c>
      <c r="P146">
        <f>IF(K146=O146,0,1)</f>
        <v>0</v>
      </c>
      <c r="Q146">
        <f>VLOOKUP(I146,[1]应付款管理!$A$1:$I$65536,9,0)</f>
        <v>8454.6</v>
      </c>
      <c r="R146">
        <f>J146-Q146</f>
        <v>0</v>
      </c>
      <c r="S146" t="str">
        <f t="shared" si="10"/>
        <v>，1382452</v>
      </c>
      <c r="T146" t="s">
        <v>826</v>
      </c>
    </row>
    <row r="147" ht="14.1" customHeight="1" spans="1:20">
      <c r="A147" s="4">
        <v>43403</v>
      </c>
      <c r="B147" s="4">
        <v>43403</v>
      </c>
      <c r="C147" s="4">
        <v>43419</v>
      </c>
      <c r="D147" s="4">
        <v>43403</v>
      </c>
      <c r="E147" s="4">
        <v>43404</v>
      </c>
      <c r="F147" t="s">
        <v>827</v>
      </c>
      <c r="G147" t="s">
        <v>828</v>
      </c>
      <c r="H147" t="s">
        <v>829</v>
      </c>
      <c r="I147" s="8">
        <v>1386956</v>
      </c>
      <c r="J147" s="9">
        <v>80.83</v>
      </c>
      <c r="K147" t="s">
        <v>802</v>
      </c>
      <c r="L147" t="s">
        <v>830</v>
      </c>
      <c r="M147" t="s">
        <v>811</v>
      </c>
      <c r="N147" t="s">
        <v>819</v>
      </c>
      <c r="O147" s="10" t="str">
        <f>VLOOKUP(I147,[1]应付款管理!$A$1:$J$65536,10,0)</f>
        <v>GBP</v>
      </c>
      <c r="P147">
        <f>IF(K147=O147,0,1)</f>
        <v>0</v>
      </c>
      <c r="Q147">
        <f>VLOOKUP(I147,[1]应付款管理!$A$1:$I$65536,9,0)</f>
        <v>80.83</v>
      </c>
      <c r="R147">
        <f>J147-Q147</f>
        <v>0</v>
      </c>
      <c r="S147" t="str">
        <f t="shared" si="10"/>
        <v>，1386956</v>
      </c>
      <c r="T147" t="s">
        <v>831</v>
      </c>
    </row>
    <row r="148" ht="14.1" customHeight="1" spans="1:19">
      <c r="A148" s="4"/>
      <c r="B148" s="4"/>
      <c r="C148" s="4"/>
      <c r="D148" s="4"/>
      <c r="E148" s="4"/>
      <c r="I148" s="8"/>
      <c r="J148" s="9">
        <f>SUM(J143:J147)</f>
        <v>8724.44</v>
      </c>
      <c r="O148" s="10"/>
      <c r="Q148">
        <f>SUM(Q143:Q147)</f>
        <v>8724.44</v>
      </c>
      <c r="S148" t="str">
        <f t="shared" ref="S148:S164" si="11">$S$1&amp;I148</f>
        <v>，</v>
      </c>
    </row>
    <row r="149" ht="14.1" customHeight="1" spans="1:19">
      <c r="A149" s="4"/>
      <c r="B149" s="4"/>
      <c r="C149" s="4"/>
      <c r="D149" s="4"/>
      <c r="E149" s="4"/>
      <c r="I149" s="8"/>
      <c r="J149" s="9"/>
      <c r="O149" s="10"/>
      <c r="S149" t="str">
        <f t="shared" si="11"/>
        <v>，</v>
      </c>
    </row>
    <row r="150" ht="14.1" customHeight="1" spans="1:21">
      <c r="A150" s="4">
        <v>43374</v>
      </c>
      <c r="B150" s="4">
        <v>43374</v>
      </c>
      <c r="C150" s="4">
        <v>43419</v>
      </c>
      <c r="D150" s="4">
        <v>43374</v>
      </c>
      <c r="E150" s="4">
        <v>43375</v>
      </c>
      <c r="F150" t="s">
        <v>832</v>
      </c>
      <c r="G150" t="s">
        <v>833</v>
      </c>
      <c r="H150" t="s">
        <v>834</v>
      </c>
      <c r="I150" s="8">
        <v>1359935</v>
      </c>
      <c r="J150" s="9">
        <v>98.87</v>
      </c>
      <c r="K150" t="s">
        <v>835</v>
      </c>
      <c r="L150" t="s">
        <v>836</v>
      </c>
      <c r="M150" t="s">
        <v>837</v>
      </c>
      <c r="N150" t="s">
        <v>838</v>
      </c>
      <c r="O150" s="10" t="str">
        <f>VLOOKUP(I150,[1]应付款管理!$A$1:$J$65536,10,0)</f>
        <v>USD</v>
      </c>
      <c r="P150">
        <f t="shared" ref="P150:P196" si="12">IF(K150=O150,0,1)</f>
        <v>0</v>
      </c>
      <c r="Q150">
        <f>VLOOKUP(I150,[1]应付款管理!$A$1:$I$65536,9,0)</f>
        <v>98.87</v>
      </c>
      <c r="R150">
        <f t="shared" ref="R150:R196" si="13">J150-Q150</f>
        <v>0</v>
      </c>
      <c r="S150" t="str">
        <f t="shared" si="11"/>
        <v>，1359935</v>
      </c>
      <c r="T150" t="s">
        <v>839</v>
      </c>
      <c r="U150" t="str">
        <f ca="1">PHONETIC(T150:T448)</f>
        <v>，1359935，1351973，1364817，1364896，1375575，1362310，1363523，1366628，1369530，1372815，1361380，1337172，1343718，1352490，1375270，1358348，1364526，1370517，1374888，1332613，1363331，1375886，1376247，1357093，1375875，1376366，1368885，1360076，1361871，1363237，1369467，1373652，1374083，1351970，1376266，1376711，1340167，1369856，1370336，1374994，1375547，1376051，1374903，1374904，1374691，1377050，1342196，1367062，1376337，1376887，1372120，1376783，1353860，1376960，1377411，1375927，1372614，1375912，1370775，1376928，1362014，1376483，1351921，1370259，1376971，1377004，1344863，1349760，1377194，1354445，1351251，1376660，1349781，1371537，1361233，1376016，1377785，1377995，1378180，1372254，1377940，1376701，1376703，1378847，1377634，1372337，1376508，1377755，1378840，1378870，1377243，1378278，1355012，1378431，1378433，1378738，1373077，1376723，1377654，1378560，1378957，1379054，1379031，1377306，1376640，1379835，1379327，1373065，1376765，1379551，1379889，1379771，1379064，1379850，1378907，1379069，1379550，1379983，1380317，1378542，1380266，1380211，1380272，1380353，1377464，1380437，1380634，1379821，1380678，1372713，1376636，1381011，1372638，1378146，1381138，1371029，1381267，1380290，1381020，1381021，1380286，1381252，1381257，1369209，1381799，1373355，1381752，1378362，1381692，1381808，1359889，1380052，1380731，1378885，1381690，1378966，1379989，1380047，1376362，1379376，1380740，1381982，1381983，1381956，1348827，1382855，1376702，1382397，1382726，1382196，1349825，1381689，1382928，1383643，1383643，1382007，1382413，1382727，1363510，1381932，1364531，1381555，1383868，1383756，1382848，1382904，1381413，1384147，1378891，1382675，1382683，1384671，1384871，1383287，1383491，1384944，1372731，1382802，1384797，1384902，1384967，1379839，1384762，1385289，1385256，1384637，1380269，1382306，1382581，1383071，1383668，1384475，1384507，1384842，1385260，1385320，1385352，1385388，1383200，1384907，1384934，1385280，1385396，1381741，1381371，1380612，1385632，1385817，1385718，1365172，1385021，1385626，1385700，1385778，1385779，1385819，1380648，1383271，1385457，1385774，1379861，1381547，1385423，1385206，1385805，1380776，1382612，1383752，1383762，1384060，1386231，1383462，1382333，1386506，1381412，1382402，1384333，1386317，1386320，1386483，1386521，1386591，1386606，1386330，1382797，1386841，1385592，1386840，1386898，1386899，1376611，1380540，1385377，1386135，1386847，1385295，1380919，1377762，1381913，1385602，1369011，1386681，1386797，1387174，1387278，1387343，1381889，1386513，1374428，1377088，1355951，1339981，1376605，1377072，1378272，1380637，1379104，1357779，1381874</v>
      </c>
    </row>
    <row r="151" ht="14.1" customHeight="1" spans="1:21">
      <c r="A151" s="4">
        <v>43374</v>
      </c>
      <c r="B151" s="4">
        <v>43374</v>
      </c>
      <c r="C151" s="4">
        <v>43419</v>
      </c>
      <c r="D151" s="4">
        <v>43374</v>
      </c>
      <c r="E151" s="4">
        <v>43375</v>
      </c>
      <c r="F151" t="s">
        <v>840</v>
      </c>
      <c r="G151" t="s">
        <v>841</v>
      </c>
      <c r="H151" t="s">
        <v>842</v>
      </c>
      <c r="I151" s="8">
        <v>1351973</v>
      </c>
      <c r="J151" s="9">
        <v>56.51</v>
      </c>
      <c r="K151" t="s">
        <v>835</v>
      </c>
      <c r="L151" t="s">
        <v>843</v>
      </c>
      <c r="M151" t="s">
        <v>844</v>
      </c>
      <c r="N151" t="s">
        <v>845</v>
      </c>
      <c r="O151" s="10" t="str">
        <f>VLOOKUP(I151,[1]应付款管理!$A$1:$J$65536,10,0)</f>
        <v>USD</v>
      </c>
      <c r="P151">
        <f t="shared" si="12"/>
        <v>0</v>
      </c>
      <c r="Q151">
        <f>VLOOKUP(I151,[1]应付款管理!$A$1:$I$65536,9,0)</f>
        <v>56.51</v>
      </c>
      <c r="R151">
        <f t="shared" si="13"/>
        <v>0</v>
      </c>
      <c r="S151" t="str">
        <f t="shared" si="11"/>
        <v>，1351973</v>
      </c>
      <c r="T151" t="s">
        <v>846</v>
      </c>
      <c r="U151" s="11" t="s">
        <v>847</v>
      </c>
    </row>
    <row r="152" ht="14.1" customHeight="1" spans="1:20">
      <c r="A152" s="4">
        <v>43374</v>
      </c>
      <c r="B152" s="4">
        <v>43374</v>
      </c>
      <c r="C152" s="4">
        <v>43419</v>
      </c>
      <c r="D152" s="4">
        <v>43374</v>
      </c>
      <c r="E152" s="4">
        <v>43376</v>
      </c>
      <c r="F152" t="s">
        <v>848</v>
      </c>
      <c r="G152" t="s">
        <v>849</v>
      </c>
      <c r="H152" t="s">
        <v>850</v>
      </c>
      <c r="I152" s="8">
        <v>1364817</v>
      </c>
      <c r="J152" s="9">
        <v>90.76</v>
      </c>
      <c r="K152" t="s">
        <v>835</v>
      </c>
      <c r="L152" t="s">
        <v>851</v>
      </c>
      <c r="M152" t="s">
        <v>844</v>
      </c>
      <c r="N152" t="s">
        <v>852</v>
      </c>
      <c r="O152" s="10" t="str">
        <f>VLOOKUP(I152,[1]应付款管理!$A$1:$J$65536,10,0)</f>
        <v>USD</v>
      </c>
      <c r="P152">
        <f t="shared" si="12"/>
        <v>0</v>
      </c>
      <c r="Q152">
        <f>VLOOKUP(I152,[1]应付款管理!$A$1:$I$65536,9,0)</f>
        <v>90.76</v>
      </c>
      <c r="R152">
        <f t="shared" si="13"/>
        <v>0</v>
      </c>
      <c r="S152" t="str">
        <f t="shared" si="11"/>
        <v>，1364817</v>
      </c>
      <c r="T152" t="s">
        <v>853</v>
      </c>
    </row>
    <row r="153" ht="14.1" customHeight="1" spans="1:20">
      <c r="A153" s="4">
        <v>43374</v>
      </c>
      <c r="B153" s="4">
        <v>43374</v>
      </c>
      <c r="C153" s="4">
        <v>43419</v>
      </c>
      <c r="D153" s="4">
        <v>43374</v>
      </c>
      <c r="E153" s="4">
        <v>43375</v>
      </c>
      <c r="F153" t="s">
        <v>854</v>
      </c>
      <c r="G153" t="s">
        <v>855</v>
      </c>
      <c r="H153" t="s">
        <v>856</v>
      </c>
      <c r="I153" s="8">
        <v>1364896</v>
      </c>
      <c r="J153" s="9">
        <v>27.12</v>
      </c>
      <c r="K153" t="s">
        <v>835</v>
      </c>
      <c r="L153" t="s">
        <v>857</v>
      </c>
      <c r="M153" t="s">
        <v>844</v>
      </c>
      <c r="N153" t="s">
        <v>858</v>
      </c>
      <c r="O153" s="10" t="str">
        <f>VLOOKUP(I153,[1]应付款管理!$A$1:$J$65536,10,0)</f>
        <v>USD</v>
      </c>
      <c r="P153">
        <f t="shared" si="12"/>
        <v>0</v>
      </c>
      <c r="Q153">
        <f>VLOOKUP(I153,[1]应付款管理!$A$1:$I$65536,9,0)</f>
        <v>27.12</v>
      </c>
      <c r="R153">
        <f t="shared" si="13"/>
        <v>0</v>
      </c>
      <c r="S153" t="str">
        <f t="shared" si="11"/>
        <v>，1364896</v>
      </c>
      <c r="T153" t="s">
        <v>859</v>
      </c>
    </row>
    <row r="154" ht="14.1" customHeight="1" spans="1:20">
      <c r="A154" s="4">
        <v>43374</v>
      </c>
      <c r="B154" s="4">
        <v>43374</v>
      </c>
      <c r="C154" s="4">
        <v>43419</v>
      </c>
      <c r="D154" s="4">
        <v>43374</v>
      </c>
      <c r="E154" s="4">
        <v>43376</v>
      </c>
      <c r="F154" t="s">
        <v>860</v>
      </c>
      <c r="G154" t="s">
        <v>861</v>
      </c>
      <c r="H154" t="s">
        <v>862</v>
      </c>
      <c r="I154" s="8">
        <v>1375575</v>
      </c>
      <c r="J154" s="9">
        <v>139.32</v>
      </c>
      <c r="K154" t="s">
        <v>835</v>
      </c>
      <c r="L154" t="s">
        <v>863</v>
      </c>
      <c r="M154" t="s">
        <v>844</v>
      </c>
      <c r="N154" t="s">
        <v>864</v>
      </c>
      <c r="O154" s="10" t="str">
        <f>VLOOKUP(I154,[1]应付款管理!$A$1:$J$65536,10,0)</f>
        <v>USD</v>
      </c>
      <c r="P154">
        <f t="shared" si="12"/>
        <v>0</v>
      </c>
      <c r="Q154">
        <f>VLOOKUP(I154,[1]应付款管理!$A$1:$I$65536,9,0)</f>
        <v>139.32</v>
      </c>
      <c r="R154">
        <f t="shared" si="13"/>
        <v>0</v>
      </c>
      <c r="S154" t="str">
        <f t="shared" si="11"/>
        <v>，1375575</v>
      </c>
      <c r="T154" t="s">
        <v>865</v>
      </c>
    </row>
    <row r="155" ht="14.1" customHeight="1" spans="1:20">
      <c r="A155" s="4">
        <v>43374</v>
      </c>
      <c r="B155" s="4">
        <v>43374</v>
      </c>
      <c r="C155" s="4">
        <v>43419</v>
      </c>
      <c r="D155" s="4">
        <v>43374</v>
      </c>
      <c r="E155" s="4">
        <v>43375</v>
      </c>
      <c r="F155" t="s">
        <v>866</v>
      </c>
      <c r="G155" t="s">
        <v>867</v>
      </c>
      <c r="H155" t="s">
        <v>868</v>
      </c>
      <c r="I155" s="8">
        <v>1362310</v>
      </c>
      <c r="J155" s="9">
        <v>342.22</v>
      </c>
      <c r="K155" t="s">
        <v>835</v>
      </c>
      <c r="L155" t="s">
        <v>869</v>
      </c>
      <c r="M155" t="s">
        <v>870</v>
      </c>
      <c r="N155" t="s">
        <v>871</v>
      </c>
      <c r="O155" s="10" t="str">
        <f>VLOOKUP(I155,[1]应付款管理!$A$1:$J$65536,10,0)</f>
        <v>USD</v>
      </c>
      <c r="P155">
        <f t="shared" si="12"/>
        <v>0</v>
      </c>
      <c r="Q155">
        <f>VLOOKUP(I155,[1]应付款管理!$A$1:$I$65536,9,0)</f>
        <v>342.22</v>
      </c>
      <c r="R155">
        <f t="shared" si="13"/>
        <v>0</v>
      </c>
      <c r="S155" t="str">
        <f t="shared" si="11"/>
        <v>，1362310</v>
      </c>
      <c r="T155" t="s">
        <v>872</v>
      </c>
    </row>
    <row r="156" ht="14.1" customHeight="1" spans="1:20">
      <c r="A156" s="4">
        <v>43374</v>
      </c>
      <c r="B156" s="4">
        <v>43374</v>
      </c>
      <c r="C156" s="4">
        <v>43419</v>
      </c>
      <c r="D156" s="4">
        <v>43374</v>
      </c>
      <c r="E156" s="4">
        <v>43375</v>
      </c>
      <c r="F156" t="s">
        <v>873</v>
      </c>
      <c r="G156" t="s">
        <v>874</v>
      </c>
      <c r="H156" t="s">
        <v>875</v>
      </c>
      <c r="I156" s="8">
        <v>1363523</v>
      </c>
      <c r="J156" s="9">
        <v>59.37</v>
      </c>
      <c r="K156" t="s">
        <v>835</v>
      </c>
      <c r="L156" t="s">
        <v>876</v>
      </c>
      <c r="M156" t="s">
        <v>870</v>
      </c>
      <c r="N156" t="s">
        <v>877</v>
      </c>
      <c r="O156" s="10" t="str">
        <f>VLOOKUP(I156,[1]应付款管理!$A$1:$J$65536,10,0)</f>
        <v>USD</v>
      </c>
      <c r="P156">
        <f t="shared" si="12"/>
        <v>0</v>
      </c>
      <c r="Q156">
        <f>VLOOKUP(I156,[1]应付款管理!$A$1:$I$65536,9,0)</f>
        <v>59.37</v>
      </c>
      <c r="R156">
        <f t="shared" si="13"/>
        <v>0</v>
      </c>
      <c r="S156" t="str">
        <f t="shared" si="11"/>
        <v>，1363523</v>
      </c>
      <c r="T156" t="s">
        <v>878</v>
      </c>
    </row>
    <row r="157" ht="14.1" customHeight="1" spans="1:20">
      <c r="A157" s="4">
        <v>43374</v>
      </c>
      <c r="B157" s="4">
        <v>43374</v>
      </c>
      <c r="C157" s="4">
        <v>43419</v>
      </c>
      <c r="D157" s="4">
        <v>43374</v>
      </c>
      <c r="E157" s="4">
        <v>43376</v>
      </c>
      <c r="F157" t="s">
        <v>879</v>
      </c>
      <c r="G157" t="s">
        <v>880</v>
      </c>
      <c r="H157" t="s">
        <v>881</v>
      </c>
      <c r="I157" s="8">
        <v>1366628</v>
      </c>
      <c r="J157" s="9">
        <v>70.18</v>
      </c>
      <c r="K157" t="s">
        <v>835</v>
      </c>
      <c r="L157" t="s">
        <v>882</v>
      </c>
      <c r="M157" t="s">
        <v>870</v>
      </c>
      <c r="N157" t="s">
        <v>883</v>
      </c>
      <c r="O157" s="10" t="str">
        <f>VLOOKUP(I157,[1]应付款管理!$A$1:$J$65536,10,0)</f>
        <v>USD</v>
      </c>
      <c r="P157">
        <f t="shared" si="12"/>
        <v>0</v>
      </c>
      <c r="Q157">
        <f>VLOOKUP(I157,[1]应付款管理!$A$1:$I$65536,9,0)</f>
        <v>70.18</v>
      </c>
      <c r="R157">
        <f t="shared" si="13"/>
        <v>0</v>
      </c>
      <c r="S157" t="str">
        <f t="shared" si="11"/>
        <v>，1366628</v>
      </c>
      <c r="T157" t="s">
        <v>884</v>
      </c>
    </row>
    <row r="158" ht="14.1" customHeight="1" spans="1:20">
      <c r="A158" s="4">
        <v>43374</v>
      </c>
      <c r="B158" s="4">
        <v>43374</v>
      </c>
      <c r="C158" s="4">
        <v>43419</v>
      </c>
      <c r="D158" s="4">
        <v>43374</v>
      </c>
      <c r="E158" s="4">
        <v>43376</v>
      </c>
      <c r="F158" t="s">
        <v>885</v>
      </c>
      <c r="G158" t="s">
        <v>886</v>
      </c>
      <c r="H158" t="s">
        <v>887</v>
      </c>
      <c r="I158" s="8">
        <v>1369530</v>
      </c>
      <c r="J158" s="9">
        <v>70.18</v>
      </c>
      <c r="K158" t="s">
        <v>835</v>
      </c>
      <c r="L158" t="s">
        <v>888</v>
      </c>
      <c r="M158" t="s">
        <v>870</v>
      </c>
      <c r="N158" t="s">
        <v>883</v>
      </c>
      <c r="O158" s="10" t="str">
        <f>VLOOKUP(I158,[1]应付款管理!$A$1:$J$65536,10,0)</f>
        <v>USD</v>
      </c>
      <c r="P158">
        <f t="shared" si="12"/>
        <v>0</v>
      </c>
      <c r="Q158">
        <f>VLOOKUP(I158,[1]应付款管理!$A$1:$I$65536,9,0)</f>
        <v>70.18</v>
      </c>
      <c r="R158">
        <f t="shared" si="13"/>
        <v>0</v>
      </c>
      <c r="S158" t="str">
        <f t="shared" si="11"/>
        <v>，1369530</v>
      </c>
      <c r="T158" t="s">
        <v>889</v>
      </c>
    </row>
    <row r="159" ht="14.1" customHeight="1" spans="1:20">
      <c r="A159" s="4">
        <v>43374</v>
      </c>
      <c r="B159" s="4">
        <v>43374</v>
      </c>
      <c r="C159" s="4">
        <v>43419</v>
      </c>
      <c r="D159" s="4">
        <v>43374</v>
      </c>
      <c r="E159" s="4">
        <v>43375</v>
      </c>
      <c r="F159" t="s">
        <v>890</v>
      </c>
      <c r="G159" t="s">
        <v>891</v>
      </c>
      <c r="H159" t="s">
        <v>892</v>
      </c>
      <c r="I159" s="8">
        <v>1372815</v>
      </c>
      <c r="J159" s="9">
        <v>33.29</v>
      </c>
      <c r="K159" t="s">
        <v>835</v>
      </c>
      <c r="L159" t="s">
        <v>893</v>
      </c>
      <c r="M159" t="s">
        <v>870</v>
      </c>
      <c r="N159" t="s">
        <v>894</v>
      </c>
      <c r="O159" s="10" t="str">
        <f>VLOOKUP(I159,[1]应付款管理!$A$1:$J$65536,10,0)</f>
        <v>USD</v>
      </c>
      <c r="P159">
        <f t="shared" si="12"/>
        <v>0</v>
      </c>
      <c r="Q159">
        <f>VLOOKUP(I159,[1]应付款管理!$A$1:$I$65536,9,0)</f>
        <v>33.29</v>
      </c>
      <c r="R159">
        <f t="shared" si="13"/>
        <v>0</v>
      </c>
      <c r="S159" t="str">
        <f t="shared" si="11"/>
        <v>，1372815</v>
      </c>
      <c r="T159" t="s">
        <v>895</v>
      </c>
    </row>
    <row r="160" ht="14.1" customHeight="1" spans="1:20">
      <c r="A160" s="4">
        <v>43374</v>
      </c>
      <c r="B160" s="4">
        <v>43374</v>
      </c>
      <c r="C160" s="4">
        <v>43419</v>
      </c>
      <c r="D160" s="4">
        <v>43374</v>
      </c>
      <c r="E160" s="4">
        <v>43375</v>
      </c>
      <c r="F160" t="s">
        <v>896</v>
      </c>
      <c r="G160" t="s">
        <v>897</v>
      </c>
      <c r="H160" t="s">
        <v>898</v>
      </c>
      <c r="I160" s="8">
        <v>1361380</v>
      </c>
      <c r="J160" s="9">
        <v>101.94</v>
      </c>
      <c r="K160" t="s">
        <v>835</v>
      </c>
      <c r="L160" t="s">
        <v>899</v>
      </c>
      <c r="M160" t="s">
        <v>900</v>
      </c>
      <c r="N160" t="s">
        <v>901</v>
      </c>
      <c r="O160" s="10" t="str">
        <f>VLOOKUP(I160,[1]应付款管理!$A$1:$J$65536,10,0)</f>
        <v>USD</v>
      </c>
      <c r="P160">
        <f t="shared" si="12"/>
        <v>0</v>
      </c>
      <c r="Q160">
        <f>VLOOKUP(I160,[1]应付款管理!$A$1:$I$65536,9,0)</f>
        <v>101.94</v>
      </c>
      <c r="R160">
        <f t="shared" si="13"/>
        <v>0</v>
      </c>
      <c r="S160" t="str">
        <f t="shared" si="11"/>
        <v>，1361380</v>
      </c>
      <c r="T160" t="s">
        <v>902</v>
      </c>
    </row>
    <row r="161" ht="14.1" customHeight="1" spans="1:20">
      <c r="A161" s="4">
        <v>43374</v>
      </c>
      <c r="B161" s="4">
        <v>43374</v>
      </c>
      <c r="C161" s="4">
        <v>43419</v>
      </c>
      <c r="D161" s="4">
        <v>43374</v>
      </c>
      <c r="E161" s="4">
        <v>43375</v>
      </c>
      <c r="F161" t="s">
        <v>903</v>
      </c>
      <c r="G161" t="s">
        <v>904</v>
      </c>
      <c r="H161" t="s">
        <v>905</v>
      </c>
      <c r="I161" s="8">
        <v>1337172</v>
      </c>
      <c r="J161" s="9">
        <v>56.4</v>
      </c>
      <c r="K161" t="s">
        <v>835</v>
      </c>
      <c r="L161" t="s">
        <v>906</v>
      </c>
      <c r="M161" t="s">
        <v>907</v>
      </c>
      <c r="N161" t="s">
        <v>908</v>
      </c>
      <c r="O161" s="10" t="str">
        <f>VLOOKUP(I161,[1]应付款管理!$A$1:$J$65536,10,0)</f>
        <v>USD</v>
      </c>
      <c r="P161">
        <f t="shared" si="12"/>
        <v>0</v>
      </c>
      <c r="Q161">
        <f>VLOOKUP(I161,[1]应付款管理!$A$1:$I$65536,9,0)</f>
        <v>56.4</v>
      </c>
      <c r="R161">
        <f t="shared" si="13"/>
        <v>0</v>
      </c>
      <c r="S161" t="str">
        <f t="shared" si="11"/>
        <v>，1337172</v>
      </c>
      <c r="T161" t="s">
        <v>909</v>
      </c>
    </row>
    <row r="162" ht="14.1" customHeight="1" spans="1:20">
      <c r="A162" s="4">
        <v>43374</v>
      </c>
      <c r="B162" s="4">
        <v>43374</v>
      </c>
      <c r="C162" s="4">
        <v>43419</v>
      </c>
      <c r="D162" s="4">
        <v>43374</v>
      </c>
      <c r="E162" s="4">
        <v>43375</v>
      </c>
      <c r="F162" t="s">
        <v>910</v>
      </c>
      <c r="G162" t="s">
        <v>911</v>
      </c>
      <c r="H162" t="s">
        <v>912</v>
      </c>
      <c r="I162" s="8">
        <v>1343718</v>
      </c>
      <c r="J162" s="9">
        <v>58.13</v>
      </c>
      <c r="K162" t="s">
        <v>835</v>
      </c>
      <c r="L162" t="s">
        <v>913</v>
      </c>
      <c r="M162" t="s">
        <v>907</v>
      </c>
      <c r="N162" t="s">
        <v>908</v>
      </c>
      <c r="O162" s="10" t="str">
        <f>VLOOKUP(I162,[1]应付款管理!$A$1:$J$65536,10,0)</f>
        <v>USD</v>
      </c>
      <c r="P162">
        <f t="shared" si="12"/>
        <v>0</v>
      </c>
      <c r="Q162">
        <f>VLOOKUP(I162,[1]应付款管理!$A$1:$I$65536,9,0)</f>
        <v>58.13</v>
      </c>
      <c r="R162">
        <f t="shared" si="13"/>
        <v>0</v>
      </c>
      <c r="S162" t="str">
        <f t="shared" si="11"/>
        <v>，1343718</v>
      </c>
      <c r="T162" t="s">
        <v>914</v>
      </c>
    </row>
    <row r="163" ht="14.1" customHeight="1" spans="1:20">
      <c r="A163" s="4">
        <v>43374</v>
      </c>
      <c r="B163" s="4">
        <v>43374</v>
      </c>
      <c r="C163" s="4">
        <v>43419</v>
      </c>
      <c r="D163" s="4">
        <v>43374</v>
      </c>
      <c r="E163" s="4">
        <v>43375</v>
      </c>
      <c r="F163" t="s">
        <v>915</v>
      </c>
      <c r="G163" t="s">
        <v>916</v>
      </c>
      <c r="H163" t="s">
        <v>917</v>
      </c>
      <c r="I163" s="8">
        <v>1352490</v>
      </c>
      <c r="J163" s="9">
        <v>55.19</v>
      </c>
      <c r="K163" t="s">
        <v>835</v>
      </c>
      <c r="L163" t="s">
        <v>918</v>
      </c>
      <c r="M163" t="s">
        <v>907</v>
      </c>
      <c r="N163" t="s">
        <v>908</v>
      </c>
      <c r="O163" s="10" t="str">
        <f>VLOOKUP(I163,[1]应付款管理!$A$1:$J$65536,10,0)</f>
        <v>USD</v>
      </c>
      <c r="P163">
        <f t="shared" si="12"/>
        <v>0</v>
      </c>
      <c r="Q163">
        <f>VLOOKUP(I163,[1]应付款管理!$A$1:$I$65536,9,0)</f>
        <v>55.19</v>
      </c>
      <c r="R163">
        <f t="shared" si="13"/>
        <v>0</v>
      </c>
      <c r="S163" t="str">
        <f t="shared" si="11"/>
        <v>，1352490</v>
      </c>
      <c r="T163" t="s">
        <v>919</v>
      </c>
    </row>
    <row r="164" ht="14.1" customHeight="1" spans="1:20">
      <c r="A164" s="4">
        <v>43375</v>
      </c>
      <c r="B164" s="4">
        <v>43375</v>
      </c>
      <c r="C164" s="4">
        <v>43419</v>
      </c>
      <c r="D164" s="4">
        <v>43375</v>
      </c>
      <c r="E164" s="4">
        <v>43376</v>
      </c>
      <c r="F164" t="s">
        <v>920</v>
      </c>
      <c r="G164" t="s">
        <v>921</v>
      </c>
      <c r="H164" t="s">
        <v>922</v>
      </c>
      <c r="I164" s="8">
        <v>1375270</v>
      </c>
      <c r="J164" s="9">
        <v>89.78</v>
      </c>
      <c r="K164" t="s">
        <v>835</v>
      </c>
      <c r="L164" t="s">
        <v>923</v>
      </c>
      <c r="M164" t="s">
        <v>837</v>
      </c>
      <c r="N164" t="s">
        <v>924</v>
      </c>
      <c r="O164" s="10" t="str">
        <f>VLOOKUP(I164,[1]应付款管理!$A$1:$J$65536,10,0)</f>
        <v>USD</v>
      </c>
      <c r="P164">
        <f t="shared" si="12"/>
        <v>0</v>
      </c>
      <c r="Q164">
        <f>VLOOKUP(I164,[1]应付款管理!$A$1:$I$65536,9,0)</f>
        <v>89.78</v>
      </c>
      <c r="R164">
        <f t="shared" si="13"/>
        <v>0</v>
      </c>
      <c r="S164" t="str">
        <f t="shared" si="11"/>
        <v>，1375270</v>
      </c>
      <c r="T164" t="s">
        <v>925</v>
      </c>
    </row>
    <row r="165" ht="14.1" customHeight="1" spans="1:20">
      <c r="A165" s="4">
        <v>43375</v>
      </c>
      <c r="B165" s="4">
        <v>43375</v>
      </c>
      <c r="C165" s="4">
        <v>43419</v>
      </c>
      <c r="D165" s="4">
        <v>43375</v>
      </c>
      <c r="E165" s="4">
        <v>43378</v>
      </c>
      <c r="F165" t="s">
        <v>926</v>
      </c>
      <c r="G165" t="s">
        <v>927</v>
      </c>
      <c r="H165" t="s">
        <v>928</v>
      </c>
      <c r="I165" s="8">
        <v>1358348</v>
      </c>
      <c r="J165" s="9">
        <v>864.84</v>
      </c>
      <c r="K165" t="s">
        <v>835</v>
      </c>
      <c r="L165" t="s">
        <v>929</v>
      </c>
      <c r="M165" t="s">
        <v>930</v>
      </c>
      <c r="N165" t="s">
        <v>931</v>
      </c>
      <c r="O165" s="10" t="str">
        <f>VLOOKUP(I165,[1]应付款管理!$A$1:$J$65536,10,0)</f>
        <v>USD</v>
      </c>
      <c r="P165">
        <f t="shared" si="12"/>
        <v>0</v>
      </c>
      <c r="Q165">
        <f>VLOOKUP(I165,[1]应付款管理!$A$1:$I$65536,9,0)</f>
        <v>864.81</v>
      </c>
      <c r="R165">
        <f t="shared" si="13"/>
        <v>0.0300000000000864</v>
      </c>
      <c r="S165" t="str">
        <f t="shared" ref="S165:S228" si="14">$S$1&amp;I165</f>
        <v>，1358348</v>
      </c>
      <c r="T165" t="s">
        <v>932</v>
      </c>
    </row>
    <row r="166" ht="14.1" customHeight="1" spans="1:20">
      <c r="A166" s="4">
        <v>43375</v>
      </c>
      <c r="B166" s="4">
        <v>43375</v>
      </c>
      <c r="C166" s="4">
        <v>43419</v>
      </c>
      <c r="D166" s="4">
        <v>43375</v>
      </c>
      <c r="E166" s="4">
        <v>43377</v>
      </c>
      <c r="F166" t="s">
        <v>933</v>
      </c>
      <c r="G166" t="s">
        <v>934</v>
      </c>
      <c r="H166" t="s">
        <v>935</v>
      </c>
      <c r="I166" s="8">
        <v>1364526</v>
      </c>
      <c r="J166" s="9">
        <v>92.06</v>
      </c>
      <c r="K166" t="s">
        <v>835</v>
      </c>
      <c r="L166" t="s">
        <v>936</v>
      </c>
      <c r="M166" t="s">
        <v>870</v>
      </c>
      <c r="N166" t="s">
        <v>937</v>
      </c>
      <c r="O166" s="10" t="str">
        <f>VLOOKUP(I166,[1]应付款管理!$A$1:$J$65536,10,0)</f>
        <v>USD</v>
      </c>
      <c r="P166">
        <f t="shared" si="12"/>
        <v>0</v>
      </c>
      <c r="Q166">
        <f>VLOOKUP(I166,[1]应付款管理!$A$1:$I$65536,9,0)</f>
        <v>92.08</v>
      </c>
      <c r="R166">
        <f t="shared" si="13"/>
        <v>-0.019999999999996</v>
      </c>
      <c r="S166" t="str">
        <f t="shared" si="14"/>
        <v>，1364526</v>
      </c>
      <c r="T166" t="s">
        <v>938</v>
      </c>
    </row>
    <row r="167" ht="14.1" customHeight="1" spans="1:20">
      <c r="A167" s="4">
        <v>43375</v>
      </c>
      <c r="B167" s="4">
        <v>43375</v>
      </c>
      <c r="C167" s="4">
        <v>43419</v>
      </c>
      <c r="D167" s="4">
        <v>43375</v>
      </c>
      <c r="E167" s="4">
        <v>43380</v>
      </c>
      <c r="F167" t="s">
        <v>939</v>
      </c>
      <c r="G167" t="s">
        <v>940</v>
      </c>
      <c r="H167" t="s">
        <v>941</v>
      </c>
      <c r="I167" s="8">
        <v>1370517</v>
      </c>
      <c r="J167" s="9">
        <v>128.42</v>
      </c>
      <c r="K167" t="s">
        <v>835</v>
      </c>
      <c r="L167" t="s">
        <v>942</v>
      </c>
      <c r="M167" t="s">
        <v>870</v>
      </c>
      <c r="N167" t="s">
        <v>937</v>
      </c>
      <c r="O167" s="10" t="str">
        <f>VLOOKUP(I167,[1]应付款管理!$A$1:$J$65536,10,0)</f>
        <v>USD</v>
      </c>
      <c r="P167">
        <f t="shared" si="12"/>
        <v>0</v>
      </c>
      <c r="Q167">
        <f>VLOOKUP(I167,[1]应付款管理!$A$1:$I$65536,9,0)</f>
        <v>128.42</v>
      </c>
      <c r="R167">
        <f t="shared" si="13"/>
        <v>0</v>
      </c>
      <c r="S167" t="str">
        <f t="shared" si="14"/>
        <v>，1370517</v>
      </c>
      <c r="T167" t="s">
        <v>943</v>
      </c>
    </row>
    <row r="168" ht="14.1" customHeight="1" spans="1:20">
      <c r="A168" s="4">
        <v>43375</v>
      </c>
      <c r="B168" s="4">
        <v>43375</v>
      </c>
      <c r="C168" s="4">
        <v>43419</v>
      </c>
      <c r="D168" s="4">
        <v>43375</v>
      </c>
      <c r="E168" s="4">
        <v>43376</v>
      </c>
      <c r="F168" t="s">
        <v>944</v>
      </c>
      <c r="G168" t="s">
        <v>945</v>
      </c>
      <c r="H168" t="s">
        <v>946</v>
      </c>
      <c r="I168" s="8">
        <v>1374888</v>
      </c>
      <c r="J168" s="9">
        <v>45.1</v>
      </c>
      <c r="K168" t="s">
        <v>835</v>
      </c>
      <c r="L168" t="s">
        <v>947</v>
      </c>
      <c r="M168" t="s">
        <v>870</v>
      </c>
      <c r="N168" t="s">
        <v>948</v>
      </c>
      <c r="O168" s="10" t="str">
        <f>VLOOKUP(I168,[1]应付款管理!$A$1:$J$65536,10,0)</f>
        <v>USD</v>
      </c>
      <c r="P168">
        <f t="shared" si="12"/>
        <v>0</v>
      </c>
      <c r="Q168">
        <f>VLOOKUP(I168,[1]应付款管理!$A$1:$I$65536,9,0)</f>
        <v>45.1</v>
      </c>
      <c r="R168">
        <f t="shared" si="13"/>
        <v>0</v>
      </c>
      <c r="S168" t="str">
        <f t="shared" si="14"/>
        <v>，1374888</v>
      </c>
      <c r="T168" t="s">
        <v>949</v>
      </c>
    </row>
    <row r="169" ht="14.1" customHeight="1" spans="1:20">
      <c r="A169" s="4">
        <v>43375</v>
      </c>
      <c r="B169" s="4">
        <v>43375</v>
      </c>
      <c r="C169" s="4">
        <v>43419</v>
      </c>
      <c r="D169" s="4">
        <v>43375</v>
      </c>
      <c r="E169" s="4">
        <v>43376</v>
      </c>
      <c r="F169" t="s">
        <v>950</v>
      </c>
      <c r="G169" t="s">
        <v>951</v>
      </c>
      <c r="H169" t="s">
        <v>952</v>
      </c>
      <c r="I169" s="8">
        <v>1332613</v>
      </c>
      <c r="J169" s="9">
        <v>56.4</v>
      </c>
      <c r="K169" t="s">
        <v>835</v>
      </c>
      <c r="L169" t="s">
        <v>953</v>
      </c>
      <c r="M169" t="s">
        <v>907</v>
      </c>
      <c r="N169" t="s">
        <v>908</v>
      </c>
      <c r="O169" s="10" t="str">
        <f>VLOOKUP(I169,[1]应付款管理!$A$1:$J$65536,10,0)</f>
        <v>USD</v>
      </c>
      <c r="P169">
        <f t="shared" si="12"/>
        <v>0</v>
      </c>
      <c r="Q169">
        <f>VLOOKUP(I169,[1]应付款管理!$A$1:$I$65536,9,0)</f>
        <v>56.4</v>
      </c>
      <c r="R169">
        <f t="shared" si="13"/>
        <v>0</v>
      </c>
      <c r="S169" t="str">
        <f t="shared" si="14"/>
        <v>，1332613</v>
      </c>
      <c r="T169" t="s">
        <v>954</v>
      </c>
    </row>
    <row r="170" ht="14.1" customHeight="1" spans="1:20">
      <c r="A170" s="4">
        <v>43375</v>
      </c>
      <c r="B170" s="4">
        <v>43375</v>
      </c>
      <c r="C170" s="4">
        <v>43419</v>
      </c>
      <c r="D170" s="4">
        <v>43375</v>
      </c>
      <c r="E170" s="4">
        <v>43379</v>
      </c>
      <c r="F170" t="s">
        <v>955</v>
      </c>
      <c r="G170" t="s">
        <v>956</v>
      </c>
      <c r="H170" t="s">
        <v>957</v>
      </c>
      <c r="I170" s="8">
        <v>1363331</v>
      </c>
      <c r="J170" s="9">
        <v>1252.65</v>
      </c>
      <c r="K170" t="s">
        <v>835</v>
      </c>
      <c r="L170" t="s">
        <v>958</v>
      </c>
      <c r="M170" t="s">
        <v>959</v>
      </c>
      <c r="N170" t="s">
        <v>960</v>
      </c>
      <c r="O170" s="10" t="str">
        <f>VLOOKUP(I170,[1]应付款管理!$A$1:$J$65536,10,0)</f>
        <v>USD</v>
      </c>
      <c r="P170">
        <f t="shared" si="12"/>
        <v>0</v>
      </c>
      <c r="Q170">
        <f>VLOOKUP(I170,[1]应付款管理!$A$1:$I$65536,9,0)</f>
        <v>1252.65</v>
      </c>
      <c r="R170">
        <f t="shared" si="13"/>
        <v>0</v>
      </c>
      <c r="S170" t="str">
        <f t="shared" si="14"/>
        <v>，1363331</v>
      </c>
      <c r="T170" t="s">
        <v>961</v>
      </c>
    </row>
    <row r="171" ht="14.1" customHeight="1" spans="1:20">
      <c r="A171" s="4">
        <v>43375</v>
      </c>
      <c r="B171" s="4">
        <v>43375</v>
      </c>
      <c r="C171" s="4">
        <v>43419</v>
      </c>
      <c r="D171" s="4">
        <v>43375</v>
      </c>
      <c r="E171" s="4">
        <v>43380</v>
      </c>
      <c r="F171" t="s">
        <v>962</v>
      </c>
      <c r="G171" t="s">
        <v>963</v>
      </c>
      <c r="H171" t="s">
        <v>964</v>
      </c>
      <c r="I171" s="8">
        <v>1375886</v>
      </c>
      <c r="J171" s="9">
        <v>264.77</v>
      </c>
      <c r="K171" t="s">
        <v>835</v>
      </c>
      <c r="L171" t="s">
        <v>965</v>
      </c>
      <c r="M171" t="s">
        <v>959</v>
      </c>
      <c r="N171" t="s">
        <v>966</v>
      </c>
      <c r="O171" s="10" t="str">
        <f>VLOOKUP(I171,[1]应付款管理!$A$1:$J$65536,10,0)</f>
        <v>USD</v>
      </c>
      <c r="P171">
        <f t="shared" si="12"/>
        <v>0</v>
      </c>
      <c r="Q171">
        <f>VLOOKUP(I171,[1]应付款管理!$A$1:$I$65536,9,0)</f>
        <v>264.77</v>
      </c>
      <c r="R171">
        <f t="shared" si="13"/>
        <v>0</v>
      </c>
      <c r="S171" t="str">
        <f t="shared" si="14"/>
        <v>，1375886</v>
      </c>
      <c r="T171" t="s">
        <v>967</v>
      </c>
    </row>
    <row r="172" ht="14.1" customHeight="1" spans="1:20">
      <c r="A172" s="4">
        <v>43376</v>
      </c>
      <c r="B172" s="4">
        <v>43376</v>
      </c>
      <c r="C172" s="4">
        <v>43419</v>
      </c>
      <c r="D172" s="4">
        <v>43376</v>
      </c>
      <c r="E172" s="4">
        <v>43377</v>
      </c>
      <c r="F172" t="s">
        <v>968</v>
      </c>
      <c r="G172" t="s">
        <v>969</v>
      </c>
      <c r="H172" t="s">
        <v>970</v>
      </c>
      <c r="I172" s="8">
        <v>1376247</v>
      </c>
      <c r="J172" s="9">
        <v>92.39</v>
      </c>
      <c r="K172" t="s">
        <v>835</v>
      </c>
      <c r="L172" t="s">
        <v>971</v>
      </c>
      <c r="M172" t="s">
        <v>972</v>
      </c>
      <c r="N172" t="s">
        <v>973</v>
      </c>
      <c r="O172" s="10" t="str">
        <f>VLOOKUP(I172,[1]应付款管理!$A$1:$J$65536,10,0)</f>
        <v>USD</v>
      </c>
      <c r="P172">
        <f t="shared" si="12"/>
        <v>0</v>
      </c>
      <c r="Q172">
        <f>VLOOKUP(I172,[1]应付款管理!$A$1:$I$65536,9,0)</f>
        <v>92.39</v>
      </c>
      <c r="R172">
        <f t="shared" si="13"/>
        <v>0</v>
      </c>
      <c r="S172" t="str">
        <f t="shared" si="14"/>
        <v>，1376247</v>
      </c>
      <c r="T172" t="s">
        <v>974</v>
      </c>
    </row>
    <row r="173" ht="14.1" customHeight="1" spans="1:20">
      <c r="A173" s="4">
        <v>43376</v>
      </c>
      <c r="B173" s="4">
        <v>43376</v>
      </c>
      <c r="C173" s="4">
        <v>43419</v>
      </c>
      <c r="D173" s="4">
        <v>43376</v>
      </c>
      <c r="E173" s="4">
        <v>43377</v>
      </c>
      <c r="F173" t="s">
        <v>975</v>
      </c>
      <c r="G173" t="s">
        <v>976</v>
      </c>
      <c r="H173" t="s">
        <v>977</v>
      </c>
      <c r="I173" s="8">
        <v>1357093</v>
      </c>
      <c r="J173" s="9">
        <v>79.45</v>
      </c>
      <c r="K173" t="s">
        <v>835</v>
      </c>
      <c r="L173" t="s">
        <v>978</v>
      </c>
      <c r="M173" t="s">
        <v>844</v>
      </c>
      <c r="N173" t="s">
        <v>979</v>
      </c>
      <c r="O173" s="10" t="str">
        <f>VLOOKUP(I173,[1]应付款管理!$A$1:$J$65536,10,0)</f>
        <v>USD</v>
      </c>
      <c r="P173">
        <f t="shared" si="12"/>
        <v>0</v>
      </c>
      <c r="Q173">
        <f>VLOOKUP(I173,[1]应付款管理!$A$1:$I$65536,9,0)</f>
        <v>79.45</v>
      </c>
      <c r="R173">
        <f t="shared" si="13"/>
        <v>0</v>
      </c>
      <c r="S173" t="str">
        <f t="shared" si="14"/>
        <v>，1357093</v>
      </c>
      <c r="T173" t="s">
        <v>980</v>
      </c>
    </row>
    <row r="174" ht="14.1" customHeight="1" spans="1:20">
      <c r="A174" s="4">
        <v>43376</v>
      </c>
      <c r="B174" s="4">
        <v>43376</v>
      </c>
      <c r="C174" s="4">
        <v>43419</v>
      </c>
      <c r="D174" s="4">
        <v>43376</v>
      </c>
      <c r="E174" s="4">
        <v>43378</v>
      </c>
      <c r="F174" t="s">
        <v>981</v>
      </c>
      <c r="G174" t="s">
        <v>982</v>
      </c>
      <c r="H174" t="s">
        <v>983</v>
      </c>
      <c r="I174" s="8">
        <v>1375875</v>
      </c>
      <c r="J174" s="9">
        <v>163.64</v>
      </c>
      <c r="K174" t="s">
        <v>835</v>
      </c>
      <c r="L174" t="s">
        <v>984</v>
      </c>
      <c r="M174" t="s">
        <v>844</v>
      </c>
      <c r="N174" t="s">
        <v>985</v>
      </c>
      <c r="O174" s="10" t="str">
        <f>VLOOKUP(I174,[1]应付款管理!$A$1:$J$65536,10,0)</f>
        <v>USD</v>
      </c>
      <c r="P174">
        <f t="shared" si="12"/>
        <v>0</v>
      </c>
      <c r="Q174">
        <f>VLOOKUP(I174,[1]应付款管理!$A$1:$I$65536,9,0)</f>
        <v>163.64</v>
      </c>
      <c r="R174">
        <f t="shared" si="13"/>
        <v>0</v>
      </c>
      <c r="S174" t="str">
        <f t="shared" si="14"/>
        <v>，1375875</v>
      </c>
      <c r="T174" t="s">
        <v>986</v>
      </c>
    </row>
    <row r="175" ht="14.1" customHeight="1" spans="1:20">
      <c r="A175" s="4">
        <v>43376</v>
      </c>
      <c r="B175" s="4">
        <v>43376</v>
      </c>
      <c r="C175" s="4">
        <v>43419</v>
      </c>
      <c r="D175" s="4">
        <v>43376</v>
      </c>
      <c r="E175" s="4">
        <v>43377</v>
      </c>
      <c r="F175" t="s">
        <v>987</v>
      </c>
      <c r="G175" t="s">
        <v>988</v>
      </c>
      <c r="H175" t="s">
        <v>989</v>
      </c>
      <c r="I175" s="8">
        <v>1376366</v>
      </c>
      <c r="J175" s="9">
        <v>69.66</v>
      </c>
      <c r="K175" t="s">
        <v>835</v>
      </c>
      <c r="L175" t="s">
        <v>863</v>
      </c>
      <c r="M175" t="s">
        <v>844</v>
      </c>
      <c r="N175" t="s">
        <v>864</v>
      </c>
      <c r="O175" s="10" t="str">
        <f>VLOOKUP(I175,[1]应付款管理!$A$1:$J$65536,10,0)</f>
        <v>USD</v>
      </c>
      <c r="P175">
        <f t="shared" si="12"/>
        <v>0</v>
      </c>
      <c r="Q175">
        <f>VLOOKUP(I175,[1]应付款管理!$A$1:$I$65536,9,0)</f>
        <v>69.66</v>
      </c>
      <c r="R175">
        <f t="shared" si="13"/>
        <v>0</v>
      </c>
      <c r="S175" t="str">
        <f t="shared" si="14"/>
        <v>，1376366</v>
      </c>
      <c r="T175" t="s">
        <v>990</v>
      </c>
    </row>
    <row r="176" ht="14.1" customHeight="1" spans="1:20">
      <c r="A176" s="4">
        <v>43376</v>
      </c>
      <c r="B176" s="4">
        <v>43376</v>
      </c>
      <c r="C176" s="4">
        <v>43419</v>
      </c>
      <c r="D176" s="4">
        <v>43376</v>
      </c>
      <c r="E176" s="4">
        <v>43377</v>
      </c>
      <c r="F176" t="s">
        <v>991</v>
      </c>
      <c r="G176" t="s">
        <v>992</v>
      </c>
      <c r="H176" t="s">
        <v>993</v>
      </c>
      <c r="I176" s="8">
        <v>1368885</v>
      </c>
      <c r="J176" s="9">
        <v>95.12</v>
      </c>
      <c r="K176" t="s">
        <v>835</v>
      </c>
      <c r="L176" t="s">
        <v>994</v>
      </c>
      <c r="M176" t="s">
        <v>930</v>
      </c>
      <c r="N176" t="s">
        <v>995</v>
      </c>
      <c r="O176" s="10" t="str">
        <f>VLOOKUP(I176,[1]应付款管理!$A$1:$J$65536,10,0)</f>
        <v>USD</v>
      </c>
      <c r="P176">
        <f t="shared" si="12"/>
        <v>0</v>
      </c>
      <c r="Q176">
        <f>VLOOKUP(I176,[1]应付款管理!$A$1:$I$65536,9,0)</f>
        <v>95.12</v>
      </c>
      <c r="R176">
        <f t="shared" si="13"/>
        <v>0</v>
      </c>
      <c r="S176" t="str">
        <f t="shared" si="14"/>
        <v>，1368885</v>
      </c>
      <c r="T176" t="s">
        <v>996</v>
      </c>
    </row>
    <row r="177" ht="14.1" customHeight="1" spans="1:20">
      <c r="A177" s="4">
        <v>43376</v>
      </c>
      <c r="B177" s="4">
        <v>43376</v>
      </c>
      <c r="C177" s="4">
        <v>43419</v>
      </c>
      <c r="D177" s="4">
        <v>43376</v>
      </c>
      <c r="E177" s="4">
        <v>43378</v>
      </c>
      <c r="F177" t="s">
        <v>997</v>
      </c>
      <c r="G177" t="s">
        <v>998</v>
      </c>
      <c r="H177" t="s">
        <v>999</v>
      </c>
      <c r="I177" s="8">
        <v>1360076</v>
      </c>
      <c r="J177" s="9">
        <v>83.88</v>
      </c>
      <c r="K177" t="s">
        <v>835</v>
      </c>
      <c r="L177" t="s">
        <v>1000</v>
      </c>
      <c r="M177" t="s">
        <v>1001</v>
      </c>
      <c r="N177" t="s">
        <v>1002</v>
      </c>
      <c r="O177" s="10" t="str">
        <f>VLOOKUP(I177,[1]应付款管理!$A$1:$J$65536,10,0)</f>
        <v>USD</v>
      </c>
      <c r="P177">
        <f t="shared" si="12"/>
        <v>0</v>
      </c>
      <c r="Q177">
        <f>VLOOKUP(I177,[1]应付款管理!$A$1:$I$65536,9,0)</f>
        <v>83.88</v>
      </c>
      <c r="R177">
        <f t="shared" si="13"/>
        <v>0</v>
      </c>
      <c r="S177" t="str">
        <f t="shared" si="14"/>
        <v>，1360076</v>
      </c>
      <c r="T177" t="s">
        <v>1003</v>
      </c>
    </row>
    <row r="178" ht="14.1" customHeight="1" spans="1:20">
      <c r="A178" s="4">
        <v>43376</v>
      </c>
      <c r="B178" s="4">
        <v>43376</v>
      </c>
      <c r="C178" s="4">
        <v>43419</v>
      </c>
      <c r="D178" s="4">
        <v>43376</v>
      </c>
      <c r="E178" s="4">
        <v>43377</v>
      </c>
      <c r="F178" t="s">
        <v>1004</v>
      </c>
      <c r="G178" t="s">
        <v>1005</v>
      </c>
      <c r="H178" t="s">
        <v>1006</v>
      </c>
      <c r="I178" s="8">
        <v>1361871</v>
      </c>
      <c r="J178" s="9">
        <v>83.1</v>
      </c>
      <c r="K178" t="s">
        <v>835</v>
      </c>
      <c r="L178" t="s">
        <v>1007</v>
      </c>
      <c r="M178" t="s">
        <v>870</v>
      </c>
      <c r="N178" t="s">
        <v>883</v>
      </c>
      <c r="O178" s="10" t="str">
        <f>VLOOKUP(I178,[1]应付款管理!$A$1:$J$65536,10,0)</f>
        <v>USD</v>
      </c>
      <c r="P178">
        <f t="shared" si="12"/>
        <v>0</v>
      </c>
      <c r="Q178">
        <f>VLOOKUP(I178,[1]应付款管理!$A$1:$I$65536,9,0)</f>
        <v>83.1</v>
      </c>
      <c r="R178">
        <f t="shared" si="13"/>
        <v>0</v>
      </c>
      <c r="S178" t="str">
        <f t="shared" si="14"/>
        <v>，1361871</v>
      </c>
      <c r="T178" t="s">
        <v>1008</v>
      </c>
    </row>
    <row r="179" ht="14.1" customHeight="1" spans="1:20">
      <c r="A179" s="4">
        <v>43376</v>
      </c>
      <c r="B179" s="4">
        <v>43376</v>
      </c>
      <c r="C179" s="4">
        <v>43419</v>
      </c>
      <c r="D179" s="4">
        <v>43376</v>
      </c>
      <c r="E179" s="4">
        <v>43378</v>
      </c>
      <c r="F179" t="s">
        <v>1009</v>
      </c>
      <c r="G179" t="s">
        <v>1010</v>
      </c>
      <c r="H179" t="s">
        <v>1011</v>
      </c>
      <c r="I179" s="8">
        <v>1363237</v>
      </c>
      <c r="J179" s="9">
        <v>197.74</v>
      </c>
      <c r="K179" t="s">
        <v>835</v>
      </c>
      <c r="L179" t="s">
        <v>1012</v>
      </c>
      <c r="M179" t="s">
        <v>870</v>
      </c>
      <c r="N179" t="s">
        <v>1013</v>
      </c>
      <c r="O179" s="10" t="str">
        <f>VLOOKUP(I179,[1]应付款管理!$A$1:$J$65536,10,0)</f>
        <v>USD</v>
      </c>
      <c r="P179">
        <f t="shared" si="12"/>
        <v>0</v>
      </c>
      <c r="Q179">
        <f>VLOOKUP(I179,[1]应付款管理!$A$1:$I$65536,9,0)</f>
        <v>197.74</v>
      </c>
      <c r="R179">
        <f t="shared" si="13"/>
        <v>0</v>
      </c>
      <c r="S179" t="str">
        <f t="shared" si="14"/>
        <v>，1363237</v>
      </c>
      <c r="T179" t="s">
        <v>1014</v>
      </c>
    </row>
    <row r="180" ht="14.1" customHeight="1" spans="1:20">
      <c r="A180" s="4">
        <v>43376</v>
      </c>
      <c r="B180" s="4">
        <v>43376</v>
      </c>
      <c r="C180" s="4">
        <v>43419</v>
      </c>
      <c r="D180" s="4">
        <v>43376</v>
      </c>
      <c r="E180" s="4">
        <v>43378</v>
      </c>
      <c r="F180" t="s">
        <v>1015</v>
      </c>
      <c r="G180" t="s">
        <v>1016</v>
      </c>
      <c r="H180" t="s">
        <v>1017</v>
      </c>
      <c r="I180" s="8">
        <v>1369467</v>
      </c>
      <c r="J180" s="9">
        <v>49.56</v>
      </c>
      <c r="K180" t="s">
        <v>835</v>
      </c>
      <c r="L180" t="s">
        <v>1018</v>
      </c>
      <c r="M180" t="s">
        <v>870</v>
      </c>
      <c r="N180" t="s">
        <v>937</v>
      </c>
      <c r="O180" s="10" t="str">
        <f>VLOOKUP(I180,[1]应付款管理!$A$1:$J$65536,10,0)</f>
        <v>USD</v>
      </c>
      <c r="P180">
        <f t="shared" si="12"/>
        <v>0</v>
      </c>
      <c r="Q180">
        <f>VLOOKUP(I180,[1]应付款管理!$A$1:$I$65536,9,0)</f>
        <v>49.56</v>
      </c>
      <c r="R180">
        <f t="shared" si="13"/>
        <v>0</v>
      </c>
      <c r="S180" t="str">
        <f t="shared" si="14"/>
        <v>，1369467</v>
      </c>
      <c r="T180" t="s">
        <v>1019</v>
      </c>
    </row>
    <row r="181" ht="14.1" customHeight="1" spans="1:20">
      <c r="A181" s="4">
        <v>43376</v>
      </c>
      <c r="B181" s="4">
        <v>43376</v>
      </c>
      <c r="C181" s="4">
        <v>43419</v>
      </c>
      <c r="D181" s="4">
        <v>43376</v>
      </c>
      <c r="E181" s="4">
        <v>43377</v>
      </c>
      <c r="F181" t="s">
        <v>1020</v>
      </c>
      <c r="G181" t="s">
        <v>1021</v>
      </c>
      <c r="H181" t="s">
        <v>1022</v>
      </c>
      <c r="I181" s="8">
        <v>1373652</v>
      </c>
      <c r="J181" s="9">
        <v>56.3</v>
      </c>
      <c r="K181" t="s">
        <v>835</v>
      </c>
      <c r="L181" t="s">
        <v>1023</v>
      </c>
      <c r="M181" t="s">
        <v>870</v>
      </c>
      <c r="N181" t="s">
        <v>1024</v>
      </c>
      <c r="O181" s="10" t="str">
        <f>VLOOKUP(I181,[1]应付款管理!$A$1:$J$65536,10,0)</f>
        <v>USD</v>
      </c>
      <c r="P181">
        <f t="shared" si="12"/>
        <v>0</v>
      </c>
      <c r="Q181">
        <f>VLOOKUP(I181,[1]应付款管理!$A$1:$I$65536,9,0)</f>
        <v>56.3</v>
      </c>
      <c r="R181">
        <f t="shared" si="13"/>
        <v>0</v>
      </c>
      <c r="S181" t="str">
        <f t="shared" si="14"/>
        <v>，1373652</v>
      </c>
      <c r="T181" t="s">
        <v>1025</v>
      </c>
    </row>
    <row r="182" ht="14.1" customHeight="1" spans="1:20">
      <c r="A182" s="4">
        <v>43376</v>
      </c>
      <c r="B182" s="4">
        <v>43376</v>
      </c>
      <c r="C182" s="4">
        <v>43419</v>
      </c>
      <c r="D182" s="4">
        <v>43376</v>
      </c>
      <c r="E182" s="4">
        <v>43378</v>
      </c>
      <c r="F182" t="s">
        <v>1026</v>
      </c>
      <c r="G182" t="s">
        <v>1027</v>
      </c>
      <c r="H182" t="s">
        <v>1028</v>
      </c>
      <c r="I182" s="8">
        <v>1374083</v>
      </c>
      <c r="J182" s="9">
        <v>217.5</v>
      </c>
      <c r="K182" t="s">
        <v>835</v>
      </c>
      <c r="L182" t="s">
        <v>1029</v>
      </c>
      <c r="M182" t="s">
        <v>870</v>
      </c>
      <c r="N182" t="s">
        <v>1013</v>
      </c>
      <c r="O182" s="10" t="str">
        <f>VLOOKUP(I182,[1]应付款管理!$A$1:$J$65536,10,0)</f>
        <v>USD</v>
      </c>
      <c r="P182">
        <f t="shared" si="12"/>
        <v>0</v>
      </c>
      <c r="Q182">
        <f>VLOOKUP(I182,[1]应付款管理!$A$1:$I$65536,9,0)</f>
        <v>217.5</v>
      </c>
      <c r="R182">
        <f t="shared" si="13"/>
        <v>0</v>
      </c>
      <c r="S182" t="str">
        <f t="shared" si="14"/>
        <v>，1374083</v>
      </c>
      <c r="T182" t="s">
        <v>1030</v>
      </c>
    </row>
    <row r="183" ht="14.1" customHeight="1" spans="1:20">
      <c r="A183" s="4">
        <v>43377</v>
      </c>
      <c r="B183" s="4">
        <v>43377</v>
      </c>
      <c r="C183" s="4">
        <v>43419</v>
      </c>
      <c r="D183" s="4">
        <v>43377</v>
      </c>
      <c r="E183" s="4">
        <v>43379</v>
      </c>
      <c r="F183" t="s">
        <v>1031</v>
      </c>
      <c r="G183" t="s">
        <v>1032</v>
      </c>
      <c r="H183" t="s">
        <v>1033</v>
      </c>
      <c r="I183" s="8">
        <v>1351970</v>
      </c>
      <c r="J183" s="9">
        <v>92.06</v>
      </c>
      <c r="K183" t="s">
        <v>835</v>
      </c>
      <c r="L183" t="s">
        <v>1034</v>
      </c>
      <c r="M183" t="s">
        <v>844</v>
      </c>
      <c r="N183" t="s">
        <v>1035</v>
      </c>
      <c r="O183" s="10" t="str">
        <f>VLOOKUP(I183,[1]应付款管理!$A$1:$J$65536,10,0)</f>
        <v>USD</v>
      </c>
      <c r="P183">
        <f t="shared" si="12"/>
        <v>0</v>
      </c>
      <c r="Q183">
        <f>VLOOKUP(I183,[1]应付款管理!$A$1:$I$65536,9,0)</f>
        <v>92.06</v>
      </c>
      <c r="R183">
        <f t="shared" si="13"/>
        <v>0</v>
      </c>
      <c r="S183" t="str">
        <f t="shared" si="14"/>
        <v>，1351970</v>
      </c>
      <c r="T183" t="s">
        <v>1036</v>
      </c>
    </row>
    <row r="184" ht="14.1" customHeight="1" spans="1:20">
      <c r="A184" s="4">
        <v>43377</v>
      </c>
      <c r="B184" s="4">
        <v>43377</v>
      </c>
      <c r="C184" s="4">
        <v>43419</v>
      </c>
      <c r="D184" s="4">
        <v>43377</v>
      </c>
      <c r="E184" s="4">
        <v>43378</v>
      </c>
      <c r="F184" t="s">
        <v>1037</v>
      </c>
      <c r="G184" t="s">
        <v>1038</v>
      </c>
      <c r="H184" t="s">
        <v>1039</v>
      </c>
      <c r="I184" s="8">
        <v>1376266</v>
      </c>
      <c r="J184" s="9">
        <v>32.95</v>
      </c>
      <c r="K184" t="s">
        <v>835</v>
      </c>
      <c r="L184" t="s">
        <v>1040</v>
      </c>
      <c r="M184" t="s">
        <v>844</v>
      </c>
      <c r="N184" t="s">
        <v>1041</v>
      </c>
      <c r="O184" s="10" t="str">
        <f>VLOOKUP(I184,[1]应付款管理!$A$1:$J$65536,10,0)</f>
        <v>USD</v>
      </c>
      <c r="P184">
        <f t="shared" si="12"/>
        <v>0</v>
      </c>
      <c r="Q184">
        <f>VLOOKUP(I184,[1]应付款管理!$A$1:$I$65536,9,0)</f>
        <v>32.95</v>
      </c>
      <c r="R184">
        <f t="shared" si="13"/>
        <v>0</v>
      </c>
      <c r="S184" t="str">
        <f t="shared" si="14"/>
        <v>，1376266</v>
      </c>
      <c r="T184" t="s">
        <v>1042</v>
      </c>
    </row>
    <row r="185" ht="14.1" customHeight="1" spans="1:20">
      <c r="A185" s="4">
        <v>43377</v>
      </c>
      <c r="B185" s="4">
        <v>43377</v>
      </c>
      <c r="C185" s="4">
        <v>43419</v>
      </c>
      <c r="D185" s="4">
        <v>43377</v>
      </c>
      <c r="E185" s="4">
        <v>43378</v>
      </c>
      <c r="F185" t="s">
        <v>1043</v>
      </c>
      <c r="G185" t="s">
        <v>1044</v>
      </c>
      <c r="H185" t="s">
        <v>1045</v>
      </c>
      <c r="I185" s="8">
        <v>1376711</v>
      </c>
      <c r="J185" s="9">
        <v>25.97</v>
      </c>
      <c r="K185" t="s">
        <v>835</v>
      </c>
      <c r="L185" t="s">
        <v>1046</v>
      </c>
      <c r="M185" t="s">
        <v>837</v>
      </c>
      <c r="N185" t="s">
        <v>1047</v>
      </c>
      <c r="O185" s="10" t="str">
        <f>VLOOKUP(I185,[1]应付款管理!$A$1:$J$65536,10,0)</f>
        <v>USD</v>
      </c>
      <c r="P185">
        <f t="shared" si="12"/>
        <v>0</v>
      </c>
      <c r="Q185">
        <f>VLOOKUP(I185,[1]应付款管理!$A$1:$I$65536,9,0)</f>
        <v>25.97</v>
      </c>
      <c r="R185">
        <f t="shared" si="13"/>
        <v>0</v>
      </c>
      <c r="S185" t="str">
        <f t="shared" si="14"/>
        <v>，1376711</v>
      </c>
      <c r="T185" t="s">
        <v>1048</v>
      </c>
    </row>
    <row r="186" ht="14.1" customHeight="1" spans="1:20">
      <c r="A186" s="4">
        <v>43377</v>
      </c>
      <c r="B186" s="4">
        <v>43377</v>
      </c>
      <c r="C186" s="4">
        <v>43419</v>
      </c>
      <c r="D186" s="4">
        <v>43377</v>
      </c>
      <c r="E186" s="4">
        <v>43378</v>
      </c>
      <c r="F186" t="s">
        <v>1049</v>
      </c>
      <c r="G186" t="s">
        <v>1050</v>
      </c>
      <c r="H186" t="s">
        <v>1051</v>
      </c>
      <c r="I186" s="8">
        <v>1340167</v>
      </c>
      <c r="J186" s="9">
        <v>79.85</v>
      </c>
      <c r="K186" t="s">
        <v>835</v>
      </c>
      <c r="L186" t="s">
        <v>1052</v>
      </c>
      <c r="M186" t="s">
        <v>1001</v>
      </c>
      <c r="N186" t="s">
        <v>1053</v>
      </c>
      <c r="O186" s="10" t="str">
        <f>VLOOKUP(I186,[1]应付款管理!$A$1:$J$65536,10,0)</f>
        <v>USD</v>
      </c>
      <c r="P186">
        <f t="shared" si="12"/>
        <v>0</v>
      </c>
      <c r="Q186">
        <f>VLOOKUP(I186,[1]应付款管理!$A$1:$I$65536,9,0)</f>
        <v>79.85</v>
      </c>
      <c r="R186">
        <f t="shared" si="13"/>
        <v>0</v>
      </c>
      <c r="S186" t="str">
        <f t="shared" si="14"/>
        <v>，1340167</v>
      </c>
      <c r="T186" t="s">
        <v>1054</v>
      </c>
    </row>
    <row r="187" ht="14.1" customHeight="1" spans="1:20">
      <c r="A187" s="4">
        <v>43377</v>
      </c>
      <c r="B187" s="4">
        <v>43377</v>
      </c>
      <c r="C187" s="4">
        <v>43419</v>
      </c>
      <c r="D187" s="4">
        <v>43377</v>
      </c>
      <c r="E187" s="4">
        <v>43379</v>
      </c>
      <c r="F187" t="s">
        <v>1055</v>
      </c>
      <c r="G187" t="s">
        <v>1056</v>
      </c>
      <c r="H187" t="s">
        <v>1057</v>
      </c>
      <c r="I187" s="8">
        <v>1369856</v>
      </c>
      <c r="J187" s="9">
        <v>49.56</v>
      </c>
      <c r="K187" t="s">
        <v>835</v>
      </c>
      <c r="L187" t="s">
        <v>1058</v>
      </c>
      <c r="M187" t="s">
        <v>870</v>
      </c>
      <c r="N187" t="s">
        <v>937</v>
      </c>
      <c r="O187" s="10" t="str">
        <f>VLOOKUP(I187,[1]应付款管理!$A$1:$J$65536,10,0)</f>
        <v>USD</v>
      </c>
      <c r="P187">
        <f t="shared" si="12"/>
        <v>0</v>
      </c>
      <c r="Q187">
        <f>VLOOKUP(I187,[1]应付款管理!$A$1:$I$65536,9,0)</f>
        <v>49.56</v>
      </c>
      <c r="R187">
        <f t="shared" si="13"/>
        <v>0</v>
      </c>
      <c r="S187" t="str">
        <f t="shared" si="14"/>
        <v>，1369856</v>
      </c>
      <c r="T187" t="s">
        <v>1059</v>
      </c>
    </row>
    <row r="188" ht="14.1" customHeight="1" spans="1:20">
      <c r="A188" s="4">
        <v>43377</v>
      </c>
      <c r="B188" s="4">
        <v>43377</v>
      </c>
      <c r="C188" s="4">
        <v>43419</v>
      </c>
      <c r="D188" s="4">
        <v>43377</v>
      </c>
      <c r="E188" s="4">
        <v>43379</v>
      </c>
      <c r="F188" t="s">
        <v>1060</v>
      </c>
      <c r="G188" t="s">
        <v>1061</v>
      </c>
      <c r="H188" t="s">
        <v>1062</v>
      </c>
      <c r="I188" s="8">
        <v>1370336</v>
      </c>
      <c r="J188" s="9">
        <v>95.52</v>
      </c>
      <c r="K188" t="s">
        <v>835</v>
      </c>
      <c r="L188" t="s">
        <v>1063</v>
      </c>
      <c r="M188" t="s">
        <v>870</v>
      </c>
      <c r="N188" t="s">
        <v>1064</v>
      </c>
      <c r="O188" s="10" t="str">
        <f>VLOOKUP(I188,[1]应付款管理!$A$1:$J$65536,10,0)</f>
        <v>USD</v>
      </c>
      <c r="P188">
        <f t="shared" si="12"/>
        <v>0</v>
      </c>
      <c r="Q188">
        <f>VLOOKUP(I188,[1]应付款管理!$A$1:$I$65536,9,0)</f>
        <v>95.52</v>
      </c>
      <c r="R188">
        <f t="shared" si="13"/>
        <v>0</v>
      </c>
      <c r="S188" t="str">
        <f t="shared" si="14"/>
        <v>，1370336</v>
      </c>
      <c r="T188" t="s">
        <v>1065</v>
      </c>
    </row>
    <row r="189" ht="14.1" customHeight="1" spans="1:20">
      <c r="A189" s="4">
        <v>43377</v>
      </c>
      <c r="B189" s="4">
        <v>43377</v>
      </c>
      <c r="C189" s="4">
        <v>43419</v>
      </c>
      <c r="D189" s="4">
        <v>43377</v>
      </c>
      <c r="E189" s="4">
        <v>43382</v>
      </c>
      <c r="F189" t="s">
        <v>1066</v>
      </c>
      <c r="G189" t="s">
        <v>1067</v>
      </c>
      <c r="H189" t="s">
        <v>1068</v>
      </c>
      <c r="I189" s="8">
        <v>1374994</v>
      </c>
      <c r="J189" s="9">
        <v>191.35</v>
      </c>
      <c r="K189" t="s">
        <v>835</v>
      </c>
      <c r="L189" t="s">
        <v>1069</v>
      </c>
      <c r="M189" t="s">
        <v>870</v>
      </c>
      <c r="N189" t="s">
        <v>948</v>
      </c>
      <c r="O189" s="10" t="str">
        <f>VLOOKUP(I189,[1]应付款管理!$A$1:$J$65536,10,0)</f>
        <v>USD</v>
      </c>
      <c r="P189">
        <f t="shared" si="12"/>
        <v>0</v>
      </c>
      <c r="Q189">
        <f>VLOOKUP(I189,[1]应付款管理!$A$1:$I$65536,9,0)</f>
        <v>191.35</v>
      </c>
      <c r="R189">
        <f t="shared" si="13"/>
        <v>0</v>
      </c>
      <c r="S189" t="str">
        <f t="shared" si="14"/>
        <v>，1374994</v>
      </c>
      <c r="T189" t="s">
        <v>1070</v>
      </c>
    </row>
    <row r="190" ht="14.1" customHeight="1" spans="1:20">
      <c r="A190" s="4">
        <v>43377</v>
      </c>
      <c r="B190" s="4">
        <v>43377</v>
      </c>
      <c r="C190" s="4">
        <v>43419</v>
      </c>
      <c r="D190" s="4">
        <v>43377</v>
      </c>
      <c r="E190" s="4">
        <v>43378</v>
      </c>
      <c r="F190" t="s">
        <v>1071</v>
      </c>
      <c r="G190" t="s">
        <v>1072</v>
      </c>
      <c r="H190" t="s">
        <v>1073</v>
      </c>
      <c r="I190" s="8">
        <v>1375547</v>
      </c>
      <c r="J190" s="9">
        <v>84.44</v>
      </c>
      <c r="K190" t="s">
        <v>835</v>
      </c>
      <c r="L190" t="s">
        <v>1074</v>
      </c>
      <c r="M190" t="s">
        <v>870</v>
      </c>
      <c r="N190" t="s">
        <v>1075</v>
      </c>
      <c r="O190" s="10" t="str">
        <f>VLOOKUP(I190,[1]应付款管理!$A$1:$J$65536,10,0)</f>
        <v>USD</v>
      </c>
      <c r="P190">
        <f t="shared" si="12"/>
        <v>0</v>
      </c>
      <c r="Q190">
        <f>VLOOKUP(I190,[1]应付款管理!$A$1:$I$65536,9,0)</f>
        <v>84.44</v>
      </c>
      <c r="R190">
        <f t="shared" si="13"/>
        <v>0</v>
      </c>
      <c r="S190" t="str">
        <f t="shared" si="14"/>
        <v>，1375547</v>
      </c>
      <c r="T190" t="s">
        <v>1076</v>
      </c>
    </row>
    <row r="191" ht="14.1" customHeight="1" spans="1:20">
      <c r="A191" s="4">
        <v>43377</v>
      </c>
      <c r="B191" s="4">
        <v>43377</v>
      </c>
      <c r="C191" s="4">
        <v>43419</v>
      </c>
      <c r="D191" s="4">
        <v>43377</v>
      </c>
      <c r="E191" s="4">
        <v>43379</v>
      </c>
      <c r="F191" t="s">
        <v>1077</v>
      </c>
      <c r="G191" t="s">
        <v>1078</v>
      </c>
      <c r="H191" t="s">
        <v>1079</v>
      </c>
      <c r="I191" s="8">
        <v>1376051</v>
      </c>
      <c r="J191" s="9">
        <v>102.78</v>
      </c>
      <c r="K191" t="s">
        <v>835</v>
      </c>
      <c r="L191" t="s">
        <v>1080</v>
      </c>
      <c r="M191" t="s">
        <v>870</v>
      </c>
      <c r="N191" t="s">
        <v>1081</v>
      </c>
      <c r="O191" s="10" t="str">
        <f>VLOOKUP(I191,[1]应付款管理!$A$1:$J$65536,10,0)</f>
        <v>USD</v>
      </c>
      <c r="P191">
        <f t="shared" si="12"/>
        <v>0</v>
      </c>
      <c r="Q191">
        <f>VLOOKUP(I191,[1]应付款管理!$A$1:$I$65536,9,0)</f>
        <v>102.78</v>
      </c>
      <c r="R191">
        <f t="shared" si="13"/>
        <v>0</v>
      </c>
      <c r="S191" t="str">
        <f t="shared" si="14"/>
        <v>，1376051</v>
      </c>
      <c r="T191" t="s">
        <v>1082</v>
      </c>
    </row>
    <row r="192" ht="14.1" customHeight="1" spans="1:20">
      <c r="A192" s="4">
        <v>43377</v>
      </c>
      <c r="B192" s="4">
        <v>43377</v>
      </c>
      <c r="C192" s="4">
        <v>43419</v>
      </c>
      <c r="D192" s="4">
        <v>43377</v>
      </c>
      <c r="E192" s="4">
        <v>43379</v>
      </c>
      <c r="F192" t="s">
        <v>1083</v>
      </c>
      <c r="G192" t="s">
        <v>1084</v>
      </c>
      <c r="H192" t="s">
        <v>1085</v>
      </c>
      <c r="I192" s="8">
        <v>1374903</v>
      </c>
      <c r="J192" s="9">
        <v>265.26</v>
      </c>
      <c r="K192" t="s">
        <v>835</v>
      </c>
      <c r="L192" t="s">
        <v>1086</v>
      </c>
      <c r="M192" t="s">
        <v>900</v>
      </c>
      <c r="N192" t="s">
        <v>1087</v>
      </c>
      <c r="O192" s="10" t="str">
        <f>VLOOKUP(I192,[1]应付款管理!$A$1:$J$65536,10,0)</f>
        <v>USD</v>
      </c>
      <c r="P192">
        <f t="shared" si="12"/>
        <v>0</v>
      </c>
      <c r="Q192">
        <f>VLOOKUP(I192,[1]应付款管理!$A$1:$I$65536,9,0)</f>
        <v>265.26</v>
      </c>
      <c r="R192">
        <f t="shared" si="13"/>
        <v>0</v>
      </c>
      <c r="S192" t="str">
        <f t="shared" si="14"/>
        <v>，1374903</v>
      </c>
      <c r="T192" t="s">
        <v>1088</v>
      </c>
    </row>
    <row r="193" ht="14.1" customHeight="1" spans="1:20">
      <c r="A193" s="4">
        <v>43377</v>
      </c>
      <c r="B193" s="4">
        <v>43377</v>
      </c>
      <c r="C193" s="4">
        <v>43419</v>
      </c>
      <c r="D193" s="4">
        <v>43377</v>
      </c>
      <c r="E193" s="4">
        <v>43379</v>
      </c>
      <c r="F193" t="s">
        <v>1089</v>
      </c>
      <c r="G193" t="s">
        <v>1090</v>
      </c>
      <c r="H193" t="s">
        <v>1091</v>
      </c>
      <c r="I193" s="8">
        <v>1374904</v>
      </c>
      <c r="J193" s="9">
        <v>265.26</v>
      </c>
      <c r="K193" t="s">
        <v>835</v>
      </c>
      <c r="L193" t="s">
        <v>1092</v>
      </c>
      <c r="M193" t="s">
        <v>900</v>
      </c>
      <c r="N193" t="s">
        <v>1087</v>
      </c>
      <c r="O193" s="10" t="str">
        <f>VLOOKUP(I193,[1]应付款管理!$A$1:$J$65536,10,0)</f>
        <v>USD</v>
      </c>
      <c r="P193">
        <f t="shared" si="12"/>
        <v>0</v>
      </c>
      <c r="Q193">
        <f>VLOOKUP(I193,[1]应付款管理!$A$1:$I$65536,9,0)</f>
        <v>265.26</v>
      </c>
      <c r="R193">
        <f t="shared" si="13"/>
        <v>0</v>
      </c>
      <c r="S193" t="str">
        <f t="shared" si="14"/>
        <v>，1374904</v>
      </c>
      <c r="T193" t="s">
        <v>1093</v>
      </c>
    </row>
    <row r="194" ht="14.1" customHeight="1" spans="1:20">
      <c r="A194" s="4">
        <v>43378</v>
      </c>
      <c r="B194" s="4">
        <v>43378</v>
      </c>
      <c r="C194" s="4">
        <v>43419</v>
      </c>
      <c r="D194" s="4">
        <v>43378</v>
      </c>
      <c r="E194" s="4">
        <v>43380</v>
      </c>
      <c r="F194" t="s">
        <v>1094</v>
      </c>
      <c r="G194" t="s">
        <v>1095</v>
      </c>
      <c r="H194" t="s">
        <v>1096</v>
      </c>
      <c r="I194" s="8">
        <v>1374691</v>
      </c>
      <c r="J194" s="9">
        <v>69.3</v>
      </c>
      <c r="K194" t="s">
        <v>835</v>
      </c>
      <c r="L194" t="s">
        <v>1097</v>
      </c>
      <c r="M194" t="s">
        <v>844</v>
      </c>
      <c r="N194" t="s">
        <v>864</v>
      </c>
      <c r="O194" s="10" t="str">
        <f>VLOOKUP(I194,[1]应付款管理!$A$1:$J$65536,10,0)</f>
        <v>USD</v>
      </c>
      <c r="P194">
        <f t="shared" si="12"/>
        <v>0</v>
      </c>
      <c r="Q194">
        <f>VLOOKUP(I194,[1]应付款管理!$A$1:$I$65536,9,0)</f>
        <v>69.3</v>
      </c>
      <c r="R194">
        <f t="shared" si="13"/>
        <v>0</v>
      </c>
      <c r="S194" t="str">
        <f t="shared" si="14"/>
        <v>，1374691</v>
      </c>
      <c r="T194" t="s">
        <v>1098</v>
      </c>
    </row>
    <row r="195" ht="14.1" customHeight="1" spans="1:20">
      <c r="A195" s="4">
        <v>43378</v>
      </c>
      <c r="B195" s="4">
        <v>43378</v>
      </c>
      <c r="C195" s="4">
        <v>43419</v>
      </c>
      <c r="D195" s="4">
        <v>43378</v>
      </c>
      <c r="E195" s="4">
        <v>43383</v>
      </c>
      <c r="F195" t="s">
        <v>1099</v>
      </c>
      <c r="G195" t="s">
        <v>1100</v>
      </c>
      <c r="H195" t="s">
        <v>1101</v>
      </c>
      <c r="I195" s="8">
        <v>1377050</v>
      </c>
      <c r="J195" s="9">
        <v>1020.84</v>
      </c>
      <c r="K195" t="s">
        <v>835</v>
      </c>
      <c r="L195" t="s">
        <v>1102</v>
      </c>
      <c r="M195" t="s">
        <v>837</v>
      </c>
      <c r="N195" t="s">
        <v>1103</v>
      </c>
      <c r="O195" s="10" t="str">
        <f>VLOOKUP(I195,[1]应付款管理!$A$1:$J$65536,10,0)</f>
        <v>USD</v>
      </c>
      <c r="P195">
        <f t="shared" si="12"/>
        <v>0</v>
      </c>
      <c r="Q195">
        <f>VLOOKUP(I195,[1]应付款管理!$A$1:$I$65536,9,0)</f>
        <v>1020.84</v>
      </c>
      <c r="R195">
        <f t="shared" si="13"/>
        <v>0</v>
      </c>
      <c r="S195" t="str">
        <f t="shared" si="14"/>
        <v>，1377050</v>
      </c>
      <c r="T195" t="s">
        <v>1104</v>
      </c>
    </row>
    <row r="196" ht="14.1" customHeight="1" spans="1:20">
      <c r="A196" s="4">
        <v>43378</v>
      </c>
      <c r="B196" s="4">
        <v>43378</v>
      </c>
      <c r="C196" s="4">
        <v>43419</v>
      </c>
      <c r="D196" s="4">
        <v>43378</v>
      </c>
      <c r="E196" s="4">
        <v>43380</v>
      </c>
      <c r="F196" t="s">
        <v>1105</v>
      </c>
      <c r="G196" t="s">
        <v>1106</v>
      </c>
      <c r="H196" t="s">
        <v>1107</v>
      </c>
      <c r="I196" s="8">
        <v>1342196</v>
      </c>
      <c r="J196" s="9">
        <v>108.74</v>
      </c>
      <c r="K196" t="s">
        <v>835</v>
      </c>
      <c r="L196" t="s">
        <v>1108</v>
      </c>
      <c r="M196" t="s">
        <v>1001</v>
      </c>
      <c r="N196" t="s">
        <v>1109</v>
      </c>
      <c r="O196" s="10" t="str">
        <f>VLOOKUP(I196,[1]应付款管理!$A$1:$J$65536,10,0)</f>
        <v>USD</v>
      </c>
      <c r="P196">
        <f t="shared" si="12"/>
        <v>0</v>
      </c>
      <c r="Q196">
        <f>VLOOKUP(I196,[1]应付款管理!$A$1:$I$65536,9,0)</f>
        <v>108.74</v>
      </c>
      <c r="R196">
        <f t="shared" si="13"/>
        <v>0</v>
      </c>
      <c r="S196" t="str">
        <f t="shared" si="14"/>
        <v>，1342196</v>
      </c>
      <c r="T196" t="s">
        <v>1110</v>
      </c>
    </row>
    <row r="197" ht="14.1" customHeight="1" spans="1:20">
      <c r="A197" s="4">
        <v>43378</v>
      </c>
      <c r="B197" s="4">
        <v>43378</v>
      </c>
      <c r="C197" s="4">
        <v>43419</v>
      </c>
      <c r="D197" s="4">
        <v>43378</v>
      </c>
      <c r="E197" s="4">
        <v>43380</v>
      </c>
      <c r="F197" t="s">
        <v>1111</v>
      </c>
      <c r="G197" t="s">
        <v>1112</v>
      </c>
      <c r="H197" t="s">
        <v>1113</v>
      </c>
      <c r="I197" s="8">
        <v>1367062</v>
      </c>
      <c r="J197" s="9">
        <v>179.3</v>
      </c>
      <c r="K197" t="s">
        <v>835</v>
      </c>
      <c r="L197" t="s">
        <v>1114</v>
      </c>
      <c r="M197" t="s">
        <v>1001</v>
      </c>
      <c r="N197" t="s">
        <v>1115</v>
      </c>
      <c r="O197" s="10" t="str">
        <f>VLOOKUP(I197,[1]应付款管理!$A$1:$J$65536,10,0)</f>
        <v>USD</v>
      </c>
      <c r="P197">
        <f t="shared" ref="P197:P260" si="15">IF(K197=O197,0,1)</f>
        <v>0</v>
      </c>
      <c r="Q197">
        <f>VLOOKUP(I197,[1]应付款管理!$A$1:$I$65536,9,0)</f>
        <v>179.3</v>
      </c>
      <c r="R197">
        <f t="shared" ref="R197:R260" si="16">J197-Q197</f>
        <v>0</v>
      </c>
      <c r="S197" t="str">
        <f t="shared" si="14"/>
        <v>，1367062</v>
      </c>
      <c r="T197" t="s">
        <v>1116</v>
      </c>
    </row>
    <row r="198" ht="14.1" customHeight="1" spans="1:20">
      <c r="A198" s="4">
        <v>43378</v>
      </c>
      <c r="B198" s="4">
        <v>43378</v>
      </c>
      <c r="C198" s="4">
        <v>43419</v>
      </c>
      <c r="D198" s="4">
        <v>43378</v>
      </c>
      <c r="E198" s="4">
        <v>43380</v>
      </c>
      <c r="F198" t="s">
        <v>1117</v>
      </c>
      <c r="G198" t="s">
        <v>1118</v>
      </c>
      <c r="H198" t="s">
        <v>1119</v>
      </c>
      <c r="I198" s="8">
        <v>1376337</v>
      </c>
      <c r="J198" s="9">
        <v>59.48</v>
      </c>
      <c r="K198" t="s">
        <v>835</v>
      </c>
      <c r="L198" t="s">
        <v>1120</v>
      </c>
      <c r="M198" t="s">
        <v>870</v>
      </c>
      <c r="N198" t="s">
        <v>1121</v>
      </c>
      <c r="O198" s="10" t="str">
        <f>VLOOKUP(I198,[1]应付款管理!$A$1:$J$65536,10,0)</f>
        <v>USD</v>
      </c>
      <c r="P198">
        <f t="shared" si="15"/>
        <v>0</v>
      </c>
      <c r="Q198">
        <f>VLOOKUP(I198,[1]应付款管理!$A$1:$I$65536,9,0)</f>
        <v>59.48</v>
      </c>
      <c r="R198">
        <f t="shared" si="16"/>
        <v>0</v>
      </c>
      <c r="S198" t="str">
        <f t="shared" si="14"/>
        <v>，1376337</v>
      </c>
      <c r="T198" t="s">
        <v>1122</v>
      </c>
    </row>
    <row r="199" ht="14.1" customHeight="1" spans="1:20">
      <c r="A199" s="4">
        <v>43378</v>
      </c>
      <c r="B199" s="4">
        <v>43378</v>
      </c>
      <c r="C199" s="4">
        <v>43419</v>
      </c>
      <c r="D199" s="4">
        <v>43378</v>
      </c>
      <c r="E199" s="4">
        <v>43380</v>
      </c>
      <c r="F199" t="s">
        <v>1123</v>
      </c>
      <c r="G199" t="s">
        <v>1124</v>
      </c>
      <c r="H199" t="s">
        <v>1125</v>
      </c>
      <c r="I199" s="8">
        <v>1376887</v>
      </c>
      <c r="J199" s="9">
        <v>168.88</v>
      </c>
      <c r="K199" t="s">
        <v>835</v>
      </c>
      <c r="L199" t="s">
        <v>1126</v>
      </c>
      <c r="M199" t="s">
        <v>870</v>
      </c>
      <c r="N199" t="s">
        <v>1075</v>
      </c>
      <c r="O199" s="10" t="str">
        <f>VLOOKUP(I199,[1]应付款管理!$A$1:$J$65536,10,0)</f>
        <v>USD</v>
      </c>
      <c r="P199">
        <f t="shared" si="15"/>
        <v>0</v>
      </c>
      <c r="Q199">
        <f>VLOOKUP(I199,[1]应付款管理!$A$1:$I$65536,9,0)</f>
        <v>168.88</v>
      </c>
      <c r="R199">
        <f t="shared" si="16"/>
        <v>0</v>
      </c>
      <c r="S199" t="str">
        <f t="shared" si="14"/>
        <v>，1376887</v>
      </c>
      <c r="T199" t="s">
        <v>1127</v>
      </c>
    </row>
    <row r="200" ht="14.1" customHeight="1" spans="1:20">
      <c r="A200" s="4">
        <v>43378</v>
      </c>
      <c r="B200" s="4">
        <v>43378</v>
      </c>
      <c r="C200" s="4">
        <v>43419</v>
      </c>
      <c r="D200" s="4">
        <v>43378</v>
      </c>
      <c r="E200" s="4">
        <v>43379</v>
      </c>
      <c r="F200" t="s">
        <v>1128</v>
      </c>
      <c r="G200" t="s">
        <v>1129</v>
      </c>
      <c r="H200" t="s">
        <v>1130</v>
      </c>
      <c r="I200" s="8">
        <v>1372120</v>
      </c>
      <c r="J200" s="9">
        <v>28.07</v>
      </c>
      <c r="K200" t="s">
        <v>835</v>
      </c>
      <c r="L200" t="s">
        <v>1131</v>
      </c>
      <c r="M200" t="s">
        <v>900</v>
      </c>
      <c r="N200" t="s">
        <v>1132</v>
      </c>
      <c r="O200" s="10" t="str">
        <f>VLOOKUP(I200,[1]应付款管理!$A$1:$J$65536,10,0)</f>
        <v>USD</v>
      </c>
      <c r="P200">
        <f t="shared" si="15"/>
        <v>0</v>
      </c>
      <c r="Q200">
        <f>VLOOKUP(I200,[1]应付款管理!$A$1:$I$65536,9,0)</f>
        <v>28.07</v>
      </c>
      <c r="R200">
        <f t="shared" si="16"/>
        <v>0</v>
      </c>
      <c r="S200" t="str">
        <f t="shared" si="14"/>
        <v>，1372120</v>
      </c>
      <c r="T200" t="s">
        <v>1133</v>
      </c>
    </row>
    <row r="201" ht="14.1" customHeight="1" spans="1:20">
      <c r="A201" s="4">
        <v>43378</v>
      </c>
      <c r="B201" s="4">
        <v>43378</v>
      </c>
      <c r="C201" s="4">
        <v>43419</v>
      </c>
      <c r="D201" s="4">
        <v>43378</v>
      </c>
      <c r="E201" s="4">
        <v>43381</v>
      </c>
      <c r="F201" t="s">
        <v>1134</v>
      </c>
      <c r="G201" t="s">
        <v>1135</v>
      </c>
      <c r="H201" t="s">
        <v>1136</v>
      </c>
      <c r="I201" s="8">
        <v>1376783</v>
      </c>
      <c r="J201" s="9">
        <v>56.55</v>
      </c>
      <c r="K201" t="s">
        <v>835</v>
      </c>
      <c r="L201" t="s">
        <v>1137</v>
      </c>
      <c r="M201" t="s">
        <v>900</v>
      </c>
      <c r="N201" t="s">
        <v>1138</v>
      </c>
      <c r="O201" s="10" t="str">
        <f>VLOOKUP(I201,[1]应付款管理!$A$1:$J$65536,10,0)</f>
        <v>USD</v>
      </c>
      <c r="P201">
        <f t="shared" si="15"/>
        <v>0</v>
      </c>
      <c r="Q201">
        <f>VLOOKUP(I201,[1]应付款管理!$A$1:$I$65536,9,0)</f>
        <v>56.55</v>
      </c>
      <c r="R201">
        <f t="shared" si="16"/>
        <v>0</v>
      </c>
      <c r="S201" t="str">
        <f t="shared" si="14"/>
        <v>，1376783</v>
      </c>
      <c r="T201" t="s">
        <v>1139</v>
      </c>
    </row>
    <row r="202" ht="14.1" customHeight="1" spans="1:20">
      <c r="A202" s="4">
        <v>43378</v>
      </c>
      <c r="B202" s="4">
        <v>43378</v>
      </c>
      <c r="C202" s="4">
        <v>43419</v>
      </c>
      <c r="D202" s="4">
        <v>43378</v>
      </c>
      <c r="E202" s="4">
        <v>43379</v>
      </c>
      <c r="F202" t="s">
        <v>1140</v>
      </c>
      <c r="G202" t="s">
        <v>1141</v>
      </c>
      <c r="H202" t="s">
        <v>1142</v>
      </c>
      <c r="I202" s="8">
        <v>1353860</v>
      </c>
      <c r="J202" s="9">
        <v>110.38</v>
      </c>
      <c r="K202" t="s">
        <v>835</v>
      </c>
      <c r="L202" t="s">
        <v>1143</v>
      </c>
      <c r="M202" t="s">
        <v>907</v>
      </c>
      <c r="N202" t="s">
        <v>908</v>
      </c>
      <c r="O202" s="10" t="str">
        <f>VLOOKUP(I202,[1]应付款管理!$A$1:$J$65536,10,0)</f>
        <v>USD</v>
      </c>
      <c r="P202">
        <f t="shared" si="15"/>
        <v>0</v>
      </c>
      <c r="Q202">
        <f>VLOOKUP(I202,[1]应付款管理!$A$1:$I$65536,9,0)</f>
        <v>110.38</v>
      </c>
      <c r="R202">
        <f t="shared" si="16"/>
        <v>0</v>
      </c>
      <c r="S202" t="str">
        <f t="shared" si="14"/>
        <v>，1353860</v>
      </c>
      <c r="T202" t="s">
        <v>1144</v>
      </c>
    </row>
    <row r="203" ht="14.1" customHeight="1" spans="1:20">
      <c r="A203" s="4">
        <v>43378</v>
      </c>
      <c r="B203" s="4">
        <v>43378</v>
      </c>
      <c r="C203" s="4">
        <v>43419</v>
      </c>
      <c r="D203" s="4">
        <v>43378</v>
      </c>
      <c r="E203" s="4">
        <v>43379</v>
      </c>
      <c r="F203" t="s">
        <v>1145</v>
      </c>
      <c r="G203" t="s">
        <v>1146</v>
      </c>
      <c r="H203" t="s">
        <v>1147</v>
      </c>
      <c r="I203" s="8">
        <v>1376960</v>
      </c>
      <c r="J203" s="9">
        <v>65.37</v>
      </c>
      <c r="K203" t="s">
        <v>835</v>
      </c>
      <c r="L203" t="s">
        <v>1148</v>
      </c>
      <c r="M203" t="s">
        <v>907</v>
      </c>
      <c r="N203" t="s">
        <v>1149</v>
      </c>
      <c r="O203" s="10" t="str">
        <f>VLOOKUP(I203,[1]应付款管理!$A$1:$J$65536,10,0)</f>
        <v>USD</v>
      </c>
      <c r="P203">
        <f t="shared" si="15"/>
        <v>0</v>
      </c>
      <c r="Q203">
        <f>VLOOKUP(I203,[1]应付款管理!$A$1:$I$65536,9,0)</f>
        <v>65.37</v>
      </c>
      <c r="R203">
        <f t="shared" si="16"/>
        <v>0</v>
      </c>
      <c r="S203" t="str">
        <f t="shared" si="14"/>
        <v>，1376960</v>
      </c>
      <c r="T203" t="s">
        <v>1150</v>
      </c>
    </row>
    <row r="204" ht="14.1" customHeight="1" spans="1:20">
      <c r="A204" s="4">
        <v>43379</v>
      </c>
      <c r="B204" s="4">
        <v>43379</v>
      </c>
      <c r="C204" s="4">
        <v>43419</v>
      </c>
      <c r="D204" s="4">
        <v>43379</v>
      </c>
      <c r="E204" s="4">
        <v>43380</v>
      </c>
      <c r="F204" t="s">
        <v>1151</v>
      </c>
      <c r="G204" t="s">
        <v>1152</v>
      </c>
      <c r="H204" t="s">
        <v>1153</v>
      </c>
      <c r="I204" s="8">
        <v>1377411</v>
      </c>
      <c r="J204" s="9">
        <v>57.82</v>
      </c>
      <c r="K204" t="s">
        <v>835</v>
      </c>
      <c r="L204" t="s">
        <v>1154</v>
      </c>
      <c r="M204" t="s">
        <v>844</v>
      </c>
      <c r="N204" t="s">
        <v>1155</v>
      </c>
      <c r="O204" s="10" t="str">
        <f>VLOOKUP(I204,[1]应付款管理!$A$1:$J$65536,10,0)</f>
        <v>USD</v>
      </c>
      <c r="P204">
        <f t="shared" si="15"/>
        <v>0</v>
      </c>
      <c r="Q204">
        <f>VLOOKUP(I204,[1]应付款管理!$A$1:$I$65536,9,0)</f>
        <v>57.82</v>
      </c>
      <c r="R204">
        <f t="shared" si="16"/>
        <v>0</v>
      </c>
      <c r="S204" t="str">
        <f t="shared" si="14"/>
        <v>，1377411</v>
      </c>
      <c r="T204" t="s">
        <v>1156</v>
      </c>
    </row>
    <row r="205" ht="14.1" customHeight="1" spans="1:20">
      <c r="A205" s="4">
        <v>43379</v>
      </c>
      <c r="B205" s="4">
        <v>43379</v>
      </c>
      <c r="C205" s="4">
        <v>43419</v>
      </c>
      <c r="D205" s="4">
        <v>43379</v>
      </c>
      <c r="E205" s="4">
        <v>43380</v>
      </c>
      <c r="F205" t="s">
        <v>1157</v>
      </c>
      <c r="G205" t="s">
        <v>1158</v>
      </c>
      <c r="H205" t="s">
        <v>1159</v>
      </c>
      <c r="I205" s="8">
        <v>1375927</v>
      </c>
      <c r="J205" s="9">
        <v>184.73</v>
      </c>
      <c r="K205" t="s">
        <v>835</v>
      </c>
      <c r="L205" t="s">
        <v>1160</v>
      </c>
      <c r="M205" t="s">
        <v>837</v>
      </c>
      <c r="N205" t="s">
        <v>1161</v>
      </c>
      <c r="O205" s="10" t="str">
        <f>VLOOKUP(I205,[1]应付款管理!$A$1:$J$65536,10,0)</f>
        <v>USD</v>
      </c>
      <c r="P205">
        <f t="shared" si="15"/>
        <v>0</v>
      </c>
      <c r="Q205">
        <f>VLOOKUP(I205,[1]应付款管理!$A$1:$I$65536,9,0)</f>
        <v>184.73</v>
      </c>
      <c r="R205">
        <f t="shared" si="16"/>
        <v>0</v>
      </c>
      <c r="S205" t="str">
        <f t="shared" si="14"/>
        <v>，1375927</v>
      </c>
      <c r="T205" t="s">
        <v>1162</v>
      </c>
    </row>
    <row r="206" ht="14.1" customHeight="1" spans="1:20">
      <c r="A206" s="4">
        <v>43379</v>
      </c>
      <c r="B206" s="4">
        <v>43379</v>
      </c>
      <c r="C206" s="4">
        <v>43419</v>
      </c>
      <c r="D206" s="4">
        <v>43379</v>
      </c>
      <c r="E206" s="4">
        <v>43380</v>
      </c>
      <c r="F206" t="s">
        <v>1163</v>
      </c>
      <c r="G206" t="s">
        <v>1164</v>
      </c>
      <c r="H206" t="s">
        <v>1165</v>
      </c>
      <c r="I206" s="8">
        <v>1372614</v>
      </c>
      <c r="J206" s="9">
        <v>88.12</v>
      </c>
      <c r="K206" t="s">
        <v>835</v>
      </c>
      <c r="L206" t="s">
        <v>1166</v>
      </c>
      <c r="M206" t="s">
        <v>930</v>
      </c>
      <c r="N206" t="s">
        <v>1167</v>
      </c>
      <c r="O206" s="10" t="str">
        <f>VLOOKUP(I206,[1]应付款管理!$A$1:$J$65536,10,0)</f>
        <v>USD</v>
      </c>
      <c r="P206">
        <f t="shared" si="15"/>
        <v>0</v>
      </c>
      <c r="Q206">
        <f>VLOOKUP(I206,[1]应付款管理!$A$1:$I$65536,9,0)</f>
        <v>88.12</v>
      </c>
      <c r="R206">
        <f t="shared" si="16"/>
        <v>0</v>
      </c>
      <c r="S206" t="str">
        <f t="shared" si="14"/>
        <v>，1372614</v>
      </c>
      <c r="T206" t="s">
        <v>1168</v>
      </c>
    </row>
    <row r="207" ht="14.1" customHeight="1" spans="1:20">
      <c r="A207" s="4">
        <v>43379</v>
      </c>
      <c r="B207" s="4">
        <v>43379</v>
      </c>
      <c r="C207" s="4">
        <v>43419</v>
      </c>
      <c r="D207" s="4">
        <v>43379</v>
      </c>
      <c r="E207" s="4">
        <v>43380</v>
      </c>
      <c r="F207" t="s">
        <v>1169</v>
      </c>
      <c r="G207" t="s">
        <v>1170</v>
      </c>
      <c r="H207" t="s">
        <v>1171</v>
      </c>
      <c r="I207" s="8">
        <v>1375912</v>
      </c>
      <c r="J207" s="9">
        <v>119.6</v>
      </c>
      <c r="K207" t="s">
        <v>835</v>
      </c>
      <c r="L207" t="s">
        <v>1172</v>
      </c>
      <c r="M207" t="s">
        <v>930</v>
      </c>
      <c r="N207" t="s">
        <v>1173</v>
      </c>
      <c r="O207" s="10" t="str">
        <f>VLOOKUP(I207,[1]应付款管理!$A$1:$J$65536,10,0)</f>
        <v>USD</v>
      </c>
      <c r="P207">
        <f t="shared" si="15"/>
        <v>0</v>
      </c>
      <c r="Q207">
        <f>VLOOKUP(I207,[1]应付款管理!$A$1:$I$65536,9,0)</f>
        <v>119.6</v>
      </c>
      <c r="R207">
        <f t="shared" si="16"/>
        <v>0</v>
      </c>
      <c r="S207" t="str">
        <f t="shared" si="14"/>
        <v>，1375912</v>
      </c>
      <c r="T207" t="s">
        <v>1174</v>
      </c>
    </row>
    <row r="208" ht="14.1" customHeight="1" spans="1:20">
      <c r="A208" s="4">
        <v>43379</v>
      </c>
      <c r="B208" s="4">
        <v>43379</v>
      </c>
      <c r="C208" s="4">
        <v>43419</v>
      </c>
      <c r="D208" s="4">
        <v>43379</v>
      </c>
      <c r="E208" s="4">
        <v>43381</v>
      </c>
      <c r="F208" t="s">
        <v>1175</v>
      </c>
      <c r="G208" t="s">
        <v>1176</v>
      </c>
      <c r="H208" t="s">
        <v>1177</v>
      </c>
      <c r="I208" s="8">
        <v>1370775</v>
      </c>
      <c r="J208" s="9">
        <v>49.56</v>
      </c>
      <c r="K208" t="s">
        <v>835</v>
      </c>
      <c r="L208" t="s">
        <v>1178</v>
      </c>
      <c r="M208" t="s">
        <v>870</v>
      </c>
      <c r="N208" t="s">
        <v>937</v>
      </c>
      <c r="O208" s="10" t="str">
        <f>VLOOKUP(I208,[1]应付款管理!$A$1:$J$65536,10,0)</f>
        <v>USD</v>
      </c>
      <c r="P208">
        <f t="shared" si="15"/>
        <v>0</v>
      </c>
      <c r="Q208">
        <f>VLOOKUP(I208,[1]应付款管理!$A$1:$I$65536,9,0)</f>
        <v>49.56</v>
      </c>
      <c r="R208">
        <f t="shared" si="16"/>
        <v>0</v>
      </c>
      <c r="S208" t="str">
        <f t="shared" si="14"/>
        <v>，1370775</v>
      </c>
      <c r="T208" t="s">
        <v>1179</v>
      </c>
    </row>
    <row r="209" ht="14.1" customHeight="1" spans="1:20">
      <c r="A209" s="4">
        <v>43379</v>
      </c>
      <c r="B209" s="4">
        <v>43379</v>
      </c>
      <c r="C209" s="4">
        <v>43419</v>
      </c>
      <c r="D209" s="4">
        <v>43379</v>
      </c>
      <c r="E209" s="4">
        <v>43380</v>
      </c>
      <c r="F209" t="s">
        <v>1180</v>
      </c>
      <c r="G209" t="s">
        <v>1181</v>
      </c>
      <c r="H209" t="s">
        <v>1182</v>
      </c>
      <c r="I209" s="8">
        <v>1376928</v>
      </c>
      <c r="J209" s="9">
        <v>26.24</v>
      </c>
      <c r="K209" t="s">
        <v>835</v>
      </c>
      <c r="L209" t="s">
        <v>1183</v>
      </c>
      <c r="M209" t="s">
        <v>870</v>
      </c>
      <c r="N209" t="s">
        <v>1184</v>
      </c>
      <c r="O209" s="10" t="str">
        <f>VLOOKUP(I209,[1]应付款管理!$A$1:$J$65536,10,0)</f>
        <v>USD</v>
      </c>
      <c r="P209">
        <f t="shared" si="15"/>
        <v>0</v>
      </c>
      <c r="Q209">
        <f>VLOOKUP(I209,[1]应付款管理!$A$1:$I$65536,9,0)</f>
        <v>26.24</v>
      </c>
      <c r="R209">
        <f t="shared" si="16"/>
        <v>0</v>
      </c>
      <c r="S209" t="str">
        <f t="shared" si="14"/>
        <v>，1376928</v>
      </c>
      <c r="T209" t="s">
        <v>1185</v>
      </c>
    </row>
    <row r="210" ht="14.1" customHeight="1" spans="1:20">
      <c r="A210" s="4">
        <v>43379</v>
      </c>
      <c r="B210" s="4">
        <v>43379</v>
      </c>
      <c r="C210" s="4">
        <v>43419</v>
      </c>
      <c r="D210" s="4">
        <v>43379</v>
      </c>
      <c r="E210" s="4">
        <v>43380</v>
      </c>
      <c r="F210" t="s">
        <v>1186</v>
      </c>
      <c r="G210" t="s">
        <v>1187</v>
      </c>
      <c r="H210" t="s">
        <v>1188</v>
      </c>
      <c r="I210" s="8">
        <v>1362014</v>
      </c>
      <c r="J210" s="9">
        <v>228.12</v>
      </c>
      <c r="K210" t="s">
        <v>835</v>
      </c>
      <c r="L210" t="s">
        <v>1189</v>
      </c>
      <c r="M210" t="s">
        <v>1190</v>
      </c>
      <c r="N210" t="s">
        <v>1191</v>
      </c>
      <c r="O210" s="10" t="str">
        <f>VLOOKUP(I210,[1]应付款管理!$A$1:$J$65536,10,0)</f>
        <v>USD</v>
      </c>
      <c r="P210">
        <f t="shared" si="15"/>
        <v>0</v>
      </c>
      <c r="Q210">
        <f>VLOOKUP(I210,[1]应付款管理!$A$1:$I$65536,9,0)</f>
        <v>228.12</v>
      </c>
      <c r="R210">
        <f t="shared" si="16"/>
        <v>0</v>
      </c>
      <c r="S210" t="str">
        <f t="shared" si="14"/>
        <v>，1362014</v>
      </c>
      <c r="T210" t="s">
        <v>1192</v>
      </c>
    </row>
    <row r="211" ht="14.1" customHeight="1" spans="1:20">
      <c r="A211" s="4">
        <v>43379</v>
      </c>
      <c r="B211" s="4">
        <v>43379</v>
      </c>
      <c r="C211" s="4">
        <v>43419</v>
      </c>
      <c r="D211" s="4">
        <v>43379</v>
      </c>
      <c r="E211" s="4">
        <v>43380</v>
      </c>
      <c r="F211" t="s">
        <v>1193</v>
      </c>
      <c r="G211" t="s">
        <v>1194</v>
      </c>
      <c r="H211" t="s">
        <v>1195</v>
      </c>
      <c r="I211" s="8">
        <v>1376483</v>
      </c>
      <c r="J211" s="9">
        <v>154.1</v>
      </c>
      <c r="K211" t="s">
        <v>835</v>
      </c>
      <c r="L211" t="s">
        <v>1196</v>
      </c>
      <c r="M211" t="s">
        <v>1190</v>
      </c>
      <c r="N211" t="s">
        <v>1197</v>
      </c>
      <c r="O211" s="10" t="str">
        <f>VLOOKUP(I211,[1]应付款管理!$A$1:$J$65536,10,0)</f>
        <v>USD</v>
      </c>
      <c r="P211">
        <f t="shared" si="15"/>
        <v>0</v>
      </c>
      <c r="Q211">
        <f>VLOOKUP(I211,[1]应付款管理!$A$1:$I$65536,9,0)</f>
        <v>154.1</v>
      </c>
      <c r="R211">
        <f t="shared" si="16"/>
        <v>0</v>
      </c>
      <c r="S211" t="str">
        <f t="shared" si="14"/>
        <v>，1376483</v>
      </c>
      <c r="T211" t="s">
        <v>1198</v>
      </c>
    </row>
    <row r="212" ht="14.1" customHeight="1" spans="1:20">
      <c r="A212" s="4">
        <v>43379</v>
      </c>
      <c r="B212" s="4">
        <v>43379</v>
      </c>
      <c r="C212" s="4">
        <v>43419</v>
      </c>
      <c r="D212" s="4">
        <v>43379</v>
      </c>
      <c r="E212" s="4">
        <v>43380</v>
      </c>
      <c r="F212" t="s">
        <v>1199</v>
      </c>
      <c r="G212" t="s">
        <v>1200</v>
      </c>
      <c r="H212" t="s">
        <v>1201</v>
      </c>
      <c r="I212" s="8">
        <v>1351921</v>
      </c>
      <c r="J212" s="9">
        <v>55.19</v>
      </c>
      <c r="K212" t="s">
        <v>835</v>
      </c>
      <c r="L212" t="s">
        <v>1202</v>
      </c>
      <c r="M212" t="s">
        <v>907</v>
      </c>
      <c r="N212" t="s">
        <v>908</v>
      </c>
      <c r="O212" s="10" t="str">
        <f>VLOOKUP(I212,[1]应付款管理!$A$1:$J$65536,10,0)</f>
        <v>USD</v>
      </c>
      <c r="P212">
        <f t="shared" si="15"/>
        <v>0</v>
      </c>
      <c r="Q212">
        <f>VLOOKUP(I212,[1]应付款管理!$A$1:$I$65536,9,0)</f>
        <v>55.19</v>
      </c>
      <c r="R212">
        <f t="shared" si="16"/>
        <v>0</v>
      </c>
      <c r="S212" t="str">
        <f t="shared" si="14"/>
        <v>，1351921</v>
      </c>
      <c r="T212" t="s">
        <v>1203</v>
      </c>
    </row>
    <row r="213" ht="14.1" customHeight="1" spans="1:20">
      <c r="A213" s="4">
        <v>43379</v>
      </c>
      <c r="B213" s="4">
        <v>43379</v>
      </c>
      <c r="C213" s="4">
        <v>43419</v>
      </c>
      <c r="D213" s="4">
        <v>43379</v>
      </c>
      <c r="E213" s="4">
        <v>43380</v>
      </c>
      <c r="F213" t="s">
        <v>1204</v>
      </c>
      <c r="G213" t="s">
        <v>1205</v>
      </c>
      <c r="H213" t="s">
        <v>1206</v>
      </c>
      <c r="I213" s="8">
        <v>1370259</v>
      </c>
      <c r="J213" s="9">
        <v>78.28</v>
      </c>
      <c r="K213" t="s">
        <v>835</v>
      </c>
      <c r="L213" t="s">
        <v>1207</v>
      </c>
      <c r="M213" t="s">
        <v>907</v>
      </c>
      <c r="N213" t="s">
        <v>1208</v>
      </c>
      <c r="O213" s="10" t="str">
        <f>VLOOKUP(I213,[1]应付款管理!$A$1:$J$65536,10,0)</f>
        <v>USD</v>
      </c>
      <c r="P213">
        <f t="shared" si="15"/>
        <v>0</v>
      </c>
      <c r="Q213">
        <f>VLOOKUP(I213,[1]应付款管理!$A$1:$I$65536,9,0)</f>
        <v>78.28</v>
      </c>
      <c r="R213">
        <f t="shared" si="16"/>
        <v>0</v>
      </c>
      <c r="S213" t="str">
        <f t="shared" si="14"/>
        <v>，1370259</v>
      </c>
      <c r="T213" t="s">
        <v>1209</v>
      </c>
    </row>
    <row r="214" ht="14.1" customHeight="1" spans="1:20">
      <c r="A214" s="4">
        <v>43380</v>
      </c>
      <c r="B214" s="4">
        <v>43380</v>
      </c>
      <c r="C214" s="4">
        <v>43419</v>
      </c>
      <c r="D214" s="4">
        <v>43380</v>
      </c>
      <c r="E214" s="4">
        <v>43381</v>
      </c>
      <c r="F214" t="s">
        <v>1210</v>
      </c>
      <c r="G214" t="s">
        <v>1211</v>
      </c>
      <c r="H214" t="s">
        <v>1212</v>
      </c>
      <c r="I214" s="8">
        <v>1376971</v>
      </c>
      <c r="J214" s="9">
        <v>57.77</v>
      </c>
      <c r="K214" t="s">
        <v>835</v>
      </c>
      <c r="L214" t="s">
        <v>1213</v>
      </c>
      <c r="M214" t="s">
        <v>844</v>
      </c>
      <c r="N214" t="s">
        <v>1155</v>
      </c>
      <c r="O214" s="10" t="str">
        <f>VLOOKUP(I214,[1]应付款管理!$A$1:$J$65536,10,0)</f>
        <v>USD</v>
      </c>
      <c r="P214">
        <f t="shared" si="15"/>
        <v>0</v>
      </c>
      <c r="Q214">
        <f>VLOOKUP(I214,[1]应付款管理!$A$1:$I$65536,9,0)</f>
        <v>57.77</v>
      </c>
      <c r="R214">
        <f t="shared" si="16"/>
        <v>0</v>
      </c>
      <c r="S214" t="str">
        <f t="shared" si="14"/>
        <v>，1376971</v>
      </c>
      <c r="T214" t="s">
        <v>1214</v>
      </c>
    </row>
    <row r="215" ht="14.1" customHeight="1" spans="1:20">
      <c r="A215" s="4">
        <v>43380</v>
      </c>
      <c r="B215" s="4">
        <v>43380</v>
      </c>
      <c r="C215" s="4">
        <v>43419</v>
      </c>
      <c r="D215" s="4">
        <v>43380</v>
      </c>
      <c r="E215" s="4">
        <v>43381</v>
      </c>
      <c r="F215" t="s">
        <v>1215</v>
      </c>
      <c r="G215" t="s">
        <v>1216</v>
      </c>
      <c r="H215" t="s">
        <v>1217</v>
      </c>
      <c r="I215" s="8">
        <v>1377004</v>
      </c>
      <c r="J215" s="9">
        <v>71.44</v>
      </c>
      <c r="K215" t="s">
        <v>835</v>
      </c>
      <c r="L215" t="s">
        <v>1218</v>
      </c>
      <c r="M215" t="s">
        <v>837</v>
      </c>
      <c r="N215" t="s">
        <v>924</v>
      </c>
      <c r="O215" s="10" t="str">
        <f>VLOOKUP(I215,[1]应付款管理!$A$1:$J$65536,10,0)</f>
        <v>USD</v>
      </c>
      <c r="P215">
        <f t="shared" si="15"/>
        <v>0</v>
      </c>
      <c r="Q215">
        <f>VLOOKUP(I215,[1]应付款管理!$A$1:$I$65536,9,0)</f>
        <v>71.44</v>
      </c>
      <c r="R215">
        <f t="shared" si="16"/>
        <v>0</v>
      </c>
      <c r="S215" t="str">
        <f t="shared" si="14"/>
        <v>，1377004</v>
      </c>
      <c r="T215" t="s">
        <v>1219</v>
      </c>
    </row>
    <row r="216" ht="14.1" customHeight="1" spans="1:20">
      <c r="A216" s="4">
        <v>43380</v>
      </c>
      <c r="B216" s="4">
        <v>43380</v>
      </c>
      <c r="C216" s="4">
        <v>43419</v>
      </c>
      <c r="D216" s="4">
        <v>43380</v>
      </c>
      <c r="E216" s="4">
        <v>43381</v>
      </c>
      <c r="F216" t="s">
        <v>1220</v>
      </c>
      <c r="G216" t="s">
        <v>1221</v>
      </c>
      <c r="H216" t="s">
        <v>1222</v>
      </c>
      <c r="I216" s="8">
        <v>1344863</v>
      </c>
      <c r="J216" s="9">
        <v>59.87</v>
      </c>
      <c r="K216" t="s">
        <v>835</v>
      </c>
      <c r="L216" t="s">
        <v>1223</v>
      </c>
      <c r="M216" t="s">
        <v>930</v>
      </c>
      <c r="N216" t="s">
        <v>1224</v>
      </c>
      <c r="O216" s="10" t="str">
        <f>VLOOKUP(I216,[1]应付款管理!$A$1:$J$65536,10,0)</f>
        <v>USD</v>
      </c>
      <c r="P216">
        <f t="shared" si="15"/>
        <v>0</v>
      </c>
      <c r="Q216">
        <f>VLOOKUP(I216,[1]应付款管理!$A$1:$I$65536,9,0)</f>
        <v>59.87</v>
      </c>
      <c r="R216">
        <f t="shared" si="16"/>
        <v>0</v>
      </c>
      <c r="S216" t="str">
        <f t="shared" si="14"/>
        <v>，1344863</v>
      </c>
      <c r="T216" t="s">
        <v>1225</v>
      </c>
    </row>
    <row r="217" ht="14.1" customHeight="1" spans="1:20">
      <c r="A217" s="4">
        <v>43380</v>
      </c>
      <c r="B217" s="4">
        <v>43380</v>
      </c>
      <c r="C217" s="4">
        <v>43419</v>
      </c>
      <c r="D217" s="4">
        <v>43380</v>
      </c>
      <c r="E217" s="4">
        <v>43381</v>
      </c>
      <c r="F217" t="s">
        <v>1226</v>
      </c>
      <c r="G217" t="s">
        <v>1227</v>
      </c>
      <c r="H217" t="s">
        <v>1228</v>
      </c>
      <c r="I217" s="8">
        <v>1349760</v>
      </c>
      <c r="J217" s="9">
        <v>54.08</v>
      </c>
      <c r="K217" t="s">
        <v>835</v>
      </c>
      <c r="L217" t="s">
        <v>1229</v>
      </c>
      <c r="M217" t="s">
        <v>1001</v>
      </c>
      <c r="N217" t="s">
        <v>1109</v>
      </c>
      <c r="O217" s="10" t="str">
        <f>VLOOKUP(I217,[1]应付款管理!$A$1:$J$65536,10,0)</f>
        <v>USD</v>
      </c>
      <c r="P217">
        <f t="shared" si="15"/>
        <v>0</v>
      </c>
      <c r="Q217">
        <f>VLOOKUP(I217,[1]应付款管理!$A$1:$I$65536,9,0)</f>
        <v>54.08</v>
      </c>
      <c r="R217">
        <f t="shared" si="16"/>
        <v>0</v>
      </c>
      <c r="S217" t="str">
        <f t="shared" si="14"/>
        <v>，1349760</v>
      </c>
      <c r="T217" t="s">
        <v>1230</v>
      </c>
    </row>
    <row r="218" ht="14.1" customHeight="1" spans="1:20">
      <c r="A218" s="4">
        <v>43380</v>
      </c>
      <c r="B218" s="4">
        <v>43380</v>
      </c>
      <c r="C218" s="4">
        <v>43419</v>
      </c>
      <c r="D218" s="4">
        <v>43380</v>
      </c>
      <c r="E218" s="4">
        <v>43382</v>
      </c>
      <c r="F218" t="s">
        <v>1231</v>
      </c>
      <c r="G218" t="s">
        <v>1232</v>
      </c>
      <c r="H218" t="s">
        <v>1233</v>
      </c>
      <c r="I218" s="8">
        <v>1377194</v>
      </c>
      <c r="J218" s="9">
        <v>106.92</v>
      </c>
      <c r="K218" t="s">
        <v>835</v>
      </c>
      <c r="L218" t="s">
        <v>1234</v>
      </c>
      <c r="M218" t="s">
        <v>870</v>
      </c>
      <c r="N218" t="s">
        <v>937</v>
      </c>
      <c r="O218" s="10" t="str">
        <f>VLOOKUP(I218,[1]应付款管理!$A$1:$J$65536,10,0)</f>
        <v>USD</v>
      </c>
      <c r="P218">
        <f t="shared" si="15"/>
        <v>0</v>
      </c>
      <c r="Q218">
        <f>VLOOKUP(I218,[1]应付款管理!$A$1:$I$65536,9,0)</f>
        <v>106.92</v>
      </c>
      <c r="R218">
        <f t="shared" si="16"/>
        <v>0</v>
      </c>
      <c r="S218" t="str">
        <f t="shared" si="14"/>
        <v>，1377194</v>
      </c>
      <c r="T218" t="s">
        <v>1235</v>
      </c>
    </row>
    <row r="219" ht="14.1" customHeight="1" spans="1:20">
      <c r="A219" s="4">
        <v>43380</v>
      </c>
      <c r="B219" s="4">
        <v>43380</v>
      </c>
      <c r="C219" s="4">
        <v>43419</v>
      </c>
      <c r="D219" s="4">
        <v>43380</v>
      </c>
      <c r="E219" s="4">
        <v>43381</v>
      </c>
      <c r="F219" t="s">
        <v>1236</v>
      </c>
      <c r="G219" t="s">
        <v>1237</v>
      </c>
      <c r="H219" t="s">
        <v>1238</v>
      </c>
      <c r="I219" s="8">
        <v>1354445</v>
      </c>
      <c r="J219" s="9">
        <v>55.19</v>
      </c>
      <c r="K219" t="s">
        <v>835</v>
      </c>
      <c r="L219" t="s">
        <v>1239</v>
      </c>
      <c r="M219" t="s">
        <v>907</v>
      </c>
      <c r="N219" t="s">
        <v>908</v>
      </c>
      <c r="O219" s="10" t="str">
        <f>VLOOKUP(I219,[1]应付款管理!$A$1:$J$65536,10,0)</f>
        <v>USD</v>
      </c>
      <c r="P219">
        <f t="shared" si="15"/>
        <v>0</v>
      </c>
      <c r="Q219">
        <f>VLOOKUP(I219,[1]应付款管理!$A$1:$I$65536,9,0)</f>
        <v>55.19</v>
      </c>
      <c r="R219">
        <f t="shared" si="16"/>
        <v>0</v>
      </c>
      <c r="S219" t="str">
        <f t="shared" si="14"/>
        <v>，1354445</v>
      </c>
      <c r="T219" t="s">
        <v>1240</v>
      </c>
    </row>
    <row r="220" ht="14.1" customHeight="1" spans="1:20">
      <c r="A220" s="4">
        <v>43381</v>
      </c>
      <c r="B220" s="4">
        <v>43381</v>
      </c>
      <c r="C220" s="4">
        <v>43419</v>
      </c>
      <c r="D220" s="4">
        <v>43381</v>
      </c>
      <c r="E220" s="4">
        <v>43382</v>
      </c>
      <c r="F220" t="s">
        <v>1241</v>
      </c>
      <c r="G220" t="s">
        <v>1242</v>
      </c>
      <c r="H220" t="s">
        <v>1243</v>
      </c>
      <c r="I220" s="8">
        <v>1351251</v>
      </c>
      <c r="J220" s="9">
        <v>65.77</v>
      </c>
      <c r="K220" t="s">
        <v>835</v>
      </c>
      <c r="L220" t="s">
        <v>1244</v>
      </c>
      <c r="M220" t="s">
        <v>844</v>
      </c>
      <c r="N220" t="s">
        <v>845</v>
      </c>
      <c r="O220" s="10" t="str">
        <f>VLOOKUP(I220,[1]应付款管理!$A$1:$J$65536,10,0)</f>
        <v>USD</v>
      </c>
      <c r="P220">
        <f t="shared" si="15"/>
        <v>0</v>
      </c>
      <c r="Q220">
        <f>VLOOKUP(I220,[1]应付款管理!$A$1:$I$65536,9,0)</f>
        <v>65.77</v>
      </c>
      <c r="R220">
        <f t="shared" si="16"/>
        <v>0</v>
      </c>
      <c r="S220" t="str">
        <f t="shared" si="14"/>
        <v>，1351251</v>
      </c>
      <c r="T220" t="s">
        <v>1245</v>
      </c>
    </row>
    <row r="221" ht="14.1" customHeight="1" spans="1:20">
      <c r="A221" s="4">
        <v>43381</v>
      </c>
      <c r="B221" s="4">
        <v>43381</v>
      </c>
      <c r="C221" s="4">
        <v>43419</v>
      </c>
      <c r="D221" s="4">
        <v>43381</v>
      </c>
      <c r="E221" s="4">
        <v>43382</v>
      </c>
      <c r="F221" t="s">
        <v>1246</v>
      </c>
      <c r="G221" t="s">
        <v>1247</v>
      </c>
      <c r="H221" t="s">
        <v>1248</v>
      </c>
      <c r="I221" s="8">
        <v>1376660</v>
      </c>
      <c r="J221" s="9">
        <v>39.56</v>
      </c>
      <c r="K221" t="s">
        <v>835</v>
      </c>
      <c r="L221" t="s">
        <v>1249</v>
      </c>
      <c r="M221" t="s">
        <v>930</v>
      </c>
      <c r="N221" t="s">
        <v>1250</v>
      </c>
      <c r="O221" s="10" t="str">
        <f>VLOOKUP(I221,[1]应付款管理!$A$1:$J$65536,10,0)</f>
        <v>USD</v>
      </c>
      <c r="P221">
        <f t="shared" si="15"/>
        <v>0</v>
      </c>
      <c r="Q221">
        <f>VLOOKUP(I221,[1]应付款管理!$A$1:$I$65536,9,0)</f>
        <v>39.56</v>
      </c>
      <c r="R221">
        <f t="shared" si="16"/>
        <v>0</v>
      </c>
      <c r="S221" t="str">
        <f t="shared" si="14"/>
        <v>，1376660</v>
      </c>
      <c r="T221" t="s">
        <v>1251</v>
      </c>
    </row>
    <row r="222" ht="14.1" customHeight="1" spans="1:20">
      <c r="A222" s="4">
        <v>43381</v>
      </c>
      <c r="B222" s="4">
        <v>43381</v>
      </c>
      <c r="C222" s="4">
        <v>43419</v>
      </c>
      <c r="D222" s="4">
        <v>43381</v>
      </c>
      <c r="E222" s="4">
        <v>43382</v>
      </c>
      <c r="F222" t="s">
        <v>1252</v>
      </c>
      <c r="G222" t="s">
        <v>1253</v>
      </c>
      <c r="H222" t="s">
        <v>1254</v>
      </c>
      <c r="I222" s="8">
        <v>1349781</v>
      </c>
      <c r="J222" s="9">
        <v>46</v>
      </c>
      <c r="K222" t="s">
        <v>835</v>
      </c>
      <c r="L222" t="s">
        <v>1229</v>
      </c>
      <c r="M222" t="s">
        <v>1001</v>
      </c>
      <c r="N222" t="s">
        <v>1109</v>
      </c>
      <c r="O222" s="10" t="str">
        <f>VLOOKUP(I222,[1]应付款管理!$A$1:$J$65536,10,0)</f>
        <v>USD</v>
      </c>
      <c r="P222">
        <f t="shared" si="15"/>
        <v>0</v>
      </c>
      <c r="Q222">
        <f>VLOOKUP(I222,[1]应付款管理!$A$1:$I$65536,9,0)</f>
        <v>46</v>
      </c>
      <c r="R222">
        <f t="shared" si="16"/>
        <v>0</v>
      </c>
      <c r="S222" t="str">
        <f t="shared" si="14"/>
        <v>，1349781</v>
      </c>
      <c r="T222" t="s">
        <v>1255</v>
      </c>
    </row>
    <row r="223" ht="14.1" customHeight="1" spans="1:20">
      <c r="A223" s="4">
        <v>43381</v>
      </c>
      <c r="B223" s="4">
        <v>43381</v>
      </c>
      <c r="C223" s="4">
        <v>43419</v>
      </c>
      <c r="D223" s="4">
        <v>43381</v>
      </c>
      <c r="E223" s="4">
        <v>43382</v>
      </c>
      <c r="F223" t="s">
        <v>1256</v>
      </c>
      <c r="G223" t="s">
        <v>1257</v>
      </c>
      <c r="H223" t="s">
        <v>1258</v>
      </c>
      <c r="I223" s="8">
        <v>1371537</v>
      </c>
      <c r="J223" s="9">
        <v>59.2</v>
      </c>
      <c r="K223" t="s">
        <v>835</v>
      </c>
      <c r="L223" t="s">
        <v>1259</v>
      </c>
      <c r="M223" t="s">
        <v>1001</v>
      </c>
      <c r="N223" t="s">
        <v>1260</v>
      </c>
      <c r="O223" s="10" t="str">
        <f>VLOOKUP(I223,[1]应付款管理!$A$1:$J$65536,10,0)</f>
        <v>USD</v>
      </c>
      <c r="P223">
        <f t="shared" si="15"/>
        <v>0</v>
      </c>
      <c r="Q223">
        <f>VLOOKUP(I223,[1]应付款管理!$A$1:$I$65536,9,0)</f>
        <v>59.2</v>
      </c>
      <c r="R223">
        <f t="shared" si="16"/>
        <v>0</v>
      </c>
      <c r="S223" t="str">
        <f t="shared" si="14"/>
        <v>，1371537</v>
      </c>
      <c r="T223" t="s">
        <v>1261</v>
      </c>
    </row>
    <row r="224" ht="14.1" customHeight="1" spans="1:20">
      <c r="A224" s="4">
        <v>43381</v>
      </c>
      <c r="B224" s="4">
        <v>43381</v>
      </c>
      <c r="C224" s="4">
        <v>43419</v>
      </c>
      <c r="D224" s="4">
        <v>43381</v>
      </c>
      <c r="E224" s="4">
        <v>43383</v>
      </c>
      <c r="F224" t="s">
        <v>1262</v>
      </c>
      <c r="G224" t="s">
        <v>1263</v>
      </c>
      <c r="H224" t="s">
        <v>1264</v>
      </c>
      <c r="I224" s="8">
        <v>1361233</v>
      </c>
      <c r="J224" s="9">
        <v>50.1</v>
      </c>
      <c r="K224" t="s">
        <v>835</v>
      </c>
      <c r="L224" t="s">
        <v>1265</v>
      </c>
      <c r="M224" t="s">
        <v>870</v>
      </c>
      <c r="N224" t="s">
        <v>937</v>
      </c>
      <c r="O224" s="10" t="str">
        <f>VLOOKUP(I224,[1]应付款管理!$A$1:$J$65536,10,0)</f>
        <v>USD</v>
      </c>
      <c r="P224">
        <f t="shared" si="15"/>
        <v>0</v>
      </c>
      <c r="Q224">
        <f>VLOOKUP(I224,[1]应付款管理!$A$1:$I$65536,9,0)</f>
        <v>50.1</v>
      </c>
      <c r="R224">
        <f t="shared" si="16"/>
        <v>0</v>
      </c>
      <c r="S224" t="str">
        <f t="shared" si="14"/>
        <v>，1361233</v>
      </c>
      <c r="T224" t="s">
        <v>1266</v>
      </c>
    </row>
    <row r="225" ht="14.1" customHeight="1" spans="1:20">
      <c r="A225" s="4">
        <v>43381</v>
      </c>
      <c r="B225" s="4">
        <v>43381</v>
      </c>
      <c r="C225" s="4">
        <v>43419</v>
      </c>
      <c r="D225" s="4">
        <v>43381</v>
      </c>
      <c r="E225" s="4">
        <v>43384</v>
      </c>
      <c r="F225" t="s">
        <v>1267</v>
      </c>
      <c r="G225" t="s">
        <v>1268</v>
      </c>
      <c r="H225" t="s">
        <v>1269</v>
      </c>
      <c r="I225" s="8">
        <v>1376016</v>
      </c>
      <c r="J225" s="9">
        <v>269.97</v>
      </c>
      <c r="K225" t="s">
        <v>835</v>
      </c>
      <c r="L225" t="s">
        <v>1270</v>
      </c>
      <c r="M225" t="s">
        <v>870</v>
      </c>
      <c r="N225" t="s">
        <v>1271</v>
      </c>
      <c r="O225" s="10" t="str">
        <f>VLOOKUP(I225,[1]应付款管理!$A$1:$J$65536,10,0)</f>
        <v>USD</v>
      </c>
      <c r="P225">
        <f t="shared" si="15"/>
        <v>0</v>
      </c>
      <c r="Q225">
        <f>VLOOKUP(I225,[1]应付款管理!$A$1:$I$65536,9,0)</f>
        <v>269.97</v>
      </c>
      <c r="R225">
        <f t="shared" si="16"/>
        <v>0</v>
      </c>
      <c r="S225" t="str">
        <f t="shared" si="14"/>
        <v>，1376016</v>
      </c>
      <c r="T225" t="s">
        <v>1272</v>
      </c>
    </row>
    <row r="226" ht="14.1" customHeight="1" spans="1:20">
      <c r="A226" s="4">
        <v>43381</v>
      </c>
      <c r="B226" s="4">
        <v>43381</v>
      </c>
      <c r="C226" s="4">
        <v>43419</v>
      </c>
      <c r="D226" s="4">
        <v>43381</v>
      </c>
      <c r="E226" s="4">
        <v>43382</v>
      </c>
      <c r="F226" t="s">
        <v>1273</v>
      </c>
      <c r="G226" t="s">
        <v>1274</v>
      </c>
      <c r="H226" t="s">
        <v>1275</v>
      </c>
      <c r="I226" s="8">
        <v>1377785</v>
      </c>
      <c r="J226" s="9">
        <v>90.26</v>
      </c>
      <c r="K226" t="s">
        <v>835</v>
      </c>
      <c r="L226" t="s">
        <v>1276</v>
      </c>
      <c r="M226" t="s">
        <v>870</v>
      </c>
      <c r="N226" t="s">
        <v>1277</v>
      </c>
      <c r="O226" s="10" t="str">
        <f>VLOOKUP(I226,[1]应付款管理!$A$1:$J$65536,10,0)</f>
        <v>USD</v>
      </c>
      <c r="P226">
        <f t="shared" si="15"/>
        <v>0</v>
      </c>
      <c r="Q226">
        <f>VLOOKUP(I226,[1]应付款管理!$A$1:$I$65536,9,0)</f>
        <v>90.26</v>
      </c>
      <c r="R226">
        <f t="shared" si="16"/>
        <v>0</v>
      </c>
      <c r="S226" t="str">
        <f t="shared" si="14"/>
        <v>，1377785</v>
      </c>
      <c r="T226" t="s">
        <v>1278</v>
      </c>
    </row>
    <row r="227" ht="14.1" customHeight="1" spans="1:20">
      <c r="A227" s="4">
        <v>43381</v>
      </c>
      <c r="B227" s="4">
        <v>43381</v>
      </c>
      <c r="C227" s="4">
        <v>43419</v>
      </c>
      <c r="D227" s="4">
        <v>43381</v>
      </c>
      <c r="E227" s="4">
        <v>43385</v>
      </c>
      <c r="F227" t="s">
        <v>1279</v>
      </c>
      <c r="G227" t="s">
        <v>1280</v>
      </c>
      <c r="H227" t="s">
        <v>1281</v>
      </c>
      <c r="I227" s="8">
        <v>1377995</v>
      </c>
      <c r="J227" s="9">
        <v>196</v>
      </c>
      <c r="K227" t="s">
        <v>835</v>
      </c>
      <c r="L227" t="s">
        <v>1282</v>
      </c>
      <c r="M227" t="s">
        <v>1190</v>
      </c>
      <c r="N227" t="s">
        <v>1283</v>
      </c>
      <c r="O227" s="10" t="str">
        <f>VLOOKUP(I227,[1]应付款管理!$A$1:$J$65536,10,0)</f>
        <v>USD</v>
      </c>
      <c r="P227">
        <f t="shared" si="15"/>
        <v>0</v>
      </c>
      <c r="Q227">
        <f>VLOOKUP(I227,[1]应付款管理!$A$1:$I$65536,9,0)</f>
        <v>196</v>
      </c>
      <c r="R227">
        <f t="shared" si="16"/>
        <v>0</v>
      </c>
      <c r="S227" t="str">
        <f t="shared" si="14"/>
        <v>，1377995</v>
      </c>
      <c r="T227" t="s">
        <v>1284</v>
      </c>
    </row>
    <row r="228" ht="14.1" customHeight="1" spans="1:20">
      <c r="A228" s="4">
        <v>43381</v>
      </c>
      <c r="B228" s="4">
        <v>43381</v>
      </c>
      <c r="C228" s="4">
        <v>43419</v>
      </c>
      <c r="D228" s="4">
        <v>43381</v>
      </c>
      <c r="E228" s="4">
        <v>43382</v>
      </c>
      <c r="F228" t="s">
        <v>1285</v>
      </c>
      <c r="G228" t="s">
        <v>1286</v>
      </c>
      <c r="H228" t="s">
        <v>1287</v>
      </c>
      <c r="I228" s="8">
        <v>1378180</v>
      </c>
      <c r="J228" s="9">
        <v>84.45</v>
      </c>
      <c r="K228" t="s">
        <v>835</v>
      </c>
      <c r="L228" t="s">
        <v>1288</v>
      </c>
      <c r="M228" t="s">
        <v>1190</v>
      </c>
      <c r="N228" t="s">
        <v>1289</v>
      </c>
      <c r="O228" s="10" t="str">
        <f>VLOOKUP(I228,[1]应付款管理!$A$1:$J$65536,10,0)</f>
        <v>USD</v>
      </c>
      <c r="P228">
        <f t="shared" si="15"/>
        <v>0</v>
      </c>
      <c r="Q228">
        <f>VLOOKUP(I228,[1]应付款管理!$A$1:$I$65536,9,0)</f>
        <v>84.45</v>
      </c>
      <c r="R228">
        <f t="shared" si="16"/>
        <v>0</v>
      </c>
      <c r="S228" t="str">
        <f t="shared" si="14"/>
        <v>，1378180</v>
      </c>
      <c r="T228" t="s">
        <v>1290</v>
      </c>
    </row>
    <row r="229" ht="14.1" customHeight="1" spans="1:20">
      <c r="A229" s="4">
        <v>43381</v>
      </c>
      <c r="B229" s="4">
        <v>43381</v>
      </c>
      <c r="C229" s="4">
        <v>43419</v>
      </c>
      <c r="D229" s="4">
        <v>43381</v>
      </c>
      <c r="E229" s="4">
        <v>43383</v>
      </c>
      <c r="F229" t="s">
        <v>1291</v>
      </c>
      <c r="G229" t="s">
        <v>1292</v>
      </c>
      <c r="H229" t="s">
        <v>1293</v>
      </c>
      <c r="I229" s="8">
        <v>1372254</v>
      </c>
      <c r="J229" s="9">
        <v>83.74</v>
      </c>
      <c r="K229" t="s">
        <v>835</v>
      </c>
      <c r="L229" t="s">
        <v>1294</v>
      </c>
      <c r="M229" t="s">
        <v>959</v>
      </c>
      <c r="N229" t="s">
        <v>1295</v>
      </c>
      <c r="O229" s="10" t="str">
        <f>VLOOKUP(I229,[1]应付款管理!$A$1:$J$65536,10,0)</f>
        <v>USD</v>
      </c>
      <c r="P229">
        <f t="shared" si="15"/>
        <v>0</v>
      </c>
      <c r="Q229">
        <f>VLOOKUP(I229,[1]应付款管理!$A$1:$I$65536,9,0)</f>
        <v>83.74</v>
      </c>
      <c r="R229">
        <f t="shared" si="16"/>
        <v>0</v>
      </c>
      <c r="S229" t="str">
        <f t="shared" ref="S229:S292" si="17">$S$1&amp;I229</f>
        <v>，1372254</v>
      </c>
      <c r="T229" t="s">
        <v>1296</v>
      </c>
    </row>
    <row r="230" ht="14.1" customHeight="1" spans="1:20">
      <c r="A230" s="4">
        <v>43381</v>
      </c>
      <c r="B230" s="4">
        <v>43381</v>
      </c>
      <c r="C230" s="4">
        <v>43419</v>
      </c>
      <c r="D230" s="4">
        <v>43381</v>
      </c>
      <c r="E230" s="4">
        <v>43385</v>
      </c>
      <c r="F230" t="s">
        <v>1297</v>
      </c>
      <c r="G230" t="s">
        <v>1298</v>
      </c>
      <c r="H230" t="s">
        <v>1299</v>
      </c>
      <c r="I230" s="8">
        <v>1377940</v>
      </c>
      <c r="J230" s="9">
        <v>184.36</v>
      </c>
      <c r="K230" t="s">
        <v>835</v>
      </c>
      <c r="L230" t="s">
        <v>1300</v>
      </c>
      <c r="M230" t="s">
        <v>959</v>
      </c>
      <c r="N230" t="s">
        <v>966</v>
      </c>
      <c r="O230" s="10" t="str">
        <f>VLOOKUP(I230,[1]应付款管理!$A$1:$J$65536,10,0)</f>
        <v>USD</v>
      </c>
      <c r="P230">
        <f t="shared" si="15"/>
        <v>0</v>
      </c>
      <c r="Q230">
        <f>VLOOKUP(I230,[1]应付款管理!$A$1:$I$65536,9,0)</f>
        <v>184.36</v>
      </c>
      <c r="R230">
        <f t="shared" si="16"/>
        <v>0</v>
      </c>
      <c r="S230" t="str">
        <f t="shared" si="17"/>
        <v>，1377940</v>
      </c>
      <c r="T230" t="s">
        <v>1301</v>
      </c>
    </row>
    <row r="231" ht="14.1" customHeight="1" spans="1:20">
      <c r="A231" s="4">
        <v>43382</v>
      </c>
      <c r="B231" s="4">
        <v>43382</v>
      </c>
      <c r="C231" s="4">
        <v>43419</v>
      </c>
      <c r="D231" s="4">
        <v>43382</v>
      </c>
      <c r="E231" s="4">
        <v>43383</v>
      </c>
      <c r="F231" t="s">
        <v>1302</v>
      </c>
      <c r="G231" t="s">
        <v>1303</v>
      </c>
      <c r="H231" t="s">
        <v>1304</v>
      </c>
      <c r="I231" s="8">
        <v>1376701</v>
      </c>
      <c r="J231" s="9">
        <v>242.86</v>
      </c>
      <c r="K231" t="s">
        <v>835</v>
      </c>
      <c r="L231" t="s">
        <v>1305</v>
      </c>
      <c r="M231" t="s">
        <v>1306</v>
      </c>
      <c r="N231" t="s">
        <v>1307</v>
      </c>
      <c r="O231" s="10" t="str">
        <f>VLOOKUP(I231,[1]应付款管理!$A$1:$J$65536,10,0)</f>
        <v>USD</v>
      </c>
      <c r="P231">
        <f t="shared" si="15"/>
        <v>0</v>
      </c>
      <c r="Q231">
        <f>VLOOKUP(I231,[1]应付款管理!$A$1:$I$65536,9,0)</f>
        <v>242.86</v>
      </c>
      <c r="R231">
        <f t="shared" si="16"/>
        <v>0</v>
      </c>
      <c r="S231" t="str">
        <f t="shared" si="17"/>
        <v>，1376701</v>
      </c>
      <c r="T231" t="s">
        <v>1308</v>
      </c>
    </row>
    <row r="232" ht="14.1" customHeight="1" spans="1:20">
      <c r="A232" s="4">
        <v>43382</v>
      </c>
      <c r="B232" s="4">
        <v>43382</v>
      </c>
      <c r="C232" s="4">
        <v>43419</v>
      </c>
      <c r="D232" s="4">
        <v>43382</v>
      </c>
      <c r="E232" s="4">
        <v>43383</v>
      </c>
      <c r="F232" t="s">
        <v>1309</v>
      </c>
      <c r="G232" t="s">
        <v>1310</v>
      </c>
      <c r="H232" t="s">
        <v>1311</v>
      </c>
      <c r="I232" s="8">
        <v>1376703</v>
      </c>
      <c r="J232" s="9">
        <v>242.86</v>
      </c>
      <c r="K232" t="s">
        <v>835</v>
      </c>
      <c r="L232" t="s">
        <v>1312</v>
      </c>
      <c r="M232" t="s">
        <v>1306</v>
      </c>
      <c r="N232" t="s">
        <v>1307</v>
      </c>
      <c r="O232" s="10" t="str">
        <f>VLOOKUP(I232,[1]应付款管理!$A$1:$J$65536,10,0)</f>
        <v>USD</v>
      </c>
      <c r="P232">
        <f t="shared" si="15"/>
        <v>0</v>
      </c>
      <c r="Q232">
        <f>VLOOKUP(I232,[1]应付款管理!$A$1:$I$65536,9,0)</f>
        <v>242.86</v>
      </c>
      <c r="R232">
        <f t="shared" si="16"/>
        <v>0</v>
      </c>
      <c r="S232" t="str">
        <f t="shared" si="17"/>
        <v>，1376703</v>
      </c>
      <c r="T232" t="s">
        <v>1313</v>
      </c>
    </row>
    <row r="233" ht="14.1" customHeight="1" spans="1:20">
      <c r="A233" s="4">
        <v>43383</v>
      </c>
      <c r="B233" s="4">
        <v>43383</v>
      </c>
      <c r="C233" s="4">
        <v>43419</v>
      </c>
      <c r="D233" s="4">
        <v>43383</v>
      </c>
      <c r="E233" s="4">
        <v>43384</v>
      </c>
      <c r="F233" t="s">
        <v>1314</v>
      </c>
      <c r="G233" t="s">
        <v>1315</v>
      </c>
      <c r="H233" t="s">
        <v>1316</v>
      </c>
      <c r="I233" s="8">
        <v>1378847</v>
      </c>
      <c r="J233" s="9">
        <v>57.82</v>
      </c>
      <c r="K233" t="s">
        <v>835</v>
      </c>
      <c r="L233" t="s">
        <v>1317</v>
      </c>
      <c r="M233" t="s">
        <v>844</v>
      </c>
      <c r="N233" t="s">
        <v>1155</v>
      </c>
      <c r="O233" s="10" t="str">
        <f>VLOOKUP(I233,[1]应付款管理!$A$1:$J$65536,10,0)</f>
        <v>USD</v>
      </c>
      <c r="P233">
        <f t="shared" si="15"/>
        <v>0</v>
      </c>
      <c r="Q233">
        <f>VLOOKUP(I233,[1]应付款管理!$A$1:$I$65536,9,0)</f>
        <v>57.82</v>
      </c>
      <c r="R233">
        <f t="shared" si="16"/>
        <v>0</v>
      </c>
      <c r="S233" t="str">
        <f t="shared" si="17"/>
        <v>，1378847</v>
      </c>
      <c r="T233" t="s">
        <v>1318</v>
      </c>
    </row>
    <row r="234" ht="14.1" customHeight="1" spans="1:20">
      <c r="A234" s="4">
        <v>43383</v>
      </c>
      <c r="B234" s="4">
        <v>43383</v>
      </c>
      <c r="C234" s="4">
        <v>43419</v>
      </c>
      <c r="D234" s="4">
        <v>43383</v>
      </c>
      <c r="E234" s="4">
        <v>43384</v>
      </c>
      <c r="F234" t="s">
        <v>1319</v>
      </c>
      <c r="G234" t="s">
        <v>1320</v>
      </c>
      <c r="H234" t="s">
        <v>1321</v>
      </c>
      <c r="I234" s="8">
        <v>1377634</v>
      </c>
      <c r="J234" s="9">
        <v>94.96</v>
      </c>
      <c r="K234" t="s">
        <v>835</v>
      </c>
      <c r="L234" t="s">
        <v>1322</v>
      </c>
      <c r="M234" t="s">
        <v>1323</v>
      </c>
      <c r="N234" t="s">
        <v>1324</v>
      </c>
      <c r="O234" s="10" t="str">
        <f>VLOOKUP(I234,[1]应付款管理!$A$1:$J$65536,10,0)</f>
        <v>USD</v>
      </c>
      <c r="P234">
        <f t="shared" si="15"/>
        <v>0</v>
      </c>
      <c r="Q234">
        <f>VLOOKUP(I234,[1]应付款管理!$A$1:$I$65536,9,0)</f>
        <v>94.96</v>
      </c>
      <c r="R234">
        <f t="shared" si="16"/>
        <v>0</v>
      </c>
      <c r="S234" t="str">
        <f t="shared" si="17"/>
        <v>，1377634</v>
      </c>
      <c r="T234" t="s">
        <v>1325</v>
      </c>
    </row>
    <row r="235" ht="14.1" customHeight="1" spans="1:20">
      <c r="A235" s="4">
        <v>43383</v>
      </c>
      <c r="B235" s="4">
        <v>43383</v>
      </c>
      <c r="C235" s="4">
        <v>43419</v>
      </c>
      <c r="D235" s="4">
        <v>43383</v>
      </c>
      <c r="E235" s="4">
        <v>43385</v>
      </c>
      <c r="F235" t="s">
        <v>1326</v>
      </c>
      <c r="G235" t="s">
        <v>1327</v>
      </c>
      <c r="H235" t="s">
        <v>1328</v>
      </c>
      <c r="I235" s="8">
        <v>1372337</v>
      </c>
      <c r="J235" s="9">
        <v>333.5</v>
      </c>
      <c r="K235" t="s">
        <v>835</v>
      </c>
      <c r="L235" t="s">
        <v>1329</v>
      </c>
      <c r="M235" t="s">
        <v>870</v>
      </c>
      <c r="N235" t="s">
        <v>1330</v>
      </c>
      <c r="O235" s="10" t="str">
        <f>VLOOKUP(I235,[1]应付款管理!$A$1:$J$65536,10,0)</f>
        <v>USD</v>
      </c>
      <c r="P235">
        <f t="shared" si="15"/>
        <v>0</v>
      </c>
      <c r="Q235">
        <f>VLOOKUP(I235,[1]应付款管理!$A$1:$I$65536,9,0)</f>
        <v>333.48</v>
      </c>
      <c r="R235">
        <f t="shared" si="16"/>
        <v>0.0199999999999818</v>
      </c>
      <c r="S235" t="str">
        <f t="shared" si="17"/>
        <v>，1372337</v>
      </c>
      <c r="T235" t="s">
        <v>1331</v>
      </c>
    </row>
    <row r="236" ht="14.1" customHeight="1" spans="1:20">
      <c r="A236" s="4">
        <v>43383</v>
      </c>
      <c r="B236" s="4">
        <v>43383</v>
      </c>
      <c r="C236" s="4">
        <v>43419</v>
      </c>
      <c r="D236" s="4">
        <v>43383</v>
      </c>
      <c r="E236" s="4">
        <v>43384</v>
      </c>
      <c r="F236" t="s">
        <v>1332</v>
      </c>
      <c r="G236" t="s">
        <v>1333</v>
      </c>
      <c r="H236" t="s">
        <v>1334</v>
      </c>
      <c r="I236" s="8">
        <v>1376508</v>
      </c>
      <c r="J236" s="9">
        <v>46.37</v>
      </c>
      <c r="K236" t="s">
        <v>835</v>
      </c>
      <c r="L236" t="s">
        <v>1335</v>
      </c>
      <c r="M236" t="s">
        <v>870</v>
      </c>
      <c r="N236" t="s">
        <v>1336</v>
      </c>
      <c r="O236" s="10" t="str">
        <f>VLOOKUP(I236,[1]应付款管理!$A$1:$J$65536,10,0)</f>
        <v>USD</v>
      </c>
      <c r="P236">
        <f t="shared" si="15"/>
        <v>0</v>
      </c>
      <c r="Q236">
        <f>VLOOKUP(I236,[1]应付款管理!$A$1:$I$65536,9,0)</f>
        <v>46.37</v>
      </c>
      <c r="R236">
        <f t="shared" si="16"/>
        <v>0</v>
      </c>
      <c r="S236" t="str">
        <f t="shared" si="17"/>
        <v>，1376508</v>
      </c>
      <c r="T236" t="s">
        <v>1337</v>
      </c>
    </row>
    <row r="237" ht="14.1" customHeight="1" spans="1:20">
      <c r="A237" s="4">
        <v>43383</v>
      </c>
      <c r="B237" s="4">
        <v>43383</v>
      </c>
      <c r="C237" s="4">
        <v>43419</v>
      </c>
      <c r="D237" s="4">
        <v>43383</v>
      </c>
      <c r="E237" s="4">
        <v>43384</v>
      </c>
      <c r="F237" t="s">
        <v>1338</v>
      </c>
      <c r="G237" t="s">
        <v>1339</v>
      </c>
      <c r="H237" t="s">
        <v>1340</v>
      </c>
      <c r="I237" s="8">
        <v>1377755</v>
      </c>
      <c r="J237" s="9">
        <v>38.05</v>
      </c>
      <c r="K237" t="s">
        <v>835</v>
      </c>
      <c r="L237" t="s">
        <v>1341</v>
      </c>
      <c r="M237" t="s">
        <v>870</v>
      </c>
      <c r="N237" t="s">
        <v>1342</v>
      </c>
      <c r="O237" s="10" t="str">
        <f>VLOOKUP(I237,[1]应付款管理!$A$1:$J$65536,10,0)</f>
        <v>USD</v>
      </c>
      <c r="P237">
        <f t="shared" si="15"/>
        <v>0</v>
      </c>
      <c r="Q237">
        <f>VLOOKUP(I237,[1]应付款管理!$A$1:$I$65536,9,0)</f>
        <v>38.05</v>
      </c>
      <c r="R237">
        <f t="shared" si="16"/>
        <v>0</v>
      </c>
      <c r="S237" t="str">
        <f t="shared" si="17"/>
        <v>，1377755</v>
      </c>
      <c r="T237" t="s">
        <v>1343</v>
      </c>
    </row>
    <row r="238" ht="14.1" customHeight="1" spans="1:20">
      <c r="A238" s="4">
        <v>43383</v>
      </c>
      <c r="B238" s="4">
        <v>43383</v>
      </c>
      <c r="C238" s="4">
        <v>43419</v>
      </c>
      <c r="D238" s="4">
        <v>43383</v>
      </c>
      <c r="E238" s="4">
        <v>43384</v>
      </c>
      <c r="F238" t="s">
        <v>1344</v>
      </c>
      <c r="G238" t="s">
        <v>1345</v>
      </c>
      <c r="H238" t="s">
        <v>1346</v>
      </c>
      <c r="I238" s="8">
        <v>1378840</v>
      </c>
      <c r="J238" s="9">
        <v>35.09</v>
      </c>
      <c r="K238" t="s">
        <v>835</v>
      </c>
      <c r="L238" t="s">
        <v>1347</v>
      </c>
      <c r="M238" t="s">
        <v>870</v>
      </c>
      <c r="N238" t="s">
        <v>883</v>
      </c>
      <c r="O238" s="10" t="str">
        <f>VLOOKUP(I238,[1]应付款管理!$A$1:$J$65536,10,0)</f>
        <v>USD</v>
      </c>
      <c r="P238">
        <f t="shared" si="15"/>
        <v>0</v>
      </c>
      <c r="Q238">
        <f>VLOOKUP(I238,[1]应付款管理!$A$1:$I$65536,9,0)</f>
        <v>35.09</v>
      </c>
      <c r="R238">
        <f t="shared" si="16"/>
        <v>0</v>
      </c>
      <c r="S238" t="str">
        <f t="shared" si="17"/>
        <v>，1378840</v>
      </c>
      <c r="T238" t="s">
        <v>1348</v>
      </c>
    </row>
    <row r="239" ht="14.1" customHeight="1" spans="1:20">
      <c r="A239" s="4">
        <v>43383</v>
      </c>
      <c r="B239" s="4">
        <v>43383</v>
      </c>
      <c r="C239" s="4">
        <v>43419</v>
      </c>
      <c r="D239" s="4">
        <v>43383</v>
      </c>
      <c r="E239" s="4">
        <v>43384</v>
      </c>
      <c r="F239" t="s">
        <v>1349</v>
      </c>
      <c r="G239" t="s">
        <v>1350</v>
      </c>
      <c r="H239" t="s">
        <v>1351</v>
      </c>
      <c r="I239" s="8">
        <v>1378870</v>
      </c>
      <c r="J239" s="9">
        <v>56.26</v>
      </c>
      <c r="K239" t="s">
        <v>835</v>
      </c>
      <c r="L239" t="s">
        <v>1352</v>
      </c>
      <c r="M239" t="s">
        <v>1190</v>
      </c>
      <c r="N239" t="s">
        <v>1353</v>
      </c>
      <c r="O239" s="10" t="str">
        <f>VLOOKUP(I239,[1]应付款管理!$A$1:$J$65536,10,0)</f>
        <v>USD</v>
      </c>
      <c r="P239">
        <f t="shared" si="15"/>
        <v>0</v>
      </c>
      <c r="Q239">
        <f>VLOOKUP(I239,[1]应付款管理!$A$1:$I$65536,9,0)</f>
        <v>56.26</v>
      </c>
      <c r="R239">
        <f t="shared" si="16"/>
        <v>0</v>
      </c>
      <c r="S239" t="str">
        <f t="shared" si="17"/>
        <v>，1378870</v>
      </c>
      <c r="T239" t="s">
        <v>1354</v>
      </c>
    </row>
    <row r="240" ht="14.1" customHeight="1" spans="1:20">
      <c r="A240" s="4">
        <v>43383</v>
      </c>
      <c r="B240" s="4">
        <v>43383</v>
      </c>
      <c r="C240" s="4">
        <v>43419</v>
      </c>
      <c r="D240" s="4">
        <v>43383</v>
      </c>
      <c r="E240" s="4">
        <v>43384</v>
      </c>
      <c r="F240" t="s">
        <v>1355</v>
      </c>
      <c r="G240" t="s">
        <v>1356</v>
      </c>
      <c r="H240" t="s">
        <v>1357</v>
      </c>
      <c r="I240" s="8">
        <v>1377243</v>
      </c>
      <c r="J240" s="9">
        <v>44.31</v>
      </c>
      <c r="K240" t="s">
        <v>835</v>
      </c>
      <c r="L240" t="s">
        <v>1358</v>
      </c>
      <c r="M240" t="s">
        <v>900</v>
      </c>
      <c r="N240" t="s">
        <v>1359</v>
      </c>
      <c r="O240" s="10" t="str">
        <f>VLOOKUP(I240,[1]应付款管理!$A$1:$J$65536,10,0)</f>
        <v>USD</v>
      </c>
      <c r="P240">
        <f t="shared" si="15"/>
        <v>0</v>
      </c>
      <c r="Q240">
        <f>VLOOKUP(I240,[1]应付款管理!$A$1:$I$65536,9,0)</f>
        <v>44.31</v>
      </c>
      <c r="R240">
        <f t="shared" si="16"/>
        <v>0</v>
      </c>
      <c r="S240" t="str">
        <f t="shared" si="17"/>
        <v>，1377243</v>
      </c>
      <c r="T240" t="s">
        <v>1360</v>
      </c>
    </row>
    <row r="241" ht="14.1" customHeight="1" spans="1:20">
      <c r="A241" s="4">
        <v>43383</v>
      </c>
      <c r="B241" s="4">
        <v>43383</v>
      </c>
      <c r="C241" s="4">
        <v>43419</v>
      </c>
      <c r="D241" s="4">
        <v>43383</v>
      </c>
      <c r="E241" s="4">
        <v>43387</v>
      </c>
      <c r="F241" t="s">
        <v>1361</v>
      </c>
      <c r="G241" t="s">
        <v>1362</v>
      </c>
      <c r="H241" t="s">
        <v>1363</v>
      </c>
      <c r="I241" s="8">
        <v>1378278</v>
      </c>
      <c r="J241" s="9">
        <v>235.92</v>
      </c>
      <c r="K241" t="s">
        <v>835</v>
      </c>
      <c r="L241" t="s">
        <v>1364</v>
      </c>
      <c r="M241" t="s">
        <v>959</v>
      </c>
      <c r="N241" t="s">
        <v>1365</v>
      </c>
      <c r="O241" s="10" t="str">
        <f>VLOOKUP(I241,[1]应付款管理!$A$1:$J$65536,10,0)</f>
        <v>USD</v>
      </c>
      <c r="P241">
        <f t="shared" si="15"/>
        <v>0</v>
      </c>
      <c r="Q241">
        <f>VLOOKUP(I241,[1]应付款管理!$A$1:$I$65536,9,0)</f>
        <v>235.92</v>
      </c>
      <c r="R241">
        <f t="shared" si="16"/>
        <v>0</v>
      </c>
      <c r="S241" t="str">
        <f t="shared" si="17"/>
        <v>，1378278</v>
      </c>
      <c r="T241" t="s">
        <v>1366</v>
      </c>
    </row>
    <row r="242" ht="14.1" customHeight="1" spans="1:20">
      <c r="A242" s="4">
        <v>43384</v>
      </c>
      <c r="B242" s="4">
        <v>43384</v>
      </c>
      <c r="C242" s="4">
        <v>43419</v>
      </c>
      <c r="D242" s="4">
        <v>43384</v>
      </c>
      <c r="E242" s="4">
        <v>43385</v>
      </c>
      <c r="F242" t="s">
        <v>1367</v>
      </c>
      <c r="G242" t="s">
        <v>1368</v>
      </c>
      <c r="H242" t="s">
        <v>1369</v>
      </c>
      <c r="I242" s="8">
        <v>1355012</v>
      </c>
      <c r="J242" s="9">
        <v>30.36</v>
      </c>
      <c r="K242" t="s">
        <v>835</v>
      </c>
      <c r="L242" t="s">
        <v>1370</v>
      </c>
      <c r="M242" t="s">
        <v>844</v>
      </c>
      <c r="N242" t="s">
        <v>858</v>
      </c>
      <c r="O242" s="10" t="str">
        <f>VLOOKUP(I242,[1]应付款管理!$A$1:$J$65536,10,0)</f>
        <v>USD</v>
      </c>
      <c r="P242">
        <f t="shared" si="15"/>
        <v>0</v>
      </c>
      <c r="Q242">
        <f>VLOOKUP(I242,[1]应付款管理!$A$1:$I$65536,9,0)</f>
        <v>30.36</v>
      </c>
      <c r="R242">
        <f t="shared" si="16"/>
        <v>0</v>
      </c>
      <c r="S242" t="str">
        <f t="shared" si="17"/>
        <v>，1355012</v>
      </c>
      <c r="T242" t="s">
        <v>1371</v>
      </c>
    </row>
    <row r="243" ht="14.1" customHeight="1" spans="1:20">
      <c r="A243" s="4">
        <v>43384</v>
      </c>
      <c r="B243" s="4">
        <v>43384</v>
      </c>
      <c r="C243" s="4">
        <v>43419</v>
      </c>
      <c r="D243" s="4">
        <v>43384</v>
      </c>
      <c r="E243" s="4">
        <v>43390</v>
      </c>
      <c r="F243" t="s">
        <v>1372</v>
      </c>
      <c r="G243" t="s">
        <v>1373</v>
      </c>
      <c r="H243" t="s">
        <v>1374</v>
      </c>
      <c r="I243" s="8">
        <v>1378431</v>
      </c>
      <c r="J243" s="9">
        <v>450.82</v>
      </c>
      <c r="K243" t="s">
        <v>835</v>
      </c>
      <c r="L243" t="s">
        <v>1375</v>
      </c>
      <c r="M243" t="s">
        <v>1376</v>
      </c>
      <c r="N243" t="s">
        <v>1377</v>
      </c>
      <c r="O243" s="10" t="str">
        <f>VLOOKUP(I243,[1]应付款管理!$A$1:$J$65536,10,0)</f>
        <v>USD</v>
      </c>
      <c r="P243">
        <f t="shared" si="15"/>
        <v>0</v>
      </c>
      <c r="Q243">
        <f>VLOOKUP(I243,[1]应付款管理!$A$1:$I$65536,9,0)</f>
        <v>450.82</v>
      </c>
      <c r="R243">
        <f t="shared" si="16"/>
        <v>0</v>
      </c>
      <c r="S243" t="str">
        <f t="shared" si="17"/>
        <v>，1378431</v>
      </c>
      <c r="T243" t="s">
        <v>1378</v>
      </c>
    </row>
    <row r="244" ht="14.1" customHeight="1" spans="1:20">
      <c r="A244" s="4">
        <v>43384</v>
      </c>
      <c r="B244" s="4">
        <v>43384</v>
      </c>
      <c r="C244" s="4">
        <v>43419</v>
      </c>
      <c r="D244" s="4">
        <v>43384</v>
      </c>
      <c r="E244" s="4">
        <v>43390</v>
      </c>
      <c r="F244" t="s">
        <v>1379</v>
      </c>
      <c r="G244" t="s">
        <v>1380</v>
      </c>
      <c r="H244" t="s">
        <v>1381</v>
      </c>
      <c r="I244" s="8">
        <v>1378433</v>
      </c>
      <c r="J244" s="9">
        <v>428.26</v>
      </c>
      <c r="K244" t="s">
        <v>835</v>
      </c>
      <c r="L244" t="s">
        <v>1382</v>
      </c>
      <c r="M244" t="s">
        <v>1376</v>
      </c>
      <c r="N244" t="s">
        <v>1377</v>
      </c>
      <c r="O244" s="10" t="str">
        <f>VLOOKUP(I244,[1]应付款管理!$A$1:$J$65536,10,0)</f>
        <v>USD</v>
      </c>
      <c r="P244">
        <f t="shared" si="15"/>
        <v>0</v>
      </c>
      <c r="Q244">
        <f>VLOOKUP(I244,[1]应付款管理!$A$1:$I$65536,9,0)</f>
        <v>428.26</v>
      </c>
      <c r="R244">
        <f t="shared" si="16"/>
        <v>0</v>
      </c>
      <c r="S244" t="str">
        <f t="shared" si="17"/>
        <v>，1378433</v>
      </c>
      <c r="T244" t="s">
        <v>1383</v>
      </c>
    </row>
    <row r="245" ht="14.1" customHeight="1" spans="1:20">
      <c r="A245" s="4">
        <v>43384</v>
      </c>
      <c r="B245" s="4">
        <v>43384</v>
      </c>
      <c r="C245" s="4">
        <v>43419</v>
      </c>
      <c r="D245" s="4">
        <v>43384</v>
      </c>
      <c r="E245" s="4">
        <v>43398</v>
      </c>
      <c r="F245" t="s">
        <v>1384</v>
      </c>
      <c r="G245" t="s">
        <v>1385</v>
      </c>
      <c r="H245" t="s">
        <v>1386</v>
      </c>
      <c r="I245" s="8">
        <v>1378738</v>
      </c>
      <c r="J245" s="9">
        <v>971.3</v>
      </c>
      <c r="K245" t="s">
        <v>835</v>
      </c>
      <c r="L245" t="s">
        <v>1387</v>
      </c>
      <c r="M245" t="s">
        <v>1376</v>
      </c>
      <c r="N245" t="s">
        <v>1388</v>
      </c>
      <c r="O245" s="10" t="str">
        <f>VLOOKUP(I245,[1]应付款管理!$A$1:$J$65536,10,0)</f>
        <v>USD</v>
      </c>
      <c r="P245">
        <f t="shared" si="15"/>
        <v>0</v>
      </c>
      <c r="Q245">
        <f>VLOOKUP(I245,[1]应付款管理!$A$1:$I$65536,9,0)</f>
        <v>971.3</v>
      </c>
      <c r="R245">
        <f t="shared" si="16"/>
        <v>0</v>
      </c>
      <c r="S245" t="str">
        <f t="shared" si="17"/>
        <v>，1378738</v>
      </c>
      <c r="T245" t="s">
        <v>1389</v>
      </c>
    </row>
    <row r="246" ht="14.1" customHeight="1" spans="1:20">
      <c r="A246" s="4">
        <v>43384</v>
      </c>
      <c r="B246" s="4">
        <v>43384</v>
      </c>
      <c r="C246" s="4">
        <v>43419</v>
      </c>
      <c r="D246" s="4">
        <v>43384</v>
      </c>
      <c r="E246" s="4">
        <v>43386</v>
      </c>
      <c r="F246" t="s">
        <v>1390</v>
      </c>
      <c r="G246" t="s">
        <v>1391</v>
      </c>
      <c r="H246" t="s">
        <v>1392</v>
      </c>
      <c r="I246" s="8">
        <v>1373077</v>
      </c>
      <c r="J246" s="9">
        <v>49.56</v>
      </c>
      <c r="K246" t="s">
        <v>835</v>
      </c>
      <c r="L246" t="s">
        <v>1393</v>
      </c>
      <c r="M246" t="s">
        <v>870</v>
      </c>
      <c r="N246" t="s">
        <v>937</v>
      </c>
      <c r="O246" s="10" t="str">
        <f>VLOOKUP(I246,[1]应付款管理!$A$1:$J$65536,10,0)</f>
        <v>USD</v>
      </c>
      <c r="P246">
        <f t="shared" si="15"/>
        <v>0</v>
      </c>
      <c r="Q246">
        <f>VLOOKUP(I246,[1]应付款管理!$A$1:$I$65536,9,0)</f>
        <v>49.56</v>
      </c>
      <c r="R246">
        <f t="shared" si="16"/>
        <v>0</v>
      </c>
      <c r="S246" t="str">
        <f t="shared" si="17"/>
        <v>，1373077</v>
      </c>
      <c r="T246" t="s">
        <v>1394</v>
      </c>
    </row>
    <row r="247" ht="14.1" customHeight="1" spans="1:20">
      <c r="A247" s="4">
        <v>43384</v>
      </c>
      <c r="B247" s="4">
        <v>43384</v>
      </c>
      <c r="C247" s="4">
        <v>43419</v>
      </c>
      <c r="D247" s="4">
        <v>43384</v>
      </c>
      <c r="E247" s="4">
        <v>43387</v>
      </c>
      <c r="F247" t="s">
        <v>1395</v>
      </c>
      <c r="G247" t="s">
        <v>1396</v>
      </c>
      <c r="H247" t="s">
        <v>1397</v>
      </c>
      <c r="I247" s="8">
        <v>1376723</v>
      </c>
      <c r="J247" s="9">
        <v>98.07</v>
      </c>
      <c r="K247" t="s">
        <v>835</v>
      </c>
      <c r="L247" t="s">
        <v>1398</v>
      </c>
      <c r="M247" t="s">
        <v>870</v>
      </c>
      <c r="N247" t="s">
        <v>937</v>
      </c>
      <c r="O247" s="10" t="str">
        <f>VLOOKUP(I247,[1]应付款管理!$A$1:$J$65536,10,0)</f>
        <v>USD</v>
      </c>
      <c r="P247">
        <f t="shared" si="15"/>
        <v>0</v>
      </c>
      <c r="Q247">
        <f>VLOOKUP(I247,[1]应付款管理!$A$1:$I$65536,9,0)</f>
        <v>98.07</v>
      </c>
      <c r="R247">
        <f t="shared" si="16"/>
        <v>0</v>
      </c>
      <c r="S247" t="str">
        <f t="shared" si="17"/>
        <v>，1376723</v>
      </c>
      <c r="T247" t="s">
        <v>1399</v>
      </c>
    </row>
    <row r="248" ht="14.1" customHeight="1" spans="1:20">
      <c r="A248" s="4">
        <v>43384</v>
      </c>
      <c r="B248" s="4">
        <v>43384</v>
      </c>
      <c r="C248" s="4">
        <v>43419</v>
      </c>
      <c r="D248" s="4">
        <v>43384</v>
      </c>
      <c r="E248" s="4">
        <v>43387</v>
      </c>
      <c r="F248" t="s">
        <v>1400</v>
      </c>
      <c r="G248" t="s">
        <v>1401</v>
      </c>
      <c r="H248" t="s">
        <v>1402</v>
      </c>
      <c r="I248" s="8">
        <v>1377654</v>
      </c>
      <c r="J248" s="9">
        <v>285.6</v>
      </c>
      <c r="K248" t="s">
        <v>835</v>
      </c>
      <c r="L248" t="s">
        <v>1403</v>
      </c>
      <c r="M248" t="s">
        <v>870</v>
      </c>
      <c r="N248" t="s">
        <v>1404</v>
      </c>
      <c r="O248" s="10" t="str">
        <f>VLOOKUP(I248,[1]应付款管理!$A$1:$J$65536,10,0)</f>
        <v>USD</v>
      </c>
      <c r="P248">
        <f t="shared" si="15"/>
        <v>0</v>
      </c>
      <c r="Q248">
        <f>VLOOKUP(I248,[1]应付款管理!$A$1:$I$65536,9,0)</f>
        <v>285.6</v>
      </c>
      <c r="R248">
        <f t="shared" si="16"/>
        <v>0</v>
      </c>
      <c r="S248" t="str">
        <f t="shared" si="17"/>
        <v>，1377654</v>
      </c>
      <c r="T248" t="s">
        <v>1405</v>
      </c>
    </row>
    <row r="249" ht="14.1" customHeight="1" spans="1:20">
      <c r="A249" s="4">
        <v>43384</v>
      </c>
      <c r="B249" s="4">
        <v>43384</v>
      </c>
      <c r="C249" s="4">
        <v>43419</v>
      </c>
      <c r="D249" s="4">
        <v>43384</v>
      </c>
      <c r="E249" s="4">
        <v>43386</v>
      </c>
      <c r="F249" t="s">
        <v>1406</v>
      </c>
      <c r="G249" t="s">
        <v>1407</v>
      </c>
      <c r="H249" t="s">
        <v>1408</v>
      </c>
      <c r="I249" s="8">
        <v>1378560</v>
      </c>
      <c r="J249" s="9">
        <v>91.84</v>
      </c>
      <c r="K249" t="s">
        <v>835</v>
      </c>
      <c r="L249" t="s">
        <v>1409</v>
      </c>
      <c r="M249" t="s">
        <v>870</v>
      </c>
      <c r="N249" t="s">
        <v>1410</v>
      </c>
      <c r="O249" s="10" t="str">
        <f>VLOOKUP(I249,[1]应付款管理!$A$1:$J$65536,10,0)</f>
        <v>USD</v>
      </c>
      <c r="P249">
        <f t="shared" si="15"/>
        <v>0</v>
      </c>
      <c r="Q249">
        <f>VLOOKUP(I249,[1]应付款管理!$A$1:$I$65536,9,0)</f>
        <v>91.84</v>
      </c>
      <c r="R249">
        <f t="shared" si="16"/>
        <v>0</v>
      </c>
      <c r="S249" t="str">
        <f t="shared" si="17"/>
        <v>，1378560</v>
      </c>
      <c r="T249" t="s">
        <v>1411</v>
      </c>
    </row>
    <row r="250" ht="14.1" customHeight="1" spans="1:20">
      <c r="A250" s="4">
        <v>43384</v>
      </c>
      <c r="B250" s="4">
        <v>43384</v>
      </c>
      <c r="C250" s="4">
        <v>43419</v>
      </c>
      <c r="D250" s="4">
        <v>43384</v>
      </c>
      <c r="E250" s="4">
        <v>43387</v>
      </c>
      <c r="F250" t="s">
        <v>1412</v>
      </c>
      <c r="G250" t="s">
        <v>1413</v>
      </c>
      <c r="H250" t="s">
        <v>1414</v>
      </c>
      <c r="I250" s="8">
        <v>1378957</v>
      </c>
      <c r="J250" s="9">
        <v>97.17</v>
      </c>
      <c r="K250" t="s">
        <v>835</v>
      </c>
      <c r="L250" t="s">
        <v>1415</v>
      </c>
      <c r="M250" t="s">
        <v>870</v>
      </c>
      <c r="N250" t="s">
        <v>1271</v>
      </c>
      <c r="O250" s="10" t="str">
        <f>VLOOKUP(I250,[1]应付款管理!$A$1:$J$65536,10,0)</f>
        <v>USD</v>
      </c>
      <c r="P250">
        <f t="shared" si="15"/>
        <v>0</v>
      </c>
      <c r="Q250">
        <f>VLOOKUP(I250,[1]应付款管理!$A$1:$I$65536,9,0)</f>
        <v>97.17</v>
      </c>
      <c r="R250">
        <f t="shared" si="16"/>
        <v>0</v>
      </c>
      <c r="S250" t="str">
        <f t="shared" si="17"/>
        <v>，1378957</v>
      </c>
      <c r="T250" t="s">
        <v>1416</v>
      </c>
    </row>
    <row r="251" ht="14.1" customHeight="1" spans="1:20">
      <c r="A251" s="4">
        <v>43384</v>
      </c>
      <c r="B251" s="4">
        <v>43384</v>
      </c>
      <c r="C251" s="4">
        <v>43419</v>
      </c>
      <c r="D251" s="4">
        <v>43384</v>
      </c>
      <c r="E251" s="4">
        <v>43385</v>
      </c>
      <c r="F251" t="s">
        <v>1417</v>
      </c>
      <c r="G251" t="s">
        <v>1418</v>
      </c>
      <c r="H251" t="s">
        <v>1419</v>
      </c>
      <c r="I251" s="8">
        <v>1379054</v>
      </c>
      <c r="J251" s="9">
        <v>42.49</v>
      </c>
      <c r="K251" t="s">
        <v>835</v>
      </c>
      <c r="L251" t="s">
        <v>1420</v>
      </c>
      <c r="M251" t="s">
        <v>870</v>
      </c>
      <c r="N251" t="s">
        <v>937</v>
      </c>
      <c r="O251" s="10" t="str">
        <f>VLOOKUP(I251,[1]应付款管理!$A$1:$J$65536,10,0)</f>
        <v>USD</v>
      </c>
      <c r="P251">
        <f t="shared" si="15"/>
        <v>0</v>
      </c>
      <c r="Q251">
        <f>VLOOKUP(I251,[1]应付款管理!$A$1:$I$65536,9,0)</f>
        <v>42.49</v>
      </c>
      <c r="R251">
        <f t="shared" si="16"/>
        <v>0</v>
      </c>
      <c r="S251" t="str">
        <f t="shared" si="17"/>
        <v>，1379054</v>
      </c>
      <c r="T251" t="s">
        <v>1421</v>
      </c>
    </row>
    <row r="252" ht="14.1" customHeight="1" spans="1:20">
      <c r="A252" s="4">
        <v>43384</v>
      </c>
      <c r="B252" s="4">
        <v>43384</v>
      </c>
      <c r="C252" s="4">
        <v>43419</v>
      </c>
      <c r="D252" s="4">
        <v>43384</v>
      </c>
      <c r="E252" s="4">
        <v>43386</v>
      </c>
      <c r="F252" t="s">
        <v>1422</v>
      </c>
      <c r="G252" t="s">
        <v>1423</v>
      </c>
      <c r="H252" t="s">
        <v>1424</v>
      </c>
      <c r="I252" s="8">
        <v>1379031</v>
      </c>
      <c r="J252" s="9">
        <v>38.86</v>
      </c>
      <c r="K252" t="s">
        <v>835</v>
      </c>
      <c r="L252" t="s">
        <v>1425</v>
      </c>
      <c r="M252" t="s">
        <v>900</v>
      </c>
      <c r="N252" t="s">
        <v>1426</v>
      </c>
      <c r="O252" s="10" t="str">
        <f>VLOOKUP(I252,[1]应付款管理!$A$1:$J$65536,10,0)</f>
        <v>USD</v>
      </c>
      <c r="P252">
        <f t="shared" si="15"/>
        <v>0</v>
      </c>
      <c r="Q252">
        <f>VLOOKUP(I252,[1]应付款管理!$A$1:$I$65536,9,0)</f>
        <v>38.86</v>
      </c>
      <c r="R252">
        <f t="shared" si="16"/>
        <v>0</v>
      </c>
      <c r="S252" t="str">
        <f t="shared" si="17"/>
        <v>，1379031</v>
      </c>
      <c r="T252" t="s">
        <v>1427</v>
      </c>
    </row>
    <row r="253" ht="14.1" customHeight="1" spans="1:20">
      <c r="A253" s="4">
        <v>43384</v>
      </c>
      <c r="B253" s="4">
        <v>43384</v>
      </c>
      <c r="C253" s="4">
        <v>43419</v>
      </c>
      <c r="D253" s="4">
        <v>43384</v>
      </c>
      <c r="E253" s="4">
        <v>43385</v>
      </c>
      <c r="F253" t="s">
        <v>1428</v>
      </c>
      <c r="G253" t="s">
        <v>1429</v>
      </c>
      <c r="H253" t="s">
        <v>1430</v>
      </c>
      <c r="I253" s="8">
        <v>1377306</v>
      </c>
      <c r="J253" s="9">
        <v>129.92</v>
      </c>
      <c r="K253" t="s">
        <v>835</v>
      </c>
      <c r="L253" t="s">
        <v>1431</v>
      </c>
      <c r="M253" t="s">
        <v>907</v>
      </c>
      <c r="N253" t="s">
        <v>908</v>
      </c>
      <c r="O253" s="10" t="str">
        <f>VLOOKUP(I253,[1]应付款管理!$A$1:$J$65536,10,0)</f>
        <v>USD</v>
      </c>
      <c r="P253">
        <f t="shared" si="15"/>
        <v>0</v>
      </c>
      <c r="Q253">
        <f>VLOOKUP(I253,[1]应付款管理!$A$1:$I$65536,9,0)</f>
        <v>129.92</v>
      </c>
      <c r="R253">
        <f t="shared" si="16"/>
        <v>0</v>
      </c>
      <c r="S253" t="str">
        <f t="shared" si="17"/>
        <v>，1377306</v>
      </c>
      <c r="T253" t="s">
        <v>1432</v>
      </c>
    </row>
    <row r="254" ht="14.1" customHeight="1" spans="1:20">
      <c r="A254" s="4">
        <v>43385</v>
      </c>
      <c r="B254" s="4">
        <v>43385</v>
      </c>
      <c r="C254" s="4">
        <v>43419</v>
      </c>
      <c r="D254" s="4">
        <v>43385</v>
      </c>
      <c r="E254" s="4">
        <v>43386</v>
      </c>
      <c r="F254" t="s">
        <v>1433</v>
      </c>
      <c r="G254" t="s">
        <v>1434</v>
      </c>
      <c r="H254" t="s">
        <v>1435</v>
      </c>
      <c r="I254" s="8">
        <v>1376640</v>
      </c>
      <c r="J254" s="9">
        <v>67.61</v>
      </c>
      <c r="K254" t="s">
        <v>835</v>
      </c>
      <c r="L254" t="s">
        <v>1436</v>
      </c>
      <c r="M254" t="s">
        <v>972</v>
      </c>
      <c r="N254" t="s">
        <v>1437</v>
      </c>
      <c r="O254" s="10" t="str">
        <f>VLOOKUP(I254,[1]应付款管理!$A$1:$J$65536,10,0)</f>
        <v>USD</v>
      </c>
      <c r="P254">
        <f t="shared" si="15"/>
        <v>0</v>
      </c>
      <c r="Q254">
        <f>VLOOKUP(I254,[1]应付款管理!$A$1:$I$65536,9,0)</f>
        <v>67.61</v>
      </c>
      <c r="R254">
        <f t="shared" si="16"/>
        <v>0</v>
      </c>
      <c r="S254" t="str">
        <f t="shared" si="17"/>
        <v>，1376640</v>
      </c>
      <c r="T254" t="s">
        <v>1438</v>
      </c>
    </row>
    <row r="255" ht="14.1" customHeight="1" spans="1:20">
      <c r="A255" s="4">
        <v>43385</v>
      </c>
      <c r="B255" s="4">
        <v>43385</v>
      </c>
      <c r="C255" s="4">
        <v>43419</v>
      </c>
      <c r="D255" s="4">
        <v>43385</v>
      </c>
      <c r="E255" s="4">
        <v>43386</v>
      </c>
      <c r="F255" t="s">
        <v>1439</v>
      </c>
      <c r="G255" t="s">
        <v>1440</v>
      </c>
      <c r="H255" t="s">
        <v>1441</v>
      </c>
      <c r="I255" s="8">
        <v>1379835</v>
      </c>
      <c r="J255" s="9">
        <v>50.54</v>
      </c>
      <c r="K255" t="s">
        <v>835</v>
      </c>
      <c r="L255" t="s">
        <v>1442</v>
      </c>
      <c r="M255" t="s">
        <v>1443</v>
      </c>
      <c r="N255" t="s">
        <v>1444</v>
      </c>
      <c r="O255" s="10" t="str">
        <f>VLOOKUP(I255,[1]应付款管理!$A$1:$J$65536,10,0)</f>
        <v>USD</v>
      </c>
      <c r="P255">
        <f t="shared" si="15"/>
        <v>0</v>
      </c>
      <c r="Q255">
        <f>VLOOKUP(I255,[1]应付款管理!$A$1:$I$65536,9,0)</f>
        <v>50.54</v>
      </c>
      <c r="R255">
        <f t="shared" si="16"/>
        <v>0</v>
      </c>
      <c r="S255" t="str">
        <f t="shared" si="17"/>
        <v>，1379835</v>
      </c>
      <c r="T255" t="s">
        <v>1445</v>
      </c>
    </row>
    <row r="256" ht="14.1" customHeight="1" spans="1:20">
      <c r="A256" s="4">
        <v>43384</v>
      </c>
      <c r="B256" s="4">
        <v>43385</v>
      </c>
      <c r="C256" s="4">
        <v>43419</v>
      </c>
      <c r="D256" s="4">
        <v>43384</v>
      </c>
      <c r="E256" s="4">
        <v>43385</v>
      </c>
      <c r="F256" t="s">
        <v>1446</v>
      </c>
      <c r="G256" t="s">
        <v>1447</v>
      </c>
      <c r="H256" t="s">
        <v>1448</v>
      </c>
      <c r="I256" s="8">
        <v>1379327</v>
      </c>
      <c r="J256" s="9">
        <v>32.91</v>
      </c>
      <c r="K256" t="s">
        <v>835</v>
      </c>
      <c r="L256" t="s">
        <v>1449</v>
      </c>
      <c r="M256" t="s">
        <v>1001</v>
      </c>
      <c r="N256" t="s">
        <v>1450</v>
      </c>
      <c r="O256" s="10" t="str">
        <f>VLOOKUP(I256,[1]应付款管理!$A$1:$J$65536,10,0)</f>
        <v>USD</v>
      </c>
      <c r="P256">
        <f t="shared" si="15"/>
        <v>0</v>
      </c>
      <c r="Q256">
        <f>VLOOKUP(I256,[1]应付款管理!$A$1:$I$65536,9,0)</f>
        <v>32.91</v>
      </c>
      <c r="R256">
        <f t="shared" si="16"/>
        <v>0</v>
      </c>
      <c r="S256" t="str">
        <f t="shared" si="17"/>
        <v>，1379327</v>
      </c>
      <c r="T256" t="s">
        <v>1451</v>
      </c>
    </row>
    <row r="257" ht="14.1" customHeight="1" spans="1:20">
      <c r="A257" s="4">
        <v>43385</v>
      </c>
      <c r="B257" s="4">
        <v>43385</v>
      </c>
      <c r="C257" s="4">
        <v>43419</v>
      </c>
      <c r="D257" s="4">
        <v>43385</v>
      </c>
      <c r="E257" s="4">
        <v>43386</v>
      </c>
      <c r="F257" t="s">
        <v>1452</v>
      </c>
      <c r="G257" t="s">
        <v>1453</v>
      </c>
      <c r="H257" t="s">
        <v>1454</v>
      </c>
      <c r="I257" s="8">
        <v>1373065</v>
      </c>
      <c r="J257" s="9">
        <v>30.04</v>
      </c>
      <c r="K257" t="s">
        <v>835</v>
      </c>
      <c r="L257" t="s">
        <v>1455</v>
      </c>
      <c r="M257" t="s">
        <v>870</v>
      </c>
      <c r="N257" t="s">
        <v>937</v>
      </c>
      <c r="O257" s="10" t="str">
        <f>VLOOKUP(I257,[1]应付款管理!$A$1:$J$65536,10,0)</f>
        <v>USD</v>
      </c>
      <c r="P257">
        <f t="shared" si="15"/>
        <v>0</v>
      </c>
      <c r="Q257">
        <f>VLOOKUP(I257,[1]应付款管理!$A$1:$I$65536,9,0)</f>
        <v>30.06</v>
      </c>
      <c r="R257">
        <f t="shared" si="16"/>
        <v>-0.0199999999999996</v>
      </c>
      <c r="S257" t="str">
        <f t="shared" si="17"/>
        <v>，1373065</v>
      </c>
      <c r="T257" t="s">
        <v>1456</v>
      </c>
    </row>
    <row r="258" ht="14.1" customHeight="1" spans="1:20">
      <c r="A258" s="4">
        <v>43385</v>
      </c>
      <c r="B258" s="4">
        <v>43385</v>
      </c>
      <c r="C258" s="4">
        <v>43419</v>
      </c>
      <c r="D258" s="4">
        <v>43385</v>
      </c>
      <c r="E258" s="4">
        <v>43387</v>
      </c>
      <c r="F258" t="s">
        <v>1457</v>
      </c>
      <c r="G258" t="s">
        <v>1458</v>
      </c>
      <c r="H258" t="s">
        <v>1459</v>
      </c>
      <c r="I258" s="8">
        <v>1376765</v>
      </c>
      <c r="J258" s="9">
        <v>100.76</v>
      </c>
      <c r="K258" t="s">
        <v>835</v>
      </c>
      <c r="L258" t="s">
        <v>1460</v>
      </c>
      <c r="M258" t="s">
        <v>870</v>
      </c>
      <c r="N258" t="s">
        <v>1271</v>
      </c>
      <c r="O258" s="10" t="str">
        <f>VLOOKUP(I258,[1]应付款管理!$A$1:$J$65536,10,0)</f>
        <v>USD</v>
      </c>
      <c r="P258">
        <f t="shared" si="15"/>
        <v>0</v>
      </c>
      <c r="Q258">
        <f>VLOOKUP(I258,[1]应付款管理!$A$1:$I$65536,9,0)</f>
        <v>100.76</v>
      </c>
      <c r="R258">
        <f t="shared" si="16"/>
        <v>0</v>
      </c>
      <c r="S258" t="str">
        <f t="shared" si="17"/>
        <v>，1376765</v>
      </c>
      <c r="T258" t="s">
        <v>1461</v>
      </c>
    </row>
    <row r="259" ht="14.1" customHeight="1" spans="1:20">
      <c r="A259" s="4">
        <v>43385</v>
      </c>
      <c r="B259" s="4">
        <v>43385</v>
      </c>
      <c r="C259" s="4">
        <v>43419</v>
      </c>
      <c r="D259" s="4">
        <v>43385</v>
      </c>
      <c r="E259" s="4">
        <v>43387</v>
      </c>
      <c r="F259" t="s">
        <v>1462</v>
      </c>
      <c r="G259" t="s">
        <v>1463</v>
      </c>
      <c r="H259" t="s">
        <v>1464</v>
      </c>
      <c r="I259" s="8">
        <v>1379551</v>
      </c>
      <c r="J259" s="9">
        <v>67.92</v>
      </c>
      <c r="K259" t="s">
        <v>835</v>
      </c>
      <c r="L259" t="s">
        <v>1465</v>
      </c>
      <c r="M259" t="s">
        <v>870</v>
      </c>
      <c r="N259" t="s">
        <v>1466</v>
      </c>
      <c r="O259" s="10" t="str">
        <f>VLOOKUP(I259,[1]应付款管理!$A$1:$J$65536,10,0)</f>
        <v>USD</v>
      </c>
      <c r="P259">
        <f t="shared" si="15"/>
        <v>0</v>
      </c>
      <c r="Q259">
        <f>VLOOKUP(I259,[1]应付款管理!$A$1:$I$65536,9,0)</f>
        <v>67.92</v>
      </c>
      <c r="R259">
        <f t="shared" si="16"/>
        <v>0</v>
      </c>
      <c r="S259" t="str">
        <f t="shared" si="17"/>
        <v>，1379551</v>
      </c>
      <c r="T259" t="s">
        <v>1467</v>
      </c>
    </row>
    <row r="260" ht="14.1" customHeight="1" spans="1:20">
      <c r="A260" s="4">
        <v>43385</v>
      </c>
      <c r="B260" s="4">
        <v>43385</v>
      </c>
      <c r="C260" s="4">
        <v>43419</v>
      </c>
      <c r="D260" s="4">
        <v>43385</v>
      </c>
      <c r="E260" s="4">
        <v>43386</v>
      </c>
      <c r="F260" t="s">
        <v>1468</v>
      </c>
      <c r="G260" t="s">
        <v>1469</v>
      </c>
      <c r="H260" t="s">
        <v>1470</v>
      </c>
      <c r="I260" s="8">
        <v>1379889</v>
      </c>
      <c r="J260" s="9">
        <v>33.65</v>
      </c>
      <c r="K260" t="s">
        <v>835</v>
      </c>
      <c r="L260" t="s">
        <v>1471</v>
      </c>
      <c r="M260" t="s">
        <v>870</v>
      </c>
      <c r="N260" t="s">
        <v>937</v>
      </c>
      <c r="O260" s="10" t="str">
        <f>VLOOKUP(I260,[1]应付款管理!$A$1:$J$65536,10,0)</f>
        <v>USD</v>
      </c>
      <c r="P260">
        <f t="shared" si="15"/>
        <v>0</v>
      </c>
      <c r="Q260">
        <f>VLOOKUP(I260,[1]应付款管理!$A$1:$I$65536,9,0)</f>
        <v>33.65</v>
      </c>
      <c r="R260">
        <f t="shared" si="16"/>
        <v>0</v>
      </c>
      <c r="S260" t="str">
        <f t="shared" si="17"/>
        <v>，1379889</v>
      </c>
      <c r="T260" t="s">
        <v>1472</v>
      </c>
    </row>
    <row r="261" ht="14.1" customHeight="1" spans="1:20">
      <c r="A261" s="4">
        <v>43385</v>
      </c>
      <c r="B261" s="4">
        <v>43385</v>
      </c>
      <c r="C261" s="4">
        <v>43419</v>
      </c>
      <c r="D261" s="4">
        <v>43385</v>
      </c>
      <c r="E261" s="4">
        <v>43386</v>
      </c>
      <c r="F261" t="s">
        <v>1473</v>
      </c>
      <c r="G261" t="s">
        <v>1474</v>
      </c>
      <c r="H261" t="s">
        <v>1475</v>
      </c>
      <c r="I261" s="8">
        <v>1379771</v>
      </c>
      <c r="J261" s="9">
        <v>217.4</v>
      </c>
      <c r="K261" t="s">
        <v>835</v>
      </c>
      <c r="L261" t="s">
        <v>1476</v>
      </c>
      <c r="M261" t="s">
        <v>1190</v>
      </c>
      <c r="N261" t="s">
        <v>1191</v>
      </c>
      <c r="O261" s="10" t="str">
        <f>VLOOKUP(I261,[1]应付款管理!$A$1:$J$65536,10,0)</f>
        <v>USD</v>
      </c>
      <c r="P261">
        <f t="shared" ref="P261:P267" si="18">IF(K261=O261,0,1)</f>
        <v>0</v>
      </c>
      <c r="Q261">
        <f>VLOOKUP(I261,[1]应付款管理!$A$1:$I$65536,9,0)</f>
        <v>217.4</v>
      </c>
      <c r="R261">
        <f t="shared" ref="R261:R267" si="19">J261-Q261</f>
        <v>0</v>
      </c>
      <c r="S261" t="str">
        <f t="shared" si="17"/>
        <v>，1379771</v>
      </c>
      <c r="T261" t="s">
        <v>1477</v>
      </c>
    </row>
    <row r="262" ht="14.1" customHeight="1" spans="1:20">
      <c r="A262" s="4">
        <v>43385</v>
      </c>
      <c r="B262" s="4">
        <v>43385</v>
      </c>
      <c r="C262" s="4">
        <v>43419</v>
      </c>
      <c r="D262" s="4">
        <v>43385</v>
      </c>
      <c r="E262" s="4">
        <v>43386</v>
      </c>
      <c r="F262" t="s">
        <v>1478</v>
      </c>
      <c r="G262" t="s">
        <v>1479</v>
      </c>
      <c r="H262" t="s">
        <v>1480</v>
      </c>
      <c r="I262" s="8">
        <v>1379064</v>
      </c>
      <c r="J262" s="9">
        <v>87.74</v>
      </c>
      <c r="K262" t="s">
        <v>835</v>
      </c>
      <c r="L262" t="s">
        <v>1481</v>
      </c>
      <c r="M262" t="s">
        <v>900</v>
      </c>
      <c r="N262" t="s">
        <v>1359</v>
      </c>
      <c r="O262" s="10" t="str">
        <f>VLOOKUP(I262,[1]应付款管理!$A$1:$J$65536,10,0)</f>
        <v>USD</v>
      </c>
      <c r="P262">
        <f t="shared" si="18"/>
        <v>0</v>
      </c>
      <c r="Q262">
        <f>VLOOKUP(I262,[1]应付款管理!$A$1:$I$65536,9,0)</f>
        <v>87.74</v>
      </c>
      <c r="R262">
        <f t="shared" si="19"/>
        <v>0</v>
      </c>
      <c r="S262" t="str">
        <f t="shared" si="17"/>
        <v>，1379064</v>
      </c>
      <c r="T262" t="s">
        <v>1482</v>
      </c>
    </row>
    <row r="263" ht="14.1" customHeight="1" spans="1:20">
      <c r="A263" s="4">
        <v>43385</v>
      </c>
      <c r="B263" s="4">
        <v>43385</v>
      </c>
      <c r="C263" s="4">
        <v>43419</v>
      </c>
      <c r="D263" s="4">
        <v>43385</v>
      </c>
      <c r="E263" s="4">
        <v>43386</v>
      </c>
      <c r="F263" t="s">
        <v>1483</v>
      </c>
      <c r="G263" t="s">
        <v>1484</v>
      </c>
      <c r="H263" t="s">
        <v>1485</v>
      </c>
      <c r="I263" s="8">
        <v>1379850</v>
      </c>
      <c r="J263" s="9">
        <v>43.93</v>
      </c>
      <c r="K263" t="s">
        <v>835</v>
      </c>
      <c r="L263" t="s">
        <v>1486</v>
      </c>
      <c r="M263" t="s">
        <v>900</v>
      </c>
      <c r="N263" t="s">
        <v>1359</v>
      </c>
      <c r="O263" s="10" t="str">
        <f>VLOOKUP(I263,[1]应付款管理!$A$1:$J$65536,10,0)</f>
        <v>USD</v>
      </c>
      <c r="P263">
        <f t="shared" si="18"/>
        <v>0</v>
      </c>
      <c r="Q263">
        <f>VLOOKUP(I263,[1]应付款管理!$A$1:$I$65536,9,0)</f>
        <v>43.93</v>
      </c>
      <c r="R263">
        <f t="shared" si="19"/>
        <v>0</v>
      </c>
      <c r="S263" t="str">
        <f t="shared" si="17"/>
        <v>，1379850</v>
      </c>
      <c r="T263" t="s">
        <v>1487</v>
      </c>
    </row>
    <row r="264" ht="14.1" customHeight="1" spans="1:20">
      <c r="A264" s="4">
        <v>43386</v>
      </c>
      <c r="B264" s="4">
        <v>43386</v>
      </c>
      <c r="C264" s="4">
        <v>43419</v>
      </c>
      <c r="D264" s="4">
        <v>43386</v>
      </c>
      <c r="E264" s="4">
        <v>43389</v>
      </c>
      <c r="F264" t="s">
        <v>1488</v>
      </c>
      <c r="G264" t="s">
        <v>1489</v>
      </c>
      <c r="H264" t="s">
        <v>1490</v>
      </c>
      <c r="I264" s="8">
        <v>1378907</v>
      </c>
      <c r="J264" s="9">
        <v>140.28</v>
      </c>
      <c r="K264" t="s">
        <v>835</v>
      </c>
      <c r="L264" t="s">
        <v>1491</v>
      </c>
      <c r="M264" t="s">
        <v>870</v>
      </c>
      <c r="N264" t="s">
        <v>1492</v>
      </c>
      <c r="O264" s="10" t="str">
        <f>VLOOKUP(I264,[1]应付款管理!$A$1:$J$65536,10,0)</f>
        <v>USD</v>
      </c>
      <c r="P264">
        <f t="shared" si="18"/>
        <v>0</v>
      </c>
      <c r="Q264">
        <f>VLOOKUP(I264,[1]应付款管理!$A$1:$I$65536,9,0)</f>
        <v>140.28</v>
      </c>
      <c r="R264">
        <f t="shared" si="19"/>
        <v>0</v>
      </c>
      <c r="S264" t="str">
        <f t="shared" si="17"/>
        <v>，1378907</v>
      </c>
      <c r="T264" t="s">
        <v>1493</v>
      </c>
    </row>
    <row r="265" ht="14.1" customHeight="1" spans="1:20">
      <c r="A265" s="4">
        <v>43386</v>
      </c>
      <c r="B265" s="4">
        <v>43386</v>
      </c>
      <c r="C265" s="4">
        <v>43419</v>
      </c>
      <c r="D265" s="4">
        <v>43386</v>
      </c>
      <c r="E265" s="4">
        <v>43388</v>
      </c>
      <c r="F265" t="s">
        <v>1494</v>
      </c>
      <c r="G265" t="s">
        <v>1495</v>
      </c>
      <c r="H265" t="s">
        <v>1496</v>
      </c>
      <c r="I265" s="8">
        <v>1379069</v>
      </c>
      <c r="J265" s="9">
        <v>224.29</v>
      </c>
      <c r="K265" t="s">
        <v>835</v>
      </c>
      <c r="L265" t="s">
        <v>1497</v>
      </c>
      <c r="M265" t="s">
        <v>870</v>
      </c>
      <c r="N265" t="s">
        <v>1498</v>
      </c>
      <c r="O265" s="10" t="str">
        <f>VLOOKUP(I265,[1]应付款管理!$A$1:$J$65536,10,0)</f>
        <v>USD</v>
      </c>
      <c r="P265">
        <f t="shared" si="18"/>
        <v>0</v>
      </c>
      <c r="Q265">
        <f>VLOOKUP(I265,[1]应付款管理!$A$1:$I$65536,9,0)</f>
        <v>224.29</v>
      </c>
      <c r="R265">
        <f t="shared" si="19"/>
        <v>0</v>
      </c>
      <c r="S265" t="str">
        <f t="shared" si="17"/>
        <v>，1379069</v>
      </c>
      <c r="T265" t="s">
        <v>1499</v>
      </c>
    </row>
    <row r="266" ht="14.1" customHeight="1" spans="1:20">
      <c r="A266" s="4">
        <v>43386</v>
      </c>
      <c r="B266" s="4">
        <v>43386</v>
      </c>
      <c r="C266" s="4">
        <v>43419</v>
      </c>
      <c r="D266" s="4">
        <v>43386</v>
      </c>
      <c r="E266" s="4">
        <v>43388</v>
      </c>
      <c r="F266" t="s">
        <v>1500</v>
      </c>
      <c r="G266" t="s">
        <v>1501</v>
      </c>
      <c r="H266" t="s">
        <v>1502</v>
      </c>
      <c r="I266" s="8">
        <v>1379550</v>
      </c>
      <c r="J266" s="9">
        <v>133.84</v>
      </c>
      <c r="K266" t="s">
        <v>835</v>
      </c>
      <c r="L266" t="s">
        <v>1503</v>
      </c>
      <c r="M266" t="s">
        <v>870</v>
      </c>
      <c r="N266" t="s">
        <v>1504</v>
      </c>
      <c r="O266" s="10" t="str">
        <f>VLOOKUP(I266,[1]应付款管理!$A$1:$J$65536,10,0)</f>
        <v>USD</v>
      </c>
      <c r="P266">
        <f t="shared" si="18"/>
        <v>0</v>
      </c>
      <c r="Q266">
        <f>VLOOKUP(I266,[1]应付款管理!$A$1:$I$65536,9,0)</f>
        <v>133.84</v>
      </c>
      <c r="R266">
        <f t="shared" si="19"/>
        <v>0</v>
      </c>
      <c r="S266" t="str">
        <f t="shared" si="17"/>
        <v>，1379550</v>
      </c>
      <c r="T266" t="s">
        <v>1505</v>
      </c>
    </row>
    <row r="267" ht="14.1" customHeight="1" spans="1:20">
      <c r="A267" s="4">
        <v>43386</v>
      </c>
      <c r="B267" s="4">
        <v>43386</v>
      </c>
      <c r="C267" s="4">
        <v>43419</v>
      </c>
      <c r="D267" s="4">
        <v>43386</v>
      </c>
      <c r="E267" s="4">
        <v>43389</v>
      </c>
      <c r="F267" t="s">
        <v>1506</v>
      </c>
      <c r="G267" t="s">
        <v>1507</v>
      </c>
      <c r="H267" t="s">
        <v>1508</v>
      </c>
      <c r="I267" s="8">
        <v>1379983</v>
      </c>
      <c r="J267" s="9">
        <v>426.09</v>
      </c>
      <c r="K267" t="s">
        <v>835</v>
      </c>
      <c r="L267" t="s">
        <v>1509</v>
      </c>
      <c r="M267" t="s">
        <v>1190</v>
      </c>
      <c r="N267" t="s">
        <v>1510</v>
      </c>
      <c r="O267" s="10" t="str">
        <f>VLOOKUP(I267,[1]应付款管理!$A$1:$J$65536,10,0)</f>
        <v>USD</v>
      </c>
      <c r="P267">
        <f t="shared" si="18"/>
        <v>0</v>
      </c>
      <c r="Q267">
        <f>VLOOKUP(I267,[1]应付款管理!$A$1:$I$65536,9,0)</f>
        <v>426.09</v>
      </c>
      <c r="R267">
        <f t="shared" si="19"/>
        <v>0</v>
      </c>
      <c r="S267" t="str">
        <f t="shared" si="17"/>
        <v>，1379983</v>
      </c>
      <c r="T267" t="s">
        <v>1511</v>
      </c>
    </row>
    <row r="268" ht="14.1" customHeight="1" spans="1:20">
      <c r="A268" s="4">
        <v>43386</v>
      </c>
      <c r="B268" s="4">
        <v>43386</v>
      </c>
      <c r="C268" s="4">
        <v>43419</v>
      </c>
      <c r="D268" s="4">
        <v>43386</v>
      </c>
      <c r="E268" s="4">
        <v>43387</v>
      </c>
      <c r="F268" t="s">
        <v>1512</v>
      </c>
      <c r="G268" t="s">
        <v>1513</v>
      </c>
      <c r="H268" t="s">
        <v>1514</v>
      </c>
      <c r="I268" s="8">
        <v>1380317</v>
      </c>
      <c r="J268" s="9">
        <v>154.08</v>
      </c>
      <c r="K268" t="s">
        <v>835</v>
      </c>
      <c r="L268" t="s">
        <v>1515</v>
      </c>
      <c r="M268" t="s">
        <v>1190</v>
      </c>
      <c r="N268" t="s">
        <v>1516</v>
      </c>
      <c r="O268" s="10" t="str">
        <f>VLOOKUP(I268,[1]应付款管理!$A$1:$J$65536,10,0)</f>
        <v>USD</v>
      </c>
      <c r="P268">
        <f t="shared" ref="P268:P327" si="20">IF(K268=O268,0,1)</f>
        <v>0</v>
      </c>
      <c r="Q268">
        <f>VLOOKUP(I268,[1]应付款管理!$A$1:$I$65536,9,0)</f>
        <v>154.08</v>
      </c>
      <c r="R268">
        <f t="shared" ref="R268:R327" si="21">J268-Q268</f>
        <v>0</v>
      </c>
      <c r="S268" t="str">
        <f t="shared" si="17"/>
        <v>，1380317</v>
      </c>
      <c r="T268" t="s">
        <v>1517</v>
      </c>
    </row>
    <row r="269" ht="14.1" customHeight="1" spans="1:20">
      <c r="A269" s="4">
        <v>43386</v>
      </c>
      <c r="B269" s="4">
        <v>43386</v>
      </c>
      <c r="C269" s="4">
        <v>43419</v>
      </c>
      <c r="D269" s="4">
        <v>43386</v>
      </c>
      <c r="E269" s="4">
        <v>43387</v>
      </c>
      <c r="F269" t="s">
        <v>1518</v>
      </c>
      <c r="G269" t="s">
        <v>1519</v>
      </c>
      <c r="H269" t="s">
        <v>1520</v>
      </c>
      <c r="I269" s="8">
        <v>1378542</v>
      </c>
      <c r="J269" s="9">
        <v>44</v>
      </c>
      <c r="K269" t="s">
        <v>835</v>
      </c>
      <c r="L269" t="s">
        <v>1521</v>
      </c>
      <c r="M269" t="s">
        <v>900</v>
      </c>
      <c r="N269" t="s">
        <v>1359</v>
      </c>
      <c r="O269" s="10" t="str">
        <f>VLOOKUP(I269,[1]应付款管理!$A$1:$J$65536,10,0)</f>
        <v>USD</v>
      </c>
      <c r="P269">
        <f t="shared" si="20"/>
        <v>0</v>
      </c>
      <c r="Q269">
        <f>VLOOKUP(I269,[1]应付款管理!$A$1:$I$65536,9,0)</f>
        <v>44</v>
      </c>
      <c r="R269">
        <f t="shared" si="21"/>
        <v>0</v>
      </c>
      <c r="S269" t="str">
        <f t="shared" si="17"/>
        <v>，1378542</v>
      </c>
      <c r="T269" t="s">
        <v>1522</v>
      </c>
    </row>
    <row r="270" ht="14.1" customHeight="1" spans="1:20">
      <c r="A270" s="4">
        <v>43386</v>
      </c>
      <c r="B270" s="4">
        <v>43386</v>
      </c>
      <c r="C270" s="4">
        <v>43419</v>
      </c>
      <c r="D270" s="4">
        <v>43386</v>
      </c>
      <c r="E270" s="4">
        <v>43387</v>
      </c>
      <c r="F270" t="s">
        <v>1523</v>
      </c>
      <c r="G270" t="s">
        <v>1524</v>
      </c>
      <c r="H270" t="s">
        <v>1525</v>
      </c>
      <c r="I270" s="8">
        <v>1380266</v>
      </c>
      <c r="J270" s="9">
        <v>40.91</v>
      </c>
      <c r="K270" t="s">
        <v>835</v>
      </c>
      <c r="L270" t="s">
        <v>1526</v>
      </c>
      <c r="M270" t="s">
        <v>900</v>
      </c>
      <c r="N270" t="s">
        <v>1527</v>
      </c>
      <c r="O270" s="10" t="str">
        <f>VLOOKUP(I270,[1]应付款管理!$A$1:$J$65536,10,0)</f>
        <v>USD</v>
      </c>
      <c r="P270">
        <f t="shared" si="20"/>
        <v>0</v>
      </c>
      <c r="Q270">
        <f>VLOOKUP(I270,[1]应付款管理!$A$1:$I$65536,9,0)</f>
        <v>40.91</v>
      </c>
      <c r="R270">
        <f t="shared" si="21"/>
        <v>0</v>
      </c>
      <c r="S270" t="str">
        <f t="shared" si="17"/>
        <v>，1380266</v>
      </c>
      <c r="T270" t="s">
        <v>1528</v>
      </c>
    </row>
    <row r="271" ht="14.1" customHeight="1" spans="1:20">
      <c r="A271" s="4">
        <v>43386</v>
      </c>
      <c r="B271" s="4">
        <v>43386</v>
      </c>
      <c r="C271" s="4">
        <v>43419</v>
      </c>
      <c r="D271" s="4">
        <v>43386</v>
      </c>
      <c r="E271" s="4">
        <v>43388</v>
      </c>
      <c r="F271" t="s">
        <v>1529</v>
      </c>
      <c r="G271" t="s">
        <v>1530</v>
      </c>
      <c r="H271" t="s">
        <v>1531</v>
      </c>
      <c r="I271" s="8">
        <v>1380211</v>
      </c>
      <c r="J271" s="9">
        <v>131.51</v>
      </c>
      <c r="K271" t="s">
        <v>835</v>
      </c>
      <c r="L271" t="s">
        <v>1532</v>
      </c>
      <c r="M271" t="s">
        <v>959</v>
      </c>
      <c r="N271" t="s">
        <v>966</v>
      </c>
      <c r="O271" s="10" t="str">
        <f>VLOOKUP(I271,[1]应付款管理!$A$1:$J$65536,10,0)</f>
        <v>USD</v>
      </c>
      <c r="P271">
        <f t="shared" si="20"/>
        <v>0</v>
      </c>
      <c r="Q271">
        <f>VLOOKUP(I271,[1]应付款管理!$A$1:$I$65536,9,0)</f>
        <v>131.51</v>
      </c>
      <c r="R271">
        <f t="shared" si="21"/>
        <v>0</v>
      </c>
      <c r="S271" t="str">
        <f t="shared" si="17"/>
        <v>，1380211</v>
      </c>
      <c r="T271" t="s">
        <v>1533</v>
      </c>
    </row>
    <row r="272" ht="14.1" customHeight="1" spans="1:20">
      <c r="A272" s="4">
        <v>43386</v>
      </c>
      <c r="B272" s="4">
        <v>43386</v>
      </c>
      <c r="C272" s="4">
        <v>43419</v>
      </c>
      <c r="D272" s="4">
        <v>43386</v>
      </c>
      <c r="E272" s="4">
        <v>43389</v>
      </c>
      <c r="F272" t="s">
        <v>1534</v>
      </c>
      <c r="G272" t="s">
        <v>1535</v>
      </c>
      <c r="H272" t="s">
        <v>1536</v>
      </c>
      <c r="I272" s="8">
        <v>1380272</v>
      </c>
      <c r="J272" s="9">
        <v>192.21</v>
      </c>
      <c r="K272" t="s">
        <v>835</v>
      </c>
      <c r="L272" t="s">
        <v>1537</v>
      </c>
      <c r="M272" t="s">
        <v>959</v>
      </c>
      <c r="N272" t="s">
        <v>966</v>
      </c>
      <c r="O272" s="10" t="str">
        <f>VLOOKUP(I272,[1]应付款管理!$A$1:$J$65536,10,0)</f>
        <v>USD</v>
      </c>
      <c r="P272">
        <f t="shared" si="20"/>
        <v>0</v>
      </c>
      <c r="Q272">
        <f>VLOOKUP(I272,[1]应付款管理!$A$1:$I$65536,9,0)</f>
        <v>192.21</v>
      </c>
      <c r="R272">
        <f t="shared" si="21"/>
        <v>0</v>
      </c>
      <c r="S272" t="str">
        <f t="shared" si="17"/>
        <v>，1380272</v>
      </c>
      <c r="T272" t="s">
        <v>1538</v>
      </c>
    </row>
    <row r="273" ht="14.1" customHeight="1" spans="1:20">
      <c r="A273" s="4">
        <v>43386</v>
      </c>
      <c r="B273" s="4">
        <v>43386</v>
      </c>
      <c r="C273" s="4">
        <v>43419</v>
      </c>
      <c r="D273" s="4">
        <v>43386</v>
      </c>
      <c r="E273" s="4">
        <v>43387</v>
      </c>
      <c r="F273" t="s">
        <v>1539</v>
      </c>
      <c r="G273" t="s">
        <v>1540</v>
      </c>
      <c r="H273" t="s">
        <v>1541</v>
      </c>
      <c r="I273" s="8">
        <v>1380353</v>
      </c>
      <c r="J273" s="9">
        <v>70.81</v>
      </c>
      <c r="K273" t="s">
        <v>835</v>
      </c>
      <c r="L273" t="s">
        <v>1542</v>
      </c>
      <c r="M273" t="s">
        <v>959</v>
      </c>
      <c r="N273" t="s">
        <v>966</v>
      </c>
      <c r="O273" s="10" t="str">
        <f>VLOOKUP(I273,[1]应付款管理!$A$1:$J$65536,10,0)</f>
        <v>USD</v>
      </c>
      <c r="P273">
        <f t="shared" si="20"/>
        <v>0</v>
      </c>
      <c r="Q273">
        <f>VLOOKUP(I273,[1]应付款管理!$A$1:$I$65536,9,0)</f>
        <v>70.81</v>
      </c>
      <c r="R273">
        <f t="shared" si="21"/>
        <v>0</v>
      </c>
      <c r="S273" t="str">
        <f t="shared" si="17"/>
        <v>，1380353</v>
      </c>
      <c r="T273" t="s">
        <v>1543</v>
      </c>
    </row>
    <row r="274" ht="14.1" customHeight="1" spans="1:20">
      <c r="A274" s="4">
        <v>43387</v>
      </c>
      <c r="B274" s="4">
        <v>43387</v>
      </c>
      <c r="C274" s="4">
        <v>43419</v>
      </c>
      <c r="D274" s="4">
        <v>43387</v>
      </c>
      <c r="E274" s="4">
        <v>43389</v>
      </c>
      <c r="F274" t="s">
        <v>1544</v>
      </c>
      <c r="G274" t="s">
        <v>1545</v>
      </c>
      <c r="H274" t="s">
        <v>1546</v>
      </c>
      <c r="I274" s="8">
        <v>1377464</v>
      </c>
      <c r="J274" s="9">
        <v>178.94</v>
      </c>
      <c r="K274" t="s">
        <v>835</v>
      </c>
      <c r="L274" t="s">
        <v>1547</v>
      </c>
      <c r="M274" t="s">
        <v>870</v>
      </c>
      <c r="N274" t="s">
        <v>1548</v>
      </c>
      <c r="O274" s="10" t="str">
        <f>VLOOKUP(I274,[1]应付款管理!$A$1:$J$65536,10,0)</f>
        <v>USD</v>
      </c>
      <c r="P274">
        <f t="shared" si="20"/>
        <v>0</v>
      </c>
      <c r="Q274">
        <f>VLOOKUP(I274,[1]应付款管理!$A$1:$I$65536,9,0)</f>
        <v>178.94</v>
      </c>
      <c r="R274">
        <f t="shared" si="21"/>
        <v>0</v>
      </c>
      <c r="S274" t="str">
        <f t="shared" si="17"/>
        <v>，1377464</v>
      </c>
      <c r="T274" t="s">
        <v>1549</v>
      </c>
    </row>
    <row r="275" ht="14.1" customHeight="1" spans="1:20">
      <c r="A275" s="4">
        <v>43387</v>
      </c>
      <c r="B275" s="4">
        <v>43387</v>
      </c>
      <c r="C275" s="4">
        <v>43419</v>
      </c>
      <c r="D275" s="4">
        <v>43387</v>
      </c>
      <c r="E275" s="4">
        <v>43388</v>
      </c>
      <c r="F275" t="s">
        <v>1550</v>
      </c>
      <c r="G275" t="s">
        <v>1551</v>
      </c>
      <c r="H275" t="s">
        <v>1552</v>
      </c>
      <c r="I275" s="8">
        <v>1380437</v>
      </c>
      <c r="J275" s="9">
        <v>55.42</v>
      </c>
      <c r="K275" t="s">
        <v>835</v>
      </c>
      <c r="L275" t="s">
        <v>1553</v>
      </c>
      <c r="M275" t="s">
        <v>870</v>
      </c>
      <c r="N275" t="s">
        <v>1410</v>
      </c>
      <c r="O275" s="10" t="str">
        <f>VLOOKUP(I275,[1]应付款管理!$A$1:$J$65536,10,0)</f>
        <v>USD</v>
      </c>
      <c r="P275">
        <f t="shared" si="20"/>
        <v>0</v>
      </c>
      <c r="Q275">
        <f>VLOOKUP(I275,[1]应付款管理!$A$1:$I$65536,9,0)</f>
        <v>55.42</v>
      </c>
      <c r="R275">
        <f t="shared" si="21"/>
        <v>0</v>
      </c>
      <c r="S275" t="str">
        <f t="shared" si="17"/>
        <v>，1380437</v>
      </c>
      <c r="T275" t="s">
        <v>1554</v>
      </c>
    </row>
    <row r="276" ht="14.1" customHeight="1" spans="1:20">
      <c r="A276" s="4">
        <v>43387</v>
      </c>
      <c r="B276" s="4">
        <v>43387</v>
      </c>
      <c r="C276" s="4">
        <v>43419</v>
      </c>
      <c r="D276" s="4">
        <v>43387</v>
      </c>
      <c r="E276" s="4">
        <v>43388</v>
      </c>
      <c r="F276" t="s">
        <v>1555</v>
      </c>
      <c r="G276" t="s">
        <v>1556</v>
      </c>
      <c r="H276" t="s">
        <v>1557</v>
      </c>
      <c r="I276" s="8">
        <v>1380634</v>
      </c>
      <c r="J276" s="9">
        <v>33.96</v>
      </c>
      <c r="K276" t="s">
        <v>835</v>
      </c>
      <c r="L276" t="s">
        <v>1558</v>
      </c>
      <c r="M276" t="s">
        <v>870</v>
      </c>
      <c r="N276" t="s">
        <v>1466</v>
      </c>
      <c r="O276" s="10" t="str">
        <f>VLOOKUP(I276,[1]应付款管理!$A$1:$J$65536,10,0)</f>
        <v>USD</v>
      </c>
      <c r="P276">
        <f t="shared" si="20"/>
        <v>0</v>
      </c>
      <c r="Q276">
        <f>VLOOKUP(I276,[1]应付款管理!$A$1:$I$65536,9,0)</f>
        <v>33.96</v>
      </c>
      <c r="R276">
        <f t="shared" si="21"/>
        <v>0</v>
      </c>
      <c r="S276" t="str">
        <f t="shared" si="17"/>
        <v>，1380634</v>
      </c>
      <c r="T276" t="s">
        <v>1559</v>
      </c>
    </row>
    <row r="277" ht="14.1" customHeight="1" spans="1:20">
      <c r="A277" s="4">
        <v>43387</v>
      </c>
      <c r="B277" s="4">
        <v>43387</v>
      </c>
      <c r="C277" s="4">
        <v>43419</v>
      </c>
      <c r="D277" s="4">
        <v>43387</v>
      </c>
      <c r="E277" s="4">
        <v>43388</v>
      </c>
      <c r="F277" t="s">
        <v>1560</v>
      </c>
      <c r="G277" t="s">
        <v>1561</v>
      </c>
      <c r="H277" t="s">
        <v>1562</v>
      </c>
      <c r="I277" s="8">
        <v>1379821</v>
      </c>
      <c r="J277" s="9">
        <v>42.27</v>
      </c>
      <c r="K277" t="s">
        <v>835</v>
      </c>
      <c r="L277" t="s">
        <v>1563</v>
      </c>
      <c r="M277" t="s">
        <v>900</v>
      </c>
      <c r="N277" t="s">
        <v>1359</v>
      </c>
      <c r="O277" s="10" t="str">
        <f>VLOOKUP(I277,[1]应付款管理!$A$1:$J$65536,10,0)</f>
        <v>USD</v>
      </c>
      <c r="P277">
        <f t="shared" si="20"/>
        <v>0</v>
      </c>
      <c r="Q277">
        <f>VLOOKUP(I277,[1]应付款管理!$A$1:$I$65536,9,0)</f>
        <v>42.27</v>
      </c>
      <c r="R277">
        <f t="shared" si="21"/>
        <v>0</v>
      </c>
      <c r="S277" t="str">
        <f t="shared" si="17"/>
        <v>，1379821</v>
      </c>
      <c r="T277" t="s">
        <v>1564</v>
      </c>
    </row>
    <row r="278" ht="14.1" customHeight="1" spans="1:20">
      <c r="A278" s="4">
        <v>43387</v>
      </c>
      <c r="B278" s="4">
        <v>43387</v>
      </c>
      <c r="C278" s="4">
        <v>43419</v>
      </c>
      <c r="D278" s="4">
        <v>43387</v>
      </c>
      <c r="E278" s="4">
        <v>43388</v>
      </c>
      <c r="F278" t="s">
        <v>1565</v>
      </c>
      <c r="G278" t="s">
        <v>1566</v>
      </c>
      <c r="H278" t="s">
        <v>1567</v>
      </c>
      <c r="I278" s="8">
        <v>1380678</v>
      </c>
      <c r="J278" s="9">
        <v>122.97</v>
      </c>
      <c r="K278" t="s">
        <v>835</v>
      </c>
      <c r="L278" t="s">
        <v>1568</v>
      </c>
      <c r="M278" t="s">
        <v>900</v>
      </c>
      <c r="N278" t="s">
        <v>1527</v>
      </c>
      <c r="O278" s="10" t="str">
        <f>VLOOKUP(I278,[1]应付款管理!$A$1:$J$65536,10,0)</f>
        <v>USD</v>
      </c>
      <c r="P278">
        <f t="shared" si="20"/>
        <v>0</v>
      </c>
      <c r="Q278">
        <f>VLOOKUP(I278,[1]应付款管理!$A$1:$I$65536,9,0)</f>
        <v>122.97</v>
      </c>
      <c r="R278">
        <f t="shared" si="21"/>
        <v>0</v>
      </c>
      <c r="S278" t="str">
        <f t="shared" si="17"/>
        <v>，1380678</v>
      </c>
      <c r="T278" t="s">
        <v>1569</v>
      </c>
    </row>
    <row r="279" ht="14.1" customHeight="1" spans="1:20">
      <c r="A279" s="4">
        <v>43387</v>
      </c>
      <c r="B279" s="4">
        <v>43387</v>
      </c>
      <c r="C279" s="4">
        <v>43419</v>
      </c>
      <c r="D279" s="4">
        <v>43387</v>
      </c>
      <c r="E279" s="4">
        <v>43388</v>
      </c>
      <c r="F279" t="s">
        <v>1570</v>
      </c>
      <c r="G279" t="s">
        <v>1571</v>
      </c>
      <c r="H279" t="s">
        <v>1572</v>
      </c>
      <c r="I279" s="8">
        <v>1372713</v>
      </c>
      <c r="J279" s="9">
        <v>72.37</v>
      </c>
      <c r="K279" t="s">
        <v>835</v>
      </c>
      <c r="L279" t="s">
        <v>1573</v>
      </c>
      <c r="M279" t="s">
        <v>959</v>
      </c>
      <c r="N279" t="s">
        <v>1295</v>
      </c>
      <c r="O279" s="10" t="str">
        <f>VLOOKUP(I279,[1]应付款管理!$A$1:$J$65536,10,0)</f>
        <v>USD</v>
      </c>
      <c r="P279">
        <f t="shared" si="20"/>
        <v>0</v>
      </c>
      <c r="Q279">
        <f>VLOOKUP(I279,[1]应付款管理!$A$1:$I$65536,9,0)</f>
        <v>72.37</v>
      </c>
      <c r="R279">
        <f t="shared" si="21"/>
        <v>0</v>
      </c>
      <c r="S279" t="str">
        <f t="shared" si="17"/>
        <v>，1372713</v>
      </c>
      <c r="T279" t="s">
        <v>1574</v>
      </c>
    </row>
    <row r="280" ht="14.1" customHeight="1" spans="1:20">
      <c r="A280" s="4">
        <v>43388</v>
      </c>
      <c r="B280" s="4">
        <v>43388</v>
      </c>
      <c r="C280" s="4">
        <v>43419</v>
      </c>
      <c r="D280" s="4">
        <v>43388</v>
      </c>
      <c r="E280" s="4">
        <v>43389</v>
      </c>
      <c r="F280" t="s">
        <v>1575</v>
      </c>
      <c r="G280" t="s">
        <v>1576</v>
      </c>
      <c r="H280" t="s">
        <v>1577</v>
      </c>
      <c r="I280" s="8">
        <v>1376636</v>
      </c>
      <c r="J280" s="9">
        <v>155.64</v>
      </c>
      <c r="K280" t="s">
        <v>835</v>
      </c>
      <c r="L280" t="s">
        <v>1578</v>
      </c>
      <c r="M280" t="s">
        <v>870</v>
      </c>
      <c r="N280" t="s">
        <v>1548</v>
      </c>
      <c r="O280" s="10" t="str">
        <f>VLOOKUP(I280,[1]应付款管理!$A$1:$J$65536,10,0)</f>
        <v>USD</v>
      </c>
      <c r="P280">
        <f t="shared" si="20"/>
        <v>0</v>
      </c>
      <c r="Q280">
        <f>VLOOKUP(I280,[1]应付款管理!$A$1:$I$65536,9,0)</f>
        <v>155.64</v>
      </c>
      <c r="R280">
        <f t="shared" si="21"/>
        <v>0</v>
      </c>
      <c r="S280" t="str">
        <f t="shared" si="17"/>
        <v>，1376636</v>
      </c>
      <c r="T280" t="s">
        <v>1579</v>
      </c>
    </row>
    <row r="281" ht="14.1" customHeight="1" spans="1:20">
      <c r="A281" s="4">
        <v>43388</v>
      </c>
      <c r="B281" s="4">
        <v>43388</v>
      </c>
      <c r="C281" s="4">
        <v>43419</v>
      </c>
      <c r="D281" s="4">
        <v>43388</v>
      </c>
      <c r="E281" s="4">
        <v>43390</v>
      </c>
      <c r="F281" t="s">
        <v>1580</v>
      </c>
      <c r="G281" t="s">
        <v>1581</v>
      </c>
      <c r="H281" t="s">
        <v>1582</v>
      </c>
      <c r="I281" s="8">
        <v>1381011</v>
      </c>
      <c r="J281" s="9">
        <v>160.1</v>
      </c>
      <c r="K281" t="s">
        <v>835</v>
      </c>
      <c r="L281" t="s">
        <v>1583</v>
      </c>
      <c r="M281" t="s">
        <v>870</v>
      </c>
      <c r="N281" t="s">
        <v>1410</v>
      </c>
      <c r="O281" s="10" t="str">
        <f>VLOOKUP(I281,[1]应付款管理!$A$1:$J$65536,10,0)</f>
        <v>USD</v>
      </c>
      <c r="P281">
        <f t="shared" si="20"/>
        <v>0</v>
      </c>
      <c r="Q281">
        <f>VLOOKUP(I281,[1]应付款管理!$A$1:$I$65536,9,0)</f>
        <v>160.1</v>
      </c>
      <c r="R281">
        <f t="shared" si="21"/>
        <v>0</v>
      </c>
      <c r="S281" t="str">
        <f t="shared" si="17"/>
        <v>，1381011</v>
      </c>
      <c r="T281" t="s">
        <v>1584</v>
      </c>
    </row>
    <row r="282" ht="14.1" customHeight="1" spans="1:20">
      <c r="A282" s="4">
        <v>43388</v>
      </c>
      <c r="B282" s="4">
        <v>43388</v>
      </c>
      <c r="C282" s="4">
        <v>43419</v>
      </c>
      <c r="D282" s="4">
        <v>43388</v>
      </c>
      <c r="E282" s="4">
        <v>43389</v>
      </c>
      <c r="F282" t="s">
        <v>1585</v>
      </c>
      <c r="G282" t="s">
        <v>1586</v>
      </c>
      <c r="H282" t="s">
        <v>1587</v>
      </c>
      <c r="I282" s="8">
        <v>1372638</v>
      </c>
      <c r="J282" s="9">
        <v>46.53</v>
      </c>
      <c r="K282" t="s">
        <v>835</v>
      </c>
      <c r="L282" t="s">
        <v>1588</v>
      </c>
      <c r="M282" t="s">
        <v>900</v>
      </c>
      <c r="N282" t="s">
        <v>1589</v>
      </c>
      <c r="O282" s="10" t="str">
        <f>VLOOKUP(I282,[1]应付款管理!$A$1:$J$65536,10,0)</f>
        <v>USD</v>
      </c>
      <c r="P282">
        <f t="shared" si="20"/>
        <v>0</v>
      </c>
      <c r="Q282">
        <f>VLOOKUP(I282,[1]应付款管理!$A$1:$I$65536,9,0)</f>
        <v>46.53</v>
      </c>
      <c r="R282">
        <f t="shared" si="21"/>
        <v>0</v>
      </c>
      <c r="S282" t="str">
        <f t="shared" si="17"/>
        <v>，1372638</v>
      </c>
      <c r="T282" t="s">
        <v>1590</v>
      </c>
    </row>
    <row r="283" ht="14.1" customHeight="1" spans="1:20">
      <c r="A283" s="4">
        <v>43389</v>
      </c>
      <c r="B283" s="4">
        <v>43389</v>
      </c>
      <c r="C283" s="4">
        <v>43419</v>
      </c>
      <c r="D283" s="4">
        <v>43389</v>
      </c>
      <c r="E283" s="4">
        <v>43390</v>
      </c>
      <c r="F283" t="s">
        <v>1591</v>
      </c>
      <c r="G283" t="s">
        <v>1592</v>
      </c>
      <c r="H283" t="s">
        <v>1593</v>
      </c>
      <c r="I283" s="8">
        <v>1378146</v>
      </c>
      <c r="J283" s="9">
        <v>29.92</v>
      </c>
      <c r="K283" t="s">
        <v>835</v>
      </c>
      <c r="L283" t="s">
        <v>1594</v>
      </c>
      <c r="M283" t="s">
        <v>844</v>
      </c>
      <c r="N283" t="s">
        <v>858</v>
      </c>
      <c r="O283" s="10" t="str">
        <f>VLOOKUP(I283,[1]应付款管理!$A$1:$J$65536,10,0)</f>
        <v>USD</v>
      </c>
      <c r="P283">
        <f t="shared" si="20"/>
        <v>0</v>
      </c>
      <c r="Q283">
        <f>VLOOKUP(I283,[1]应付款管理!$A$1:$I$65536,9,0)</f>
        <v>29.92</v>
      </c>
      <c r="R283">
        <f t="shared" si="21"/>
        <v>0</v>
      </c>
      <c r="S283" t="str">
        <f t="shared" si="17"/>
        <v>，1378146</v>
      </c>
      <c r="T283" t="s">
        <v>1595</v>
      </c>
    </row>
    <row r="284" ht="14.1" customHeight="1" spans="1:20">
      <c r="A284" s="4">
        <v>43389</v>
      </c>
      <c r="B284" s="4">
        <v>43389</v>
      </c>
      <c r="C284" s="4">
        <v>43419</v>
      </c>
      <c r="D284" s="4">
        <v>43389</v>
      </c>
      <c r="E284" s="4">
        <v>43391</v>
      </c>
      <c r="F284" t="s">
        <v>1596</v>
      </c>
      <c r="G284" t="s">
        <v>1597</v>
      </c>
      <c r="H284" t="s">
        <v>1598</v>
      </c>
      <c r="I284" s="8">
        <v>1381138</v>
      </c>
      <c r="J284" s="9">
        <v>115.8</v>
      </c>
      <c r="K284" t="s">
        <v>835</v>
      </c>
      <c r="L284" t="s">
        <v>1599</v>
      </c>
      <c r="M284" t="s">
        <v>844</v>
      </c>
      <c r="N284" t="s">
        <v>1155</v>
      </c>
      <c r="O284" s="10" t="str">
        <f>VLOOKUP(I284,[1]应付款管理!$A$1:$J$65536,10,0)</f>
        <v>USD</v>
      </c>
      <c r="P284">
        <f t="shared" si="20"/>
        <v>0</v>
      </c>
      <c r="Q284">
        <f>VLOOKUP(I284,[1]应付款管理!$A$1:$I$65536,9,0)</f>
        <v>115.8</v>
      </c>
      <c r="R284">
        <f t="shared" si="21"/>
        <v>0</v>
      </c>
      <c r="S284" t="str">
        <f t="shared" si="17"/>
        <v>，1381138</v>
      </c>
      <c r="T284" t="s">
        <v>1600</v>
      </c>
    </row>
    <row r="285" ht="14.1" customHeight="1" spans="1:20">
      <c r="A285" s="4">
        <v>43389</v>
      </c>
      <c r="B285" s="4">
        <v>43389</v>
      </c>
      <c r="C285" s="4">
        <v>43419</v>
      </c>
      <c r="D285" s="4">
        <v>43389</v>
      </c>
      <c r="E285" s="4">
        <v>43393</v>
      </c>
      <c r="F285" t="s">
        <v>1601</v>
      </c>
      <c r="G285" t="s">
        <v>1602</v>
      </c>
      <c r="H285" t="s">
        <v>1603</v>
      </c>
      <c r="I285" s="8">
        <v>1371029</v>
      </c>
      <c r="J285" s="9">
        <v>236.8</v>
      </c>
      <c r="K285" t="s">
        <v>835</v>
      </c>
      <c r="L285" t="s">
        <v>1604</v>
      </c>
      <c r="M285" t="s">
        <v>1001</v>
      </c>
      <c r="N285" t="s">
        <v>1260</v>
      </c>
      <c r="O285" s="10" t="str">
        <f>VLOOKUP(I285,[1]应付款管理!$A$1:$J$65536,10,0)</f>
        <v>USD</v>
      </c>
      <c r="P285">
        <f t="shared" si="20"/>
        <v>0</v>
      </c>
      <c r="Q285">
        <f>VLOOKUP(I285,[1]应付款管理!$A$1:$I$65536,9,0)</f>
        <v>236.8</v>
      </c>
      <c r="R285">
        <f t="shared" si="21"/>
        <v>0</v>
      </c>
      <c r="S285" t="str">
        <f t="shared" si="17"/>
        <v>，1371029</v>
      </c>
      <c r="T285" t="s">
        <v>1605</v>
      </c>
    </row>
    <row r="286" ht="14.1" customHeight="1" spans="1:20">
      <c r="A286" s="4">
        <v>43389</v>
      </c>
      <c r="B286" s="4">
        <v>43389</v>
      </c>
      <c r="C286" s="4">
        <v>43419</v>
      </c>
      <c r="D286" s="4">
        <v>43389</v>
      </c>
      <c r="E286" s="4">
        <v>43391</v>
      </c>
      <c r="F286" t="s">
        <v>1606</v>
      </c>
      <c r="G286" t="s">
        <v>1607</v>
      </c>
      <c r="H286" t="s">
        <v>1608</v>
      </c>
      <c r="I286" s="8">
        <v>1381267</v>
      </c>
      <c r="J286" s="9">
        <v>65.8</v>
      </c>
      <c r="K286" t="s">
        <v>835</v>
      </c>
      <c r="L286" t="s">
        <v>1609</v>
      </c>
      <c r="M286" t="s">
        <v>1001</v>
      </c>
      <c r="N286" t="s">
        <v>1450</v>
      </c>
      <c r="O286" s="10" t="str">
        <f>VLOOKUP(I286,[1]应付款管理!$A$1:$J$65536,10,0)</f>
        <v>USD</v>
      </c>
      <c r="P286">
        <f t="shared" si="20"/>
        <v>0</v>
      </c>
      <c r="Q286">
        <f>VLOOKUP(I286,[1]应付款管理!$A$1:$I$65536,9,0)</f>
        <v>65.8</v>
      </c>
      <c r="R286">
        <f t="shared" si="21"/>
        <v>0</v>
      </c>
      <c r="S286" t="str">
        <f t="shared" si="17"/>
        <v>，1381267</v>
      </c>
      <c r="T286" t="s">
        <v>1610</v>
      </c>
    </row>
    <row r="287" ht="14.1" customHeight="1" spans="1:20">
      <c r="A287" s="4">
        <v>43389</v>
      </c>
      <c r="B287" s="4">
        <v>43389</v>
      </c>
      <c r="C287" s="4">
        <v>43419</v>
      </c>
      <c r="D287" s="4">
        <v>43389</v>
      </c>
      <c r="E287" s="4">
        <v>43390</v>
      </c>
      <c r="F287" t="s">
        <v>1611</v>
      </c>
      <c r="G287" t="s">
        <v>1612</v>
      </c>
      <c r="H287" t="s">
        <v>1613</v>
      </c>
      <c r="I287" s="8">
        <v>1380290</v>
      </c>
      <c r="J287" s="9">
        <v>27.79</v>
      </c>
      <c r="K287" t="s">
        <v>835</v>
      </c>
      <c r="L287" t="s">
        <v>1614</v>
      </c>
      <c r="M287" t="s">
        <v>870</v>
      </c>
      <c r="N287" t="s">
        <v>937</v>
      </c>
      <c r="O287" s="10" t="str">
        <f>VLOOKUP(I287,[1]应付款管理!$A$1:$J$65536,10,0)</f>
        <v>USD</v>
      </c>
      <c r="P287">
        <f t="shared" si="20"/>
        <v>0</v>
      </c>
      <c r="Q287">
        <f>VLOOKUP(I287,[1]应付款管理!$A$1:$I$65536,9,0)</f>
        <v>27.79</v>
      </c>
      <c r="R287">
        <f t="shared" si="21"/>
        <v>0</v>
      </c>
      <c r="S287" t="str">
        <f t="shared" si="17"/>
        <v>，1380290</v>
      </c>
      <c r="T287" t="s">
        <v>1615</v>
      </c>
    </row>
    <row r="288" ht="14.1" customHeight="1" spans="1:20">
      <c r="A288" s="4">
        <v>43389</v>
      </c>
      <c r="B288" s="4">
        <v>43389</v>
      </c>
      <c r="C288" s="4">
        <v>43419</v>
      </c>
      <c r="D288" s="4">
        <v>43389</v>
      </c>
      <c r="E288" s="4">
        <v>43393</v>
      </c>
      <c r="F288" t="s">
        <v>1616</v>
      </c>
      <c r="G288" t="s">
        <v>1617</v>
      </c>
      <c r="H288" t="s">
        <v>1618</v>
      </c>
      <c r="I288" s="8">
        <v>1381020</v>
      </c>
      <c r="J288" s="9">
        <v>175.72</v>
      </c>
      <c r="K288" t="s">
        <v>835</v>
      </c>
      <c r="L288" t="s">
        <v>1619</v>
      </c>
      <c r="M288" t="s">
        <v>900</v>
      </c>
      <c r="N288" t="s">
        <v>1359</v>
      </c>
      <c r="O288" s="10" t="str">
        <f>VLOOKUP(I288,[1]应付款管理!$A$1:$J$65536,10,0)</f>
        <v>USD</v>
      </c>
      <c r="P288">
        <f t="shared" si="20"/>
        <v>0</v>
      </c>
      <c r="Q288">
        <f>VLOOKUP(I288,[1]应付款管理!$A$1:$I$65536,9,0)</f>
        <v>175.72</v>
      </c>
      <c r="R288">
        <f t="shared" si="21"/>
        <v>0</v>
      </c>
      <c r="S288" t="str">
        <f t="shared" si="17"/>
        <v>，1381020</v>
      </c>
      <c r="T288" t="s">
        <v>1620</v>
      </c>
    </row>
    <row r="289" ht="14.1" customHeight="1" spans="1:20">
      <c r="A289" s="4">
        <v>43389</v>
      </c>
      <c r="B289" s="4">
        <v>43389</v>
      </c>
      <c r="C289" s="4">
        <v>43419</v>
      </c>
      <c r="D289" s="4">
        <v>43389</v>
      </c>
      <c r="E289" s="4">
        <v>43391</v>
      </c>
      <c r="F289" t="s">
        <v>1621</v>
      </c>
      <c r="G289" t="s">
        <v>1622</v>
      </c>
      <c r="H289" t="s">
        <v>1623</v>
      </c>
      <c r="I289" s="8">
        <v>1381021</v>
      </c>
      <c r="J289" s="9">
        <v>87.86</v>
      </c>
      <c r="K289" t="s">
        <v>835</v>
      </c>
      <c r="L289" t="s">
        <v>1624</v>
      </c>
      <c r="M289" t="s">
        <v>900</v>
      </c>
      <c r="N289" t="s">
        <v>1359</v>
      </c>
      <c r="O289" s="10" t="str">
        <f>VLOOKUP(I289,[1]应付款管理!$A$1:$J$65536,10,0)</f>
        <v>USD</v>
      </c>
      <c r="P289">
        <f t="shared" si="20"/>
        <v>0</v>
      </c>
      <c r="Q289">
        <f>VLOOKUP(I289,[1]应付款管理!$A$1:$I$65536,9,0)</f>
        <v>87.86</v>
      </c>
      <c r="R289">
        <f t="shared" si="21"/>
        <v>0</v>
      </c>
      <c r="S289" t="str">
        <f t="shared" si="17"/>
        <v>，1381021</v>
      </c>
      <c r="T289" t="s">
        <v>1625</v>
      </c>
    </row>
    <row r="290" ht="14.1" customHeight="1" spans="1:20">
      <c r="A290" s="4">
        <v>43389</v>
      </c>
      <c r="B290" s="4">
        <v>43389</v>
      </c>
      <c r="C290" s="4">
        <v>43419</v>
      </c>
      <c r="D290" s="4">
        <v>43389</v>
      </c>
      <c r="E290" s="4">
        <v>43392</v>
      </c>
      <c r="F290" t="s">
        <v>1626</v>
      </c>
      <c r="G290" t="s">
        <v>1627</v>
      </c>
      <c r="H290" t="s">
        <v>1628</v>
      </c>
      <c r="I290" s="8">
        <v>1380286</v>
      </c>
      <c r="J290" s="9">
        <v>136.56</v>
      </c>
      <c r="K290" t="s">
        <v>835</v>
      </c>
      <c r="L290" t="s">
        <v>1629</v>
      </c>
      <c r="M290" t="s">
        <v>959</v>
      </c>
      <c r="N290" t="s">
        <v>966</v>
      </c>
      <c r="O290" s="10" t="str">
        <f>VLOOKUP(I290,[1]应付款管理!$A$1:$J$65536,10,0)</f>
        <v>USD</v>
      </c>
      <c r="P290">
        <f t="shared" si="20"/>
        <v>0</v>
      </c>
      <c r="Q290">
        <f>VLOOKUP(I290,[1]应付款管理!$A$1:$I$65536,9,0)</f>
        <v>136.56</v>
      </c>
      <c r="R290">
        <f t="shared" si="21"/>
        <v>0</v>
      </c>
      <c r="S290" t="str">
        <f t="shared" si="17"/>
        <v>，1380286</v>
      </c>
      <c r="T290" t="s">
        <v>1630</v>
      </c>
    </row>
    <row r="291" ht="14.1" customHeight="1" spans="1:20">
      <c r="A291" s="4">
        <v>43389</v>
      </c>
      <c r="B291" s="4">
        <v>43389</v>
      </c>
      <c r="C291" s="4">
        <v>43419</v>
      </c>
      <c r="D291" s="4">
        <v>43389</v>
      </c>
      <c r="E291" s="4">
        <v>43392</v>
      </c>
      <c r="F291" t="s">
        <v>1631</v>
      </c>
      <c r="G291" t="s">
        <v>1632</v>
      </c>
      <c r="H291" t="s">
        <v>1633</v>
      </c>
      <c r="I291" s="8">
        <v>1381252</v>
      </c>
      <c r="J291" s="9">
        <v>361.77</v>
      </c>
      <c r="K291" t="s">
        <v>835</v>
      </c>
      <c r="L291" t="s">
        <v>1634</v>
      </c>
      <c r="M291" t="s">
        <v>959</v>
      </c>
      <c r="N291" t="s">
        <v>1635</v>
      </c>
      <c r="O291" s="10" t="str">
        <f>VLOOKUP(I291,[1]应付款管理!$A$1:$J$65536,10,0)</f>
        <v>USD</v>
      </c>
      <c r="P291">
        <f t="shared" si="20"/>
        <v>0</v>
      </c>
      <c r="Q291">
        <f>VLOOKUP(I291,[1]应付款管理!$A$1:$I$65536,9,0)</f>
        <v>361.77</v>
      </c>
      <c r="R291">
        <f t="shared" si="21"/>
        <v>0</v>
      </c>
      <c r="S291" t="str">
        <f t="shared" si="17"/>
        <v>，1381252</v>
      </c>
      <c r="T291" t="s">
        <v>1636</v>
      </c>
    </row>
    <row r="292" ht="14.1" customHeight="1" spans="1:20">
      <c r="A292" s="4">
        <v>43389</v>
      </c>
      <c r="B292" s="4">
        <v>43389</v>
      </c>
      <c r="C292" s="4">
        <v>43419</v>
      </c>
      <c r="D292" s="4">
        <v>43389</v>
      </c>
      <c r="E292" s="4">
        <v>43392</v>
      </c>
      <c r="F292" t="s">
        <v>1637</v>
      </c>
      <c r="G292" t="s">
        <v>1638</v>
      </c>
      <c r="H292" t="s">
        <v>1639</v>
      </c>
      <c r="I292" s="8">
        <v>1381257</v>
      </c>
      <c r="J292" s="9">
        <v>361.77</v>
      </c>
      <c r="K292" t="s">
        <v>835</v>
      </c>
      <c r="L292" t="s">
        <v>1640</v>
      </c>
      <c r="M292" t="s">
        <v>959</v>
      </c>
      <c r="N292" t="s">
        <v>1635</v>
      </c>
      <c r="O292" s="10" t="str">
        <f>VLOOKUP(I292,[1]应付款管理!$A$1:$J$65536,10,0)</f>
        <v>USD</v>
      </c>
      <c r="P292">
        <f t="shared" si="20"/>
        <v>0</v>
      </c>
      <c r="Q292">
        <f>VLOOKUP(I292,[1]应付款管理!$A$1:$I$65536,9,0)</f>
        <v>361.77</v>
      </c>
      <c r="R292">
        <f t="shared" si="21"/>
        <v>0</v>
      </c>
      <c r="S292" t="str">
        <f t="shared" si="17"/>
        <v>，1381257</v>
      </c>
      <c r="T292" t="s">
        <v>1641</v>
      </c>
    </row>
    <row r="293" ht="14.1" customHeight="1" spans="1:20">
      <c r="A293" s="4">
        <v>43386</v>
      </c>
      <c r="B293" s="4">
        <v>43389</v>
      </c>
      <c r="C293" s="4">
        <v>43419</v>
      </c>
      <c r="D293" s="4">
        <v>43386</v>
      </c>
      <c r="E293" s="4">
        <v>43388</v>
      </c>
      <c r="F293" t="s">
        <v>1642</v>
      </c>
      <c r="G293" t="s">
        <v>1643</v>
      </c>
      <c r="H293" t="s">
        <v>1644</v>
      </c>
      <c r="I293" s="8">
        <v>1369209</v>
      </c>
      <c r="J293" s="9">
        <v>100.72</v>
      </c>
      <c r="K293" t="s">
        <v>835</v>
      </c>
      <c r="L293" t="s">
        <v>1645</v>
      </c>
      <c r="M293" t="s">
        <v>907</v>
      </c>
      <c r="N293" t="s">
        <v>1646</v>
      </c>
      <c r="O293" s="10" t="str">
        <f>VLOOKUP(I293,[1]应付款管理!$A$1:$J$65536,10,0)</f>
        <v>USD</v>
      </c>
      <c r="P293">
        <f t="shared" si="20"/>
        <v>0</v>
      </c>
      <c r="Q293">
        <f>VLOOKUP(I293,[1]应付款管理!$A$1:$I$65536,9,0)</f>
        <v>100.72</v>
      </c>
      <c r="R293">
        <f t="shared" si="21"/>
        <v>0</v>
      </c>
      <c r="S293" t="str">
        <f t="shared" ref="S293:S356" si="22">$S$1&amp;I293</f>
        <v>，1369209</v>
      </c>
      <c r="T293" t="s">
        <v>1647</v>
      </c>
    </row>
    <row r="294" ht="14.1" customHeight="1" spans="1:20">
      <c r="A294" s="4">
        <v>43390</v>
      </c>
      <c r="B294" s="4">
        <v>43390</v>
      </c>
      <c r="C294" s="4">
        <v>43419</v>
      </c>
      <c r="D294" s="4">
        <v>43390</v>
      </c>
      <c r="E294" s="4">
        <v>43391</v>
      </c>
      <c r="F294" t="s">
        <v>1648</v>
      </c>
      <c r="G294" t="s">
        <v>1649</v>
      </c>
      <c r="H294" t="s">
        <v>1650</v>
      </c>
      <c r="I294" s="8">
        <v>1381799</v>
      </c>
      <c r="J294" s="9">
        <v>57.95</v>
      </c>
      <c r="K294" t="s">
        <v>835</v>
      </c>
      <c r="L294" t="s">
        <v>1651</v>
      </c>
      <c r="M294" t="s">
        <v>844</v>
      </c>
      <c r="N294" t="s">
        <v>1155</v>
      </c>
      <c r="O294" s="10" t="str">
        <f>VLOOKUP(I294,[1]应付款管理!$A$1:$J$65536,10,0)</f>
        <v>USD</v>
      </c>
      <c r="P294">
        <f t="shared" si="20"/>
        <v>0</v>
      </c>
      <c r="Q294">
        <f>VLOOKUP(I294,[1]应付款管理!$A$1:$I$65536,9,0)</f>
        <v>57.95</v>
      </c>
      <c r="R294">
        <f t="shared" si="21"/>
        <v>0</v>
      </c>
      <c r="S294" t="str">
        <f t="shared" si="22"/>
        <v>，1381799</v>
      </c>
      <c r="T294" t="s">
        <v>1652</v>
      </c>
    </row>
    <row r="295" ht="14.1" customHeight="1" spans="1:20">
      <c r="A295" s="4">
        <v>43390</v>
      </c>
      <c r="B295" s="4">
        <v>43390</v>
      </c>
      <c r="C295" s="4">
        <v>43419</v>
      </c>
      <c r="D295" s="4">
        <v>43390</v>
      </c>
      <c r="E295" s="4">
        <v>43394</v>
      </c>
      <c r="F295" t="s">
        <v>1653</v>
      </c>
      <c r="G295" t="s">
        <v>1654</v>
      </c>
      <c r="H295" t="s">
        <v>1655</v>
      </c>
      <c r="I295" s="8">
        <v>1373355</v>
      </c>
      <c r="J295" s="9">
        <v>92.34</v>
      </c>
      <c r="K295" t="s">
        <v>835</v>
      </c>
      <c r="L295" t="s">
        <v>1656</v>
      </c>
      <c r="M295" t="s">
        <v>1001</v>
      </c>
      <c r="N295" t="s">
        <v>1657</v>
      </c>
      <c r="O295" s="10" t="str">
        <f>VLOOKUP(I295,[1]应付款管理!$A$1:$J$65536,10,0)</f>
        <v>USD</v>
      </c>
      <c r="P295">
        <f t="shared" si="20"/>
        <v>0</v>
      </c>
      <c r="Q295">
        <f>VLOOKUP(I295,[1]应付款管理!$A$1:$I$65536,9,0)</f>
        <v>92.36</v>
      </c>
      <c r="R295">
        <f t="shared" si="21"/>
        <v>-0.019999999999996</v>
      </c>
      <c r="S295" t="str">
        <f t="shared" si="22"/>
        <v>，1373355</v>
      </c>
      <c r="T295" t="s">
        <v>1658</v>
      </c>
    </row>
    <row r="296" ht="14.1" customHeight="1" spans="1:20">
      <c r="A296" s="4">
        <v>43390</v>
      </c>
      <c r="B296" s="4">
        <v>43390</v>
      </c>
      <c r="C296" s="4">
        <v>43419</v>
      </c>
      <c r="D296" s="4">
        <v>43390</v>
      </c>
      <c r="E296" s="4">
        <v>43391</v>
      </c>
      <c r="F296" t="s">
        <v>1659</v>
      </c>
      <c r="G296" t="s">
        <v>1660</v>
      </c>
      <c r="H296" t="s">
        <v>1661</v>
      </c>
      <c r="I296" s="8">
        <v>1381752</v>
      </c>
      <c r="J296" s="9">
        <v>31.79</v>
      </c>
      <c r="K296" t="s">
        <v>835</v>
      </c>
      <c r="L296" t="s">
        <v>1662</v>
      </c>
      <c r="M296" t="s">
        <v>870</v>
      </c>
      <c r="N296" t="s">
        <v>1466</v>
      </c>
      <c r="O296" s="10" t="str">
        <f>VLOOKUP(I296,[1]应付款管理!$A$1:$J$65536,10,0)</f>
        <v>USD</v>
      </c>
      <c r="P296">
        <f t="shared" si="20"/>
        <v>0</v>
      </c>
      <c r="Q296">
        <f>VLOOKUP(I296,[1]应付款管理!$A$1:$I$65536,9,0)</f>
        <v>31.79</v>
      </c>
      <c r="R296">
        <f t="shared" si="21"/>
        <v>0</v>
      </c>
      <c r="S296" t="str">
        <f t="shared" si="22"/>
        <v>，1381752</v>
      </c>
      <c r="T296" t="s">
        <v>1663</v>
      </c>
    </row>
    <row r="297" ht="14.1" customHeight="1" spans="1:20">
      <c r="A297" s="4">
        <v>43390</v>
      </c>
      <c r="B297" s="4">
        <v>43390</v>
      </c>
      <c r="C297" s="4">
        <v>43419</v>
      </c>
      <c r="D297" s="4">
        <v>43390</v>
      </c>
      <c r="E297" s="4">
        <v>43393</v>
      </c>
      <c r="F297" t="s">
        <v>1664</v>
      </c>
      <c r="G297" t="s">
        <v>1665</v>
      </c>
      <c r="H297" t="s">
        <v>1666</v>
      </c>
      <c r="I297" s="8">
        <v>1378362</v>
      </c>
      <c r="J297" s="9">
        <v>193.77</v>
      </c>
      <c r="K297" t="s">
        <v>835</v>
      </c>
      <c r="L297" t="s">
        <v>1667</v>
      </c>
      <c r="M297" t="s">
        <v>907</v>
      </c>
      <c r="N297" t="s">
        <v>908</v>
      </c>
      <c r="O297" s="10" t="str">
        <f>VLOOKUP(I297,[1]应付款管理!$A$1:$J$65536,10,0)</f>
        <v>USD</v>
      </c>
      <c r="P297">
        <f t="shared" si="20"/>
        <v>0</v>
      </c>
      <c r="Q297">
        <f>VLOOKUP(I297,[1]应付款管理!$A$1:$I$65536,9,0)</f>
        <v>193.77</v>
      </c>
      <c r="R297">
        <f t="shared" si="21"/>
        <v>0</v>
      </c>
      <c r="S297" t="str">
        <f t="shared" si="22"/>
        <v>，1378362</v>
      </c>
      <c r="T297" t="s">
        <v>1668</v>
      </c>
    </row>
    <row r="298" ht="14.1" customHeight="1" spans="1:20">
      <c r="A298" s="4">
        <v>43390</v>
      </c>
      <c r="B298" s="4">
        <v>43390</v>
      </c>
      <c r="C298" s="4">
        <v>43419</v>
      </c>
      <c r="D298" s="4">
        <v>43390</v>
      </c>
      <c r="E298" s="4">
        <v>43392</v>
      </c>
      <c r="F298" t="s">
        <v>1669</v>
      </c>
      <c r="G298" t="s">
        <v>1670</v>
      </c>
      <c r="H298" t="s">
        <v>1671</v>
      </c>
      <c r="I298" s="8">
        <v>1381692</v>
      </c>
      <c r="J298" s="9">
        <v>117.66</v>
      </c>
      <c r="K298" t="s">
        <v>835</v>
      </c>
      <c r="L298" t="s">
        <v>1672</v>
      </c>
      <c r="M298" t="s">
        <v>907</v>
      </c>
      <c r="N298" t="s">
        <v>1149</v>
      </c>
      <c r="O298" s="10" t="str">
        <f>VLOOKUP(I298,[1]应付款管理!$A$1:$J$65536,10,0)</f>
        <v>USD</v>
      </c>
      <c r="P298">
        <f t="shared" si="20"/>
        <v>0</v>
      </c>
      <c r="Q298">
        <f>VLOOKUP(I298,[1]应付款管理!$A$1:$I$65536,9,0)</f>
        <v>117.66</v>
      </c>
      <c r="R298">
        <f t="shared" si="21"/>
        <v>0</v>
      </c>
      <c r="S298" t="str">
        <f t="shared" si="22"/>
        <v>，1381692</v>
      </c>
      <c r="T298" t="s">
        <v>1673</v>
      </c>
    </row>
    <row r="299" ht="14.1" customHeight="1" spans="1:20">
      <c r="A299" s="4">
        <v>43390</v>
      </c>
      <c r="B299" s="4">
        <v>43390</v>
      </c>
      <c r="C299" s="4">
        <v>43419</v>
      </c>
      <c r="D299" s="4">
        <v>43390</v>
      </c>
      <c r="E299" s="4">
        <v>43391</v>
      </c>
      <c r="F299" t="s">
        <v>1674</v>
      </c>
      <c r="G299" t="s">
        <v>1675</v>
      </c>
      <c r="H299" t="s">
        <v>1676</v>
      </c>
      <c r="I299" s="8">
        <v>1381808</v>
      </c>
      <c r="J299" s="9">
        <v>176.49</v>
      </c>
      <c r="K299" t="s">
        <v>835</v>
      </c>
      <c r="L299" t="s">
        <v>1677</v>
      </c>
      <c r="M299" t="s">
        <v>907</v>
      </c>
      <c r="N299" t="s">
        <v>1149</v>
      </c>
      <c r="O299" s="10" t="str">
        <f>VLOOKUP(I299,[1]应付款管理!$A$1:$J$65536,10,0)</f>
        <v>USD</v>
      </c>
      <c r="P299">
        <f t="shared" si="20"/>
        <v>0</v>
      </c>
      <c r="Q299">
        <f>VLOOKUP(I299,[1]应付款管理!$A$1:$I$65536,9,0)</f>
        <v>176.49</v>
      </c>
      <c r="R299">
        <f t="shared" si="21"/>
        <v>0</v>
      </c>
      <c r="S299" t="str">
        <f t="shared" si="22"/>
        <v>，1381808</v>
      </c>
      <c r="T299" t="s">
        <v>1678</v>
      </c>
    </row>
    <row r="300" ht="14.1" customHeight="1" spans="1:20">
      <c r="A300" s="4">
        <v>43391</v>
      </c>
      <c r="B300" s="4">
        <v>43391</v>
      </c>
      <c r="C300" s="4">
        <v>43419</v>
      </c>
      <c r="D300" s="4">
        <v>43391</v>
      </c>
      <c r="E300" s="4">
        <v>43394</v>
      </c>
      <c r="F300" t="s">
        <v>1679</v>
      </c>
      <c r="G300" t="s">
        <v>1680</v>
      </c>
      <c r="H300" t="s">
        <v>1681</v>
      </c>
      <c r="I300" s="8">
        <v>1359889</v>
      </c>
      <c r="J300" s="9">
        <v>427.14</v>
      </c>
      <c r="K300" t="s">
        <v>835</v>
      </c>
      <c r="L300" t="s">
        <v>1682</v>
      </c>
      <c r="M300" t="s">
        <v>930</v>
      </c>
      <c r="N300" t="s">
        <v>1683</v>
      </c>
      <c r="O300" s="10" t="str">
        <f>VLOOKUP(I300,[1]应付款管理!$A$1:$J$65536,10,0)</f>
        <v>USD</v>
      </c>
      <c r="P300">
        <f t="shared" si="20"/>
        <v>0</v>
      </c>
      <c r="Q300">
        <f>VLOOKUP(I300,[1]应付款管理!$A$1:$I$65536,9,0)</f>
        <v>427.14</v>
      </c>
      <c r="R300">
        <f t="shared" si="21"/>
        <v>0</v>
      </c>
      <c r="S300" t="str">
        <f t="shared" si="22"/>
        <v>，1359889</v>
      </c>
      <c r="T300" t="s">
        <v>1684</v>
      </c>
    </row>
    <row r="301" ht="14.1" customHeight="1" spans="1:20">
      <c r="A301" s="4">
        <v>43391</v>
      </c>
      <c r="B301" s="4">
        <v>43391</v>
      </c>
      <c r="C301" s="4">
        <v>43419</v>
      </c>
      <c r="D301" s="4">
        <v>43391</v>
      </c>
      <c r="E301" s="4">
        <v>43392</v>
      </c>
      <c r="F301" t="s">
        <v>1685</v>
      </c>
      <c r="G301" t="s">
        <v>1686</v>
      </c>
      <c r="H301" t="s">
        <v>1687</v>
      </c>
      <c r="I301" s="8">
        <v>1380052</v>
      </c>
      <c r="J301" s="9">
        <v>63.49</v>
      </c>
      <c r="K301" t="s">
        <v>835</v>
      </c>
      <c r="L301" t="s">
        <v>1688</v>
      </c>
      <c r="M301" t="s">
        <v>870</v>
      </c>
      <c r="N301" t="s">
        <v>1081</v>
      </c>
      <c r="O301" s="10" t="str">
        <f>VLOOKUP(I301,[1]应付款管理!$A$1:$J$65536,10,0)</f>
        <v>USD</v>
      </c>
      <c r="P301">
        <f t="shared" si="20"/>
        <v>0</v>
      </c>
      <c r="Q301">
        <f>VLOOKUP(I301,[1]应付款管理!$A$1:$I$65536,9,0)</f>
        <v>63.48</v>
      </c>
      <c r="R301">
        <f t="shared" si="21"/>
        <v>0.0100000000000051</v>
      </c>
      <c r="S301" t="str">
        <f t="shared" si="22"/>
        <v>，1380052</v>
      </c>
      <c r="T301" t="s">
        <v>1689</v>
      </c>
    </row>
    <row r="302" ht="14.1" customHeight="1" spans="1:20">
      <c r="A302" s="4">
        <v>43391</v>
      </c>
      <c r="B302" s="4">
        <v>43391</v>
      </c>
      <c r="C302" s="4">
        <v>43419</v>
      </c>
      <c r="D302" s="4">
        <v>43391</v>
      </c>
      <c r="E302" s="4">
        <v>43393</v>
      </c>
      <c r="F302" t="s">
        <v>1690</v>
      </c>
      <c r="G302" t="s">
        <v>1691</v>
      </c>
      <c r="H302" t="s">
        <v>1692</v>
      </c>
      <c r="I302" s="8">
        <v>1380731</v>
      </c>
      <c r="J302" s="9">
        <v>1558.39</v>
      </c>
      <c r="K302" t="s">
        <v>835</v>
      </c>
      <c r="L302" t="s">
        <v>1693</v>
      </c>
      <c r="M302" t="s">
        <v>870</v>
      </c>
      <c r="N302" t="s">
        <v>1694</v>
      </c>
      <c r="O302" s="10" t="str">
        <f>VLOOKUP(I302,[1]应付款管理!$A$1:$J$65536,10,0)</f>
        <v>USD</v>
      </c>
      <c r="P302">
        <f t="shared" si="20"/>
        <v>0</v>
      </c>
      <c r="Q302">
        <f>VLOOKUP(I302,[1]应付款管理!$A$1:$I$65536,9,0)</f>
        <v>1558.39</v>
      </c>
      <c r="R302">
        <f t="shared" si="21"/>
        <v>0</v>
      </c>
      <c r="S302" t="str">
        <f t="shared" si="22"/>
        <v>，1380731</v>
      </c>
      <c r="T302" t="s">
        <v>1695</v>
      </c>
    </row>
    <row r="303" ht="14.1" customHeight="1" spans="1:20">
      <c r="A303" s="4">
        <v>43391</v>
      </c>
      <c r="B303" s="4">
        <v>43391</v>
      </c>
      <c r="C303" s="4">
        <v>43419</v>
      </c>
      <c r="D303" s="4">
        <v>43391</v>
      </c>
      <c r="E303" s="4">
        <v>43392</v>
      </c>
      <c r="F303" t="s">
        <v>1696</v>
      </c>
      <c r="G303" t="s">
        <v>1697</v>
      </c>
      <c r="H303" t="s">
        <v>1698</v>
      </c>
      <c r="I303" s="8">
        <v>1378885</v>
      </c>
      <c r="J303" s="9">
        <v>64.59</v>
      </c>
      <c r="K303" t="s">
        <v>835</v>
      </c>
      <c r="L303" t="s">
        <v>1699</v>
      </c>
      <c r="M303" t="s">
        <v>907</v>
      </c>
      <c r="N303" t="s">
        <v>908</v>
      </c>
      <c r="O303" s="10" t="str">
        <f>VLOOKUP(I303,[1]应付款管理!$A$1:$J$65536,10,0)</f>
        <v>USD</v>
      </c>
      <c r="P303">
        <f t="shared" si="20"/>
        <v>0</v>
      </c>
      <c r="Q303">
        <f>VLOOKUP(I303,[1]应付款管理!$A$1:$I$65536,9,0)</f>
        <v>64.59</v>
      </c>
      <c r="R303">
        <f t="shared" si="21"/>
        <v>0</v>
      </c>
      <c r="S303" t="str">
        <f t="shared" si="22"/>
        <v>，1378885</v>
      </c>
      <c r="T303" t="s">
        <v>1700</v>
      </c>
    </row>
    <row r="304" ht="14.1" customHeight="1" spans="1:20">
      <c r="A304" s="4">
        <v>43391</v>
      </c>
      <c r="B304" s="4">
        <v>43391</v>
      </c>
      <c r="C304" s="4">
        <v>43419</v>
      </c>
      <c r="D304" s="4">
        <v>43391</v>
      </c>
      <c r="E304" s="4">
        <v>43393</v>
      </c>
      <c r="F304" t="s">
        <v>1701</v>
      </c>
      <c r="G304" t="s">
        <v>1702</v>
      </c>
      <c r="H304" t="s">
        <v>1703</v>
      </c>
      <c r="I304" s="8">
        <v>1381690</v>
      </c>
      <c r="J304" s="9">
        <v>123.66</v>
      </c>
      <c r="K304" t="s">
        <v>835</v>
      </c>
      <c r="L304" t="s">
        <v>1704</v>
      </c>
      <c r="M304" t="s">
        <v>907</v>
      </c>
      <c r="N304" t="s">
        <v>1149</v>
      </c>
      <c r="O304" s="10" t="str">
        <f>VLOOKUP(I304,[1]应付款管理!$A$1:$J$65536,10,0)</f>
        <v>USD</v>
      </c>
      <c r="P304">
        <f t="shared" si="20"/>
        <v>0</v>
      </c>
      <c r="Q304">
        <f>VLOOKUP(I304,[1]应付款管理!$A$1:$I$65536,9,0)</f>
        <v>123.66</v>
      </c>
      <c r="R304">
        <f t="shared" si="21"/>
        <v>0</v>
      </c>
      <c r="S304" t="str">
        <f t="shared" si="22"/>
        <v>，1381690</v>
      </c>
      <c r="T304" t="s">
        <v>1705</v>
      </c>
    </row>
    <row r="305" ht="14.1" customHeight="1" spans="1:20">
      <c r="A305" s="4">
        <v>43391</v>
      </c>
      <c r="B305" s="4">
        <v>43391</v>
      </c>
      <c r="C305" s="4">
        <v>43419</v>
      </c>
      <c r="D305" s="4">
        <v>43391</v>
      </c>
      <c r="E305" s="4">
        <v>43392</v>
      </c>
      <c r="F305" t="s">
        <v>1706</v>
      </c>
      <c r="G305" t="s">
        <v>1707</v>
      </c>
      <c r="H305" t="s">
        <v>1708</v>
      </c>
      <c r="I305" s="8">
        <v>1378966</v>
      </c>
      <c r="J305" s="9">
        <v>45.99</v>
      </c>
      <c r="K305" t="s">
        <v>835</v>
      </c>
      <c r="L305" t="s">
        <v>1300</v>
      </c>
      <c r="M305" t="s">
        <v>959</v>
      </c>
      <c r="N305" t="s">
        <v>966</v>
      </c>
      <c r="O305" s="10" t="str">
        <f>VLOOKUP(I305,[1]应付款管理!$A$1:$J$65536,10,0)</f>
        <v>USD</v>
      </c>
      <c r="P305">
        <f t="shared" si="20"/>
        <v>0</v>
      </c>
      <c r="Q305">
        <f>VLOOKUP(I305,[1]应付款管理!$A$1:$I$65536,9,0)</f>
        <v>45.99</v>
      </c>
      <c r="R305">
        <f t="shared" si="21"/>
        <v>0</v>
      </c>
      <c r="S305" t="str">
        <f t="shared" si="22"/>
        <v>，1378966</v>
      </c>
      <c r="T305" t="s">
        <v>1709</v>
      </c>
    </row>
    <row r="306" ht="14.1" customHeight="1" spans="1:20">
      <c r="A306" s="4">
        <v>43392</v>
      </c>
      <c r="B306" s="4">
        <v>43392</v>
      </c>
      <c r="C306" s="4">
        <v>43419</v>
      </c>
      <c r="D306" s="4">
        <v>43392</v>
      </c>
      <c r="E306" s="4">
        <v>43397</v>
      </c>
      <c r="F306" t="s">
        <v>1710</v>
      </c>
      <c r="G306" t="s">
        <v>1711</v>
      </c>
      <c r="H306" t="s">
        <v>1712</v>
      </c>
      <c r="I306" s="8">
        <v>1379989</v>
      </c>
      <c r="J306" s="9">
        <v>257.2</v>
      </c>
      <c r="K306" t="s">
        <v>835</v>
      </c>
      <c r="L306" t="s">
        <v>1713</v>
      </c>
      <c r="M306" t="s">
        <v>844</v>
      </c>
      <c r="N306" t="s">
        <v>1714</v>
      </c>
      <c r="O306" s="10" t="str">
        <f>VLOOKUP(I306,[1]应付款管理!$A$1:$J$65536,10,0)</f>
        <v>USD</v>
      </c>
      <c r="P306">
        <f t="shared" si="20"/>
        <v>0</v>
      </c>
      <c r="Q306">
        <f>VLOOKUP(I306,[1]应付款管理!$A$1:$I$65536,9,0)</f>
        <v>257.2</v>
      </c>
      <c r="R306">
        <f t="shared" si="21"/>
        <v>0</v>
      </c>
      <c r="S306" t="str">
        <f t="shared" si="22"/>
        <v>，1379989</v>
      </c>
      <c r="T306" t="s">
        <v>1715</v>
      </c>
    </row>
    <row r="307" ht="14.1" customHeight="1" spans="1:20">
      <c r="A307" s="4">
        <v>43392</v>
      </c>
      <c r="B307" s="4">
        <v>43392</v>
      </c>
      <c r="C307" s="4">
        <v>43419</v>
      </c>
      <c r="D307" s="4">
        <v>43392</v>
      </c>
      <c r="E307" s="4">
        <v>43399</v>
      </c>
      <c r="F307" t="s">
        <v>1716</v>
      </c>
      <c r="G307" t="s">
        <v>1717</v>
      </c>
      <c r="H307" t="s">
        <v>1718</v>
      </c>
      <c r="I307" s="8">
        <v>1380047</v>
      </c>
      <c r="J307" s="9">
        <v>410.13</v>
      </c>
      <c r="K307" t="s">
        <v>835</v>
      </c>
      <c r="L307" t="s">
        <v>1719</v>
      </c>
      <c r="M307" t="s">
        <v>1376</v>
      </c>
      <c r="N307" t="s">
        <v>1720</v>
      </c>
      <c r="O307" s="10" t="str">
        <f>VLOOKUP(I307,[1]应付款管理!$A$1:$J$65536,10,0)</f>
        <v>USD</v>
      </c>
      <c r="P307">
        <f t="shared" si="20"/>
        <v>0</v>
      </c>
      <c r="Q307">
        <f>VLOOKUP(I307,[1]应付款管理!$A$1:$I$65536,9,0)</f>
        <v>410.13</v>
      </c>
      <c r="R307">
        <f t="shared" si="21"/>
        <v>0</v>
      </c>
      <c r="S307" t="str">
        <f t="shared" si="22"/>
        <v>，1380047</v>
      </c>
      <c r="T307" t="s">
        <v>1721</v>
      </c>
    </row>
    <row r="308" ht="14.1" customHeight="1" spans="1:20">
      <c r="A308" s="4">
        <v>43392</v>
      </c>
      <c r="B308" s="4">
        <v>43392</v>
      </c>
      <c r="C308" s="4">
        <v>43419</v>
      </c>
      <c r="D308" s="4">
        <v>43392</v>
      </c>
      <c r="E308" s="4">
        <v>43393</v>
      </c>
      <c r="F308" t="s">
        <v>1722</v>
      </c>
      <c r="G308" t="s">
        <v>1723</v>
      </c>
      <c r="H308" t="s">
        <v>1724</v>
      </c>
      <c r="I308" s="8">
        <v>1376362</v>
      </c>
      <c r="J308" s="9">
        <v>32.39</v>
      </c>
      <c r="K308" t="s">
        <v>835</v>
      </c>
      <c r="L308" t="s">
        <v>1725</v>
      </c>
      <c r="M308" t="s">
        <v>870</v>
      </c>
      <c r="N308" t="s">
        <v>1271</v>
      </c>
      <c r="O308" s="10" t="str">
        <f>VLOOKUP(I308,[1]应付款管理!$A$1:$J$65536,10,0)</f>
        <v>USD</v>
      </c>
      <c r="P308">
        <f t="shared" si="20"/>
        <v>0</v>
      </c>
      <c r="Q308">
        <f>VLOOKUP(I308,[1]应付款管理!$A$1:$I$65536,9,0)</f>
        <v>32.39</v>
      </c>
      <c r="R308">
        <f t="shared" si="21"/>
        <v>0</v>
      </c>
      <c r="S308" t="str">
        <f t="shared" si="22"/>
        <v>，1376362</v>
      </c>
      <c r="T308" t="s">
        <v>1726</v>
      </c>
    </row>
    <row r="309" ht="14.1" customHeight="1" spans="1:20">
      <c r="A309" s="4">
        <v>43392</v>
      </c>
      <c r="B309" s="4">
        <v>43392</v>
      </c>
      <c r="C309" s="4">
        <v>43419</v>
      </c>
      <c r="D309" s="4">
        <v>43392</v>
      </c>
      <c r="E309" s="4">
        <v>43394</v>
      </c>
      <c r="F309" t="s">
        <v>1727</v>
      </c>
      <c r="G309" t="s">
        <v>1728</v>
      </c>
      <c r="H309" t="s">
        <v>1729</v>
      </c>
      <c r="I309" s="8">
        <v>1379376</v>
      </c>
      <c r="J309" s="9">
        <v>1639</v>
      </c>
      <c r="K309" t="s">
        <v>835</v>
      </c>
      <c r="L309" t="s">
        <v>1730</v>
      </c>
      <c r="M309" t="s">
        <v>870</v>
      </c>
      <c r="N309" t="s">
        <v>1694</v>
      </c>
      <c r="O309" s="10" t="str">
        <f>VLOOKUP(I309,[1]应付款管理!$A$1:$J$65536,10,0)</f>
        <v>USD</v>
      </c>
      <c r="P309">
        <f t="shared" si="20"/>
        <v>0</v>
      </c>
      <c r="Q309">
        <f>VLOOKUP(I309,[1]应付款管理!$A$1:$I$65536,9,0)</f>
        <v>1639</v>
      </c>
      <c r="R309">
        <f t="shared" si="21"/>
        <v>0</v>
      </c>
      <c r="S309" t="str">
        <f t="shared" si="22"/>
        <v>，1379376</v>
      </c>
      <c r="T309" t="s">
        <v>1731</v>
      </c>
    </row>
    <row r="310" ht="14.1" customHeight="1" spans="1:20">
      <c r="A310" s="4">
        <v>43392</v>
      </c>
      <c r="B310" s="4">
        <v>43392</v>
      </c>
      <c r="C310" s="4">
        <v>43419</v>
      </c>
      <c r="D310" s="4">
        <v>43392</v>
      </c>
      <c r="E310" s="4">
        <v>43395</v>
      </c>
      <c r="F310" t="s">
        <v>1732</v>
      </c>
      <c r="G310" t="s">
        <v>1733</v>
      </c>
      <c r="H310" t="s">
        <v>1734</v>
      </c>
      <c r="I310" s="8">
        <v>1380740</v>
      </c>
      <c r="J310" s="9">
        <v>1102.08</v>
      </c>
      <c r="K310" t="s">
        <v>835</v>
      </c>
      <c r="L310" t="s">
        <v>1735</v>
      </c>
      <c r="M310" t="s">
        <v>870</v>
      </c>
      <c r="N310" t="s">
        <v>1736</v>
      </c>
      <c r="O310" s="10" t="str">
        <f>VLOOKUP(I310,[1]应付款管理!$A$1:$J$65536,10,0)</f>
        <v>USD</v>
      </c>
      <c r="P310">
        <f t="shared" si="20"/>
        <v>0</v>
      </c>
      <c r="Q310">
        <f>VLOOKUP(I310,[1]应付款管理!$A$1:$I$65536,9,0)</f>
        <v>1102.08</v>
      </c>
      <c r="R310">
        <f t="shared" si="21"/>
        <v>0</v>
      </c>
      <c r="S310" t="str">
        <f t="shared" si="22"/>
        <v>，1380740</v>
      </c>
      <c r="T310" t="s">
        <v>1737</v>
      </c>
    </row>
    <row r="311" ht="14.1" customHeight="1" spans="1:20">
      <c r="A311" s="4">
        <v>43392</v>
      </c>
      <c r="B311" s="4">
        <v>43392</v>
      </c>
      <c r="C311" s="4">
        <v>43419</v>
      </c>
      <c r="D311" s="4">
        <v>43392</v>
      </c>
      <c r="E311" s="4">
        <v>43394</v>
      </c>
      <c r="F311" t="s">
        <v>1738</v>
      </c>
      <c r="G311" t="s">
        <v>1739</v>
      </c>
      <c r="H311" t="s">
        <v>1740</v>
      </c>
      <c r="I311" s="8">
        <v>1381982</v>
      </c>
      <c r="J311" s="9">
        <v>67.3</v>
      </c>
      <c r="K311" t="s">
        <v>835</v>
      </c>
      <c r="L311" t="s">
        <v>1741</v>
      </c>
      <c r="M311" t="s">
        <v>870</v>
      </c>
      <c r="N311" t="s">
        <v>937</v>
      </c>
      <c r="O311" s="10" t="str">
        <f>VLOOKUP(I311,[1]应付款管理!$A$1:$J$65536,10,0)</f>
        <v>USD</v>
      </c>
      <c r="P311">
        <f t="shared" si="20"/>
        <v>0</v>
      </c>
      <c r="Q311">
        <f>VLOOKUP(I311,[1]应付款管理!$A$1:$I$65536,9,0)</f>
        <v>67.3</v>
      </c>
      <c r="R311">
        <f t="shared" si="21"/>
        <v>0</v>
      </c>
      <c r="S311" t="str">
        <f t="shared" si="22"/>
        <v>，1381982</v>
      </c>
      <c r="T311" t="s">
        <v>1742</v>
      </c>
    </row>
    <row r="312" ht="14.1" customHeight="1" spans="1:20">
      <c r="A312" s="4">
        <v>43392</v>
      </c>
      <c r="B312" s="4">
        <v>43392</v>
      </c>
      <c r="C312" s="4">
        <v>43419</v>
      </c>
      <c r="D312" s="4">
        <v>43392</v>
      </c>
      <c r="E312" s="4">
        <v>43395</v>
      </c>
      <c r="F312" t="s">
        <v>1743</v>
      </c>
      <c r="G312" t="s">
        <v>1744</v>
      </c>
      <c r="H312" t="s">
        <v>1745</v>
      </c>
      <c r="I312" s="8">
        <v>1381983</v>
      </c>
      <c r="J312" s="9">
        <v>99.71</v>
      </c>
      <c r="K312" t="s">
        <v>835</v>
      </c>
      <c r="L312" t="s">
        <v>1746</v>
      </c>
      <c r="M312" t="s">
        <v>870</v>
      </c>
      <c r="N312" t="s">
        <v>1466</v>
      </c>
      <c r="O312" s="10" t="str">
        <f>VLOOKUP(I312,[1]应付款管理!$A$1:$J$65536,10,0)</f>
        <v>USD</v>
      </c>
      <c r="P312">
        <f t="shared" si="20"/>
        <v>0</v>
      </c>
      <c r="Q312">
        <f>VLOOKUP(I312,[1]应付款管理!$A$1:$I$65536,9,0)</f>
        <v>99.71</v>
      </c>
      <c r="R312">
        <f t="shared" si="21"/>
        <v>0</v>
      </c>
      <c r="S312" t="str">
        <f t="shared" si="22"/>
        <v>，1381983</v>
      </c>
      <c r="T312" t="s">
        <v>1747</v>
      </c>
    </row>
    <row r="313" ht="14.1" customHeight="1" spans="1:20">
      <c r="A313" s="4">
        <v>43392</v>
      </c>
      <c r="B313" s="4">
        <v>43392</v>
      </c>
      <c r="C313" s="4">
        <v>43419</v>
      </c>
      <c r="D313" s="4">
        <v>43392</v>
      </c>
      <c r="E313" s="4">
        <v>43393</v>
      </c>
      <c r="F313" t="s">
        <v>1748</v>
      </c>
      <c r="G313" t="s">
        <v>1749</v>
      </c>
      <c r="H313" t="s">
        <v>1750</v>
      </c>
      <c r="I313" s="8">
        <v>1381956</v>
      </c>
      <c r="J313" s="9">
        <v>134.89</v>
      </c>
      <c r="K313" t="s">
        <v>835</v>
      </c>
      <c r="L313" t="s">
        <v>1751</v>
      </c>
      <c r="M313" t="s">
        <v>1190</v>
      </c>
      <c r="N313" t="s">
        <v>1752</v>
      </c>
      <c r="O313" s="10" t="str">
        <f>VLOOKUP(I313,[1]应付款管理!$A$1:$J$65536,10,0)</f>
        <v>USD</v>
      </c>
      <c r="P313">
        <f t="shared" si="20"/>
        <v>0</v>
      </c>
      <c r="Q313">
        <f>VLOOKUP(I313,[1]应付款管理!$A$1:$I$65536,9,0)</f>
        <v>134.89</v>
      </c>
      <c r="R313">
        <f t="shared" si="21"/>
        <v>0</v>
      </c>
      <c r="S313" t="str">
        <f t="shared" si="22"/>
        <v>，1381956</v>
      </c>
      <c r="T313" t="s">
        <v>1753</v>
      </c>
    </row>
    <row r="314" ht="14.1" customHeight="1" spans="1:20">
      <c r="A314" s="4">
        <v>43393</v>
      </c>
      <c r="B314" s="4">
        <v>43393</v>
      </c>
      <c r="C314" s="4">
        <v>43419</v>
      </c>
      <c r="D314" s="4">
        <v>43393</v>
      </c>
      <c r="E314" s="4">
        <v>43396</v>
      </c>
      <c r="F314" t="s">
        <v>1754</v>
      </c>
      <c r="G314" t="s">
        <v>1755</v>
      </c>
      <c r="H314" t="s">
        <v>1756</v>
      </c>
      <c r="I314" s="8">
        <v>1348827</v>
      </c>
      <c r="J314" s="9">
        <v>163.65</v>
      </c>
      <c r="K314" t="s">
        <v>835</v>
      </c>
      <c r="L314" t="s">
        <v>1757</v>
      </c>
      <c r="M314" t="s">
        <v>1758</v>
      </c>
      <c r="N314" t="s">
        <v>1759</v>
      </c>
      <c r="O314" s="10" t="str">
        <f>VLOOKUP(I314,[1]应付款管理!$A$1:$J$65536,10,0)</f>
        <v>USD</v>
      </c>
      <c r="P314">
        <f t="shared" si="20"/>
        <v>0</v>
      </c>
      <c r="Q314">
        <f>VLOOKUP(I314,[1]应付款管理!$A$1:$I$65536,9,0)</f>
        <v>163.65</v>
      </c>
      <c r="R314">
        <f t="shared" si="21"/>
        <v>0</v>
      </c>
      <c r="S314" t="str">
        <f t="shared" si="22"/>
        <v>，1348827</v>
      </c>
      <c r="T314" t="s">
        <v>1760</v>
      </c>
    </row>
    <row r="315" ht="14.1" customHeight="1" spans="1:20">
      <c r="A315" s="4">
        <v>43392</v>
      </c>
      <c r="B315" s="4">
        <v>43393</v>
      </c>
      <c r="C315" s="4">
        <v>43419</v>
      </c>
      <c r="D315" s="4">
        <v>43392</v>
      </c>
      <c r="E315" s="4">
        <v>43393</v>
      </c>
      <c r="F315" t="s">
        <v>1761</v>
      </c>
      <c r="G315" t="s">
        <v>1762</v>
      </c>
      <c r="H315" t="s">
        <v>1763</v>
      </c>
      <c r="I315" s="8">
        <v>1382855</v>
      </c>
      <c r="J315" s="9">
        <v>32.88</v>
      </c>
      <c r="K315" t="s">
        <v>835</v>
      </c>
      <c r="L315" t="s">
        <v>1764</v>
      </c>
      <c r="M315" t="s">
        <v>1001</v>
      </c>
      <c r="N315" t="s">
        <v>1450</v>
      </c>
      <c r="O315" s="10" t="str">
        <f>VLOOKUP(I315,[1]应付款管理!$A$1:$J$65536,10,0)</f>
        <v>USD</v>
      </c>
      <c r="P315">
        <f t="shared" si="20"/>
        <v>0</v>
      </c>
      <c r="Q315">
        <f>VLOOKUP(I315,[1]应付款管理!$A$1:$I$65536,9,0)</f>
        <v>32.88</v>
      </c>
      <c r="R315">
        <f t="shared" si="21"/>
        <v>0</v>
      </c>
      <c r="S315" t="str">
        <f t="shared" si="22"/>
        <v>，1382855</v>
      </c>
      <c r="T315" t="s">
        <v>1765</v>
      </c>
    </row>
    <row r="316" ht="14.1" customHeight="1" spans="1:20">
      <c r="A316" s="4">
        <v>43393</v>
      </c>
      <c r="B316" s="4">
        <v>43393</v>
      </c>
      <c r="C316" s="4">
        <v>43419</v>
      </c>
      <c r="D316" s="4">
        <v>43393</v>
      </c>
      <c r="E316" s="4">
        <v>43396</v>
      </c>
      <c r="F316" t="s">
        <v>1766</v>
      </c>
      <c r="G316" t="s">
        <v>1767</v>
      </c>
      <c r="H316" t="s">
        <v>1768</v>
      </c>
      <c r="I316" s="8">
        <v>1376702</v>
      </c>
      <c r="J316" s="9">
        <v>132.03</v>
      </c>
      <c r="K316" t="s">
        <v>835</v>
      </c>
      <c r="L316" t="s">
        <v>1769</v>
      </c>
      <c r="M316" t="s">
        <v>870</v>
      </c>
      <c r="N316" t="s">
        <v>1770</v>
      </c>
      <c r="O316" s="10" t="str">
        <f>VLOOKUP(I316,[1]应付款管理!$A$1:$J$65536,10,0)</f>
        <v>USD</v>
      </c>
      <c r="P316">
        <f t="shared" si="20"/>
        <v>0</v>
      </c>
      <c r="Q316">
        <f>VLOOKUP(I316,[1]应付款管理!$A$1:$I$65536,9,0)</f>
        <v>132.03</v>
      </c>
      <c r="R316">
        <f t="shared" si="21"/>
        <v>0</v>
      </c>
      <c r="S316" t="str">
        <f t="shared" si="22"/>
        <v>，1376702</v>
      </c>
      <c r="T316" t="s">
        <v>1771</v>
      </c>
    </row>
    <row r="317" ht="14.1" customHeight="1" spans="1:20">
      <c r="A317" s="4">
        <v>43393</v>
      </c>
      <c r="B317" s="4">
        <v>43393</v>
      </c>
      <c r="C317" s="4">
        <v>43419</v>
      </c>
      <c r="D317" s="4">
        <v>43393</v>
      </c>
      <c r="E317" s="4">
        <v>43395</v>
      </c>
      <c r="F317" t="s">
        <v>1772</v>
      </c>
      <c r="G317" t="s">
        <v>1773</v>
      </c>
      <c r="H317" t="s">
        <v>1774</v>
      </c>
      <c r="I317" s="8">
        <v>1382397</v>
      </c>
      <c r="J317" s="9">
        <v>107.74</v>
      </c>
      <c r="K317" t="s">
        <v>835</v>
      </c>
      <c r="L317" t="s">
        <v>1775</v>
      </c>
      <c r="M317" t="s">
        <v>959</v>
      </c>
      <c r="N317" t="s">
        <v>1776</v>
      </c>
      <c r="O317" s="10" t="str">
        <f>VLOOKUP(I317,[1]应付款管理!$A$1:$J$65536,10,0)</f>
        <v>USD</v>
      </c>
      <c r="P317">
        <f t="shared" si="20"/>
        <v>0</v>
      </c>
      <c r="Q317">
        <f>VLOOKUP(I317,[1]应付款管理!$A$1:$I$65536,9,0)</f>
        <v>107.74</v>
      </c>
      <c r="R317">
        <f t="shared" si="21"/>
        <v>0</v>
      </c>
      <c r="S317" t="str">
        <f t="shared" si="22"/>
        <v>，1382397</v>
      </c>
      <c r="T317" t="s">
        <v>1777</v>
      </c>
    </row>
    <row r="318" ht="14.1" customHeight="1" spans="1:20">
      <c r="A318" s="4">
        <v>43393</v>
      </c>
      <c r="B318" s="4">
        <v>43393</v>
      </c>
      <c r="C318" s="4">
        <v>43419</v>
      </c>
      <c r="D318" s="4">
        <v>43393</v>
      </c>
      <c r="E318" s="4">
        <v>43395</v>
      </c>
      <c r="F318" t="s">
        <v>1778</v>
      </c>
      <c r="G318" t="s">
        <v>1779</v>
      </c>
      <c r="H318" t="s">
        <v>1780</v>
      </c>
      <c r="I318" s="8">
        <v>1382726</v>
      </c>
      <c r="J318" s="9">
        <v>102.75</v>
      </c>
      <c r="K318" t="s">
        <v>835</v>
      </c>
      <c r="L318" t="s">
        <v>1781</v>
      </c>
      <c r="M318" t="s">
        <v>959</v>
      </c>
      <c r="N318" t="s">
        <v>966</v>
      </c>
      <c r="O318" s="10" t="str">
        <f>VLOOKUP(I318,[1]应付款管理!$A$1:$J$65536,10,0)</f>
        <v>USD</v>
      </c>
      <c r="P318">
        <f t="shared" si="20"/>
        <v>0</v>
      </c>
      <c r="Q318">
        <f>VLOOKUP(I318,[1]应付款管理!$A$1:$I$65536,9,0)</f>
        <v>102.75</v>
      </c>
      <c r="R318">
        <f t="shared" si="21"/>
        <v>0</v>
      </c>
      <c r="S318" t="str">
        <f t="shared" si="22"/>
        <v>，1382726</v>
      </c>
      <c r="T318" t="s">
        <v>1782</v>
      </c>
    </row>
    <row r="319" ht="14.1" customHeight="1" spans="1:20">
      <c r="A319" s="4">
        <v>43394</v>
      </c>
      <c r="B319" s="4">
        <v>43394</v>
      </c>
      <c r="C319" s="4">
        <v>43419</v>
      </c>
      <c r="D319" s="4">
        <v>43394</v>
      </c>
      <c r="E319" s="4">
        <v>43395</v>
      </c>
      <c r="F319" t="s">
        <v>1783</v>
      </c>
      <c r="G319" t="s">
        <v>1784</v>
      </c>
      <c r="H319" t="s">
        <v>1785</v>
      </c>
      <c r="I319" s="8">
        <v>1382196</v>
      </c>
      <c r="J319" s="9">
        <v>34.34</v>
      </c>
      <c r="K319" t="s">
        <v>835</v>
      </c>
      <c r="L319" t="s">
        <v>1786</v>
      </c>
      <c r="M319" t="s">
        <v>1323</v>
      </c>
      <c r="N319" t="s">
        <v>1787</v>
      </c>
      <c r="O319" s="10" t="str">
        <f>VLOOKUP(I319,[1]应付款管理!$A$1:$J$65536,10,0)</f>
        <v>USD</v>
      </c>
      <c r="P319">
        <f t="shared" si="20"/>
        <v>0</v>
      </c>
      <c r="Q319">
        <f>VLOOKUP(I319,[1]应付款管理!$A$1:$I$65536,9,0)</f>
        <v>34.34</v>
      </c>
      <c r="R319">
        <f t="shared" si="21"/>
        <v>0</v>
      </c>
      <c r="S319" t="str">
        <f t="shared" si="22"/>
        <v>，1382196</v>
      </c>
      <c r="T319" t="s">
        <v>1788</v>
      </c>
    </row>
    <row r="320" ht="14.1" customHeight="1" spans="1:20">
      <c r="A320" s="4">
        <v>43394</v>
      </c>
      <c r="B320" s="4">
        <v>43394</v>
      </c>
      <c r="C320" s="4">
        <v>43419</v>
      </c>
      <c r="D320" s="4">
        <v>43394</v>
      </c>
      <c r="E320" s="4">
        <v>43395</v>
      </c>
      <c r="F320" t="s">
        <v>1789</v>
      </c>
      <c r="G320" t="s">
        <v>1790</v>
      </c>
      <c r="H320" t="s">
        <v>1791</v>
      </c>
      <c r="I320" s="8">
        <v>1349825</v>
      </c>
      <c r="J320" s="9">
        <v>31.31</v>
      </c>
      <c r="K320" t="s">
        <v>835</v>
      </c>
      <c r="L320" t="s">
        <v>1792</v>
      </c>
      <c r="M320" t="s">
        <v>870</v>
      </c>
      <c r="N320" t="s">
        <v>1793</v>
      </c>
      <c r="O320" s="10" t="str">
        <f>VLOOKUP(I320,[1]应付款管理!$A$1:$J$65536,10,0)</f>
        <v>USD</v>
      </c>
      <c r="P320">
        <f t="shared" si="20"/>
        <v>0</v>
      </c>
      <c r="Q320">
        <f>VLOOKUP(I320,[1]应付款管理!$A$1:$I$65536,9,0)</f>
        <v>31.31</v>
      </c>
      <c r="R320">
        <f t="shared" si="21"/>
        <v>0</v>
      </c>
      <c r="S320" t="str">
        <f t="shared" si="22"/>
        <v>，1349825</v>
      </c>
      <c r="T320" t="s">
        <v>1794</v>
      </c>
    </row>
    <row r="321" ht="14.1" customHeight="1" spans="1:20">
      <c r="A321" s="4">
        <v>43394</v>
      </c>
      <c r="B321" s="4">
        <v>43394</v>
      </c>
      <c r="C321" s="4">
        <v>43419</v>
      </c>
      <c r="D321" s="4">
        <v>43394</v>
      </c>
      <c r="E321" s="4">
        <v>43398</v>
      </c>
      <c r="F321" t="s">
        <v>1795</v>
      </c>
      <c r="G321" t="s">
        <v>1796</v>
      </c>
      <c r="H321" t="s">
        <v>1797</v>
      </c>
      <c r="I321" s="8">
        <v>1381689</v>
      </c>
      <c r="J321" s="9">
        <v>111.16</v>
      </c>
      <c r="K321" t="s">
        <v>835</v>
      </c>
      <c r="L321" t="s">
        <v>1798</v>
      </c>
      <c r="M321" t="s">
        <v>870</v>
      </c>
      <c r="N321" t="s">
        <v>937</v>
      </c>
      <c r="O321" s="10" t="str">
        <f>VLOOKUP(I321,[1]应付款管理!$A$1:$J$65536,10,0)</f>
        <v>USD</v>
      </c>
      <c r="P321">
        <f t="shared" si="20"/>
        <v>0</v>
      </c>
      <c r="Q321">
        <f>VLOOKUP(I321,[1]应付款管理!$A$1:$I$65536,9,0)</f>
        <v>111.16</v>
      </c>
      <c r="R321">
        <f t="shared" si="21"/>
        <v>0</v>
      </c>
      <c r="S321" t="str">
        <f t="shared" si="22"/>
        <v>，1381689</v>
      </c>
      <c r="T321" t="s">
        <v>1799</v>
      </c>
    </row>
    <row r="322" ht="14.1" customHeight="1" spans="1:20">
      <c r="A322" s="4">
        <v>43394</v>
      </c>
      <c r="B322" s="4">
        <v>43394</v>
      </c>
      <c r="C322" s="4">
        <v>43419</v>
      </c>
      <c r="D322" s="4">
        <v>43394</v>
      </c>
      <c r="E322" s="4">
        <v>43395</v>
      </c>
      <c r="F322" t="s">
        <v>1800</v>
      </c>
      <c r="G322" t="s">
        <v>1801</v>
      </c>
      <c r="H322" t="s">
        <v>1802</v>
      </c>
      <c r="I322" s="8">
        <v>1382928</v>
      </c>
      <c r="J322" s="9">
        <v>31.8</v>
      </c>
      <c r="K322" t="s">
        <v>835</v>
      </c>
      <c r="L322" t="s">
        <v>1803</v>
      </c>
      <c r="M322" t="s">
        <v>870</v>
      </c>
      <c r="N322" t="s">
        <v>1466</v>
      </c>
      <c r="O322" s="10" t="str">
        <f>VLOOKUP(I322,[1]应付款管理!$A$1:$J$65536,10,0)</f>
        <v>USD</v>
      </c>
      <c r="P322">
        <f t="shared" si="20"/>
        <v>0</v>
      </c>
      <c r="Q322">
        <f>VLOOKUP(I322,[1]应付款管理!$A$1:$I$65536,9,0)</f>
        <v>31.8</v>
      </c>
      <c r="R322">
        <f t="shared" si="21"/>
        <v>0</v>
      </c>
      <c r="S322" t="str">
        <f t="shared" si="22"/>
        <v>，1382928</v>
      </c>
      <c r="T322" t="s">
        <v>1804</v>
      </c>
    </row>
    <row r="323" ht="14.1" customHeight="1" spans="1:20">
      <c r="A323" s="4">
        <v>43394</v>
      </c>
      <c r="B323" s="4">
        <v>43394</v>
      </c>
      <c r="C323" s="4">
        <v>43419</v>
      </c>
      <c r="D323" s="4">
        <v>43394</v>
      </c>
      <c r="E323" s="4">
        <v>43396</v>
      </c>
      <c r="F323" t="s">
        <v>1805</v>
      </c>
      <c r="G323" t="s">
        <v>1806</v>
      </c>
      <c r="H323" t="s">
        <v>1807</v>
      </c>
      <c r="I323" s="12">
        <v>1383643</v>
      </c>
      <c r="J323" s="9">
        <v>113.34</v>
      </c>
      <c r="K323" t="s">
        <v>835</v>
      </c>
      <c r="L323" t="s">
        <v>1808</v>
      </c>
      <c r="M323" t="s">
        <v>870</v>
      </c>
      <c r="N323" t="s">
        <v>1809</v>
      </c>
      <c r="O323" s="10" t="str">
        <f>VLOOKUP(I323,[1]应付款管理!$A$1:$J$65536,10,0)</f>
        <v>USD</v>
      </c>
      <c r="P323">
        <f t="shared" si="20"/>
        <v>0</v>
      </c>
      <c r="Q323">
        <f>VLOOKUP(I323,[1]应付款管理!$A$1:$I$65536,9,0)</f>
        <v>113.34</v>
      </c>
      <c r="R323">
        <f t="shared" si="21"/>
        <v>0</v>
      </c>
      <c r="S323" t="str">
        <f t="shared" si="22"/>
        <v>，1383643</v>
      </c>
      <c r="T323" t="s">
        <v>1810</v>
      </c>
    </row>
    <row r="324" ht="14.1" customHeight="1" spans="1:20">
      <c r="A324" s="4">
        <v>43394</v>
      </c>
      <c r="B324" s="4">
        <v>43394</v>
      </c>
      <c r="C324" s="4">
        <v>43419</v>
      </c>
      <c r="D324" s="4">
        <v>43394</v>
      </c>
      <c r="E324" s="4">
        <v>43396</v>
      </c>
      <c r="F324" t="s">
        <v>1811</v>
      </c>
      <c r="G324" t="s">
        <v>1812</v>
      </c>
      <c r="H324" t="s">
        <v>1813</v>
      </c>
      <c r="I324" s="12">
        <v>1383643</v>
      </c>
      <c r="J324" s="9">
        <v>0</v>
      </c>
      <c r="K324" t="s">
        <v>835</v>
      </c>
      <c r="L324" t="s">
        <v>1808</v>
      </c>
      <c r="M324" t="s">
        <v>870</v>
      </c>
      <c r="N324" t="s">
        <v>1809</v>
      </c>
      <c r="O324" s="10" t="str">
        <f>VLOOKUP(I324,[1]应付款管理!$A$1:$J$65536,10,0)</f>
        <v>USD</v>
      </c>
      <c r="P324">
        <f t="shared" si="20"/>
        <v>0</v>
      </c>
      <c r="Q324">
        <v>0</v>
      </c>
      <c r="R324">
        <v>0</v>
      </c>
      <c r="S324" t="str">
        <f t="shared" si="22"/>
        <v>，1383643</v>
      </c>
      <c r="T324" t="s">
        <v>1810</v>
      </c>
    </row>
    <row r="325" ht="14.1" customHeight="1" spans="1:20">
      <c r="A325" s="4">
        <v>43394</v>
      </c>
      <c r="B325" s="4">
        <v>43394</v>
      </c>
      <c r="C325" s="4">
        <v>43419</v>
      </c>
      <c r="D325" s="4">
        <v>43394</v>
      </c>
      <c r="E325" s="4">
        <v>43398</v>
      </c>
      <c r="F325" t="s">
        <v>1814</v>
      </c>
      <c r="G325" t="s">
        <v>1815</v>
      </c>
      <c r="H325" t="s">
        <v>1816</v>
      </c>
      <c r="I325" s="8">
        <v>1382007</v>
      </c>
      <c r="J325" s="9">
        <v>699.04</v>
      </c>
      <c r="K325" t="s">
        <v>835</v>
      </c>
      <c r="L325" t="s">
        <v>1817</v>
      </c>
      <c r="M325" t="s">
        <v>1190</v>
      </c>
      <c r="N325" t="s">
        <v>1818</v>
      </c>
      <c r="O325" s="10" t="str">
        <f>VLOOKUP(I325,[1]应付款管理!$A$1:$J$65536,10,0)</f>
        <v>USD</v>
      </c>
      <c r="P325">
        <f t="shared" si="20"/>
        <v>0</v>
      </c>
      <c r="Q325">
        <f>VLOOKUP(I325,[1]应付款管理!$A$1:$I$65536,9,0)</f>
        <v>699.04</v>
      </c>
      <c r="R325">
        <f t="shared" si="21"/>
        <v>0</v>
      </c>
      <c r="S325" t="str">
        <f t="shared" si="22"/>
        <v>，1382007</v>
      </c>
      <c r="T325" t="s">
        <v>1819</v>
      </c>
    </row>
    <row r="326" ht="14.1" customHeight="1" spans="1:20">
      <c r="A326" s="4">
        <v>43394</v>
      </c>
      <c r="B326" s="4">
        <v>43394</v>
      </c>
      <c r="C326" s="4">
        <v>43419</v>
      </c>
      <c r="D326" s="4">
        <v>43394</v>
      </c>
      <c r="E326" s="4">
        <v>43396</v>
      </c>
      <c r="F326" t="s">
        <v>1820</v>
      </c>
      <c r="G326" t="s">
        <v>1821</v>
      </c>
      <c r="H326" t="s">
        <v>1822</v>
      </c>
      <c r="I326" s="8">
        <v>1382413</v>
      </c>
      <c r="J326" s="9">
        <v>156.6</v>
      </c>
      <c r="K326" t="s">
        <v>835</v>
      </c>
      <c r="L326" t="s">
        <v>1823</v>
      </c>
      <c r="M326" t="s">
        <v>1190</v>
      </c>
      <c r="N326" t="s">
        <v>1824</v>
      </c>
      <c r="O326" s="10" t="str">
        <f>VLOOKUP(I326,[1]应付款管理!$A$1:$J$65536,10,0)</f>
        <v>USD</v>
      </c>
      <c r="P326">
        <f t="shared" si="20"/>
        <v>0</v>
      </c>
      <c r="Q326">
        <f>VLOOKUP(I326,[1]应付款管理!$A$1:$I$65536,9,0)</f>
        <v>156.6</v>
      </c>
      <c r="R326">
        <f t="shared" si="21"/>
        <v>0</v>
      </c>
      <c r="S326" t="str">
        <f t="shared" si="22"/>
        <v>，1382413</v>
      </c>
      <c r="T326" t="s">
        <v>1825</v>
      </c>
    </row>
    <row r="327" ht="14.1" customHeight="1" spans="1:20">
      <c r="A327" s="4">
        <v>43394</v>
      </c>
      <c r="B327" s="4">
        <v>43394</v>
      </c>
      <c r="C327" s="4">
        <v>43419</v>
      </c>
      <c r="D327" s="4">
        <v>43394</v>
      </c>
      <c r="E327" s="4">
        <v>43395</v>
      </c>
      <c r="F327" t="s">
        <v>1826</v>
      </c>
      <c r="G327" t="s">
        <v>1827</v>
      </c>
      <c r="H327" t="s">
        <v>1828</v>
      </c>
      <c r="I327" s="8">
        <v>1382727</v>
      </c>
      <c r="J327" s="9">
        <v>78.14</v>
      </c>
      <c r="K327" t="s">
        <v>835</v>
      </c>
      <c r="L327" t="s">
        <v>1829</v>
      </c>
      <c r="M327" t="s">
        <v>1190</v>
      </c>
      <c r="N327" t="s">
        <v>1824</v>
      </c>
      <c r="O327" s="10" t="str">
        <f>VLOOKUP(I327,[1]应付款管理!$A$1:$J$65536,10,0)</f>
        <v>USD</v>
      </c>
      <c r="P327">
        <f t="shared" si="20"/>
        <v>0</v>
      </c>
      <c r="Q327">
        <f>VLOOKUP(I327,[1]应付款管理!$A$1:$I$65536,9,0)</f>
        <v>78.14</v>
      </c>
      <c r="R327">
        <f t="shared" si="21"/>
        <v>0</v>
      </c>
      <c r="S327" t="str">
        <f t="shared" si="22"/>
        <v>，1382727</v>
      </c>
      <c r="T327" t="s">
        <v>1830</v>
      </c>
    </row>
    <row r="328" ht="14.1" customHeight="1" spans="1:20">
      <c r="A328" s="4">
        <v>43395</v>
      </c>
      <c r="B328" s="4">
        <v>43395</v>
      </c>
      <c r="C328" s="4">
        <v>43419</v>
      </c>
      <c r="D328" s="4">
        <v>43395</v>
      </c>
      <c r="E328" s="4">
        <v>43396</v>
      </c>
      <c r="F328" t="s">
        <v>1831</v>
      </c>
      <c r="G328" t="s">
        <v>1832</v>
      </c>
      <c r="H328" t="s">
        <v>1833</v>
      </c>
      <c r="I328" s="8">
        <v>1363510</v>
      </c>
      <c r="J328" s="9">
        <v>95.4</v>
      </c>
      <c r="K328" t="s">
        <v>835</v>
      </c>
      <c r="L328" t="s">
        <v>1834</v>
      </c>
      <c r="M328" t="s">
        <v>1758</v>
      </c>
      <c r="N328" t="s">
        <v>1835</v>
      </c>
      <c r="O328" s="10" t="str">
        <f>VLOOKUP(I328,[1]应付款管理!$A$1:$J$65536,10,0)</f>
        <v>USD</v>
      </c>
      <c r="P328">
        <f t="shared" ref="P328:P383" si="23">IF(K328=O328,0,1)</f>
        <v>0</v>
      </c>
      <c r="Q328">
        <f>VLOOKUP(I328,[1]应付款管理!$A$1:$I$65536,9,0)</f>
        <v>95.4</v>
      </c>
      <c r="R328">
        <f t="shared" ref="R328:R383" si="24">J328-Q328</f>
        <v>0</v>
      </c>
      <c r="S328" t="str">
        <f t="shared" si="22"/>
        <v>，1363510</v>
      </c>
      <c r="T328" t="s">
        <v>1836</v>
      </c>
    </row>
    <row r="329" ht="14.1" customHeight="1" spans="1:20">
      <c r="A329" s="4">
        <v>43395</v>
      </c>
      <c r="B329" s="4">
        <v>43395</v>
      </c>
      <c r="C329" s="4">
        <v>43419</v>
      </c>
      <c r="D329" s="4">
        <v>43395</v>
      </c>
      <c r="E329" s="4">
        <v>43399</v>
      </c>
      <c r="F329" t="s">
        <v>1837</v>
      </c>
      <c r="G329" t="s">
        <v>1838</v>
      </c>
      <c r="H329" t="s">
        <v>1839</v>
      </c>
      <c r="I329" s="8">
        <v>1381932</v>
      </c>
      <c r="J329" s="9">
        <v>247.57</v>
      </c>
      <c r="K329" t="s">
        <v>835</v>
      </c>
      <c r="L329" t="s">
        <v>1840</v>
      </c>
      <c r="M329" t="s">
        <v>930</v>
      </c>
      <c r="N329" t="s">
        <v>1167</v>
      </c>
      <c r="O329" s="10" t="str">
        <f>VLOOKUP(I329,[1]应付款管理!$A$1:$J$65536,10,0)</f>
        <v>USD</v>
      </c>
      <c r="P329">
        <f t="shared" si="23"/>
        <v>0</v>
      </c>
      <c r="Q329">
        <f>VLOOKUP(I329,[1]应付款管理!$A$1:$I$65536,9,0)</f>
        <v>247.56</v>
      </c>
      <c r="R329">
        <f t="shared" si="24"/>
        <v>0.00999999999999091</v>
      </c>
      <c r="S329" t="str">
        <f t="shared" si="22"/>
        <v>，1381932</v>
      </c>
      <c r="T329" t="s">
        <v>1841</v>
      </c>
    </row>
    <row r="330" ht="14.1" customHeight="1" spans="1:20">
      <c r="A330" s="4">
        <v>43395</v>
      </c>
      <c r="B330" s="4">
        <v>43395</v>
      </c>
      <c r="C330" s="4">
        <v>43419</v>
      </c>
      <c r="D330" s="4">
        <v>43395</v>
      </c>
      <c r="E330" s="4">
        <v>43398</v>
      </c>
      <c r="F330" t="s">
        <v>1842</v>
      </c>
      <c r="G330" t="s">
        <v>1843</v>
      </c>
      <c r="H330" t="s">
        <v>1844</v>
      </c>
      <c r="I330" s="8">
        <v>1364531</v>
      </c>
      <c r="J330" s="9">
        <v>75.15</v>
      </c>
      <c r="K330" t="s">
        <v>835</v>
      </c>
      <c r="L330" t="s">
        <v>1845</v>
      </c>
      <c r="M330" t="s">
        <v>870</v>
      </c>
      <c r="N330" t="s">
        <v>937</v>
      </c>
      <c r="O330" s="10" t="str">
        <f>VLOOKUP(I330,[1]应付款管理!$A$1:$J$65536,10,0)</f>
        <v>USD</v>
      </c>
      <c r="P330">
        <f t="shared" si="23"/>
        <v>0</v>
      </c>
      <c r="Q330">
        <f>VLOOKUP(I330,[1]应付款管理!$A$1:$I$65536,9,0)</f>
        <v>75.15</v>
      </c>
      <c r="R330">
        <f t="shared" si="24"/>
        <v>0</v>
      </c>
      <c r="S330" t="str">
        <f t="shared" si="22"/>
        <v>，1364531</v>
      </c>
      <c r="T330" t="s">
        <v>1846</v>
      </c>
    </row>
    <row r="331" ht="14.1" customHeight="1" spans="1:20">
      <c r="A331" s="4">
        <v>43395</v>
      </c>
      <c r="B331" s="4">
        <v>43395</v>
      </c>
      <c r="C331" s="4">
        <v>43419</v>
      </c>
      <c r="D331" s="4">
        <v>43395</v>
      </c>
      <c r="E331" s="4">
        <v>43396</v>
      </c>
      <c r="F331" t="s">
        <v>1847</v>
      </c>
      <c r="G331" t="s">
        <v>1848</v>
      </c>
      <c r="H331" t="s">
        <v>1849</v>
      </c>
      <c r="I331" s="8">
        <v>1381555</v>
      </c>
      <c r="J331" s="9">
        <v>24.16</v>
      </c>
      <c r="K331" t="s">
        <v>835</v>
      </c>
      <c r="L331" t="s">
        <v>1850</v>
      </c>
      <c r="M331" t="s">
        <v>870</v>
      </c>
      <c r="N331" t="s">
        <v>1851</v>
      </c>
      <c r="O331" s="10" t="str">
        <f>VLOOKUP(I331,[1]应付款管理!$A$1:$J$65536,10,0)</f>
        <v>USD</v>
      </c>
      <c r="P331">
        <f t="shared" si="23"/>
        <v>0</v>
      </c>
      <c r="Q331">
        <f>VLOOKUP(I331,[1]应付款管理!$A$1:$I$65536,9,0)</f>
        <v>24.16</v>
      </c>
      <c r="R331">
        <f t="shared" si="24"/>
        <v>0</v>
      </c>
      <c r="S331" t="str">
        <f t="shared" si="22"/>
        <v>，1381555</v>
      </c>
      <c r="T331" t="s">
        <v>1852</v>
      </c>
    </row>
    <row r="332" ht="14.1" customHeight="1" spans="1:20">
      <c r="A332" s="4">
        <v>43395</v>
      </c>
      <c r="B332" s="4">
        <v>43395</v>
      </c>
      <c r="C332" s="4">
        <v>43419</v>
      </c>
      <c r="D332" s="4">
        <v>43395</v>
      </c>
      <c r="E332" s="4">
        <v>43397</v>
      </c>
      <c r="F332" t="s">
        <v>1853</v>
      </c>
      <c r="G332" t="s">
        <v>1854</v>
      </c>
      <c r="H332" t="s">
        <v>1855</v>
      </c>
      <c r="I332" s="8">
        <v>1383868</v>
      </c>
      <c r="J332" s="9">
        <v>48.98</v>
      </c>
      <c r="K332" t="s">
        <v>835</v>
      </c>
      <c r="L332" t="s">
        <v>1856</v>
      </c>
      <c r="M332" t="s">
        <v>870</v>
      </c>
      <c r="N332" t="s">
        <v>1121</v>
      </c>
      <c r="O332" s="10" t="str">
        <f>VLOOKUP(I332,[1]应付款管理!$A$1:$J$65536,10,0)</f>
        <v>USD</v>
      </c>
      <c r="P332">
        <f t="shared" si="23"/>
        <v>0</v>
      </c>
      <c r="Q332">
        <f>VLOOKUP(I332,[1]应付款管理!$A$1:$I$65536,9,0)</f>
        <v>48.98</v>
      </c>
      <c r="R332">
        <f t="shared" si="24"/>
        <v>0</v>
      </c>
      <c r="S332" t="str">
        <f t="shared" si="22"/>
        <v>，1383868</v>
      </c>
      <c r="T332" t="s">
        <v>1857</v>
      </c>
    </row>
    <row r="333" ht="14.1" customHeight="1" spans="1:20">
      <c r="A333" s="4">
        <v>43395</v>
      </c>
      <c r="B333" s="4">
        <v>43395</v>
      </c>
      <c r="C333" s="4">
        <v>43419</v>
      </c>
      <c r="D333" s="4">
        <v>43395</v>
      </c>
      <c r="E333" s="4">
        <v>43398</v>
      </c>
      <c r="F333" t="s">
        <v>1858</v>
      </c>
      <c r="G333" t="s">
        <v>1859</v>
      </c>
      <c r="H333" t="s">
        <v>1860</v>
      </c>
      <c r="I333" s="8">
        <v>1383756</v>
      </c>
      <c r="J333" s="9">
        <v>451.56</v>
      </c>
      <c r="K333" t="s">
        <v>835</v>
      </c>
      <c r="L333" t="s">
        <v>1861</v>
      </c>
      <c r="M333" t="s">
        <v>1190</v>
      </c>
      <c r="N333" t="s">
        <v>1862</v>
      </c>
      <c r="O333" s="10" t="str">
        <f>VLOOKUP(I333,[1]应付款管理!$A$1:$J$65536,10,0)</f>
        <v>USD</v>
      </c>
      <c r="P333">
        <f t="shared" si="23"/>
        <v>0</v>
      </c>
      <c r="Q333">
        <f>VLOOKUP(I333,[1]应付款管理!$A$1:$I$65536,9,0)</f>
        <v>451.56</v>
      </c>
      <c r="R333">
        <f t="shared" si="24"/>
        <v>0</v>
      </c>
      <c r="S333" t="str">
        <f t="shared" si="22"/>
        <v>，1383756</v>
      </c>
      <c r="T333" t="s">
        <v>1863</v>
      </c>
    </row>
    <row r="334" ht="14.1" customHeight="1" spans="1:20">
      <c r="A334" s="4">
        <v>43395</v>
      </c>
      <c r="B334" s="4">
        <v>43395</v>
      </c>
      <c r="C334" s="4">
        <v>43419</v>
      </c>
      <c r="D334" s="4">
        <v>43395</v>
      </c>
      <c r="E334" s="4">
        <v>43399</v>
      </c>
      <c r="F334" t="s">
        <v>1864</v>
      </c>
      <c r="G334" t="s">
        <v>1865</v>
      </c>
      <c r="H334" t="s">
        <v>1866</v>
      </c>
      <c r="I334" s="8">
        <v>1382848</v>
      </c>
      <c r="J334" s="9">
        <v>381.44</v>
      </c>
      <c r="K334" t="s">
        <v>835</v>
      </c>
      <c r="L334" t="s">
        <v>1867</v>
      </c>
      <c r="M334" t="s">
        <v>959</v>
      </c>
      <c r="N334" t="s">
        <v>1868</v>
      </c>
      <c r="O334" s="10" t="str">
        <f>VLOOKUP(I334,[1]应付款管理!$A$1:$J$65536,10,0)</f>
        <v>USD</v>
      </c>
      <c r="P334">
        <f t="shared" si="23"/>
        <v>0</v>
      </c>
      <c r="Q334">
        <f>VLOOKUP(I334,[1]应付款管理!$A$1:$I$65536,9,0)</f>
        <v>381.44</v>
      </c>
      <c r="R334">
        <f t="shared" si="24"/>
        <v>0</v>
      </c>
      <c r="S334" t="str">
        <f t="shared" si="22"/>
        <v>，1382848</v>
      </c>
      <c r="T334" t="s">
        <v>1869</v>
      </c>
    </row>
    <row r="335" ht="14.1" customHeight="1" spans="1:20">
      <c r="A335" s="4">
        <v>43396</v>
      </c>
      <c r="B335" s="4">
        <v>43396</v>
      </c>
      <c r="C335" s="4">
        <v>43419</v>
      </c>
      <c r="D335" s="4">
        <v>43396</v>
      </c>
      <c r="E335" s="4">
        <v>43397</v>
      </c>
      <c r="F335" t="s">
        <v>1870</v>
      </c>
      <c r="G335" t="s">
        <v>1871</v>
      </c>
      <c r="H335" t="s">
        <v>1872</v>
      </c>
      <c r="I335" s="8">
        <v>1382904</v>
      </c>
      <c r="J335" s="9">
        <v>72.11</v>
      </c>
      <c r="K335" t="s">
        <v>835</v>
      </c>
      <c r="L335" t="s">
        <v>1873</v>
      </c>
      <c r="M335" t="s">
        <v>1443</v>
      </c>
      <c r="N335" t="s">
        <v>1874</v>
      </c>
      <c r="O335" s="10" t="str">
        <f>VLOOKUP(I335,[1]应付款管理!$A$1:$J$65536,10,0)</f>
        <v>USD</v>
      </c>
      <c r="P335">
        <f t="shared" si="23"/>
        <v>0</v>
      </c>
      <c r="Q335">
        <f>VLOOKUP(I335,[1]应付款管理!$A$1:$I$65536,9,0)</f>
        <v>72.11</v>
      </c>
      <c r="R335">
        <f t="shared" si="24"/>
        <v>0</v>
      </c>
      <c r="S335" t="str">
        <f t="shared" si="22"/>
        <v>，1382904</v>
      </c>
      <c r="T335" t="s">
        <v>1875</v>
      </c>
    </row>
    <row r="336" ht="14.1" customHeight="1" spans="1:20">
      <c r="A336" s="4">
        <v>43396</v>
      </c>
      <c r="B336" s="4">
        <v>43396</v>
      </c>
      <c r="C336" s="4">
        <v>43419</v>
      </c>
      <c r="D336" s="4">
        <v>43396</v>
      </c>
      <c r="E336" s="4">
        <v>43397</v>
      </c>
      <c r="F336" t="s">
        <v>1876</v>
      </c>
      <c r="G336" t="s">
        <v>1877</v>
      </c>
      <c r="H336" t="s">
        <v>1878</v>
      </c>
      <c r="I336" s="8">
        <v>1381413</v>
      </c>
      <c r="J336" s="9">
        <v>57.55</v>
      </c>
      <c r="K336" t="s">
        <v>835</v>
      </c>
      <c r="L336" t="s">
        <v>1879</v>
      </c>
      <c r="M336" t="s">
        <v>1323</v>
      </c>
      <c r="N336" t="s">
        <v>1880</v>
      </c>
      <c r="O336" s="10" t="str">
        <f>VLOOKUP(I336,[1]应付款管理!$A$1:$J$65536,10,0)</f>
        <v>USD</v>
      </c>
      <c r="P336">
        <f t="shared" si="23"/>
        <v>0</v>
      </c>
      <c r="Q336">
        <f>VLOOKUP(I336,[1]应付款管理!$A$1:$I$65536,9,0)</f>
        <v>57.55</v>
      </c>
      <c r="R336">
        <f t="shared" si="24"/>
        <v>0</v>
      </c>
      <c r="S336" t="str">
        <f t="shared" si="22"/>
        <v>，1381413</v>
      </c>
      <c r="T336" t="s">
        <v>1881</v>
      </c>
    </row>
    <row r="337" ht="14.1" customHeight="1" spans="1:20">
      <c r="A337" s="4">
        <v>43396</v>
      </c>
      <c r="B337" s="4">
        <v>43396</v>
      </c>
      <c r="C337" s="4">
        <v>43419</v>
      </c>
      <c r="D337" s="4">
        <v>43396</v>
      </c>
      <c r="E337" s="4">
        <v>43398</v>
      </c>
      <c r="F337" t="s">
        <v>1882</v>
      </c>
      <c r="G337" t="s">
        <v>1883</v>
      </c>
      <c r="H337" t="s">
        <v>1884</v>
      </c>
      <c r="I337" s="8">
        <v>1384147</v>
      </c>
      <c r="J337" s="9">
        <v>178.98</v>
      </c>
      <c r="K337" t="s">
        <v>835</v>
      </c>
      <c r="L337" t="s">
        <v>1885</v>
      </c>
      <c r="M337" t="s">
        <v>1001</v>
      </c>
      <c r="N337" t="s">
        <v>1886</v>
      </c>
      <c r="O337" s="10" t="str">
        <f>VLOOKUP(I337,[1]应付款管理!$A$1:$J$65536,10,0)</f>
        <v>USD</v>
      </c>
      <c r="P337">
        <f t="shared" si="23"/>
        <v>0</v>
      </c>
      <c r="Q337">
        <f>VLOOKUP(I337,[1]应付款管理!$A$1:$I$65536,9,0)</f>
        <v>178.98</v>
      </c>
      <c r="R337">
        <f t="shared" si="24"/>
        <v>0</v>
      </c>
      <c r="S337" t="str">
        <f t="shared" si="22"/>
        <v>，1384147</v>
      </c>
      <c r="T337" t="s">
        <v>1887</v>
      </c>
    </row>
    <row r="338" ht="14.1" customHeight="1" spans="1:20">
      <c r="A338" s="4">
        <v>43396</v>
      </c>
      <c r="B338" s="4">
        <v>43396</v>
      </c>
      <c r="C338" s="4">
        <v>43419</v>
      </c>
      <c r="D338" s="4">
        <v>43396</v>
      </c>
      <c r="E338" s="4">
        <v>43397</v>
      </c>
      <c r="F338" t="s">
        <v>1888</v>
      </c>
      <c r="G338" t="s">
        <v>1889</v>
      </c>
      <c r="H338" t="s">
        <v>1890</v>
      </c>
      <c r="I338" s="8">
        <v>1378891</v>
      </c>
      <c r="J338" s="9">
        <v>24.49</v>
      </c>
      <c r="K338" t="s">
        <v>835</v>
      </c>
      <c r="L338" t="s">
        <v>1891</v>
      </c>
      <c r="M338" t="s">
        <v>870</v>
      </c>
      <c r="N338" t="s">
        <v>1121</v>
      </c>
      <c r="O338" s="10" t="str">
        <f>VLOOKUP(I338,[1]应付款管理!$A$1:$J$65536,10,0)</f>
        <v>USD</v>
      </c>
      <c r="P338">
        <f t="shared" si="23"/>
        <v>0</v>
      </c>
      <c r="Q338">
        <f>VLOOKUP(I338,[1]应付款管理!$A$1:$I$65536,9,0)</f>
        <v>24.49</v>
      </c>
      <c r="R338">
        <f t="shared" si="24"/>
        <v>0</v>
      </c>
      <c r="S338" t="str">
        <f t="shared" si="22"/>
        <v>，1378891</v>
      </c>
      <c r="T338" t="s">
        <v>1892</v>
      </c>
    </row>
    <row r="339" ht="14.1" customHeight="1" spans="1:20">
      <c r="A339" s="4">
        <v>43396</v>
      </c>
      <c r="B339" s="4">
        <v>43396</v>
      </c>
      <c r="C339" s="4">
        <v>43419</v>
      </c>
      <c r="D339" s="4">
        <v>43396</v>
      </c>
      <c r="E339" s="4">
        <v>43397</v>
      </c>
      <c r="F339" t="s">
        <v>1893</v>
      </c>
      <c r="G339" t="s">
        <v>1894</v>
      </c>
      <c r="H339" t="s">
        <v>1895</v>
      </c>
      <c r="I339" s="8">
        <v>1382675</v>
      </c>
      <c r="J339" s="9">
        <v>35.69</v>
      </c>
      <c r="K339" t="s">
        <v>835</v>
      </c>
      <c r="L339" t="s">
        <v>1896</v>
      </c>
      <c r="M339" t="s">
        <v>870</v>
      </c>
      <c r="N339" t="s">
        <v>1897</v>
      </c>
      <c r="O339" s="10" t="str">
        <f>VLOOKUP(I339,[1]应付款管理!$A$1:$J$65536,10,0)</f>
        <v>USD</v>
      </c>
      <c r="P339">
        <f t="shared" si="23"/>
        <v>0</v>
      </c>
      <c r="Q339">
        <f>VLOOKUP(I339,[1]应付款管理!$A$1:$I$65536,9,0)</f>
        <v>35.69</v>
      </c>
      <c r="R339">
        <f t="shared" si="24"/>
        <v>0</v>
      </c>
      <c r="S339" t="str">
        <f t="shared" si="22"/>
        <v>，1382675</v>
      </c>
      <c r="T339" t="s">
        <v>1898</v>
      </c>
    </row>
    <row r="340" ht="14.1" customHeight="1" spans="1:20">
      <c r="A340" s="4">
        <v>43396</v>
      </c>
      <c r="B340" s="4">
        <v>43396</v>
      </c>
      <c r="C340" s="4">
        <v>43419</v>
      </c>
      <c r="D340" s="4">
        <v>43396</v>
      </c>
      <c r="E340" s="4">
        <v>43398</v>
      </c>
      <c r="F340" t="s">
        <v>1899</v>
      </c>
      <c r="G340" t="s">
        <v>1900</v>
      </c>
      <c r="H340" t="s">
        <v>1901</v>
      </c>
      <c r="I340" s="8">
        <v>1382683</v>
      </c>
      <c r="J340" s="9">
        <v>197.78</v>
      </c>
      <c r="K340" t="s">
        <v>835</v>
      </c>
      <c r="L340" t="s">
        <v>1902</v>
      </c>
      <c r="M340" t="s">
        <v>959</v>
      </c>
      <c r="N340" t="s">
        <v>1903</v>
      </c>
      <c r="O340" s="10" t="str">
        <f>VLOOKUP(I340,[1]应付款管理!$A$1:$J$65536,10,0)</f>
        <v>USD</v>
      </c>
      <c r="P340">
        <f t="shared" si="23"/>
        <v>0</v>
      </c>
      <c r="Q340">
        <f>VLOOKUP(I340,[1]应付款管理!$A$1:$I$65536,9,0)</f>
        <v>197.78</v>
      </c>
      <c r="R340">
        <f t="shared" si="24"/>
        <v>0</v>
      </c>
      <c r="S340" t="str">
        <f t="shared" si="22"/>
        <v>，1382683</v>
      </c>
      <c r="T340" t="s">
        <v>1904</v>
      </c>
    </row>
    <row r="341" ht="14.1" customHeight="1" spans="1:20">
      <c r="A341" s="4">
        <v>43397</v>
      </c>
      <c r="B341" s="4">
        <v>43397</v>
      </c>
      <c r="C341" s="4">
        <v>43419</v>
      </c>
      <c r="D341" s="4">
        <v>43397</v>
      </c>
      <c r="E341" s="4">
        <v>43399</v>
      </c>
      <c r="F341" t="s">
        <v>1905</v>
      </c>
      <c r="G341" t="s">
        <v>1906</v>
      </c>
      <c r="H341" t="s">
        <v>1907</v>
      </c>
      <c r="I341" s="8">
        <v>1384671</v>
      </c>
      <c r="J341" s="9">
        <v>69.22</v>
      </c>
      <c r="K341" t="s">
        <v>835</v>
      </c>
      <c r="L341" t="s">
        <v>1908</v>
      </c>
      <c r="M341" t="s">
        <v>844</v>
      </c>
      <c r="N341" t="s">
        <v>1909</v>
      </c>
      <c r="O341" s="10" t="str">
        <f>VLOOKUP(I341,[1]应付款管理!$A$1:$J$65536,10,0)</f>
        <v>USD</v>
      </c>
      <c r="P341">
        <f t="shared" si="23"/>
        <v>0</v>
      </c>
      <c r="Q341">
        <f>VLOOKUP(I341,[1]应付款管理!$A$1:$I$65536,9,0)</f>
        <v>69.22</v>
      </c>
      <c r="R341">
        <f t="shared" si="24"/>
        <v>0</v>
      </c>
      <c r="S341" t="str">
        <f t="shared" si="22"/>
        <v>，1384671</v>
      </c>
      <c r="T341" t="s">
        <v>1910</v>
      </c>
    </row>
    <row r="342" ht="14.1" customHeight="1" spans="1:20">
      <c r="A342" s="4">
        <v>43397</v>
      </c>
      <c r="B342" s="4">
        <v>43397</v>
      </c>
      <c r="C342" s="4">
        <v>43419</v>
      </c>
      <c r="D342" s="4">
        <v>43397</v>
      </c>
      <c r="E342" s="4">
        <v>43398</v>
      </c>
      <c r="F342" t="s">
        <v>1911</v>
      </c>
      <c r="G342" t="s">
        <v>1912</v>
      </c>
      <c r="H342" t="s">
        <v>1913</v>
      </c>
      <c r="I342" s="8">
        <v>1384871</v>
      </c>
      <c r="J342" s="9">
        <v>31.3</v>
      </c>
      <c r="K342" t="s">
        <v>835</v>
      </c>
      <c r="L342" t="s">
        <v>1914</v>
      </c>
      <c r="M342" t="s">
        <v>844</v>
      </c>
      <c r="N342" t="s">
        <v>1915</v>
      </c>
      <c r="O342" s="10" t="str">
        <f>VLOOKUP(I342,[1]应付款管理!$A$1:$J$65536,10,0)</f>
        <v>USD</v>
      </c>
      <c r="P342">
        <f t="shared" si="23"/>
        <v>0</v>
      </c>
      <c r="Q342">
        <f>VLOOKUP(I342,[1]应付款管理!$A$1:$I$65536,9,0)</f>
        <v>31.3</v>
      </c>
      <c r="R342">
        <f t="shared" si="24"/>
        <v>0</v>
      </c>
      <c r="S342" t="str">
        <f t="shared" si="22"/>
        <v>，1384871</v>
      </c>
      <c r="T342" t="s">
        <v>1916</v>
      </c>
    </row>
    <row r="343" ht="14.1" customHeight="1" spans="1:20">
      <c r="A343" s="4">
        <v>43397</v>
      </c>
      <c r="B343" s="4">
        <v>43397</v>
      </c>
      <c r="C343" s="4">
        <v>43419</v>
      </c>
      <c r="D343" s="4">
        <v>43397</v>
      </c>
      <c r="E343" s="4">
        <v>43398</v>
      </c>
      <c r="F343" t="s">
        <v>1917</v>
      </c>
      <c r="G343" t="s">
        <v>1918</v>
      </c>
      <c r="H343" t="s">
        <v>1919</v>
      </c>
      <c r="I343" s="8">
        <v>1383287</v>
      </c>
      <c r="J343" s="9">
        <v>90.61</v>
      </c>
      <c r="K343" t="s">
        <v>835</v>
      </c>
      <c r="L343" t="s">
        <v>1920</v>
      </c>
      <c r="M343" t="s">
        <v>930</v>
      </c>
      <c r="N343" t="s">
        <v>1921</v>
      </c>
      <c r="O343" s="10" t="str">
        <f>VLOOKUP(I343,[1]应付款管理!$A$1:$J$65536,10,0)</f>
        <v>USD</v>
      </c>
      <c r="P343">
        <f t="shared" si="23"/>
        <v>0</v>
      </c>
      <c r="Q343">
        <f>VLOOKUP(I343,[1]应付款管理!$A$1:$I$65536,9,0)</f>
        <v>90.61</v>
      </c>
      <c r="R343">
        <f t="shared" si="24"/>
        <v>0</v>
      </c>
      <c r="S343" t="str">
        <f t="shared" si="22"/>
        <v>，1383287</v>
      </c>
      <c r="T343" t="s">
        <v>1922</v>
      </c>
    </row>
    <row r="344" ht="14.1" customHeight="1" spans="1:20">
      <c r="A344" s="4">
        <v>43397</v>
      </c>
      <c r="B344" s="4">
        <v>43397</v>
      </c>
      <c r="C344" s="4">
        <v>43419</v>
      </c>
      <c r="D344" s="4">
        <v>43397</v>
      </c>
      <c r="E344" s="4">
        <v>43398</v>
      </c>
      <c r="F344" t="s">
        <v>1923</v>
      </c>
      <c r="G344" t="s">
        <v>1924</v>
      </c>
      <c r="H344" t="s">
        <v>1925</v>
      </c>
      <c r="I344" s="8">
        <v>1383491</v>
      </c>
      <c r="J344" s="9">
        <v>71.43</v>
      </c>
      <c r="K344" t="s">
        <v>835</v>
      </c>
      <c r="L344" t="s">
        <v>1926</v>
      </c>
      <c r="M344" t="s">
        <v>930</v>
      </c>
      <c r="N344" t="s">
        <v>1167</v>
      </c>
      <c r="O344" s="10" t="str">
        <f>VLOOKUP(I344,[1]应付款管理!$A$1:$J$65536,10,0)</f>
        <v>USD</v>
      </c>
      <c r="P344">
        <f t="shared" si="23"/>
        <v>0</v>
      </c>
      <c r="Q344">
        <f>VLOOKUP(I344,[1]应付款管理!$A$1:$I$65536,9,0)</f>
        <v>71.43</v>
      </c>
      <c r="R344">
        <f t="shared" si="24"/>
        <v>0</v>
      </c>
      <c r="S344" t="str">
        <f t="shared" si="22"/>
        <v>，1383491</v>
      </c>
      <c r="T344" t="s">
        <v>1927</v>
      </c>
    </row>
    <row r="345" ht="14.1" customHeight="1" spans="1:20">
      <c r="A345" s="4">
        <v>43397</v>
      </c>
      <c r="B345" s="4">
        <v>43397</v>
      </c>
      <c r="C345" s="4">
        <v>43419</v>
      </c>
      <c r="D345" s="4">
        <v>43397</v>
      </c>
      <c r="E345" s="4">
        <v>43400</v>
      </c>
      <c r="F345" t="s">
        <v>1928</v>
      </c>
      <c r="G345" t="s">
        <v>1929</v>
      </c>
      <c r="H345" t="s">
        <v>1930</v>
      </c>
      <c r="I345" s="8">
        <v>1384944</v>
      </c>
      <c r="J345" s="9">
        <v>159.96</v>
      </c>
      <c r="K345" t="s">
        <v>835</v>
      </c>
      <c r="L345" t="s">
        <v>1931</v>
      </c>
      <c r="M345" t="s">
        <v>1001</v>
      </c>
      <c r="N345" t="s">
        <v>1932</v>
      </c>
      <c r="O345" s="10" t="str">
        <f>VLOOKUP(I345,[1]应付款管理!$A$1:$J$65536,10,0)</f>
        <v>USD</v>
      </c>
      <c r="P345">
        <f t="shared" si="23"/>
        <v>0</v>
      </c>
      <c r="Q345">
        <f>VLOOKUP(I345,[1]应付款管理!$A$1:$I$65536,9,0)</f>
        <v>159.96</v>
      </c>
      <c r="R345">
        <f t="shared" si="24"/>
        <v>0</v>
      </c>
      <c r="S345" t="str">
        <f t="shared" si="22"/>
        <v>，1384944</v>
      </c>
      <c r="T345" t="s">
        <v>1933</v>
      </c>
    </row>
    <row r="346" ht="14.1" customHeight="1" spans="1:20">
      <c r="A346" s="4">
        <v>43397</v>
      </c>
      <c r="B346" s="4">
        <v>43397</v>
      </c>
      <c r="C346" s="4">
        <v>43419</v>
      </c>
      <c r="D346" s="4">
        <v>43397</v>
      </c>
      <c r="E346" s="4">
        <v>43400</v>
      </c>
      <c r="F346" t="s">
        <v>1934</v>
      </c>
      <c r="G346" t="s">
        <v>1935</v>
      </c>
      <c r="H346" t="s">
        <v>1936</v>
      </c>
      <c r="I346" s="8">
        <v>1372731</v>
      </c>
      <c r="J346" s="9">
        <v>90.12</v>
      </c>
      <c r="K346" t="s">
        <v>835</v>
      </c>
      <c r="L346" t="s">
        <v>1937</v>
      </c>
      <c r="M346" t="s">
        <v>870</v>
      </c>
      <c r="N346" t="s">
        <v>937</v>
      </c>
      <c r="O346" s="10" t="str">
        <f>VLOOKUP(I346,[1]应付款管理!$A$1:$J$65536,10,0)</f>
        <v>USD</v>
      </c>
      <c r="P346">
        <f t="shared" si="23"/>
        <v>0</v>
      </c>
      <c r="Q346">
        <f>VLOOKUP(I346,[1]应付款管理!$A$1:$I$65536,9,0)</f>
        <v>90.18</v>
      </c>
      <c r="R346">
        <f t="shared" si="24"/>
        <v>-0.0600000000000023</v>
      </c>
      <c r="S346" t="str">
        <f t="shared" si="22"/>
        <v>，1372731</v>
      </c>
      <c r="T346" t="s">
        <v>1938</v>
      </c>
    </row>
    <row r="347" ht="14.1" customHeight="1" spans="1:20">
      <c r="A347" s="4">
        <v>43397</v>
      </c>
      <c r="B347" s="4">
        <v>43397</v>
      </c>
      <c r="C347" s="4">
        <v>43419</v>
      </c>
      <c r="D347" s="4">
        <v>43397</v>
      </c>
      <c r="E347" s="4">
        <v>43401</v>
      </c>
      <c r="F347" t="s">
        <v>1939</v>
      </c>
      <c r="G347" t="s">
        <v>1940</v>
      </c>
      <c r="H347" t="s">
        <v>1941</v>
      </c>
      <c r="I347" s="8">
        <v>1382802</v>
      </c>
      <c r="J347" s="9">
        <v>131.58</v>
      </c>
      <c r="K347" t="s">
        <v>835</v>
      </c>
      <c r="L347" t="s">
        <v>1942</v>
      </c>
      <c r="M347" t="s">
        <v>870</v>
      </c>
      <c r="N347" t="s">
        <v>1466</v>
      </c>
      <c r="O347" s="10" t="str">
        <f>VLOOKUP(I347,[1]应付款管理!$A$1:$J$65536,10,0)</f>
        <v>USD</v>
      </c>
      <c r="P347">
        <f t="shared" si="23"/>
        <v>0</v>
      </c>
      <c r="Q347">
        <f>VLOOKUP(I347,[1]应付款管理!$A$1:$I$65536,9,0)</f>
        <v>131.58</v>
      </c>
      <c r="R347">
        <f t="shared" si="24"/>
        <v>0</v>
      </c>
      <c r="S347" t="str">
        <f t="shared" si="22"/>
        <v>，1382802</v>
      </c>
      <c r="T347" t="s">
        <v>1943</v>
      </c>
    </row>
    <row r="348" ht="14.1" customHeight="1" spans="1:20">
      <c r="A348" s="4">
        <v>43397</v>
      </c>
      <c r="B348" s="4">
        <v>43397</v>
      </c>
      <c r="C348" s="4">
        <v>43419</v>
      </c>
      <c r="D348" s="4">
        <v>43397</v>
      </c>
      <c r="E348" s="4">
        <v>43398</v>
      </c>
      <c r="F348" t="s">
        <v>1944</v>
      </c>
      <c r="G348" t="s">
        <v>1945</v>
      </c>
      <c r="H348" t="s">
        <v>1946</v>
      </c>
      <c r="I348" s="8">
        <v>1384797</v>
      </c>
      <c r="J348" s="9">
        <v>55.98</v>
      </c>
      <c r="K348" t="s">
        <v>835</v>
      </c>
      <c r="L348" t="s">
        <v>1947</v>
      </c>
      <c r="M348" t="s">
        <v>870</v>
      </c>
      <c r="N348" t="s">
        <v>1013</v>
      </c>
      <c r="O348" s="10" t="str">
        <f>VLOOKUP(I348,[1]应付款管理!$A$1:$J$65536,10,0)</f>
        <v>USD</v>
      </c>
      <c r="P348">
        <f t="shared" si="23"/>
        <v>0</v>
      </c>
      <c r="Q348">
        <f>VLOOKUP(I348,[1]应付款管理!$A$1:$I$65536,9,0)</f>
        <v>55.98</v>
      </c>
      <c r="R348">
        <f t="shared" si="24"/>
        <v>0</v>
      </c>
      <c r="S348" t="str">
        <f t="shared" si="22"/>
        <v>，1384797</v>
      </c>
      <c r="T348" t="s">
        <v>1948</v>
      </c>
    </row>
    <row r="349" ht="14.1" customHeight="1" spans="1:20">
      <c r="A349" s="4">
        <v>43397</v>
      </c>
      <c r="B349" s="4">
        <v>43397</v>
      </c>
      <c r="C349" s="4">
        <v>43419</v>
      </c>
      <c r="D349" s="4">
        <v>43397</v>
      </c>
      <c r="E349" s="4">
        <v>43398</v>
      </c>
      <c r="F349" t="s">
        <v>1949</v>
      </c>
      <c r="G349" t="s">
        <v>1950</v>
      </c>
      <c r="H349" t="s">
        <v>1951</v>
      </c>
      <c r="I349" s="8">
        <v>1384902</v>
      </c>
      <c r="J349" s="9">
        <v>26.51</v>
      </c>
      <c r="K349" t="s">
        <v>835</v>
      </c>
      <c r="L349" t="s">
        <v>1952</v>
      </c>
      <c r="M349" t="s">
        <v>870</v>
      </c>
      <c r="N349" t="s">
        <v>937</v>
      </c>
      <c r="O349" s="10" t="str">
        <f>VLOOKUP(I349,[1]应付款管理!$A$1:$J$65536,10,0)</f>
        <v>USD</v>
      </c>
      <c r="P349">
        <f t="shared" si="23"/>
        <v>0</v>
      </c>
      <c r="Q349">
        <f>VLOOKUP(I349,[1]应付款管理!$A$1:$I$65536,9,0)</f>
        <v>26.51</v>
      </c>
      <c r="R349">
        <f t="shared" si="24"/>
        <v>0</v>
      </c>
      <c r="S349" t="str">
        <f t="shared" si="22"/>
        <v>，1384902</v>
      </c>
      <c r="T349" t="s">
        <v>1953</v>
      </c>
    </row>
    <row r="350" ht="14.1" customHeight="1" spans="1:20">
      <c r="A350" s="4">
        <v>43397</v>
      </c>
      <c r="B350" s="4">
        <v>43397</v>
      </c>
      <c r="C350" s="4">
        <v>43419</v>
      </c>
      <c r="D350" s="4">
        <v>43397</v>
      </c>
      <c r="E350" s="4">
        <v>43398</v>
      </c>
      <c r="F350" t="s">
        <v>1954</v>
      </c>
      <c r="G350" t="s">
        <v>1955</v>
      </c>
      <c r="H350" t="s">
        <v>1956</v>
      </c>
      <c r="I350" s="8">
        <v>1384967</v>
      </c>
      <c r="J350" s="9">
        <v>55.98</v>
      </c>
      <c r="K350" t="s">
        <v>835</v>
      </c>
      <c r="L350" t="s">
        <v>1957</v>
      </c>
      <c r="M350" t="s">
        <v>870</v>
      </c>
      <c r="N350" t="s">
        <v>1013</v>
      </c>
      <c r="O350" s="10" t="str">
        <f>VLOOKUP(I350,[1]应付款管理!$A$1:$J$65536,10,0)</f>
        <v>USD</v>
      </c>
      <c r="P350">
        <f t="shared" si="23"/>
        <v>0</v>
      </c>
      <c r="Q350">
        <f>VLOOKUP(I350,[1]应付款管理!$A$1:$I$65536,9,0)</f>
        <v>55.98</v>
      </c>
      <c r="R350">
        <f t="shared" si="24"/>
        <v>0</v>
      </c>
      <c r="S350" t="str">
        <f t="shared" si="22"/>
        <v>，1384967</v>
      </c>
      <c r="T350" t="s">
        <v>1958</v>
      </c>
    </row>
    <row r="351" ht="14.1" customHeight="1" spans="1:20">
      <c r="A351" s="4">
        <v>43397</v>
      </c>
      <c r="B351" s="4">
        <v>43397</v>
      </c>
      <c r="C351" s="4">
        <v>43419</v>
      </c>
      <c r="D351" s="4">
        <v>43397</v>
      </c>
      <c r="E351" s="4">
        <v>43398</v>
      </c>
      <c r="F351" t="s">
        <v>1959</v>
      </c>
      <c r="G351" t="s">
        <v>1960</v>
      </c>
      <c r="H351" t="s">
        <v>1961</v>
      </c>
      <c r="I351" s="8">
        <v>1379839</v>
      </c>
      <c r="J351" s="9">
        <v>83.91</v>
      </c>
      <c r="K351" t="s">
        <v>835</v>
      </c>
      <c r="L351" t="s">
        <v>1962</v>
      </c>
      <c r="M351" t="s">
        <v>1190</v>
      </c>
      <c r="N351" t="s">
        <v>1824</v>
      </c>
      <c r="O351" s="10" t="str">
        <f>VLOOKUP(I351,[1]应付款管理!$A$1:$J$65536,10,0)</f>
        <v>USD</v>
      </c>
      <c r="P351">
        <f t="shared" si="23"/>
        <v>0</v>
      </c>
      <c r="Q351">
        <f>VLOOKUP(I351,[1]应付款管理!$A$1:$I$65536,9,0)</f>
        <v>83.91</v>
      </c>
      <c r="R351">
        <f t="shared" si="24"/>
        <v>0</v>
      </c>
      <c r="S351" t="str">
        <f t="shared" si="22"/>
        <v>，1379839</v>
      </c>
      <c r="T351" t="s">
        <v>1963</v>
      </c>
    </row>
    <row r="352" ht="14.1" customHeight="1" spans="1:20">
      <c r="A352" s="4">
        <v>43397</v>
      </c>
      <c r="B352" s="4">
        <v>43397</v>
      </c>
      <c r="C352" s="4">
        <v>43419</v>
      </c>
      <c r="D352" s="4">
        <v>43397</v>
      </c>
      <c r="E352" s="4">
        <v>43398</v>
      </c>
      <c r="F352" t="s">
        <v>1964</v>
      </c>
      <c r="G352" t="s">
        <v>1965</v>
      </c>
      <c r="H352" t="s">
        <v>1966</v>
      </c>
      <c r="I352" s="8">
        <v>1384762</v>
      </c>
      <c r="J352" s="9">
        <v>59.58</v>
      </c>
      <c r="K352" t="s">
        <v>835</v>
      </c>
      <c r="L352" t="s">
        <v>1967</v>
      </c>
      <c r="M352" t="s">
        <v>900</v>
      </c>
      <c r="N352" t="s">
        <v>1968</v>
      </c>
      <c r="O352" s="10" t="str">
        <f>VLOOKUP(I352,[1]应付款管理!$A$1:$J$65536,10,0)</f>
        <v>USD</v>
      </c>
      <c r="P352">
        <f t="shared" si="23"/>
        <v>0</v>
      </c>
      <c r="Q352">
        <f>VLOOKUP(I352,[1]应付款管理!$A$1:$I$65536,9,0)</f>
        <v>59.58</v>
      </c>
      <c r="R352">
        <f t="shared" si="24"/>
        <v>0</v>
      </c>
      <c r="S352" t="str">
        <f t="shared" si="22"/>
        <v>，1384762</v>
      </c>
      <c r="T352" t="s">
        <v>1969</v>
      </c>
    </row>
    <row r="353" ht="14.1" customHeight="1" spans="1:20">
      <c r="A353" s="4">
        <v>43398</v>
      </c>
      <c r="B353" s="4">
        <v>43398</v>
      </c>
      <c r="C353" s="4">
        <v>43419</v>
      </c>
      <c r="D353" s="4">
        <v>43398</v>
      </c>
      <c r="E353" s="4">
        <v>43399</v>
      </c>
      <c r="F353" t="s">
        <v>1970</v>
      </c>
      <c r="G353" t="s">
        <v>1971</v>
      </c>
      <c r="H353" t="s">
        <v>1972</v>
      </c>
      <c r="I353" s="8">
        <v>1385289</v>
      </c>
      <c r="J353" s="9">
        <v>31.28</v>
      </c>
      <c r="K353" t="s">
        <v>835</v>
      </c>
      <c r="L353" t="s">
        <v>1914</v>
      </c>
      <c r="M353" t="s">
        <v>844</v>
      </c>
      <c r="N353" t="s">
        <v>1915</v>
      </c>
      <c r="O353" s="10" t="str">
        <f>VLOOKUP(I353,[1]应付款管理!$A$1:$J$65536,10,0)</f>
        <v>USD</v>
      </c>
      <c r="P353">
        <f t="shared" si="23"/>
        <v>0</v>
      </c>
      <c r="Q353">
        <f>VLOOKUP(I353,[1]应付款管理!$A$1:$I$65536,9,0)</f>
        <v>31.28</v>
      </c>
      <c r="R353">
        <f t="shared" si="24"/>
        <v>0</v>
      </c>
      <c r="S353" t="str">
        <f t="shared" si="22"/>
        <v>，1385289</v>
      </c>
      <c r="T353" t="s">
        <v>1973</v>
      </c>
    </row>
    <row r="354" ht="14.1" customHeight="1" spans="1:20">
      <c r="A354" s="4">
        <v>43398</v>
      </c>
      <c r="B354" s="4">
        <v>43398</v>
      </c>
      <c r="C354" s="4">
        <v>43419</v>
      </c>
      <c r="D354" s="4">
        <v>43398</v>
      </c>
      <c r="E354" s="4">
        <v>43404</v>
      </c>
      <c r="F354" t="s">
        <v>1974</v>
      </c>
      <c r="G354" t="s">
        <v>1975</v>
      </c>
      <c r="H354" t="s">
        <v>1976</v>
      </c>
      <c r="I354" s="8">
        <v>1385256</v>
      </c>
      <c r="J354" s="9">
        <v>446.07</v>
      </c>
      <c r="K354" t="s">
        <v>835</v>
      </c>
      <c r="L354" t="s">
        <v>1387</v>
      </c>
      <c r="M354" t="s">
        <v>1376</v>
      </c>
      <c r="N354" t="s">
        <v>1388</v>
      </c>
      <c r="O354" s="10" t="str">
        <f>VLOOKUP(I354,[1]应付款管理!$A$1:$J$65536,10,0)</f>
        <v>USD</v>
      </c>
      <c r="P354">
        <f t="shared" si="23"/>
        <v>0</v>
      </c>
      <c r="Q354">
        <f>VLOOKUP(I354,[1]应付款管理!$A$1:$I$65536,9,0)</f>
        <v>446.07</v>
      </c>
      <c r="R354">
        <f t="shared" si="24"/>
        <v>0</v>
      </c>
      <c r="S354" t="str">
        <f t="shared" si="22"/>
        <v>，1385256</v>
      </c>
      <c r="T354" t="s">
        <v>1977</v>
      </c>
    </row>
    <row r="355" ht="14.1" customHeight="1" spans="1:20">
      <c r="A355" s="4">
        <v>43398</v>
      </c>
      <c r="B355" s="4">
        <v>43398</v>
      </c>
      <c r="C355" s="4">
        <v>43419</v>
      </c>
      <c r="D355" s="4">
        <v>43398</v>
      </c>
      <c r="E355" s="4">
        <v>43399</v>
      </c>
      <c r="F355" t="s">
        <v>1978</v>
      </c>
      <c r="G355" t="s">
        <v>1979</v>
      </c>
      <c r="H355" t="s">
        <v>1980</v>
      </c>
      <c r="I355" s="8">
        <v>1384637</v>
      </c>
      <c r="J355" s="9">
        <v>242.93</v>
      </c>
      <c r="K355" t="s">
        <v>835</v>
      </c>
      <c r="L355" t="s">
        <v>1981</v>
      </c>
      <c r="M355" t="s">
        <v>1001</v>
      </c>
      <c r="N355" t="s">
        <v>1982</v>
      </c>
      <c r="O355" s="10" t="str">
        <f>VLOOKUP(I355,[1]应付款管理!$A$1:$J$65536,10,0)</f>
        <v>USD</v>
      </c>
      <c r="P355">
        <f t="shared" si="23"/>
        <v>0</v>
      </c>
      <c r="Q355">
        <f>VLOOKUP(I355,[1]应付款管理!$A$1:$I$65536,9,0)</f>
        <v>242.93</v>
      </c>
      <c r="R355">
        <f t="shared" si="24"/>
        <v>0</v>
      </c>
      <c r="S355" t="str">
        <f t="shared" si="22"/>
        <v>，1384637</v>
      </c>
      <c r="T355" t="s">
        <v>1983</v>
      </c>
    </row>
    <row r="356" ht="14.1" customHeight="1" spans="1:20">
      <c r="A356" s="4">
        <v>43398</v>
      </c>
      <c r="B356" s="4">
        <v>43398</v>
      </c>
      <c r="C356" s="4">
        <v>43419</v>
      </c>
      <c r="D356" s="4">
        <v>43398</v>
      </c>
      <c r="E356" s="4">
        <v>43400</v>
      </c>
      <c r="F356" t="s">
        <v>1984</v>
      </c>
      <c r="G356" t="s">
        <v>1985</v>
      </c>
      <c r="H356" t="s">
        <v>1986</v>
      </c>
      <c r="I356" s="8">
        <v>1380269</v>
      </c>
      <c r="J356" s="9">
        <v>239.24</v>
      </c>
      <c r="K356" t="s">
        <v>835</v>
      </c>
      <c r="L356" t="s">
        <v>1987</v>
      </c>
      <c r="M356" t="s">
        <v>870</v>
      </c>
      <c r="N356" t="s">
        <v>1075</v>
      </c>
      <c r="O356" s="10" t="str">
        <f>VLOOKUP(I356,[1]应付款管理!$A$1:$J$65536,10,0)</f>
        <v>USD</v>
      </c>
      <c r="P356">
        <f t="shared" si="23"/>
        <v>0</v>
      </c>
      <c r="Q356">
        <f>VLOOKUP(I356,[1]应付款管理!$A$1:$I$65536,9,0)</f>
        <v>239.24</v>
      </c>
      <c r="R356">
        <f t="shared" si="24"/>
        <v>0</v>
      </c>
      <c r="S356" t="str">
        <f t="shared" si="22"/>
        <v>，1380269</v>
      </c>
      <c r="T356" t="s">
        <v>1988</v>
      </c>
    </row>
    <row r="357" ht="14.1" customHeight="1" spans="1:20">
      <c r="A357" s="4">
        <v>43398</v>
      </c>
      <c r="B357" s="4">
        <v>43398</v>
      </c>
      <c r="C357" s="4">
        <v>43419</v>
      </c>
      <c r="D357" s="4">
        <v>43398</v>
      </c>
      <c r="E357" s="4">
        <v>43399</v>
      </c>
      <c r="F357" t="s">
        <v>1989</v>
      </c>
      <c r="G357" t="s">
        <v>1990</v>
      </c>
      <c r="H357" t="s">
        <v>1991</v>
      </c>
      <c r="I357" s="8">
        <v>1382306</v>
      </c>
      <c r="J357" s="9">
        <v>57.58</v>
      </c>
      <c r="K357" t="s">
        <v>835</v>
      </c>
      <c r="L357" t="s">
        <v>1992</v>
      </c>
      <c r="M357" t="s">
        <v>870</v>
      </c>
      <c r="N357" t="s">
        <v>1993</v>
      </c>
      <c r="O357" s="10" t="str">
        <f>VLOOKUP(I357,[1]应付款管理!$A$1:$J$65536,10,0)</f>
        <v>USD</v>
      </c>
      <c r="P357">
        <f t="shared" si="23"/>
        <v>0</v>
      </c>
      <c r="Q357">
        <f>VLOOKUP(I357,[1]应付款管理!$A$1:$I$65536,9,0)</f>
        <v>57.58</v>
      </c>
      <c r="R357">
        <f t="shared" si="24"/>
        <v>0</v>
      </c>
      <c r="S357" t="str">
        <f t="shared" ref="S357:S420" si="25">$S$1&amp;I357</f>
        <v>，1382306</v>
      </c>
      <c r="T357" t="s">
        <v>1994</v>
      </c>
    </row>
    <row r="358" ht="14.1" customHeight="1" spans="1:20">
      <c r="A358" s="4">
        <v>43398</v>
      </c>
      <c r="B358" s="4">
        <v>43398</v>
      </c>
      <c r="C358" s="4">
        <v>43419</v>
      </c>
      <c r="D358" s="4">
        <v>43398</v>
      </c>
      <c r="E358" s="4">
        <v>43399</v>
      </c>
      <c r="F358" t="s">
        <v>1995</v>
      </c>
      <c r="G358" t="s">
        <v>1996</v>
      </c>
      <c r="H358" t="s">
        <v>1997</v>
      </c>
      <c r="I358" s="8">
        <v>1382581</v>
      </c>
      <c r="J358" s="9">
        <v>46.37</v>
      </c>
      <c r="K358" t="s">
        <v>835</v>
      </c>
      <c r="L358" t="s">
        <v>1998</v>
      </c>
      <c r="M358" t="s">
        <v>870</v>
      </c>
      <c r="N358" t="s">
        <v>1336</v>
      </c>
      <c r="O358" s="10" t="str">
        <f>VLOOKUP(I358,[1]应付款管理!$A$1:$J$65536,10,0)</f>
        <v>USD</v>
      </c>
      <c r="P358">
        <f t="shared" si="23"/>
        <v>0</v>
      </c>
      <c r="Q358">
        <f>VLOOKUP(I358,[1]应付款管理!$A$1:$I$65536,9,0)</f>
        <v>46.37</v>
      </c>
      <c r="R358">
        <f t="shared" si="24"/>
        <v>0</v>
      </c>
      <c r="S358" t="str">
        <f t="shared" si="25"/>
        <v>，1382581</v>
      </c>
      <c r="T358" t="s">
        <v>1999</v>
      </c>
    </row>
    <row r="359" ht="14.1" customHeight="1" spans="1:20">
      <c r="A359" s="4">
        <v>43398</v>
      </c>
      <c r="B359" s="4">
        <v>43398</v>
      </c>
      <c r="C359" s="4">
        <v>43419</v>
      </c>
      <c r="D359" s="4">
        <v>43398</v>
      </c>
      <c r="E359" s="4">
        <v>43402</v>
      </c>
      <c r="F359" t="s">
        <v>2000</v>
      </c>
      <c r="G359" t="s">
        <v>2001</v>
      </c>
      <c r="H359" t="s">
        <v>2002</v>
      </c>
      <c r="I359" s="8">
        <v>1383071</v>
      </c>
      <c r="J359" s="9">
        <v>1469.44</v>
      </c>
      <c r="K359" t="s">
        <v>835</v>
      </c>
      <c r="L359" t="s">
        <v>2003</v>
      </c>
      <c r="M359" t="s">
        <v>870</v>
      </c>
      <c r="N359" t="s">
        <v>1736</v>
      </c>
      <c r="O359" s="10" t="str">
        <f>VLOOKUP(I359,[1]应付款管理!$A$1:$J$65536,10,0)</f>
        <v>USD</v>
      </c>
      <c r="P359">
        <f t="shared" si="23"/>
        <v>0</v>
      </c>
      <c r="Q359">
        <f>VLOOKUP(I359,[1]应付款管理!$A$1:$I$65536,9,0)</f>
        <v>1469.44</v>
      </c>
      <c r="R359">
        <f t="shared" si="24"/>
        <v>0</v>
      </c>
      <c r="S359" t="str">
        <f t="shared" si="25"/>
        <v>，1383071</v>
      </c>
      <c r="T359" t="s">
        <v>2004</v>
      </c>
    </row>
    <row r="360" ht="14.1" customHeight="1" spans="1:20">
      <c r="A360" s="4">
        <v>43398</v>
      </c>
      <c r="B360" s="4">
        <v>43398</v>
      </c>
      <c r="C360" s="4">
        <v>43419</v>
      </c>
      <c r="D360" s="4">
        <v>43398</v>
      </c>
      <c r="E360" s="4">
        <v>43402</v>
      </c>
      <c r="F360" t="s">
        <v>2005</v>
      </c>
      <c r="G360" t="s">
        <v>2006</v>
      </c>
      <c r="H360" t="s">
        <v>2007</v>
      </c>
      <c r="I360" s="8">
        <v>1383668</v>
      </c>
      <c r="J360" s="9">
        <v>111.16</v>
      </c>
      <c r="K360" t="s">
        <v>835</v>
      </c>
      <c r="L360" t="s">
        <v>2008</v>
      </c>
      <c r="M360" t="s">
        <v>870</v>
      </c>
      <c r="N360" t="s">
        <v>937</v>
      </c>
      <c r="O360" s="10" t="str">
        <f>VLOOKUP(I360,[1]应付款管理!$A$1:$J$65536,10,0)</f>
        <v>USD</v>
      </c>
      <c r="P360">
        <f t="shared" si="23"/>
        <v>0</v>
      </c>
      <c r="Q360">
        <f>VLOOKUP(I360,[1]应付款管理!$A$1:$I$65536,9,0)</f>
        <v>111.16</v>
      </c>
      <c r="R360">
        <f t="shared" si="24"/>
        <v>0</v>
      </c>
      <c r="S360" t="str">
        <f t="shared" si="25"/>
        <v>，1383668</v>
      </c>
      <c r="T360" t="s">
        <v>2009</v>
      </c>
    </row>
    <row r="361" ht="14.1" customHeight="1" spans="1:20">
      <c r="A361" s="4">
        <v>43398</v>
      </c>
      <c r="B361" s="4">
        <v>43398</v>
      </c>
      <c r="C361" s="4">
        <v>43419</v>
      </c>
      <c r="D361" s="4">
        <v>43398</v>
      </c>
      <c r="E361" s="4">
        <v>43400</v>
      </c>
      <c r="F361" t="s">
        <v>2010</v>
      </c>
      <c r="G361" t="s">
        <v>2011</v>
      </c>
      <c r="H361" t="s">
        <v>2012</v>
      </c>
      <c r="I361" s="8">
        <v>1384475</v>
      </c>
      <c r="J361" s="9">
        <v>251.88</v>
      </c>
      <c r="K361" t="s">
        <v>835</v>
      </c>
      <c r="L361" t="s">
        <v>2013</v>
      </c>
      <c r="M361" t="s">
        <v>870</v>
      </c>
      <c r="N361" t="s">
        <v>2014</v>
      </c>
      <c r="O361" s="10" t="str">
        <f>VLOOKUP(I361,[1]应付款管理!$A$1:$J$65536,10,0)</f>
        <v>USD</v>
      </c>
      <c r="P361">
        <f t="shared" si="23"/>
        <v>0</v>
      </c>
      <c r="Q361">
        <f>VLOOKUP(I361,[1]应付款管理!$A$1:$I$65536,9,0)</f>
        <v>251.88</v>
      </c>
      <c r="R361">
        <f t="shared" si="24"/>
        <v>0</v>
      </c>
      <c r="S361" t="str">
        <f t="shared" si="25"/>
        <v>，1384475</v>
      </c>
      <c r="T361" t="s">
        <v>2015</v>
      </c>
    </row>
    <row r="362" ht="14.1" customHeight="1" spans="1:20">
      <c r="A362" s="4">
        <v>43398</v>
      </c>
      <c r="B362" s="4">
        <v>43398</v>
      </c>
      <c r="C362" s="4">
        <v>43419</v>
      </c>
      <c r="D362" s="4">
        <v>43398</v>
      </c>
      <c r="E362" s="4">
        <v>43399</v>
      </c>
      <c r="F362" t="s">
        <v>2016</v>
      </c>
      <c r="G362" t="s">
        <v>2017</v>
      </c>
      <c r="H362" t="s">
        <v>2018</v>
      </c>
      <c r="I362" s="8">
        <v>1384507</v>
      </c>
      <c r="J362" s="9">
        <v>62.97</v>
      </c>
      <c r="K362" t="s">
        <v>835</v>
      </c>
      <c r="L362" t="s">
        <v>2019</v>
      </c>
      <c r="M362" t="s">
        <v>870</v>
      </c>
      <c r="N362" t="s">
        <v>2014</v>
      </c>
      <c r="O362" s="10" t="str">
        <f>VLOOKUP(I362,[1]应付款管理!$A$1:$J$65536,10,0)</f>
        <v>USD</v>
      </c>
      <c r="P362">
        <f t="shared" si="23"/>
        <v>0</v>
      </c>
      <c r="Q362">
        <f>VLOOKUP(I362,[1]应付款管理!$A$1:$I$65536,9,0)</f>
        <v>62.97</v>
      </c>
      <c r="R362">
        <f t="shared" si="24"/>
        <v>0</v>
      </c>
      <c r="S362" t="str">
        <f t="shared" si="25"/>
        <v>，1384507</v>
      </c>
      <c r="T362" t="s">
        <v>2020</v>
      </c>
    </row>
    <row r="363" ht="14.1" customHeight="1" spans="1:20">
      <c r="A363" s="4">
        <v>43398</v>
      </c>
      <c r="B363" s="4">
        <v>43398</v>
      </c>
      <c r="C363" s="4">
        <v>43419</v>
      </c>
      <c r="D363" s="4">
        <v>43398</v>
      </c>
      <c r="E363" s="4">
        <v>43399</v>
      </c>
      <c r="F363" t="s">
        <v>2021</v>
      </c>
      <c r="G363" t="s">
        <v>2022</v>
      </c>
      <c r="H363" t="s">
        <v>2023</v>
      </c>
      <c r="I363" s="8">
        <v>1384842</v>
      </c>
      <c r="J363" s="9">
        <v>47.5</v>
      </c>
      <c r="K363" t="s">
        <v>835</v>
      </c>
      <c r="L363" t="s">
        <v>2024</v>
      </c>
      <c r="M363" t="s">
        <v>870</v>
      </c>
      <c r="N363" t="s">
        <v>1410</v>
      </c>
      <c r="O363" s="10" t="str">
        <f>VLOOKUP(I363,[1]应付款管理!$A$1:$J$65536,10,0)</f>
        <v>USD</v>
      </c>
      <c r="P363">
        <f t="shared" si="23"/>
        <v>0</v>
      </c>
      <c r="Q363">
        <f>VLOOKUP(I363,[1]应付款管理!$A$1:$I$65536,9,0)</f>
        <v>47.5</v>
      </c>
      <c r="R363">
        <f t="shared" si="24"/>
        <v>0</v>
      </c>
      <c r="S363" t="str">
        <f t="shared" si="25"/>
        <v>，1384842</v>
      </c>
      <c r="T363" t="s">
        <v>2025</v>
      </c>
    </row>
    <row r="364" ht="14.1" customHeight="1" spans="1:20">
      <c r="A364" s="4">
        <v>43398</v>
      </c>
      <c r="B364" s="4">
        <v>43398</v>
      </c>
      <c r="C364" s="4">
        <v>43419</v>
      </c>
      <c r="D364" s="4">
        <v>43398</v>
      </c>
      <c r="E364" s="4">
        <v>43399</v>
      </c>
      <c r="F364" t="s">
        <v>2026</v>
      </c>
      <c r="G364" t="s">
        <v>2027</v>
      </c>
      <c r="H364" t="s">
        <v>2028</v>
      </c>
      <c r="I364" s="8">
        <v>1385260</v>
      </c>
      <c r="J364" s="9">
        <v>417.84</v>
      </c>
      <c r="K364" t="s">
        <v>835</v>
      </c>
      <c r="L364" t="s">
        <v>2029</v>
      </c>
      <c r="M364" t="s">
        <v>870</v>
      </c>
      <c r="N364" t="s">
        <v>2030</v>
      </c>
      <c r="O364" s="10" t="str">
        <f>VLOOKUP(I364,[1]应付款管理!$A$1:$J$65536,10,0)</f>
        <v>USD</v>
      </c>
      <c r="P364">
        <f t="shared" si="23"/>
        <v>0</v>
      </c>
      <c r="Q364">
        <f>VLOOKUP(I364,[1]应付款管理!$A$1:$I$65536,9,0)</f>
        <v>417.84</v>
      </c>
      <c r="R364">
        <f t="shared" si="24"/>
        <v>0</v>
      </c>
      <c r="S364" t="str">
        <f t="shared" si="25"/>
        <v>，1385260</v>
      </c>
      <c r="T364" t="s">
        <v>2031</v>
      </c>
    </row>
    <row r="365" ht="14.1" customHeight="1" spans="1:20">
      <c r="A365" s="4">
        <v>43398</v>
      </c>
      <c r="B365" s="4">
        <v>43398</v>
      </c>
      <c r="C365" s="4">
        <v>43419</v>
      </c>
      <c r="D365" s="4">
        <v>43398</v>
      </c>
      <c r="E365" s="4">
        <v>43399</v>
      </c>
      <c r="F365" t="s">
        <v>2032</v>
      </c>
      <c r="G365" t="s">
        <v>2033</v>
      </c>
      <c r="H365" t="s">
        <v>2034</v>
      </c>
      <c r="I365" s="8">
        <v>1385320</v>
      </c>
      <c r="J365" s="9">
        <v>75.33</v>
      </c>
      <c r="K365" t="s">
        <v>835</v>
      </c>
      <c r="L365" t="s">
        <v>2035</v>
      </c>
      <c r="M365" t="s">
        <v>870</v>
      </c>
      <c r="N365" t="s">
        <v>1277</v>
      </c>
      <c r="O365" s="10" t="str">
        <f>VLOOKUP(I365,[1]应付款管理!$A$1:$J$65536,10,0)</f>
        <v>USD</v>
      </c>
      <c r="P365">
        <f t="shared" si="23"/>
        <v>0</v>
      </c>
      <c r="Q365">
        <f>VLOOKUP(I365,[1]应付款管理!$A$1:$I$65536,9,0)</f>
        <v>75.33</v>
      </c>
      <c r="R365">
        <f t="shared" si="24"/>
        <v>0</v>
      </c>
      <c r="S365" t="str">
        <f t="shared" si="25"/>
        <v>，1385320</v>
      </c>
      <c r="T365" t="s">
        <v>2036</v>
      </c>
    </row>
    <row r="366" ht="14.1" customHeight="1" spans="1:20">
      <c r="A366" s="4">
        <v>43398</v>
      </c>
      <c r="B366" s="4">
        <v>43398</v>
      </c>
      <c r="C366" s="4">
        <v>43419</v>
      </c>
      <c r="D366" s="4">
        <v>43398</v>
      </c>
      <c r="E366" s="4">
        <v>43399</v>
      </c>
      <c r="F366" t="s">
        <v>2037</v>
      </c>
      <c r="G366" t="s">
        <v>2038</v>
      </c>
      <c r="H366" t="s">
        <v>2039</v>
      </c>
      <c r="I366" s="8">
        <v>1385352</v>
      </c>
      <c r="J366" s="9">
        <v>20.65</v>
      </c>
      <c r="K366" t="s">
        <v>835</v>
      </c>
      <c r="L366" t="s">
        <v>2040</v>
      </c>
      <c r="M366" t="s">
        <v>870</v>
      </c>
      <c r="N366" t="s">
        <v>937</v>
      </c>
      <c r="O366" s="10" t="str">
        <f>VLOOKUP(I366,[1]应付款管理!$A$1:$J$65536,10,0)</f>
        <v>USD</v>
      </c>
      <c r="P366">
        <f t="shared" si="23"/>
        <v>0</v>
      </c>
      <c r="Q366">
        <f>VLOOKUP(I366,[1]应付款管理!$A$1:$I$65536,9,0)</f>
        <v>20.65</v>
      </c>
      <c r="R366">
        <f t="shared" si="24"/>
        <v>0</v>
      </c>
      <c r="S366" t="str">
        <f t="shared" si="25"/>
        <v>，1385352</v>
      </c>
      <c r="T366" t="s">
        <v>2041</v>
      </c>
    </row>
    <row r="367" ht="14.1" customHeight="1" spans="1:20">
      <c r="A367" s="4">
        <v>43398</v>
      </c>
      <c r="B367" s="4">
        <v>43398</v>
      </c>
      <c r="C367" s="4">
        <v>43419</v>
      </c>
      <c r="D367" s="4">
        <v>43398</v>
      </c>
      <c r="E367" s="4">
        <v>43399</v>
      </c>
      <c r="F367" t="s">
        <v>2042</v>
      </c>
      <c r="G367" t="s">
        <v>2043</v>
      </c>
      <c r="H367" t="s">
        <v>2044</v>
      </c>
      <c r="I367" s="8">
        <v>1385388</v>
      </c>
      <c r="J367" s="9">
        <v>61.95</v>
      </c>
      <c r="K367" t="s">
        <v>835</v>
      </c>
      <c r="L367" t="s">
        <v>2045</v>
      </c>
      <c r="M367" t="s">
        <v>870</v>
      </c>
      <c r="N367" t="s">
        <v>937</v>
      </c>
      <c r="O367" s="10" t="str">
        <f>VLOOKUP(I367,[1]应付款管理!$A$1:$J$65536,10,0)</f>
        <v>USD</v>
      </c>
      <c r="P367">
        <f t="shared" si="23"/>
        <v>0</v>
      </c>
      <c r="Q367">
        <f>VLOOKUP(I367,[1]应付款管理!$A$1:$I$65536,9,0)</f>
        <v>61.95</v>
      </c>
      <c r="R367">
        <f t="shared" si="24"/>
        <v>0</v>
      </c>
      <c r="S367" t="str">
        <f t="shared" si="25"/>
        <v>，1385388</v>
      </c>
      <c r="T367" t="s">
        <v>2046</v>
      </c>
    </row>
    <row r="368" ht="14.1" customHeight="1" spans="1:20">
      <c r="A368" s="4">
        <v>43398</v>
      </c>
      <c r="B368" s="4">
        <v>43398</v>
      </c>
      <c r="C368" s="4">
        <v>43419</v>
      </c>
      <c r="D368" s="4">
        <v>43398</v>
      </c>
      <c r="E368" s="4">
        <v>43400</v>
      </c>
      <c r="F368" t="s">
        <v>2047</v>
      </c>
      <c r="G368" t="s">
        <v>2048</v>
      </c>
      <c r="H368" t="s">
        <v>2049</v>
      </c>
      <c r="I368" s="8">
        <v>1383200</v>
      </c>
      <c r="J368" s="9">
        <v>348.14</v>
      </c>
      <c r="K368" t="s">
        <v>835</v>
      </c>
      <c r="L368" t="s">
        <v>2050</v>
      </c>
      <c r="M368" t="s">
        <v>1190</v>
      </c>
      <c r="N368" t="s">
        <v>1818</v>
      </c>
      <c r="O368" s="10" t="str">
        <f>VLOOKUP(I368,[1]应付款管理!$A$1:$J$65536,10,0)</f>
        <v>USD</v>
      </c>
      <c r="P368">
        <f t="shared" si="23"/>
        <v>0</v>
      </c>
      <c r="Q368">
        <f>VLOOKUP(I368,[1]应付款管理!$A$1:$I$65536,9,0)</f>
        <v>348.14</v>
      </c>
      <c r="R368">
        <f t="shared" si="24"/>
        <v>0</v>
      </c>
      <c r="S368" t="str">
        <f t="shared" si="25"/>
        <v>，1383200</v>
      </c>
      <c r="T368" t="s">
        <v>2051</v>
      </c>
    </row>
    <row r="369" ht="14.1" customHeight="1" spans="1:20">
      <c r="A369" s="4">
        <v>43398</v>
      </c>
      <c r="B369" s="4">
        <v>43398</v>
      </c>
      <c r="C369" s="4">
        <v>43419</v>
      </c>
      <c r="D369" s="4">
        <v>43398</v>
      </c>
      <c r="E369" s="4">
        <v>43400</v>
      </c>
      <c r="F369" t="s">
        <v>2052</v>
      </c>
      <c r="G369" t="s">
        <v>2053</v>
      </c>
      <c r="H369" t="s">
        <v>2054</v>
      </c>
      <c r="I369" s="8">
        <v>1384907</v>
      </c>
      <c r="J369" s="9">
        <v>207.44</v>
      </c>
      <c r="K369" t="s">
        <v>835</v>
      </c>
      <c r="L369" t="s">
        <v>1861</v>
      </c>
      <c r="M369" t="s">
        <v>1190</v>
      </c>
      <c r="N369" t="s">
        <v>2055</v>
      </c>
      <c r="O369" s="10" t="str">
        <f>VLOOKUP(I369,[1]应付款管理!$A$1:$J$65536,10,0)</f>
        <v>USD</v>
      </c>
      <c r="P369">
        <f t="shared" si="23"/>
        <v>0</v>
      </c>
      <c r="Q369">
        <f>VLOOKUP(I369,[1]应付款管理!$A$1:$I$65536,9,0)</f>
        <v>207.44</v>
      </c>
      <c r="R369">
        <f t="shared" si="24"/>
        <v>0</v>
      </c>
      <c r="S369" t="str">
        <f t="shared" si="25"/>
        <v>，1384907</v>
      </c>
      <c r="T369" t="s">
        <v>2056</v>
      </c>
    </row>
    <row r="370" ht="14.1" customHeight="1" spans="1:20">
      <c r="A370" s="4">
        <v>43398</v>
      </c>
      <c r="B370" s="4">
        <v>43398</v>
      </c>
      <c r="C370" s="4">
        <v>43419</v>
      </c>
      <c r="D370" s="4">
        <v>43398</v>
      </c>
      <c r="E370" s="4">
        <v>43400</v>
      </c>
      <c r="F370" t="s">
        <v>2057</v>
      </c>
      <c r="G370" t="s">
        <v>2058</v>
      </c>
      <c r="H370" t="s">
        <v>2059</v>
      </c>
      <c r="I370" s="8">
        <v>1384934</v>
      </c>
      <c r="J370" s="9">
        <v>155.88</v>
      </c>
      <c r="K370" t="s">
        <v>835</v>
      </c>
      <c r="L370" t="s">
        <v>2060</v>
      </c>
      <c r="M370" t="s">
        <v>1190</v>
      </c>
      <c r="N370" t="s">
        <v>1824</v>
      </c>
      <c r="O370" s="10" t="str">
        <f>VLOOKUP(I370,[1]应付款管理!$A$1:$J$65536,10,0)</f>
        <v>USD</v>
      </c>
      <c r="P370">
        <f t="shared" si="23"/>
        <v>0</v>
      </c>
      <c r="Q370">
        <f>VLOOKUP(I370,[1]应付款管理!$A$1:$I$65536,9,0)</f>
        <v>155.88</v>
      </c>
      <c r="R370">
        <f t="shared" si="24"/>
        <v>0</v>
      </c>
      <c r="S370" t="str">
        <f t="shared" si="25"/>
        <v>，1384934</v>
      </c>
      <c r="T370" t="s">
        <v>2061</v>
      </c>
    </row>
    <row r="371" ht="14.1" customHeight="1" spans="1:20">
      <c r="A371" s="4">
        <v>43398</v>
      </c>
      <c r="B371" s="4">
        <v>43398</v>
      </c>
      <c r="C371" s="4">
        <v>43419</v>
      </c>
      <c r="D371" s="4">
        <v>43398</v>
      </c>
      <c r="E371" s="4">
        <v>43400</v>
      </c>
      <c r="F371" t="s">
        <v>2062</v>
      </c>
      <c r="G371" t="s">
        <v>2063</v>
      </c>
      <c r="H371" t="s">
        <v>2064</v>
      </c>
      <c r="I371" s="8">
        <v>1385280</v>
      </c>
      <c r="J371" s="9">
        <v>271.58</v>
      </c>
      <c r="K371" t="s">
        <v>835</v>
      </c>
      <c r="L371" t="s">
        <v>2065</v>
      </c>
      <c r="M371" t="s">
        <v>1190</v>
      </c>
      <c r="N371" t="s">
        <v>1510</v>
      </c>
      <c r="O371" s="10" t="str">
        <f>VLOOKUP(I371,[1]应付款管理!$A$1:$J$65536,10,0)</f>
        <v>USD</v>
      </c>
      <c r="P371">
        <f t="shared" si="23"/>
        <v>0</v>
      </c>
      <c r="Q371">
        <f>VLOOKUP(I371,[1]应付款管理!$A$1:$I$65536,9,0)</f>
        <v>271.58</v>
      </c>
      <c r="R371">
        <f t="shared" si="24"/>
        <v>0</v>
      </c>
      <c r="S371" t="str">
        <f t="shared" si="25"/>
        <v>，1385280</v>
      </c>
      <c r="T371" t="s">
        <v>2066</v>
      </c>
    </row>
    <row r="372" ht="14.1" customHeight="1" spans="1:20">
      <c r="A372" s="4">
        <v>43398</v>
      </c>
      <c r="B372" s="4">
        <v>43398</v>
      </c>
      <c r="C372" s="4">
        <v>43419</v>
      </c>
      <c r="D372" s="4">
        <v>43398</v>
      </c>
      <c r="E372" s="4">
        <v>43399</v>
      </c>
      <c r="F372" t="s">
        <v>2067</v>
      </c>
      <c r="G372" t="s">
        <v>2068</v>
      </c>
      <c r="H372" t="s">
        <v>2069</v>
      </c>
      <c r="I372" s="8">
        <v>1385396</v>
      </c>
      <c r="J372" s="9">
        <v>48.43</v>
      </c>
      <c r="K372" t="s">
        <v>835</v>
      </c>
      <c r="L372" t="s">
        <v>2070</v>
      </c>
      <c r="M372" t="s">
        <v>900</v>
      </c>
      <c r="N372" t="s">
        <v>2071</v>
      </c>
      <c r="O372" s="10" t="str">
        <f>VLOOKUP(I372,[1]应付款管理!$A$1:$J$65536,10,0)</f>
        <v>USD</v>
      </c>
      <c r="P372">
        <f t="shared" si="23"/>
        <v>0</v>
      </c>
      <c r="Q372">
        <f>VLOOKUP(I372,[1]应付款管理!$A$1:$I$65536,9,0)</f>
        <v>48.43</v>
      </c>
      <c r="R372">
        <f t="shared" si="24"/>
        <v>0</v>
      </c>
      <c r="S372" t="str">
        <f t="shared" si="25"/>
        <v>，1385396</v>
      </c>
      <c r="T372" t="s">
        <v>2072</v>
      </c>
    </row>
    <row r="373" ht="14.1" customHeight="1" spans="1:20">
      <c r="A373" s="4">
        <v>43398</v>
      </c>
      <c r="B373" s="4">
        <v>43398</v>
      </c>
      <c r="C373" s="4">
        <v>43419</v>
      </c>
      <c r="D373" s="4">
        <v>43398</v>
      </c>
      <c r="E373" s="4">
        <v>43401</v>
      </c>
      <c r="F373" t="s">
        <v>2073</v>
      </c>
      <c r="G373" t="s">
        <v>2074</v>
      </c>
      <c r="H373" t="s">
        <v>2075</v>
      </c>
      <c r="I373" s="8">
        <v>1381741</v>
      </c>
      <c r="J373" s="9">
        <v>148.44</v>
      </c>
      <c r="K373" t="s">
        <v>835</v>
      </c>
      <c r="L373" t="s">
        <v>2076</v>
      </c>
      <c r="M373" t="s">
        <v>907</v>
      </c>
      <c r="N373" t="s">
        <v>2077</v>
      </c>
      <c r="O373" s="10" t="str">
        <f>VLOOKUP(I373,[1]应付款管理!$A$1:$J$65536,10,0)</f>
        <v>USD</v>
      </c>
      <c r="P373">
        <f t="shared" si="23"/>
        <v>0</v>
      </c>
      <c r="Q373">
        <f>VLOOKUP(I373,[1]应付款管理!$A$1:$I$65536,9,0)</f>
        <v>148.44</v>
      </c>
      <c r="R373">
        <f t="shared" si="24"/>
        <v>0</v>
      </c>
      <c r="S373" t="str">
        <f t="shared" si="25"/>
        <v>，1381741</v>
      </c>
      <c r="T373" t="s">
        <v>2078</v>
      </c>
    </row>
    <row r="374" ht="14.1" customHeight="1" spans="1:20">
      <c r="A374" s="4">
        <v>43398</v>
      </c>
      <c r="B374" s="4">
        <v>43398</v>
      </c>
      <c r="C374" s="4">
        <v>43419</v>
      </c>
      <c r="D374" s="4">
        <v>43398</v>
      </c>
      <c r="E374" s="4">
        <v>43402</v>
      </c>
      <c r="F374" t="s">
        <v>2079</v>
      </c>
      <c r="G374" t="s">
        <v>2080</v>
      </c>
      <c r="H374" t="s">
        <v>2081</v>
      </c>
      <c r="I374" s="8">
        <v>1381371</v>
      </c>
      <c r="J374" s="9">
        <v>221.56</v>
      </c>
      <c r="K374" t="s">
        <v>835</v>
      </c>
      <c r="L374" t="s">
        <v>2082</v>
      </c>
      <c r="M374" t="s">
        <v>959</v>
      </c>
      <c r="N374" t="s">
        <v>2083</v>
      </c>
      <c r="O374" s="10" t="str">
        <f>VLOOKUP(I374,[1]应付款管理!$A$1:$J$65536,10,0)</f>
        <v>USD</v>
      </c>
      <c r="P374">
        <f t="shared" si="23"/>
        <v>0</v>
      </c>
      <c r="Q374">
        <f>VLOOKUP(I374,[1]应付款管理!$A$1:$I$65536,9,0)</f>
        <v>221.56</v>
      </c>
      <c r="R374">
        <f t="shared" si="24"/>
        <v>0</v>
      </c>
      <c r="S374" t="str">
        <f t="shared" si="25"/>
        <v>，1381371</v>
      </c>
      <c r="T374" t="s">
        <v>2084</v>
      </c>
    </row>
    <row r="375" ht="14.1" customHeight="1" spans="1:20">
      <c r="A375" s="4">
        <v>43398</v>
      </c>
      <c r="B375" s="4">
        <v>43398</v>
      </c>
      <c r="C375" s="4">
        <v>43419</v>
      </c>
      <c r="D375" s="4">
        <v>43398</v>
      </c>
      <c r="E375" s="4">
        <v>43400</v>
      </c>
      <c r="F375" t="s">
        <v>2085</v>
      </c>
      <c r="G375" t="s">
        <v>2086</v>
      </c>
      <c r="H375" t="s">
        <v>2087</v>
      </c>
      <c r="I375" s="8">
        <v>1380612</v>
      </c>
      <c r="J375" s="9">
        <v>112.54</v>
      </c>
      <c r="K375" t="s">
        <v>835</v>
      </c>
      <c r="L375" t="s">
        <v>2088</v>
      </c>
      <c r="M375" t="s">
        <v>959</v>
      </c>
      <c r="N375" t="s">
        <v>966</v>
      </c>
      <c r="O375" s="10" t="str">
        <f>VLOOKUP(I375,[1]应付款管理!$A$1:$J$65536,10,0)</f>
        <v>USD</v>
      </c>
      <c r="P375">
        <f t="shared" si="23"/>
        <v>0</v>
      </c>
      <c r="Q375">
        <f>VLOOKUP(I375,[1]应付款管理!$A$1:$I$65536,9,0)</f>
        <v>112.54</v>
      </c>
      <c r="R375">
        <f t="shared" si="24"/>
        <v>0</v>
      </c>
      <c r="S375" t="str">
        <f t="shared" si="25"/>
        <v>，1380612</v>
      </c>
      <c r="T375" t="s">
        <v>2089</v>
      </c>
    </row>
    <row r="376" ht="14.1" customHeight="1" spans="1:20">
      <c r="A376" s="4">
        <v>43399</v>
      </c>
      <c r="B376" s="4">
        <v>43399</v>
      </c>
      <c r="C376" s="4">
        <v>43419</v>
      </c>
      <c r="D376" s="4">
        <v>43399</v>
      </c>
      <c r="E376" s="4">
        <v>43400</v>
      </c>
      <c r="F376" t="s">
        <v>2090</v>
      </c>
      <c r="G376" t="s">
        <v>2091</v>
      </c>
      <c r="H376" t="s">
        <v>2092</v>
      </c>
      <c r="I376" s="8">
        <v>1385632</v>
      </c>
      <c r="J376" s="9">
        <v>31.32</v>
      </c>
      <c r="K376" t="s">
        <v>835</v>
      </c>
      <c r="L376" t="s">
        <v>1914</v>
      </c>
      <c r="M376" t="s">
        <v>844</v>
      </c>
      <c r="N376" t="s">
        <v>1915</v>
      </c>
      <c r="O376" s="10" t="str">
        <f>VLOOKUP(I376,[1]应付款管理!$A$1:$J$65536,10,0)</f>
        <v>USD</v>
      </c>
      <c r="P376">
        <f t="shared" si="23"/>
        <v>0</v>
      </c>
      <c r="Q376">
        <f>VLOOKUP(I376,[1]应付款管理!$A$1:$I$65536,9,0)</f>
        <v>31.32</v>
      </c>
      <c r="R376">
        <f t="shared" si="24"/>
        <v>0</v>
      </c>
      <c r="S376" t="str">
        <f t="shared" si="25"/>
        <v>，1385632</v>
      </c>
      <c r="T376" t="s">
        <v>2093</v>
      </c>
    </row>
    <row r="377" ht="14.1" customHeight="1" spans="1:20">
      <c r="A377" s="4">
        <v>43399</v>
      </c>
      <c r="B377" s="4">
        <v>43399</v>
      </c>
      <c r="C377" s="4">
        <v>43419</v>
      </c>
      <c r="D377" s="4">
        <v>43399</v>
      </c>
      <c r="E377" s="4">
        <v>43401</v>
      </c>
      <c r="F377" t="s">
        <v>2094</v>
      </c>
      <c r="G377" t="s">
        <v>2095</v>
      </c>
      <c r="H377" t="s">
        <v>2096</v>
      </c>
      <c r="I377" s="8">
        <v>1385817</v>
      </c>
      <c r="J377" s="9">
        <v>541.03</v>
      </c>
      <c r="K377" t="s">
        <v>835</v>
      </c>
      <c r="L377" t="s">
        <v>2097</v>
      </c>
      <c r="M377" t="s">
        <v>930</v>
      </c>
      <c r="N377" t="s">
        <v>2098</v>
      </c>
      <c r="O377" s="10" t="str">
        <f>VLOOKUP(I377,[1]应付款管理!$A$1:$J$65536,10,0)</f>
        <v>USD</v>
      </c>
      <c r="P377">
        <f t="shared" si="23"/>
        <v>0</v>
      </c>
      <c r="Q377">
        <f>VLOOKUP(I377,[1]应付款管理!$A$1:$I$65536,9,0)</f>
        <v>541.03</v>
      </c>
      <c r="R377">
        <f t="shared" si="24"/>
        <v>0</v>
      </c>
      <c r="S377" t="str">
        <f t="shared" si="25"/>
        <v>，1385817</v>
      </c>
      <c r="T377" t="s">
        <v>2099</v>
      </c>
    </row>
    <row r="378" ht="14.1" customHeight="1" spans="1:20">
      <c r="A378" s="4">
        <v>43399</v>
      </c>
      <c r="B378" s="4">
        <v>43399</v>
      </c>
      <c r="C378" s="4">
        <v>43419</v>
      </c>
      <c r="D378" s="4">
        <v>43399</v>
      </c>
      <c r="E378" s="4">
        <v>43401</v>
      </c>
      <c r="F378" t="s">
        <v>2100</v>
      </c>
      <c r="G378" t="s">
        <v>2101</v>
      </c>
      <c r="H378" t="s">
        <v>2102</v>
      </c>
      <c r="I378" s="8">
        <v>1385718</v>
      </c>
      <c r="J378" s="9">
        <v>32.42</v>
      </c>
      <c r="K378" t="s">
        <v>835</v>
      </c>
      <c r="L378" t="s">
        <v>2103</v>
      </c>
      <c r="M378" t="s">
        <v>1001</v>
      </c>
      <c r="N378" t="s">
        <v>2104</v>
      </c>
      <c r="O378" s="10" t="str">
        <f>VLOOKUP(I378,[1]应付款管理!$A$1:$J$65536,10,0)</f>
        <v>USD</v>
      </c>
      <c r="P378">
        <f t="shared" si="23"/>
        <v>0</v>
      </c>
      <c r="Q378">
        <f>VLOOKUP(I378,[1]应付款管理!$A$1:$I$65536,9,0)</f>
        <v>32.42</v>
      </c>
      <c r="R378">
        <f t="shared" si="24"/>
        <v>0</v>
      </c>
      <c r="S378" t="str">
        <f t="shared" si="25"/>
        <v>，1385718</v>
      </c>
      <c r="T378" t="s">
        <v>2105</v>
      </c>
    </row>
    <row r="379" ht="14.1" customHeight="1" spans="1:20">
      <c r="A379" s="4">
        <v>43399</v>
      </c>
      <c r="B379" s="4">
        <v>43399</v>
      </c>
      <c r="C379" s="4">
        <v>43419</v>
      </c>
      <c r="D379" s="4">
        <v>43399</v>
      </c>
      <c r="E379" s="4">
        <v>43403</v>
      </c>
      <c r="F379" t="s">
        <v>2106</v>
      </c>
      <c r="G379" t="s">
        <v>2107</v>
      </c>
      <c r="H379" t="s">
        <v>2108</v>
      </c>
      <c r="I379" s="8">
        <v>1365172</v>
      </c>
      <c r="J379" s="9">
        <v>321.88</v>
      </c>
      <c r="K379" t="s">
        <v>835</v>
      </c>
      <c r="L379" t="s">
        <v>2109</v>
      </c>
      <c r="M379" t="s">
        <v>870</v>
      </c>
      <c r="N379" t="s">
        <v>2110</v>
      </c>
      <c r="O379" s="10" t="str">
        <f>VLOOKUP(I379,[1]应付款管理!$A$1:$J$65536,10,0)</f>
        <v>USD</v>
      </c>
      <c r="P379">
        <f t="shared" si="23"/>
        <v>0</v>
      </c>
      <c r="Q379">
        <f>VLOOKUP(I379,[1]应付款管理!$A$1:$I$65536,9,0)</f>
        <v>321.88</v>
      </c>
      <c r="R379">
        <f t="shared" si="24"/>
        <v>0</v>
      </c>
      <c r="S379" t="str">
        <f t="shared" si="25"/>
        <v>，1365172</v>
      </c>
      <c r="T379" t="s">
        <v>2111</v>
      </c>
    </row>
    <row r="380" ht="14.1" customHeight="1" spans="1:20">
      <c r="A380" s="4">
        <v>43399</v>
      </c>
      <c r="B380" s="4">
        <v>43399</v>
      </c>
      <c r="C380" s="4">
        <v>43419</v>
      </c>
      <c r="D380" s="4">
        <v>43399</v>
      </c>
      <c r="E380" s="4">
        <v>43402</v>
      </c>
      <c r="F380" t="s">
        <v>2112</v>
      </c>
      <c r="G380" t="s">
        <v>2113</v>
      </c>
      <c r="H380" t="s">
        <v>2114</v>
      </c>
      <c r="I380" s="8">
        <v>1385021</v>
      </c>
      <c r="J380" s="9">
        <v>188.91</v>
      </c>
      <c r="K380" t="s">
        <v>835</v>
      </c>
      <c r="L380" t="s">
        <v>2115</v>
      </c>
      <c r="M380" t="s">
        <v>870</v>
      </c>
      <c r="N380" t="s">
        <v>2014</v>
      </c>
      <c r="O380" s="10" t="str">
        <f>VLOOKUP(I380,[1]应付款管理!$A$1:$J$65536,10,0)</f>
        <v>USD</v>
      </c>
      <c r="P380">
        <f t="shared" si="23"/>
        <v>0</v>
      </c>
      <c r="Q380">
        <f>VLOOKUP(I380,[1]应付款管理!$A$1:$I$65536,9,0)</f>
        <v>188.91</v>
      </c>
      <c r="R380">
        <f t="shared" si="24"/>
        <v>0</v>
      </c>
      <c r="S380" t="str">
        <f t="shared" si="25"/>
        <v>，1385021</v>
      </c>
      <c r="T380" t="s">
        <v>2116</v>
      </c>
    </row>
    <row r="381" ht="14.1" customHeight="1" spans="1:20">
      <c r="A381" s="4">
        <v>43399</v>
      </c>
      <c r="B381" s="4">
        <v>43399</v>
      </c>
      <c r="C381" s="4">
        <v>43419</v>
      </c>
      <c r="D381" s="4">
        <v>43399</v>
      </c>
      <c r="E381" s="4">
        <v>43400</v>
      </c>
      <c r="F381" t="s">
        <v>2117</v>
      </c>
      <c r="G381" t="s">
        <v>2118</v>
      </c>
      <c r="H381" t="s">
        <v>2119</v>
      </c>
      <c r="I381" s="8">
        <v>1385626</v>
      </c>
      <c r="J381" s="9">
        <v>62.97</v>
      </c>
      <c r="K381" t="s">
        <v>835</v>
      </c>
      <c r="L381" t="s">
        <v>2019</v>
      </c>
      <c r="M381" t="s">
        <v>870</v>
      </c>
      <c r="N381" t="s">
        <v>2014</v>
      </c>
      <c r="O381" s="10" t="str">
        <f>VLOOKUP(I381,[1]应付款管理!$A$1:$J$65536,10,0)</f>
        <v>USD</v>
      </c>
      <c r="P381">
        <f t="shared" si="23"/>
        <v>0</v>
      </c>
      <c r="Q381">
        <f>VLOOKUP(I381,[1]应付款管理!$A$1:$I$65536,9,0)</f>
        <v>62.97</v>
      </c>
      <c r="R381">
        <f t="shared" si="24"/>
        <v>0</v>
      </c>
      <c r="S381" t="str">
        <f t="shared" si="25"/>
        <v>，1385626</v>
      </c>
      <c r="T381" t="s">
        <v>2120</v>
      </c>
    </row>
    <row r="382" ht="14.1" customHeight="1" spans="1:20">
      <c r="A382" s="4">
        <v>43399</v>
      </c>
      <c r="B382" s="4">
        <v>43399</v>
      </c>
      <c r="C382" s="4">
        <v>43419</v>
      </c>
      <c r="D382" s="4">
        <v>43399</v>
      </c>
      <c r="E382" s="4">
        <v>43401</v>
      </c>
      <c r="F382" t="s">
        <v>2121</v>
      </c>
      <c r="G382" t="s">
        <v>2122</v>
      </c>
      <c r="H382" t="s">
        <v>2123</v>
      </c>
      <c r="I382" s="8">
        <v>1385700</v>
      </c>
      <c r="J382" s="9">
        <v>61.66</v>
      </c>
      <c r="K382" t="s">
        <v>835</v>
      </c>
      <c r="L382" t="s">
        <v>2124</v>
      </c>
      <c r="M382" t="s">
        <v>870</v>
      </c>
      <c r="N382" t="s">
        <v>2125</v>
      </c>
      <c r="O382" s="10" t="str">
        <f>VLOOKUP(I382,[1]应付款管理!$A$1:$J$65536,10,0)</f>
        <v>USD</v>
      </c>
      <c r="P382">
        <f t="shared" si="23"/>
        <v>0</v>
      </c>
      <c r="Q382">
        <f>VLOOKUP(I382,[1]应付款管理!$A$1:$I$65536,9,0)</f>
        <v>61.66</v>
      </c>
      <c r="R382">
        <f t="shared" si="24"/>
        <v>0</v>
      </c>
      <c r="S382" t="str">
        <f t="shared" si="25"/>
        <v>，1385700</v>
      </c>
      <c r="T382" t="s">
        <v>2126</v>
      </c>
    </row>
    <row r="383" ht="14.1" customHeight="1" spans="1:20">
      <c r="A383" s="4">
        <v>43399</v>
      </c>
      <c r="B383" s="4">
        <v>43399</v>
      </c>
      <c r="C383" s="4">
        <v>43419</v>
      </c>
      <c r="D383" s="4">
        <v>43399</v>
      </c>
      <c r="E383" s="4">
        <v>43401</v>
      </c>
      <c r="F383" t="s">
        <v>2127</v>
      </c>
      <c r="G383" t="s">
        <v>2128</v>
      </c>
      <c r="H383" t="s">
        <v>2129</v>
      </c>
      <c r="I383" s="8">
        <v>1385778</v>
      </c>
      <c r="J383" s="9">
        <v>41.3</v>
      </c>
      <c r="K383" t="s">
        <v>835</v>
      </c>
      <c r="L383" t="s">
        <v>2130</v>
      </c>
      <c r="M383" t="s">
        <v>870</v>
      </c>
      <c r="N383" t="s">
        <v>937</v>
      </c>
      <c r="O383" s="10" t="str">
        <f>VLOOKUP(I383,[1]应付款管理!$A$1:$J$65536,10,0)</f>
        <v>USD</v>
      </c>
      <c r="P383">
        <f t="shared" si="23"/>
        <v>0</v>
      </c>
      <c r="Q383">
        <f>VLOOKUP(I383,[1]应付款管理!$A$1:$I$65536,9,0)</f>
        <v>41.3</v>
      </c>
      <c r="R383">
        <f t="shared" si="24"/>
        <v>0</v>
      </c>
      <c r="S383" t="str">
        <f t="shared" si="25"/>
        <v>，1385778</v>
      </c>
      <c r="T383" t="s">
        <v>2131</v>
      </c>
    </row>
    <row r="384" ht="14.1" customHeight="1" spans="1:20">
      <c r="A384" s="4">
        <v>43399</v>
      </c>
      <c r="B384" s="4">
        <v>43399</v>
      </c>
      <c r="C384" s="4">
        <v>43419</v>
      </c>
      <c r="D384" s="4">
        <v>43399</v>
      </c>
      <c r="E384" s="4">
        <v>43401</v>
      </c>
      <c r="F384" t="s">
        <v>2132</v>
      </c>
      <c r="G384" t="s">
        <v>2133</v>
      </c>
      <c r="H384" t="s">
        <v>2134</v>
      </c>
      <c r="I384" s="8">
        <v>1385779</v>
      </c>
      <c r="J384" s="9">
        <v>41.3</v>
      </c>
      <c r="K384" t="s">
        <v>835</v>
      </c>
      <c r="L384" t="s">
        <v>2135</v>
      </c>
      <c r="M384" t="s">
        <v>870</v>
      </c>
      <c r="N384" t="s">
        <v>937</v>
      </c>
      <c r="O384" s="10" t="str">
        <f>VLOOKUP(I384,[1]应付款管理!$A$1:$J$65536,10,0)</f>
        <v>USD</v>
      </c>
      <c r="P384">
        <f t="shared" ref="P384:P447" si="26">IF(K384=O384,0,1)</f>
        <v>0</v>
      </c>
      <c r="Q384">
        <f>VLOOKUP(I384,[1]应付款管理!$A$1:$I$65536,9,0)</f>
        <v>41.3</v>
      </c>
      <c r="R384">
        <f t="shared" ref="R384:R447" si="27">J384-Q384</f>
        <v>0</v>
      </c>
      <c r="S384" t="str">
        <f t="shared" si="25"/>
        <v>，1385779</v>
      </c>
      <c r="T384" t="s">
        <v>2136</v>
      </c>
    </row>
    <row r="385" ht="14.1" customHeight="1" spans="1:20">
      <c r="A385" s="4">
        <v>43399</v>
      </c>
      <c r="B385" s="4">
        <v>43399</v>
      </c>
      <c r="C385" s="4">
        <v>43419</v>
      </c>
      <c r="D385" s="4">
        <v>43399</v>
      </c>
      <c r="E385" s="4">
        <v>43401</v>
      </c>
      <c r="F385" t="s">
        <v>2137</v>
      </c>
      <c r="G385" t="s">
        <v>2138</v>
      </c>
      <c r="H385" t="s">
        <v>2139</v>
      </c>
      <c r="I385" s="8">
        <v>1385819</v>
      </c>
      <c r="J385" s="9">
        <v>123.9</v>
      </c>
      <c r="K385" t="s">
        <v>835</v>
      </c>
      <c r="L385" t="s">
        <v>2045</v>
      </c>
      <c r="M385" t="s">
        <v>870</v>
      </c>
      <c r="N385" t="s">
        <v>937</v>
      </c>
      <c r="O385" s="10" t="str">
        <f>VLOOKUP(I385,[1]应付款管理!$A$1:$J$65536,10,0)</f>
        <v>USD</v>
      </c>
      <c r="P385">
        <f t="shared" si="26"/>
        <v>0</v>
      </c>
      <c r="Q385">
        <f>VLOOKUP(I385,[1]应付款管理!$A$1:$I$65536,9,0)</f>
        <v>123.9</v>
      </c>
      <c r="R385">
        <f t="shared" si="27"/>
        <v>0</v>
      </c>
      <c r="S385" t="str">
        <f t="shared" si="25"/>
        <v>，1385819</v>
      </c>
      <c r="T385" t="s">
        <v>2140</v>
      </c>
    </row>
    <row r="386" ht="14.1" customHeight="1" spans="1:20">
      <c r="A386" s="4">
        <v>43399</v>
      </c>
      <c r="B386" s="4">
        <v>43399</v>
      </c>
      <c r="C386" s="4">
        <v>43419</v>
      </c>
      <c r="D386" s="4">
        <v>43399</v>
      </c>
      <c r="E386" s="4">
        <v>43400</v>
      </c>
      <c r="F386" t="s">
        <v>2141</v>
      </c>
      <c r="G386" t="s">
        <v>2142</v>
      </c>
      <c r="H386" t="s">
        <v>2143</v>
      </c>
      <c r="I386" s="8">
        <v>1380648</v>
      </c>
      <c r="J386" s="9">
        <v>84.15</v>
      </c>
      <c r="K386" t="s">
        <v>835</v>
      </c>
      <c r="L386" t="s">
        <v>2144</v>
      </c>
      <c r="M386" t="s">
        <v>1190</v>
      </c>
      <c r="N386" t="s">
        <v>1824</v>
      </c>
      <c r="O386" s="10" t="str">
        <f>VLOOKUP(I386,[1]应付款管理!$A$1:$J$65536,10,0)</f>
        <v>USD</v>
      </c>
      <c r="P386">
        <f t="shared" si="26"/>
        <v>0</v>
      </c>
      <c r="Q386">
        <f>VLOOKUP(I386,[1]应付款管理!$A$1:$I$65536,9,0)</f>
        <v>84.15</v>
      </c>
      <c r="R386">
        <f t="shared" si="27"/>
        <v>0</v>
      </c>
      <c r="S386" t="str">
        <f t="shared" si="25"/>
        <v>，1380648</v>
      </c>
      <c r="T386" t="s">
        <v>2145</v>
      </c>
    </row>
    <row r="387" ht="14.1" customHeight="1" spans="1:20">
      <c r="A387" s="4">
        <v>43399</v>
      </c>
      <c r="B387" s="4">
        <v>43399</v>
      </c>
      <c r="C387" s="4">
        <v>43419</v>
      </c>
      <c r="D387" s="4">
        <v>43399</v>
      </c>
      <c r="E387" s="4">
        <v>43401</v>
      </c>
      <c r="F387" t="s">
        <v>2146</v>
      </c>
      <c r="G387" t="s">
        <v>2147</v>
      </c>
      <c r="H387" t="s">
        <v>2148</v>
      </c>
      <c r="I387" s="8">
        <v>1383271</v>
      </c>
      <c r="J387" s="9">
        <v>167.92</v>
      </c>
      <c r="K387" t="s">
        <v>835</v>
      </c>
      <c r="L387" t="s">
        <v>2149</v>
      </c>
      <c r="M387" t="s">
        <v>1190</v>
      </c>
      <c r="N387" t="s">
        <v>1824</v>
      </c>
      <c r="O387" s="10" t="str">
        <f>VLOOKUP(I387,[1]应付款管理!$A$1:$J$65536,10,0)</f>
        <v>USD</v>
      </c>
      <c r="P387">
        <f t="shared" si="26"/>
        <v>0</v>
      </c>
      <c r="Q387">
        <f>VLOOKUP(I387,[1]应付款管理!$A$1:$I$65536,9,0)</f>
        <v>167.92</v>
      </c>
      <c r="R387">
        <f t="shared" si="27"/>
        <v>0</v>
      </c>
      <c r="S387" t="str">
        <f t="shared" si="25"/>
        <v>，1383271</v>
      </c>
      <c r="T387" t="s">
        <v>2150</v>
      </c>
    </row>
    <row r="388" ht="14.1" customHeight="1" spans="1:20">
      <c r="A388" s="4">
        <v>43399</v>
      </c>
      <c r="B388" s="4">
        <v>43399</v>
      </c>
      <c r="C388" s="4">
        <v>43419</v>
      </c>
      <c r="D388" s="4">
        <v>43399</v>
      </c>
      <c r="E388" s="4">
        <v>43400</v>
      </c>
      <c r="F388" t="s">
        <v>2151</v>
      </c>
      <c r="G388" t="s">
        <v>2152</v>
      </c>
      <c r="H388" t="s">
        <v>2153</v>
      </c>
      <c r="I388" s="8">
        <v>1385457</v>
      </c>
      <c r="J388" s="9">
        <v>77.91</v>
      </c>
      <c r="K388" t="s">
        <v>835</v>
      </c>
      <c r="L388" t="s">
        <v>2154</v>
      </c>
      <c r="M388" t="s">
        <v>1190</v>
      </c>
      <c r="N388" t="s">
        <v>1824</v>
      </c>
      <c r="O388" s="10" t="str">
        <f>VLOOKUP(I388,[1]应付款管理!$A$1:$J$65536,10,0)</f>
        <v>USD</v>
      </c>
      <c r="P388">
        <f t="shared" si="26"/>
        <v>0</v>
      </c>
      <c r="Q388">
        <f>VLOOKUP(I388,[1]应付款管理!$A$1:$I$65536,9,0)</f>
        <v>77.91</v>
      </c>
      <c r="R388">
        <f t="shared" si="27"/>
        <v>0</v>
      </c>
      <c r="S388" t="str">
        <f t="shared" si="25"/>
        <v>，1385457</v>
      </c>
      <c r="T388" t="s">
        <v>2155</v>
      </c>
    </row>
    <row r="389" ht="14.1" customHeight="1" spans="1:20">
      <c r="A389" s="4">
        <v>43399</v>
      </c>
      <c r="B389" s="4">
        <v>43399</v>
      </c>
      <c r="C389" s="4">
        <v>43419</v>
      </c>
      <c r="D389" s="4">
        <v>43399</v>
      </c>
      <c r="E389" s="4">
        <v>43400</v>
      </c>
      <c r="F389" t="s">
        <v>2156</v>
      </c>
      <c r="G389" t="s">
        <v>2157</v>
      </c>
      <c r="H389" t="s">
        <v>2158</v>
      </c>
      <c r="I389" s="8">
        <v>1385774</v>
      </c>
      <c r="J389" s="9">
        <v>77.91</v>
      </c>
      <c r="K389" t="s">
        <v>835</v>
      </c>
      <c r="L389" t="s">
        <v>2159</v>
      </c>
      <c r="M389" t="s">
        <v>1190</v>
      </c>
      <c r="N389" t="s">
        <v>1824</v>
      </c>
      <c r="O389" s="10" t="str">
        <f>VLOOKUP(I389,[1]应付款管理!$A$1:$J$65536,10,0)</f>
        <v>USD</v>
      </c>
      <c r="P389">
        <f t="shared" si="26"/>
        <v>0</v>
      </c>
      <c r="Q389">
        <f>VLOOKUP(I389,[1]应付款管理!$A$1:$I$65536,9,0)</f>
        <v>77.91</v>
      </c>
      <c r="R389">
        <f t="shared" si="27"/>
        <v>0</v>
      </c>
      <c r="S389" t="str">
        <f t="shared" si="25"/>
        <v>，1385774</v>
      </c>
      <c r="T389" t="s">
        <v>2160</v>
      </c>
    </row>
    <row r="390" ht="14.1" customHeight="1" spans="1:20">
      <c r="A390" s="4">
        <v>43399</v>
      </c>
      <c r="B390" s="4">
        <v>43399</v>
      </c>
      <c r="C390" s="4">
        <v>43419</v>
      </c>
      <c r="D390" s="4">
        <v>43399</v>
      </c>
      <c r="E390" s="4">
        <v>43402</v>
      </c>
      <c r="F390" t="s">
        <v>2161</v>
      </c>
      <c r="G390" t="s">
        <v>2162</v>
      </c>
      <c r="H390" t="s">
        <v>2163</v>
      </c>
      <c r="I390" s="8">
        <v>1379861</v>
      </c>
      <c r="J390" s="9">
        <v>158.24</v>
      </c>
      <c r="K390" t="s">
        <v>835</v>
      </c>
      <c r="L390" t="s">
        <v>2164</v>
      </c>
      <c r="M390" t="s">
        <v>959</v>
      </c>
      <c r="N390" t="s">
        <v>966</v>
      </c>
      <c r="O390" s="10" t="str">
        <f>VLOOKUP(I390,[1]应付款管理!$A$1:$J$65536,10,0)</f>
        <v>USD</v>
      </c>
      <c r="P390">
        <f t="shared" si="26"/>
        <v>0</v>
      </c>
      <c r="Q390">
        <f>VLOOKUP(I390,[1]应付款管理!$A$1:$I$65536,9,0)</f>
        <v>158.24</v>
      </c>
      <c r="R390">
        <f t="shared" si="27"/>
        <v>0</v>
      </c>
      <c r="S390" t="str">
        <f t="shared" si="25"/>
        <v>，1379861</v>
      </c>
      <c r="T390" t="s">
        <v>2165</v>
      </c>
    </row>
    <row r="391" s="1" customFormat="1" ht="14.1" customHeight="1" spans="1:20">
      <c r="A391" s="13">
        <v>43399</v>
      </c>
      <c r="B391" s="13">
        <v>43399</v>
      </c>
      <c r="C391" s="13">
        <v>43419</v>
      </c>
      <c r="D391" s="13">
        <v>43399</v>
      </c>
      <c r="E391" s="13">
        <v>43400</v>
      </c>
      <c r="F391" s="1" t="s">
        <v>2166</v>
      </c>
      <c r="G391" s="1" t="s">
        <v>2167</v>
      </c>
      <c r="H391" s="1" t="s">
        <v>2168</v>
      </c>
      <c r="I391" s="12">
        <v>1381547</v>
      </c>
      <c r="J391" s="14">
        <v>58.65</v>
      </c>
      <c r="K391" s="1" t="s">
        <v>835</v>
      </c>
      <c r="L391" s="1" t="s">
        <v>2169</v>
      </c>
      <c r="M391" s="1" t="s">
        <v>930</v>
      </c>
      <c r="N391" s="1" t="s">
        <v>2170</v>
      </c>
      <c r="O391" s="15" t="str">
        <f>VLOOKUP(I391,[1]应付款管理!$A$1:$J$65536,10,0)</f>
        <v>USD</v>
      </c>
      <c r="P391" s="1">
        <f t="shared" si="26"/>
        <v>0</v>
      </c>
      <c r="Q391" s="1">
        <v>58.65</v>
      </c>
      <c r="R391" s="1">
        <f t="shared" si="27"/>
        <v>0</v>
      </c>
      <c r="S391" t="str">
        <f t="shared" si="25"/>
        <v>，1381547</v>
      </c>
      <c r="T391" s="1" t="s">
        <v>2171</v>
      </c>
    </row>
    <row r="392" ht="14.1" customHeight="1" spans="1:20">
      <c r="A392" s="4">
        <v>43400</v>
      </c>
      <c r="B392" s="4">
        <v>43400</v>
      </c>
      <c r="C392" s="4">
        <v>43419</v>
      </c>
      <c r="D392" s="4">
        <v>43400</v>
      </c>
      <c r="E392" s="4">
        <v>43407</v>
      </c>
      <c r="F392" t="s">
        <v>2172</v>
      </c>
      <c r="G392" t="s">
        <v>2173</v>
      </c>
      <c r="H392" t="s">
        <v>2174</v>
      </c>
      <c r="I392" s="8">
        <v>1385423</v>
      </c>
      <c r="J392" s="9">
        <v>387.17</v>
      </c>
      <c r="K392" t="s">
        <v>835</v>
      </c>
      <c r="L392" t="s">
        <v>2175</v>
      </c>
      <c r="M392" t="s">
        <v>2176</v>
      </c>
      <c r="N392" t="s">
        <v>2177</v>
      </c>
      <c r="O392" s="10" t="str">
        <f>VLOOKUP(I392,[1]应付款管理!$A$1:$J$65536,10,0)</f>
        <v>USD</v>
      </c>
      <c r="P392">
        <f t="shared" si="26"/>
        <v>0</v>
      </c>
      <c r="Q392">
        <f>VLOOKUP(I392,[1]应付款管理!$A$1:$I$65536,9,0)</f>
        <v>387.17</v>
      </c>
      <c r="R392">
        <f t="shared" si="27"/>
        <v>0</v>
      </c>
      <c r="S392" t="str">
        <f t="shared" si="25"/>
        <v>，1385423</v>
      </c>
      <c r="T392" t="s">
        <v>2178</v>
      </c>
    </row>
    <row r="393" ht="14.1" customHeight="1" spans="1:20">
      <c r="A393" s="4">
        <v>43400</v>
      </c>
      <c r="B393" s="4">
        <v>43400</v>
      </c>
      <c r="C393" s="4">
        <v>43419</v>
      </c>
      <c r="D393" s="4">
        <v>43400</v>
      </c>
      <c r="E393" s="4">
        <v>43401</v>
      </c>
      <c r="F393" t="s">
        <v>2179</v>
      </c>
      <c r="G393" t="s">
        <v>2180</v>
      </c>
      <c r="H393" t="s">
        <v>2181</v>
      </c>
      <c r="I393" s="8">
        <v>1385206</v>
      </c>
      <c r="J393" s="9">
        <v>77.37</v>
      </c>
      <c r="K393" t="s">
        <v>835</v>
      </c>
      <c r="L393" t="s">
        <v>2182</v>
      </c>
      <c r="M393" t="s">
        <v>844</v>
      </c>
      <c r="N393" t="s">
        <v>2183</v>
      </c>
      <c r="O393" s="10" t="str">
        <f>VLOOKUP(I393,[1]应付款管理!$A$1:$J$65536,10,0)</f>
        <v>USD</v>
      </c>
      <c r="P393">
        <f t="shared" si="26"/>
        <v>0</v>
      </c>
      <c r="Q393">
        <f>VLOOKUP(I393,[1]应付款管理!$A$1:$I$65536,9,0)</f>
        <v>77.37</v>
      </c>
      <c r="R393">
        <f t="shared" si="27"/>
        <v>0</v>
      </c>
      <c r="S393" t="str">
        <f t="shared" si="25"/>
        <v>，1385206</v>
      </c>
      <c r="T393" t="s">
        <v>2184</v>
      </c>
    </row>
    <row r="394" ht="14.1" customHeight="1" spans="1:20">
      <c r="A394" s="4">
        <v>43400</v>
      </c>
      <c r="B394" s="4">
        <v>43400</v>
      </c>
      <c r="C394" s="4">
        <v>43419</v>
      </c>
      <c r="D394" s="4">
        <v>43400</v>
      </c>
      <c r="E394" s="4">
        <v>43401</v>
      </c>
      <c r="F394" t="s">
        <v>2185</v>
      </c>
      <c r="G394" t="s">
        <v>2186</v>
      </c>
      <c r="H394" t="s">
        <v>2187</v>
      </c>
      <c r="I394" s="8">
        <v>1385805</v>
      </c>
      <c r="J394" s="9">
        <v>31.32</v>
      </c>
      <c r="K394" t="s">
        <v>835</v>
      </c>
      <c r="L394" t="s">
        <v>2188</v>
      </c>
      <c r="M394" t="s">
        <v>844</v>
      </c>
      <c r="N394" t="s">
        <v>1915</v>
      </c>
      <c r="O394" s="10" t="str">
        <f>VLOOKUP(I394,[1]应付款管理!$A$1:$J$65536,10,0)</f>
        <v>USD</v>
      </c>
      <c r="P394">
        <f t="shared" si="26"/>
        <v>0</v>
      </c>
      <c r="Q394">
        <f>VLOOKUP(I394,[1]应付款管理!$A$1:$I$65536,9,0)</f>
        <v>31.32</v>
      </c>
      <c r="R394">
        <f t="shared" si="27"/>
        <v>0</v>
      </c>
      <c r="S394" t="str">
        <f t="shared" si="25"/>
        <v>，1385805</v>
      </c>
      <c r="T394" t="s">
        <v>2189</v>
      </c>
    </row>
    <row r="395" ht="14.1" customHeight="1" spans="1:20">
      <c r="A395" s="4">
        <v>43400</v>
      </c>
      <c r="B395" s="4">
        <v>43400</v>
      </c>
      <c r="C395" s="4">
        <v>43419</v>
      </c>
      <c r="D395" s="4">
        <v>43400</v>
      </c>
      <c r="E395" s="4">
        <v>43402</v>
      </c>
      <c r="F395" t="s">
        <v>2190</v>
      </c>
      <c r="G395" t="s">
        <v>2191</v>
      </c>
      <c r="H395" t="s">
        <v>2192</v>
      </c>
      <c r="I395" s="8">
        <v>1380776</v>
      </c>
      <c r="J395" s="9">
        <v>73.88</v>
      </c>
      <c r="K395" t="s">
        <v>835</v>
      </c>
      <c r="L395" t="s">
        <v>2193</v>
      </c>
      <c r="M395" t="s">
        <v>870</v>
      </c>
      <c r="N395" t="s">
        <v>883</v>
      </c>
      <c r="O395" s="10" t="str">
        <f>VLOOKUP(I395,[1]应付款管理!$A$1:$J$65536,10,0)</f>
        <v>USD</v>
      </c>
      <c r="P395">
        <f t="shared" si="26"/>
        <v>0</v>
      </c>
      <c r="Q395">
        <f>VLOOKUP(I395,[1]应付款管理!$A$1:$I$65536,9,0)</f>
        <v>73.88</v>
      </c>
      <c r="R395">
        <f t="shared" si="27"/>
        <v>0</v>
      </c>
      <c r="S395" t="str">
        <f t="shared" si="25"/>
        <v>，1380776</v>
      </c>
      <c r="T395" t="s">
        <v>2194</v>
      </c>
    </row>
    <row r="396" ht="14.1" customHeight="1" spans="1:20">
      <c r="A396" s="4">
        <v>43400</v>
      </c>
      <c r="B396" s="4">
        <v>43400</v>
      </c>
      <c r="C396" s="4">
        <v>43419</v>
      </c>
      <c r="D396" s="4">
        <v>43400</v>
      </c>
      <c r="E396" s="4">
        <v>43403</v>
      </c>
      <c r="F396" t="s">
        <v>2195</v>
      </c>
      <c r="G396" t="s">
        <v>2196</v>
      </c>
      <c r="H396" t="s">
        <v>2197</v>
      </c>
      <c r="I396" s="8">
        <v>1382612</v>
      </c>
      <c r="J396" s="9">
        <v>155.68</v>
      </c>
      <c r="K396" t="s">
        <v>835</v>
      </c>
      <c r="L396" t="s">
        <v>138</v>
      </c>
      <c r="M396" t="s">
        <v>870</v>
      </c>
      <c r="N396" t="s">
        <v>1410</v>
      </c>
      <c r="O396" s="10" t="str">
        <f>VLOOKUP(I396,[1]应付款管理!$A$1:$J$65536,10,0)</f>
        <v>USD</v>
      </c>
      <c r="P396">
        <f t="shared" si="26"/>
        <v>0</v>
      </c>
      <c r="Q396">
        <f>VLOOKUP(I396,[1]应付款管理!$A$1:$I$65536,9,0)</f>
        <v>155.68</v>
      </c>
      <c r="R396">
        <f t="shared" si="27"/>
        <v>0</v>
      </c>
      <c r="S396" t="str">
        <f t="shared" si="25"/>
        <v>，1382612</v>
      </c>
      <c r="T396" t="s">
        <v>2198</v>
      </c>
    </row>
    <row r="397" ht="14.1" customHeight="1" spans="1:20">
      <c r="A397" s="4">
        <v>43400</v>
      </c>
      <c r="B397" s="4">
        <v>43400</v>
      </c>
      <c r="C397" s="4">
        <v>43419</v>
      </c>
      <c r="D397" s="4">
        <v>43400</v>
      </c>
      <c r="E397" s="4">
        <v>43401</v>
      </c>
      <c r="F397" t="s">
        <v>2199</v>
      </c>
      <c r="G397" t="s">
        <v>2200</v>
      </c>
      <c r="H397" t="s">
        <v>2201</v>
      </c>
      <c r="I397" s="8">
        <v>1383752</v>
      </c>
      <c r="J397" s="9">
        <v>33.65</v>
      </c>
      <c r="K397" t="s">
        <v>835</v>
      </c>
      <c r="L397" t="s">
        <v>2202</v>
      </c>
      <c r="M397" t="s">
        <v>870</v>
      </c>
      <c r="N397" t="s">
        <v>937</v>
      </c>
      <c r="O397" s="10" t="str">
        <f>VLOOKUP(I397,[1]应付款管理!$A$1:$J$65536,10,0)</f>
        <v>USD</v>
      </c>
      <c r="P397">
        <f t="shared" si="26"/>
        <v>0</v>
      </c>
      <c r="Q397">
        <f>VLOOKUP(I397,[1]应付款管理!$A$1:$I$65536,9,0)</f>
        <v>33.65</v>
      </c>
      <c r="R397">
        <f t="shared" si="27"/>
        <v>0</v>
      </c>
      <c r="S397" t="str">
        <f t="shared" si="25"/>
        <v>，1383752</v>
      </c>
      <c r="T397" t="s">
        <v>2203</v>
      </c>
    </row>
    <row r="398" ht="14.1" customHeight="1" spans="1:20">
      <c r="A398" s="4">
        <v>43400</v>
      </c>
      <c r="B398" s="4">
        <v>43400</v>
      </c>
      <c r="C398" s="4">
        <v>43419</v>
      </c>
      <c r="D398" s="4">
        <v>43400</v>
      </c>
      <c r="E398" s="4">
        <v>43403</v>
      </c>
      <c r="F398" t="s">
        <v>2204</v>
      </c>
      <c r="G398" t="s">
        <v>2205</v>
      </c>
      <c r="H398" t="s">
        <v>2206</v>
      </c>
      <c r="I398" s="8">
        <v>1383762</v>
      </c>
      <c r="J398" s="9">
        <v>97.41</v>
      </c>
      <c r="K398" t="s">
        <v>835</v>
      </c>
      <c r="L398" t="s">
        <v>2207</v>
      </c>
      <c r="M398" t="s">
        <v>870</v>
      </c>
      <c r="N398" t="s">
        <v>2208</v>
      </c>
      <c r="O398" s="10" t="str">
        <f>VLOOKUP(I398,[1]应付款管理!$A$1:$J$65536,10,0)</f>
        <v>USD</v>
      </c>
      <c r="P398">
        <f t="shared" si="26"/>
        <v>0</v>
      </c>
      <c r="Q398">
        <f>VLOOKUP(I398,[1]应付款管理!$A$1:$I$65536,9,0)</f>
        <v>97.41</v>
      </c>
      <c r="R398">
        <f t="shared" si="27"/>
        <v>0</v>
      </c>
      <c r="S398" t="str">
        <f t="shared" si="25"/>
        <v>，1383762</v>
      </c>
      <c r="T398" t="s">
        <v>2209</v>
      </c>
    </row>
    <row r="399" ht="14.1" customHeight="1" spans="1:20">
      <c r="A399" s="4">
        <v>43400</v>
      </c>
      <c r="B399" s="4">
        <v>43400</v>
      </c>
      <c r="C399" s="4">
        <v>43419</v>
      </c>
      <c r="D399" s="4">
        <v>43400</v>
      </c>
      <c r="E399" s="4">
        <v>43401</v>
      </c>
      <c r="F399" t="s">
        <v>2210</v>
      </c>
      <c r="G399" t="s">
        <v>2211</v>
      </c>
      <c r="H399" t="s">
        <v>2212</v>
      </c>
      <c r="I399" s="8">
        <v>1384060</v>
      </c>
      <c r="J399" s="9">
        <v>87.96</v>
      </c>
      <c r="K399" t="s">
        <v>835</v>
      </c>
      <c r="L399" t="s">
        <v>2213</v>
      </c>
      <c r="M399" t="s">
        <v>870</v>
      </c>
      <c r="N399" t="s">
        <v>2214</v>
      </c>
      <c r="O399" s="10" t="str">
        <f>VLOOKUP(I399,[1]应付款管理!$A$1:$J$65536,10,0)</f>
        <v>USD</v>
      </c>
      <c r="P399">
        <f t="shared" si="26"/>
        <v>0</v>
      </c>
      <c r="Q399">
        <f>VLOOKUP(I399,[1]应付款管理!$A$1:$I$65536,9,0)</f>
        <v>87.96</v>
      </c>
      <c r="R399">
        <f t="shared" si="27"/>
        <v>0</v>
      </c>
      <c r="S399" t="str">
        <f t="shared" si="25"/>
        <v>，1384060</v>
      </c>
      <c r="T399" t="s">
        <v>2215</v>
      </c>
    </row>
    <row r="400" ht="14.1" customHeight="1" spans="1:20">
      <c r="A400" s="4">
        <v>43400</v>
      </c>
      <c r="B400" s="4">
        <v>43400</v>
      </c>
      <c r="C400" s="4">
        <v>43419</v>
      </c>
      <c r="D400" s="4">
        <v>43400</v>
      </c>
      <c r="E400" s="4">
        <v>43402</v>
      </c>
      <c r="F400" t="s">
        <v>2216</v>
      </c>
      <c r="G400" t="s">
        <v>2217</v>
      </c>
      <c r="H400" t="s">
        <v>2218</v>
      </c>
      <c r="I400" s="8">
        <v>1386231</v>
      </c>
      <c r="J400" s="9">
        <v>50.1</v>
      </c>
      <c r="K400" t="s">
        <v>835</v>
      </c>
      <c r="L400" t="s">
        <v>2219</v>
      </c>
      <c r="M400" t="s">
        <v>870</v>
      </c>
      <c r="N400" t="s">
        <v>2220</v>
      </c>
      <c r="O400" s="10" t="str">
        <f>VLOOKUP(I400,[1]应付款管理!$A$1:$J$65536,10,0)</f>
        <v>USD</v>
      </c>
      <c r="P400">
        <f t="shared" si="26"/>
        <v>0</v>
      </c>
      <c r="Q400">
        <f>VLOOKUP(I400,[1]应付款管理!$A$1:$I$65536,9,0)</f>
        <v>50.1</v>
      </c>
      <c r="R400">
        <f t="shared" si="27"/>
        <v>0</v>
      </c>
      <c r="S400" t="str">
        <f t="shared" si="25"/>
        <v>，1386231</v>
      </c>
      <c r="T400" t="s">
        <v>2221</v>
      </c>
    </row>
    <row r="401" ht="14.1" customHeight="1" spans="1:20">
      <c r="A401" s="4">
        <v>43400</v>
      </c>
      <c r="B401" s="4">
        <v>43400</v>
      </c>
      <c r="C401" s="4">
        <v>43419</v>
      </c>
      <c r="D401" s="4">
        <v>43400</v>
      </c>
      <c r="E401" s="4">
        <v>43401</v>
      </c>
      <c r="F401" t="s">
        <v>2222</v>
      </c>
      <c r="G401" t="s">
        <v>2223</v>
      </c>
      <c r="H401" t="s">
        <v>2224</v>
      </c>
      <c r="I401" s="8">
        <v>1383462</v>
      </c>
      <c r="J401" s="9">
        <v>64.59</v>
      </c>
      <c r="K401" t="s">
        <v>835</v>
      </c>
      <c r="L401" t="s">
        <v>2225</v>
      </c>
      <c r="M401" t="s">
        <v>907</v>
      </c>
      <c r="N401" t="s">
        <v>908</v>
      </c>
      <c r="O401" s="10" t="str">
        <f>VLOOKUP(I401,[1]应付款管理!$A$1:$J$65536,10,0)</f>
        <v>USD</v>
      </c>
      <c r="P401">
        <f t="shared" si="26"/>
        <v>0</v>
      </c>
      <c r="Q401">
        <f>VLOOKUP(I401,[1]应付款管理!$A$1:$I$65536,9,0)</f>
        <v>64.59</v>
      </c>
      <c r="R401">
        <f t="shared" si="27"/>
        <v>0</v>
      </c>
      <c r="S401" t="str">
        <f t="shared" si="25"/>
        <v>，1383462</v>
      </c>
      <c r="T401" t="s">
        <v>2226</v>
      </c>
    </row>
    <row r="402" ht="14.1" customHeight="1" spans="1:20">
      <c r="A402" s="4">
        <v>43401</v>
      </c>
      <c r="B402" s="4">
        <v>43401</v>
      </c>
      <c r="C402" s="4">
        <v>43419</v>
      </c>
      <c r="D402" s="4">
        <v>43401</v>
      </c>
      <c r="E402" s="4">
        <v>43402</v>
      </c>
      <c r="F402" t="s">
        <v>2227</v>
      </c>
      <c r="G402" t="s">
        <v>2228</v>
      </c>
      <c r="H402" t="s">
        <v>2229</v>
      </c>
      <c r="I402" s="8">
        <v>1382333</v>
      </c>
      <c r="J402" s="9">
        <v>35.15</v>
      </c>
      <c r="K402" t="s">
        <v>835</v>
      </c>
      <c r="L402" t="s">
        <v>2230</v>
      </c>
      <c r="M402" t="s">
        <v>2231</v>
      </c>
      <c r="N402" t="s">
        <v>2232</v>
      </c>
      <c r="O402" s="10" t="str">
        <f>VLOOKUP(I402,[1]应付款管理!$A$1:$J$65536,10,0)</f>
        <v>USD</v>
      </c>
      <c r="P402">
        <f t="shared" si="26"/>
        <v>0</v>
      </c>
      <c r="Q402">
        <f>VLOOKUP(I402,[1]应付款管理!$A$1:$I$65536,9,0)</f>
        <v>35.15</v>
      </c>
      <c r="R402">
        <f t="shared" si="27"/>
        <v>0</v>
      </c>
      <c r="S402" t="str">
        <f t="shared" si="25"/>
        <v>，1382333</v>
      </c>
      <c r="T402" t="s">
        <v>2233</v>
      </c>
    </row>
    <row r="403" ht="14.1" customHeight="1" spans="1:20">
      <c r="A403" s="4">
        <v>43401</v>
      </c>
      <c r="B403" s="4">
        <v>43401</v>
      </c>
      <c r="C403" s="4">
        <v>43419</v>
      </c>
      <c r="D403" s="4">
        <v>43401</v>
      </c>
      <c r="E403" s="4">
        <v>43403</v>
      </c>
      <c r="F403" t="s">
        <v>2234</v>
      </c>
      <c r="G403" t="s">
        <v>2235</v>
      </c>
      <c r="H403" t="s">
        <v>2236</v>
      </c>
      <c r="I403" s="8">
        <v>1386506</v>
      </c>
      <c r="J403" s="9">
        <v>31.98</v>
      </c>
      <c r="K403" t="s">
        <v>835</v>
      </c>
      <c r="L403" t="s">
        <v>2103</v>
      </c>
      <c r="M403" t="s">
        <v>1001</v>
      </c>
      <c r="N403" t="s">
        <v>2104</v>
      </c>
      <c r="O403" s="10" t="str">
        <f>VLOOKUP(I403,[1]应付款管理!$A$1:$J$65536,10,0)</f>
        <v>USD</v>
      </c>
      <c r="P403">
        <f t="shared" si="26"/>
        <v>0</v>
      </c>
      <c r="Q403">
        <f>VLOOKUP(I403,[1]应付款管理!$A$1:$I$65536,9,0)</f>
        <v>31.98</v>
      </c>
      <c r="R403">
        <f t="shared" si="27"/>
        <v>0</v>
      </c>
      <c r="S403" t="str">
        <f t="shared" si="25"/>
        <v>，1386506</v>
      </c>
      <c r="T403" t="s">
        <v>2237</v>
      </c>
    </row>
    <row r="404" ht="14.1" customHeight="1" spans="1:20">
      <c r="A404" s="4">
        <v>43401</v>
      </c>
      <c r="B404" s="4">
        <v>43401</v>
      </c>
      <c r="C404" s="4">
        <v>43419</v>
      </c>
      <c r="D404" s="4">
        <v>43401</v>
      </c>
      <c r="E404" s="4">
        <v>43405</v>
      </c>
      <c r="F404" t="s">
        <v>2238</v>
      </c>
      <c r="G404" t="s">
        <v>2239</v>
      </c>
      <c r="H404" t="s">
        <v>2240</v>
      </c>
      <c r="I404" s="8">
        <v>1381412</v>
      </c>
      <c r="J404" s="9">
        <v>111.16</v>
      </c>
      <c r="K404" t="s">
        <v>835</v>
      </c>
      <c r="L404" t="s">
        <v>2241</v>
      </c>
      <c r="M404" t="s">
        <v>870</v>
      </c>
      <c r="N404" t="s">
        <v>937</v>
      </c>
      <c r="O404" s="10" t="str">
        <f>VLOOKUP(I404,[1]应付款管理!$A$1:$J$65536,10,0)</f>
        <v>USD</v>
      </c>
      <c r="P404">
        <f t="shared" si="26"/>
        <v>0</v>
      </c>
      <c r="Q404">
        <f>VLOOKUP(I404,[1]应付款管理!$A$1:$I$65536,9,0)</f>
        <v>111.16</v>
      </c>
      <c r="R404">
        <f t="shared" si="27"/>
        <v>0</v>
      </c>
      <c r="S404" t="str">
        <f t="shared" si="25"/>
        <v>，1381412</v>
      </c>
      <c r="T404" t="s">
        <v>2242</v>
      </c>
    </row>
    <row r="405" ht="14.1" customHeight="1" spans="1:20">
      <c r="A405" s="4">
        <v>43401</v>
      </c>
      <c r="B405" s="4">
        <v>43401</v>
      </c>
      <c r="C405" s="4">
        <v>43419</v>
      </c>
      <c r="D405" s="4">
        <v>43401</v>
      </c>
      <c r="E405" s="4">
        <v>43406</v>
      </c>
      <c r="F405" t="s">
        <v>2243</v>
      </c>
      <c r="G405" t="s">
        <v>2244</v>
      </c>
      <c r="H405" t="s">
        <v>2245</v>
      </c>
      <c r="I405" s="8">
        <v>1382402</v>
      </c>
      <c r="J405" s="9">
        <v>164.25</v>
      </c>
      <c r="K405" t="s">
        <v>835</v>
      </c>
      <c r="L405" t="s">
        <v>2246</v>
      </c>
      <c r="M405" t="s">
        <v>870</v>
      </c>
      <c r="N405" t="s">
        <v>1466</v>
      </c>
      <c r="O405" s="10" t="str">
        <f>VLOOKUP(I405,[1]应付款管理!$A$1:$J$65536,10,0)</f>
        <v>USD</v>
      </c>
      <c r="P405">
        <f t="shared" si="26"/>
        <v>0</v>
      </c>
      <c r="Q405">
        <f>VLOOKUP(I405,[1]应付款管理!$A$1:$I$65536,9,0)</f>
        <v>164.25</v>
      </c>
      <c r="R405">
        <f t="shared" si="27"/>
        <v>0</v>
      </c>
      <c r="S405" t="str">
        <f t="shared" si="25"/>
        <v>，1382402</v>
      </c>
      <c r="T405" t="s">
        <v>2247</v>
      </c>
    </row>
    <row r="406" ht="14.1" customHeight="1" spans="1:20">
      <c r="A406" s="4">
        <v>43401</v>
      </c>
      <c r="B406" s="4">
        <v>43401</v>
      </c>
      <c r="C406" s="4">
        <v>43419</v>
      </c>
      <c r="D406" s="4">
        <v>43401</v>
      </c>
      <c r="E406" s="4">
        <v>43402</v>
      </c>
      <c r="F406" t="s">
        <v>2248</v>
      </c>
      <c r="G406" t="s">
        <v>2249</v>
      </c>
      <c r="H406" t="s">
        <v>2250</v>
      </c>
      <c r="I406" s="8">
        <v>1384333</v>
      </c>
      <c r="J406" s="9">
        <v>55.98</v>
      </c>
      <c r="K406" t="s">
        <v>835</v>
      </c>
      <c r="L406" t="s">
        <v>2251</v>
      </c>
      <c r="M406" t="s">
        <v>870</v>
      </c>
      <c r="N406" t="s">
        <v>1013</v>
      </c>
      <c r="O406" s="10" t="str">
        <f>VLOOKUP(I406,[1]应付款管理!$A$1:$J$65536,10,0)</f>
        <v>USD</v>
      </c>
      <c r="P406">
        <f t="shared" si="26"/>
        <v>0</v>
      </c>
      <c r="Q406">
        <f>VLOOKUP(I406,[1]应付款管理!$A$1:$I$65536,9,0)</f>
        <v>55.98</v>
      </c>
      <c r="R406">
        <f t="shared" si="27"/>
        <v>0</v>
      </c>
      <c r="S406" t="str">
        <f t="shared" si="25"/>
        <v>，1384333</v>
      </c>
      <c r="T406" t="s">
        <v>2252</v>
      </c>
    </row>
    <row r="407" ht="14.1" customHeight="1" spans="1:20">
      <c r="A407" s="4">
        <v>43401</v>
      </c>
      <c r="B407" s="4">
        <v>43401</v>
      </c>
      <c r="C407" s="4">
        <v>43419</v>
      </c>
      <c r="D407" s="4">
        <v>43401</v>
      </c>
      <c r="E407" s="4">
        <v>43402</v>
      </c>
      <c r="F407" t="s">
        <v>2253</v>
      </c>
      <c r="G407" t="s">
        <v>2254</v>
      </c>
      <c r="H407" t="s">
        <v>2255</v>
      </c>
      <c r="I407" s="8">
        <v>1386317</v>
      </c>
      <c r="J407" s="9">
        <v>35.78</v>
      </c>
      <c r="K407" t="s">
        <v>835</v>
      </c>
      <c r="L407" t="s">
        <v>2256</v>
      </c>
      <c r="M407" t="s">
        <v>870</v>
      </c>
      <c r="N407" t="s">
        <v>2257</v>
      </c>
      <c r="O407" s="10" t="str">
        <f>VLOOKUP(I407,[1]应付款管理!$A$1:$J$65536,10,0)</f>
        <v>USD</v>
      </c>
      <c r="P407">
        <f t="shared" si="26"/>
        <v>0</v>
      </c>
      <c r="Q407">
        <f>VLOOKUP(I407,[1]应付款管理!$A$1:$I$65536,9,0)</f>
        <v>35.78</v>
      </c>
      <c r="R407">
        <f t="shared" si="27"/>
        <v>0</v>
      </c>
      <c r="S407" t="str">
        <f t="shared" si="25"/>
        <v>，1386317</v>
      </c>
      <c r="T407" t="s">
        <v>2258</v>
      </c>
    </row>
    <row r="408" ht="14.1" customHeight="1" spans="1:20">
      <c r="A408" s="4">
        <v>43401</v>
      </c>
      <c r="B408" s="4">
        <v>43401</v>
      </c>
      <c r="C408" s="4">
        <v>43419</v>
      </c>
      <c r="D408" s="4">
        <v>43401</v>
      </c>
      <c r="E408" s="4">
        <v>43402</v>
      </c>
      <c r="F408" t="s">
        <v>2259</v>
      </c>
      <c r="G408" t="s">
        <v>2260</v>
      </c>
      <c r="H408" t="s">
        <v>2261</v>
      </c>
      <c r="I408" s="8">
        <v>1386320</v>
      </c>
      <c r="J408" s="9">
        <v>64.85</v>
      </c>
      <c r="K408" t="s">
        <v>835</v>
      </c>
      <c r="L408" t="s">
        <v>2262</v>
      </c>
      <c r="M408" t="s">
        <v>870</v>
      </c>
      <c r="N408" t="s">
        <v>1277</v>
      </c>
      <c r="O408" s="10" t="str">
        <f>VLOOKUP(I408,[1]应付款管理!$A$1:$J$65536,10,0)</f>
        <v>USD</v>
      </c>
      <c r="P408">
        <f t="shared" si="26"/>
        <v>0</v>
      </c>
      <c r="Q408">
        <f>VLOOKUP(I408,[1]应付款管理!$A$1:$I$65536,9,0)</f>
        <v>64.85</v>
      </c>
      <c r="R408">
        <f t="shared" si="27"/>
        <v>0</v>
      </c>
      <c r="S408" t="str">
        <f t="shared" si="25"/>
        <v>，1386320</v>
      </c>
      <c r="T408" t="s">
        <v>2263</v>
      </c>
    </row>
    <row r="409" ht="14.1" customHeight="1" spans="1:20">
      <c r="A409" s="4">
        <v>43401</v>
      </c>
      <c r="B409" s="4">
        <v>43401</v>
      </c>
      <c r="C409" s="4">
        <v>43419</v>
      </c>
      <c r="D409" s="4">
        <v>43401</v>
      </c>
      <c r="E409" s="4">
        <v>43405</v>
      </c>
      <c r="F409" t="s">
        <v>2264</v>
      </c>
      <c r="G409" t="s">
        <v>2265</v>
      </c>
      <c r="H409" t="s">
        <v>2266</v>
      </c>
      <c r="I409" s="8">
        <v>1386483</v>
      </c>
      <c r="J409" s="9">
        <v>489.8</v>
      </c>
      <c r="K409" t="s">
        <v>835</v>
      </c>
      <c r="L409" t="s">
        <v>2267</v>
      </c>
      <c r="M409" t="s">
        <v>870</v>
      </c>
      <c r="N409" t="s">
        <v>1736</v>
      </c>
      <c r="O409" s="10" t="str">
        <f>VLOOKUP(I409,[1]应付款管理!$A$1:$J$65536,10,0)</f>
        <v>USD</v>
      </c>
      <c r="P409">
        <f t="shared" si="26"/>
        <v>0</v>
      </c>
      <c r="Q409">
        <f>VLOOKUP(I409,[1]应付款管理!$A$1:$I$65536,9,0)</f>
        <v>489.8</v>
      </c>
      <c r="R409">
        <f t="shared" si="27"/>
        <v>0</v>
      </c>
      <c r="S409" t="str">
        <f t="shared" si="25"/>
        <v>，1386483</v>
      </c>
      <c r="T409" t="s">
        <v>2268</v>
      </c>
    </row>
    <row r="410" ht="14.1" customHeight="1" spans="1:20">
      <c r="A410" s="4">
        <v>43401</v>
      </c>
      <c r="B410" s="4">
        <v>43401</v>
      </c>
      <c r="C410" s="4">
        <v>43419</v>
      </c>
      <c r="D410" s="4">
        <v>43401</v>
      </c>
      <c r="E410" s="4">
        <v>43402</v>
      </c>
      <c r="F410" t="s">
        <v>2269</v>
      </c>
      <c r="G410" t="s">
        <v>2270</v>
      </c>
      <c r="H410" t="s">
        <v>2271</v>
      </c>
      <c r="I410" s="8">
        <v>1386521</v>
      </c>
      <c r="J410" s="9">
        <v>20.65</v>
      </c>
      <c r="K410" t="s">
        <v>835</v>
      </c>
      <c r="L410" t="s">
        <v>2272</v>
      </c>
      <c r="M410" t="s">
        <v>870</v>
      </c>
      <c r="N410" t="s">
        <v>937</v>
      </c>
      <c r="O410" s="10" t="str">
        <f>VLOOKUP(I410,[1]应付款管理!$A$1:$J$65536,10,0)</f>
        <v>USD</v>
      </c>
      <c r="P410">
        <f t="shared" si="26"/>
        <v>0</v>
      </c>
      <c r="Q410">
        <f>VLOOKUP(I410,[1]应付款管理!$A$1:$I$65536,9,0)</f>
        <v>20.65</v>
      </c>
      <c r="R410">
        <f t="shared" si="27"/>
        <v>0</v>
      </c>
      <c r="S410" t="str">
        <f t="shared" si="25"/>
        <v>，1386521</v>
      </c>
      <c r="T410" t="s">
        <v>2273</v>
      </c>
    </row>
    <row r="411" ht="14.1" customHeight="1" spans="1:20">
      <c r="A411" s="4">
        <v>43401</v>
      </c>
      <c r="B411" s="4">
        <v>43401</v>
      </c>
      <c r="C411" s="4">
        <v>43419</v>
      </c>
      <c r="D411" s="4">
        <v>43401</v>
      </c>
      <c r="E411" s="4">
        <v>43403</v>
      </c>
      <c r="F411" t="s">
        <v>2274</v>
      </c>
      <c r="G411" t="s">
        <v>2275</v>
      </c>
      <c r="H411" t="s">
        <v>2276</v>
      </c>
      <c r="I411" s="8">
        <v>1386591</v>
      </c>
      <c r="J411" s="9">
        <v>136.33</v>
      </c>
      <c r="K411" t="s">
        <v>835</v>
      </c>
      <c r="L411" t="s">
        <v>2277</v>
      </c>
      <c r="M411" t="s">
        <v>870</v>
      </c>
      <c r="N411" t="s">
        <v>1277</v>
      </c>
      <c r="O411" s="10" t="str">
        <f>VLOOKUP(I411,[1]应付款管理!$A$1:$J$65536,10,0)</f>
        <v>USD</v>
      </c>
      <c r="P411">
        <f t="shared" si="26"/>
        <v>0</v>
      </c>
      <c r="Q411">
        <f>VLOOKUP(I411,[1]应付款管理!$A$1:$I$65536,9,0)</f>
        <v>136.33</v>
      </c>
      <c r="R411">
        <f t="shared" si="27"/>
        <v>0</v>
      </c>
      <c r="S411" t="str">
        <f t="shared" si="25"/>
        <v>，1386591</v>
      </c>
      <c r="T411" t="s">
        <v>2278</v>
      </c>
    </row>
    <row r="412" ht="14.1" customHeight="1" spans="1:20">
      <c r="A412" s="4">
        <v>43401</v>
      </c>
      <c r="B412" s="4">
        <v>43401</v>
      </c>
      <c r="C412" s="4">
        <v>43419</v>
      </c>
      <c r="D412" s="4">
        <v>43401</v>
      </c>
      <c r="E412" s="4">
        <v>43403</v>
      </c>
      <c r="F412" t="s">
        <v>2279</v>
      </c>
      <c r="G412" t="s">
        <v>2280</v>
      </c>
      <c r="H412" t="s">
        <v>2281</v>
      </c>
      <c r="I412" s="8">
        <v>1386606</v>
      </c>
      <c r="J412" s="9">
        <v>54.82</v>
      </c>
      <c r="K412" t="s">
        <v>835</v>
      </c>
      <c r="L412" t="s">
        <v>2124</v>
      </c>
      <c r="M412" t="s">
        <v>870</v>
      </c>
      <c r="N412" t="s">
        <v>2125</v>
      </c>
      <c r="O412" s="10" t="str">
        <f>VLOOKUP(I412,[1]应付款管理!$A$1:$J$65536,10,0)</f>
        <v>USD</v>
      </c>
      <c r="P412">
        <f t="shared" si="26"/>
        <v>0</v>
      </c>
      <c r="Q412">
        <f>VLOOKUP(I412,[1]应付款管理!$A$1:$I$65536,9,0)</f>
        <v>54.82</v>
      </c>
      <c r="R412">
        <f t="shared" si="27"/>
        <v>0</v>
      </c>
      <c r="S412" t="str">
        <f t="shared" si="25"/>
        <v>，1386606</v>
      </c>
      <c r="T412" t="s">
        <v>2282</v>
      </c>
    </row>
    <row r="413" ht="14.1" customHeight="1" spans="1:20">
      <c r="A413" s="4">
        <v>43401</v>
      </c>
      <c r="B413" s="4">
        <v>43401</v>
      </c>
      <c r="C413" s="4">
        <v>43419</v>
      </c>
      <c r="D413" s="4">
        <v>43401</v>
      </c>
      <c r="E413" s="4">
        <v>43403</v>
      </c>
      <c r="F413" t="s">
        <v>2283</v>
      </c>
      <c r="G413" t="s">
        <v>2284</v>
      </c>
      <c r="H413" t="s">
        <v>2285</v>
      </c>
      <c r="I413" s="8">
        <v>1386330</v>
      </c>
      <c r="J413" s="9">
        <v>451.3</v>
      </c>
      <c r="K413" t="s">
        <v>835</v>
      </c>
      <c r="L413" t="s">
        <v>2286</v>
      </c>
      <c r="M413" t="s">
        <v>1190</v>
      </c>
      <c r="N413" t="s">
        <v>2287</v>
      </c>
      <c r="O413" s="10" t="str">
        <f>VLOOKUP(I413,[1]应付款管理!$A$1:$J$65536,10,0)</f>
        <v>USD</v>
      </c>
      <c r="P413">
        <f t="shared" si="26"/>
        <v>0</v>
      </c>
      <c r="Q413">
        <f>VLOOKUP(I413,[1]应付款管理!$A$1:$I$65536,9,0)</f>
        <v>451.3</v>
      </c>
      <c r="R413">
        <f t="shared" si="27"/>
        <v>0</v>
      </c>
      <c r="S413" t="str">
        <f t="shared" si="25"/>
        <v>，1386330</v>
      </c>
      <c r="T413" t="s">
        <v>2288</v>
      </c>
    </row>
    <row r="414" ht="14.1" customHeight="1" spans="1:20">
      <c r="A414" s="4">
        <v>43401</v>
      </c>
      <c r="B414" s="4">
        <v>43401</v>
      </c>
      <c r="C414" s="4">
        <v>43419</v>
      </c>
      <c r="D414" s="4">
        <v>43401</v>
      </c>
      <c r="E414" s="4">
        <v>43405</v>
      </c>
      <c r="F414" t="s">
        <v>2289</v>
      </c>
      <c r="G414" t="s">
        <v>2290</v>
      </c>
      <c r="H414" t="s">
        <v>2291</v>
      </c>
      <c r="I414" s="8">
        <v>1382797</v>
      </c>
      <c r="J414" s="9">
        <v>184.92</v>
      </c>
      <c r="K414" t="s">
        <v>835</v>
      </c>
      <c r="L414" t="s">
        <v>1300</v>
      </c>
      <c r="M414" t="s">
        <v>959</v>
      </c>
      <c r="N414" t="s">
        <v>966</v>
      </c>
      <c r="O414" s="10" t="str">
        <f>VLOOKUP(I414,[1]应付款管理!$A$1:$J$65536,10,0)</f>
        <v>USD</v>
      </c>
      <c r="P414">
        <f t="shared" si="26"/>
        <v>0</v>
      </c>
      <c r="Q414">
        <f>VLOOKUP(I414,[1]应付款管理!$A$1:$I$65536,9,0)</f>
        <v>184.92</v>
      </c>
      <c r="R414">
        <f t="shared" si="27"/>
        <v>0</v>
      </c>
      <c r="S414" t="str">
        <f t="shared" si="25"/>
        <v>，1382797</v>
      </c>
      <c r="T414" t="s">
        <v>2292</v>
      </c>
    </row>
    <row r="415" ht="14.1" customHeight="1" spans="1:20">
      <c r="A415" s="4">
        <v>43402</v>
      </c>
      <c r="B415" s="4">
        <v>43402</v>
      </c>
      <c r="C415" s="4">
        <v>43419</v>
      </c>
      <c r="D415" s="4">
        <v>43402</v>
      </c>
      <c r="E415" s="4">
        <v>43403</v>
      </c>
      <c r="F415" t="s">
        <v>2293</v>
      </c>
      <c r="G415" t="s">
        <v>2294</v>
      </c>
      <c r="H415" t="s">
        <v>2295</v>
      </c>
      <c r="I415" s="8">
        <v>1386841</v>
      </c>
      <c r="J415" s="9">
        <v>89.76</v>
      </c>
      <c r="K415" t="s">
        <v>835</v>
      </c>
      <c r="L415" t="s">
        <v>2296</v>
      </c>
      <c r="M415" t="s">
        <v>1443</v>
      </c>
      <c r="N415" t="s">
        <v>2297</v>
      </c>
      <c r="O415" s="10" t="str">
        <f>VLOOKUP(I415,[1]应付款管理!$A$1:$J$65536,10,0)</f>
        <v>USD</v>
      </c>
      <c r="P415">
        <f t="shared" si="26"/>
        <v>0</v>
      </c>
      <c r="Q415">
        <f>VLOOKUP(I415,[1]应付款管理!$A$1:$I$65536,9,0)</f>
        <v>89.76</v>
      </c>
      <c r="R415">
        <f t="shared" si="27"/>
        <v>0</v>
      </c>
      <c r="S415" t="str">
        <f t="shared" si="25"/>
        <v>，1386841</v>
      </c>
      <c r="T415" t="s">
        <v>2298</v>
      </c>
    </row>
    <row r="416" ht="14.1" customHeight="1" spans="1:20">
      <c r="A416" s="4">
        <v>43402</v>
      </c>
      <c r="B416" s="4">
        <v>43402</v>
      </c>
      <c r="C416" s="4">
        <v>43419</v>
      </c>
      <c r="D416" s="4">
        <v>43402</v>
      </c>
      <c r="E416" s="4">
        <v>43403</v>
      </c>
      <c r="F416" t="s">
        <v>2299</v>
      </c>
      <c r="G416" t="s">
        <v>2300</v>
      </c>
      <c r="H416" t="s">
        <v>2301</v>
      </c>
      <c r="I416" s="8">
        <v>1385592</v>
      </c>
      <c r="J416" s="9">
        <v>31.32</v>
      </c>
      <c r="K416" t="s">
        <v>835</v>
      </c>
      <c r="L416" t="s">
        <v>2302</v>
      </c>
      <c r="M416" t="s">
        <v>844</v>
      </c>
      <c r="N416" t="s">
        <v>1915</v>
      </c>
      <c r="O416" s="10" t="str">
        <f>VLOOKUP(I416,[1]应付款管理!$A$1:$J$65536,10,0)</f>
        <v>USD</v>
      </c>
      <c r="P416">
        <f t="shared" si="26"/>
        <v>0</v>
      </c>
      <c r="Q416">
        <f>VLOOKUP(I416,[1]应付款管理!$A$1:$I$65536,9,0)</f>
        <v>31.32</v>
      </c>
      <c r="R416">
        <f t="shared" si="27"/>
        <v>0</v>
      </c>
      <c r="S416" t="str">
        <f t="shared" si="25"/>
        <v>，1385592</v>
      </c>
      <c r="T416" t="s">
        <v>2303</v>
      </c>
    </row>
    <row r="417" ht="14.1" customHeight="1" spans="1:20">
      <c r="A417" s="4">
        <v>43402</v>
      </c>
      <c r="B417" s="4">
        <v>43402</v>
      </c>
      <c r="C417" s="4">
        <v>43419</v>
      </c>
      <c r="D417" s="4">
        <v>43402</v>
      </c>
      <c r="E417" s="4">
        <v>43403</v>
      </c>
      <c r="F417" t="s">
        <v>2304</v>
      </c>
      <c r="G417" t="s">
        <v>2305</v>
      </c>
      <c r="H417" t="s">
        <v>2306</v>
      </c>
      <c r="I417" s="8">
        <v>1386840</v>
      </c>
      <c r="J417" s="9">
        <v>31.38</v>
      </c>
      <c r="K417" t="s">
        <v>835</v>
      </c>
      <c r="L417" t="s">
        <v>1914</v>
      </c>
      <c r="M417" t="s">
        <v>844</v>
      </c>
      <c r="N417" t="s">
        <v>1915</v>
      </c>
      <c r="O417" s="10" t="str">
        <f>VLOOKUP(I417,[1]应付款管理!$A$1:$J$65536,10,0)</f>
        <v>USD</v>
      </c>
      <c r="P417">
        <f t="shared" si="26"/>
        <v>0</v>
      </c>
      <c r="Q417">
        <f>VLOOKUP(I417,[1]应付款管理!$A$1:$I$65536,9,0)</f>
        <v>31.38</v>
      </c>
      <c r="R417">
        <f t="shared" si="27"/>
        <v>0</v>
      </c>
      <c r="S417" t="str">
        <f t="shared" si="25"/>
        <v>，1386840</v>
      </c>
      <c r="T417" t="s">
        <v>2307</v>
      </c>
    </row>
    <row r="418" ht="14.1" customHeight="1" spans="1:20">
      <c r="A418" s="4">
        <v>43402</v>
      </c>
      <c r="B418" s="4">
        <v>43402</v>
      </c>
      <c r="C418" s="4">
        <v>43419</v>
      </c>
      <c r="D418" s="4">
        <v>43402</v>
      </c>
      <c r="E418" s="4">
        <v>43403</v>
      </c>
      <c r="F418" t="s">
        <v>2308</v>
      </c>
      <c r="G418" t="s">
        <v>2309</v>
      </c>
      <c r="H418" t="s">
        <v>2310</v>
      </c>
      <c r="I418" s="8">
        <v>1386898</v>
      </c>
      <c r="J418" s="9">
        <v>102.02</v>
      </c>
      <c r="K418" t="s">
        <v>835</v>
      </c>
      <c r="L418" t="s">
        <v>2311</v>
      </c>
      <c r="M418" t="s">
        <v>1001</v>
      </c>
      <c r="N418" t="s">
        <v>2312</v>
      </c>
      <c r="O418" s="10" t="str">
        <f>VLOOKUP(I418,[1]应付款管理!$A$1:$J$65536,10,0)</f>
        <v>USD</v>
      </c>
      <c r="P418">
        <f t="shared" si="26"/>
        <v>0</v>
      </c>
      <c r="Q418">
        <f>VLOOKUP(I418,[1]应付款管理!$A$1:$I$65536,9,0)</f>
        <v>102.02</v>
      </c>
      <c r="R418">
        <f t="shared" si="27"/>
        <v>0</v>
      </c>
      <c r="S418" t="str">
        <f t="shared" si="25"/>
        <v>，1386898</v>
      </c>
      <c r="T418" t="s">
        <v>2313</v>
      </c>
    </row>
    <row r="419" ht="14.1" customHeight="1" spans="1:20">
      <c r="A419" s="4">
        <v>43402</v>
      </c>
      <c r="B419" s="4">
        <v>43402</v>
      </c>
      <c r="C419" s="4">
        <v>43419</v>
      </c>
      <c r="D419" s="4">
        <v>43402</v>
      </c>
      <c r="E419" s="4">
        <v>43403</v>
      </c>
      <c r="F419" t="s">
        <v>2314</v>
      </c>
      <c r="G419" t="s">
        <v>2315</v>
      </c>
      <c r="H419" t="s">
        <v>2316</v>
      </c>
      <c r="I419" s="8">
        <v>1386899</v>
      </c>
      <c r="J419" s="9">
        <v>102.02</v>
      </c>
      <c r="K419" t="s">
        <v>835</v>
      </c>
      <c r="L419" t="s">
        <v>2317</v>
      </c>
      <c r="M419" t="s">
        <v>1001</v>
      </c>
      <c r="N419" t="s">
        <v>2312</v>
      </c>
      <c r="O419" s="10" t="str">
        <f>VLOOKUP(I419,[1]应付款管理!$A$1:$J$65536,10,0)</f>
        <v>USD</v>
      </c>
      <c r="P419">
        <f t="shared" si="26"/>
        <v>0</v>
      </c>
      <c r="Q419">
        <f>VLOOKUP(I419,[1]应付款管理!$A$1:$I$65536,9,0)</f>
        <v>102.02</v>
      </c>
      <c r="R419">
        <f t="shared" si="27"/>
        <v>0</v>
      </c>
      <c r="S419" t="str">
        <f t="shared" si="25"/>
        <v>，1386899</v>
      </c>
      <c r="T419" t="s">
        <v>2318</v>
      </c>
    </row>
    <row r="420" ht="14.1" customHeight="1" spans="1:20">
      <c r="A420" s="4">
        <v>43402</v>
      </c>
      <c r="B420" s="4">
        <v>43402</v>
      </c>
      <c r="C420" s="4">
        <v>43419</v>
      </c>
      <c r="D420" s="4">
        <v>43402</v>
      </c>
      <c r="E420" s="4">
        <v>43405</v>
      </c>
      <c r="F420" t="s">
        <v>2319</v>
      </c>
      <c r="G420" t="s">
        <v>2320</v>
      </c>
      <c r="H420" t="s">
        <v>2321</v>
      </c>
      <c r="I420" s="8">
        <v>1376611</v>
      </c>
      <c r="J420" s="9">
        <v>377.82</v>
      </c>
      <c r="K420" t="s">
        <v>835</v>
      </c>
      <c r="L420" t="s">
        <v>2322</v>
      </c>
      <c r="M420" t="s">
        <v>870</v>
      </c>
      <c r="N420" t="s">
        <v>2014</v>
      </c>
      <c r="O420" s="10" t="str">
        <f>VLOOKUP(I420,[1]应付款管理!$A$1:$J$65536,10,0)</f>
        <v>USD</v>
      </c>
      <c r="P420">
        <f t="shared" si="26"/>
        <v>0</v>
      </c>
      <c r="Q420">
        <f>VLOOKUP(I420,[1]应付款管理!$A$1:$I$65536,9,0)</f>
        <v>377.82</v>
      </c>
      <c r="R420">
        <f t="shared" si="27"/>
        <v>0</v>
      </c>
      <c r="S420" t="str">
        <f t="shared" si="25"/>
        <v>，1376611</v>
      </c>
      <c r="T420" t="s">
        <v>2323</v>
      </c>
    </row>
    <row r="421" ht="14.1" customHeight="1" spans="1:20">
      <c r="A421" s="4">
        <v>43402</v>
      </c>
      <c r="B421" s="4">
        <v>43402</v>
      </c>
      <c r="C421" s="4">
        <v>43419</v>
      </c>
      <c r="D421" s="4">
        <v>43402</v>
      </c>
      <c r="E421" s="4">
        <v>43404</v>
      </c>
      <c r="F421" t="s">
        <v>2324</v>
      </c>
      <c r="G421" t="s">
        <v>2325</v>
      </c>
      <c r="H421" t="s">
        <v>2326</v>
      </c>
      <c r="I421" s="8">
        <v>1380540</v>
      </c>
      <c r="J421" s="9">
        <v>739.18</v>
      </c>
      <c r="K421" t="s">
        <v>835</v>
      </c>
      <c r="L421" t="s">
        <v>2327</v>
      </c>
      <c r="M421" t="s">
        <v>870</v>
      </c>
      <c r="N421" t="s">
        <v>871</v>
      </c>
      <c r="O421" s="10" t="str">
        <f>VLOOKUP(I421,[1]应付款管理!$A$1:$J$65536,10,0)</f>
        <v>USD</v>
      </c>
      <c r="P421">
        <f t="shared" si="26"/>
        <v>0</v>
      </c>
      <c r="Q421">
        <f>VLOOKUP(I421,[1]应付款管理!$A$1:$I$65536,9,0)</f>
        <v>739.18</v>
      </c>
      <c r="R421">
        <f t="shared" si="27"/>
        <v>0</v>
      </c>
      <c r="S421" t="str">
        <f>$S$1&amp;I421</f>
        <v>，1380540</v>
      </c>
      <c r="T421" t="s">
        <v>2328</v>
      </c>
    </row>
    <row r="422" ht="14.1" customHeight="1" spans="1:20">
      <c r="A422" s="4">
        <v>43402</v>
      </c>
      <c r="B422" s="4">
        <v>43402</v>
      </c>
      <c r="C422" s="4">
        <v>43419</v>
      </c>
      <c r="D422" s="4">
        <v>43402</v>
      </c>
      <c r="E422" s="4">
        <v>43404</v>
      </c>
      <c r="F422" t="s">
        <v>2329</v>
      </c>
      <c r="G422" t="s">
        <v>2330</v>
      </c>
      <c r="H422" t="s">
        <v>2331</v>
      </c>
      <c r="I422" s="8">
        <v>1385377</v>
      </c>
      <c r="J422" s="9">
        <v>76.54</v>
      </c>
      <c r="K422" t="s">
        <v>835</v>
      </c>
      <c r="L422" t="s">
        <v>2332</v>
      </c>
      <c r="M422" t="s">
        <v>870</v>
      </c>
      <c r="N422" t="s">
        <v>2333</v>
      </c>
      <c r="O422" s="10" t="str">
        <f>VLOOKUP(I422,[1]应付款管理!$A$1:$J$65536,10,0)</f>
        <v>USD</v>
      </c>
      <c r="P422">
        <f t="shared" si="26"/>
        <v>0</v>
      </c>
      <c r="Q422">
        <f>VLOOKUP(I422,[1]应付款管理!$A$1:$I$65536,9,0)</f>
        <v>76.54</v>
      </c>
      <c r="R422">
        <f t="shared" si="27"/>
        <v>0</v>
      </c>
      <c r="S422" t="str">
        <f>$S$1&amp;I422</f>
        <v>，1385377</v>
      </c>
      <c r="T422" t="s">
        <v>2334</v>
      </c>
    </row>
    <row r="423" ht="14.1" customHeight="1" spans="1:20">
      <c r="A423" s="4">
        <v>43402</v>
      </c>
      <c r="B423" s="4">
        <v>43402</v>
      </c>
      <c r="C423" s="4">
        <v>43419</v>
      </c>
      <c r="D423" s="4">
        <v>43402</v>
      </c>
      <c r="E423" s="4">
        <v>43403</v>
      </c>
      <c r="F423" t="s">
        <v>2335</v>
      </c>
      <c r="G423" t="s">
        <v>2336</v>
      </c>
      <c r="H423" t="s">
        <v>2337</v>
      </c>
      <c r="I423" s="8">
        <v>1386135</v>
      </c>
      <c r="J423" s="9">
        <v>41.3</v>
      </c>
      <c r="K423" t="s">
        <v>835</v>
      </c>
      <c r="L423" t="s">
        <v>2338</v>
      </c>
      <c r="M423" t="s">
        <v>870</v>
      </c>
      <c r="N423" t="s">
        <v>937</v>
      </c>
      <c r="O423" s="10" t="str">
        <f>VLOOKUP(I423,[1]应付款管理!$A$1:$J$65536,10,0)</f>
        <v>USD</v>
      </c>
      <c r="P423">
        <f t="shared" si="26"/>
        <v>0</v>
      </c>
      <c r="Q423">
        <f>VLOOKUP(I423,[1]应付款管理!$A$1:$I$65536,9,0)</f>
        <v>41.3</v>
      </c>
      <c r="R423">
        <f t="shared" si="27"/>
        <v>0</v>
      </c>
      <c r="S423" t="str">
        <f>$S$1&amp;I423</f>
        <v>，1386135</v>
      </c>
      <c r="T423" t="s">
        <v>2339</v>
      </c>
    </row>
    <row r="424" ht="14.1" customHeight="1" spans="1:20">
      <c r="A424" s="4">
        <v>43402</v>
      </c>
      <c r="B424" s="4">
        <v>43402</v>
      </c>
      <c r="C424" s="4">
        <v>43419</v>
      </c>
      <c r="D424" s="4">
        <v>43402</v>
      </c>
      <c r="E424" s="4">
        <v>43403</v>
      </c>
      <c r="F424" t="s">
        <v>2340</v>
      </c>
      <c r="G424" t="s">
        <v>2341</v>
      </c>
      <c r="H424" t="s">
        <v>2342</v>
      </c>
      <c r="I424" s="8">
        <v>1386847</v>
      </c>
      <c r="J424" s="9">
        <v>20.65</v>
      </c>
      <c r="K424" t="s">
        <v>835</v>
      </c>
      <c r="L424" t="s">
        <v>2343</v>
      </c>
      <c r="M424" t="s">
        <v>870</v>
      </c>
      <c r="N424" t="s">
        <v>937</v>
      </c>
      <c r="O424" s="10" t="str">
        <f>VLOOKUP(I424,[1]应付款管理!$A$1:$J$65536,10,0)</f>
        <v>USD</v>
      </c>
      <c r="P424">
        <f t="shared" si="26"/>
        <v>0</v>
      </c>
      <c r="Q424">
        <f>VLOOKUP(I424,[1]应付款管理!$A$1:$I$65536,9,0)</f>
        <v>20.65</v>
      </c>
      <c r="R424">
        <f t="shared" si="27"/>
        <v>0</v>
      </c>
      <c r="S424" t="str">
        <f>$S$1&amp;I424</f>
        <v>，1386847</v>
      </c>
      <c r="T424" t="s">
        <v>2344</v>
      </c>
    </row>
    <row r="425" ht="14.1" customHeight="1" spans="1:20">
      <c r="A425" s="4">
        <v>43402</v>
      </c>
      <c r="B425" s="4">
        <v>43402</v>
      </c>
      <c r="C425" s="4">
        <v>43419</v>
      </c>
      <c r="D425" s="4">
        <v>43402</v>
      </c>
      <c r="E425" s="4">
        <v>43403</v>
      </c>
      <c r="F425" t="s">
        <v>2345</v>
      </c>
      <c r="G425" t="s">
        <v>2346</v>
      </c>
      <c r="H425" t="s">
        <v>2347</v>
      </c>
      <c r="I425" s="8">
        <v>1385295</v>
      </c>
      <c r="J425" s="9">
        <v>78.01</v>
      </c>
      <c r="K425" t="s">
        <v>835</v>
      </c>
      <c r="L425" t="s">
        <v>2348</v>
      </c>
      <c r="M425" t="s">
        <v>1190</v>
      </c>
      <c r="N425" t="s">
        <v>1824</v>
      </c>
      <c r="O425" s="10" t="str">
        <f>VLOOKUP(I425,[1]应付款管理!$A$1:$J$65536,10,0)</f>
        <v>USD</v>
      </c>
      <c r="P425">
        <f t="shared" si="26"/>
        <v>0</v>
      </c>
      <c r="Q425">
        <f>VLOOKUP(I425,[1]应付款管理!$A$1:$I$65536,9,0)</f>
        <v>78.01</v>
      </c>
      <c r="R425">
        <f t="shared" si="27"/>
        <v>0</v>
      </c>
      <c r="S425" t="str">
        <f>$S$1&amp;I425</f>
        <v>，1385295</v>
      </c>
      <c r="T425" t="s">
        <v>2349</v>
      </c>
    </row>
    <row r="426" ht="14.1" customHeight="1" spans="1:20">
      <c r="A426" s="4">
        <v>43402</v>
      </c>
      <c r="B426" s="4">
        <v>43402</v>
      </c>
      <c r="C426" s="4">
        <v>43419</v>
      </c>
      <c r="D426" s="4">
        <v>43402</v>
      </c>
      <c r="E426" s="4">
        <v>43409</v>
      </c>
      <c r="F426" t="s">
        <v>2350</v>
      </c>
      <c r="G426" t="s">
        <v>2351</v>
      </c>
      <c r="H426" t="s">
        <v>2352</v>
      </c>
      <c r="I426" s="8">
        <v>1380919</v>
      </c>
      <c r="J426" s="9">
        <v>250.25</v>
      </c>
      <c r="K426" t="s">
        <v>835</v>
      </c>
      <c r="L426" t="s">
        <v>2353</v>
      </c>
      <c r="M426" t="s">
        <v>900</v>
      </c>
      <c r="N426" t="s">
        <v>2354</v>
      </c>
      <c r="O426" s="10" t="str">
        <f>VLOOKUP(I426,[1]应付款管理!$A$1:$J$65536,10,0)</f>
        <v>USD</v>
      </c>
      <c r="P426">
        <f t="shared" si="26"/>
        <v>0</v>
      </c>
      <c r="Q426">
        <f>VLOOKUP(I426,[1]应付款管理!$A$1:$I$65536,9,0)</f>
        <v>250.25</v>
      </c>
      <c r="R426">
        <f t="shared" si="27"/>
        <v>0</v>
      </c>
      <c r="S426" t="str">
        <f>$S$1&amp;I426</f>
        <v>，1380919</v>
      </c>
      <c r="T426" t="s">
        <v>2355</v>
      </c>
    </row>
    <row r="427" ht="14.1" customHeight="1" spans="1:20">
      <c r="A427" s="4">
        <v>43402</v>
      </c>
      <c r="B427" s="4">
        <v>43402</v>
      </c>
      <c r="C427" s="4">
        <v>43419</v>
      </c>
      <c r="D427" s="4">
        <v>43402</v>
      </c>
      <c r="E427" s="4">
        <v>43405</v>
      </c>
      <c r="F427" t="s">
        <v>2356</v>
      </c>
      <c r="G427" t="s">
        <v>2357</v>
      </c>
      <c r="H427" t="s">
        <v>2358</v>
      </c>
      <c r="I427" s="8">
        <v>1377762</v>
      </c>
      <c r="J427" s="9">
        <v>141.36</v>
      </c>
      <c r="K427" t="s">
        <v>835</v>
      </c>
      <c r="L427" t="s">
        <v>2359</v>
      </c>
      <c r="M427" t="s">
        <v>959</v>
      </c>
      <c r="N427" t="s">
        <v>2360</v>
      </c>
      <c r="O427" s="10" t="str">
        <f>VLOOKUP(I427,[1]应付款管理!$A$1:$J$65536,10,0)</f>
        <v>USD</v>
      </c>
      <c r="P427">
        <f t="shared" si="26"/>
        <v>0</v>
      </c>
      <c r="Q427">
        <f>VLOOKUP(I427,[1]应付款管理!$A$1:$I$65536,9,0)</f>
        <v>141.36</v>
      </c>
      <c r="R427">
        <f t="shared" si="27"/>
        <v>0</v>
      </c>
      <c r="S427" t="str">
        <f>$S$1&amp;I427</f>
        <v>，1377762</v>
      </c>
      <c r="T427" t="s">
        <v>2361</v>
      </c>
    </row>
    <row r="428" ht="14.1" customHeight="1" spans="1:20">
      <c r="A428" s="4">
        <v>43403</v>
      </c>
      <c r="B428" s="4">
        <v>43403</v>
      </c>
      <c r="C428" s="4">
        <v>43419</v>
      </c>
      <c r="D428" s="4">
        <v>43403</v>
      </c>
      <c r="E428" s="4">
        <v>43404</v>
      </c>
      <c r="F428" t="s">
        <v>2362</v>
      </c>
      <c r="G428" t="s">
        <v>2363</v>
      </c>
      <c r="H428" t="s">
        <v>2364</v>
      </c>
      <c r="I428" s="8">
        <v>1381913</v>
      </c>
      <c r="J428" s="9">
        <v>35.15</v>
      </c>
      <c r="K428" t="s">
        <v>835</v>
      </c>
      <c r="L428" t="s">
        <v>2365</v>
      </c>
      <c r="M428" t="s">
        <v>2231</v>
      </c>
      <c r="N428" t="s">
        <v>2232</v>
      </c>
      <c r="O428" s="10" t="str">
        <f>VLOOKUP(I428,[1]应付款管理!$A$1:$J$65536,10,0)</f>
        <v>USD</v>
      </c>
      <c r="P428">
        <f t="shared" si="26"/>
        <v>0</v>
      </c>
      <c r="Q428">
        <f>VLOOKUP(I428,[1]应付款管理!$A$1:$I$65536,9,0)</f>
        <v>35.15</v>
      </c>
      <c r="R428">
        <f t="shared" si="27"/>
        <v>0</v>
      </c>
      <c r="S428" t="str">
        <f>$S$1&amp;I428</f>
        <v>，1381913</v>
      </c>
      <c r="T428" t="s">
        <v>2366</v>
      </c>
    </row>
    <row r="429" ht="14.1" customHeight="1" spans="1:20">
      <c r="A429" s="4">
        <v>43403</v>
      </c>
      <c r="B429" s="4">
        <v>43403</v>
      </c>
      <c r="C429" s="4">
        <v>43419</v>
      </c>
      <c r="D429" s="4">
        <v>43403</v>
      </c>
      <c r="E429" s="4">
        <v>43404</v>
      </c>
      <c r="F429" t="s">
        <v>2367</v>
      </c>
      <c r="G429" t="s">
        <v>2368</v>
      </c>
      <c r="H429" t="s">
        <v>2369</v>
      </c>
      <c r="I429" s="8">
        <v>1385602</v>
      </c>
      <c r="J429" s="9">
        <v>31.32</v>
      </c>
      <c r="K429" t="s">
        <v>835</v>
      </c>
      <c r="L429" t="s">
        <v>2302</v>
      </c>
      <c r="M429" t="s">
        <v>844</v>
      </c>
      <c r="N429" t="s">
        <v>1915</v>
      </c>
      <c r="O429" s="10" t="str">
        <f>VLOOKUP(I429,[1]应付款管理!$A$1:$J$65536,10,0)</f>
        <v>USD</v>
      </c>
      <c r="P429">
        <f t="shared" si="26"/>
        <v>0</v>
      </c>
      <c r="Q429">
        <f>VLOOKUP(I429,[1]应付款管理!$A$1:$I$65536,9,0)</f>
        <v>31.32</v>
      </c>
      <c r="R429">
        <f t="shared" si="27"/>
        <v>0</v>
      </c>
      <c r="S429" t="str">
        <f>$S$1&amp;I429</f>
        <v>，1385602</v>
      </c>
      <c r="T429" t="s">
        <v>2370</v>
      </c>
    </row>
    <row r="430" ht="14.1" customHeight="1" spans="1:20">
      <c r="A430" s="4">
        <v>43403</v>
      </c>
      <c r="B430" s="4">
        <v>43403</v>
      </c>
      <c r="C430" s="4">
        <v>43419</v>
      </c>
      <c r="D430" s="4">
        <v>43403</v>
      </c>
      <c r="E430" s="4">
        <v>43404</v>
      </c>
      <c r="F430" t="s">
        <v>2371</v>
      </c>
      <c r="G430" t="s">
        <v>2372</v>
      </c>
      <c r="H430" t="s">
        <v>2373</v>
      </c>
      <c r="I430" s="8">
        <v>1369011</v>
      </c>
      <c r="J430" s="9">
        <v>85.42</v>
      </c>
      <c r="K430" t="s">
        <v>835</v>
      </c>
      <c r="L430" t="s">
        <v>2374</v>
      </c>
      <c r="M430" t="s">
        <v>837</v>
      </c>
      <c r="N430" t="s">
        <v>2375</v>
      </c>
      <c r="O430" s="10" t="str">
        <f>VLOOKUP(I430,[1]应付款管理!$A$1:$J$65536,10,0)</f>
        <v>USD</v>
      </c>
      <c r="P430">
        <f t="shared" si="26"/>
        <v>0</v>
      </c>
      <c r="Q430">
        <f>VLOOKUP(I430,[1]应付款管理!$A$1:$I$65536,9,0)</f>
        <v>85.42</v>
      </c>
      <c r="R430">
        <f t="shared" si="27"/>
        <v>0</v>
      </c>
      <c r="S430" t="str">
        <f>$S$1&amp;I430</f>
        <v>，1369011</v>
      </c>
      <c r="T430" t="s">
        <v>2376</v>
      </c>
    </row>
    <row r="431" ht="14.1" customHeight="1" spans="1:20">
      <c r="A431" s="4">
        <v>43403</v>
      </c>
      <c r="B431" s="4">
        <v>43403</v>
      </c>
      <c r="C431" s="4">
        <v>43419</v>
      </c>
      <c r="D431" s="4">
        <v>43403</v>
      </c>
      <c r="E431" s="4">
        <v>43406</v>
      </c>
      <c r="F431" t="s">
        <v>2377</v>
      </c>
      <c r="G431" t="s">
        <v>2378</v>
      </c>
      <c r="H431" t="s">
        <v>2379</v>
      </c>
      <c r="I431" s="8">
        <v>1386681</v>
      </c>
      <c r="J431" s="9">
        <v>388.44</v>
      </c>
      <c r="K431" t="s">
        <v>835</v>
      </c>
      <c r="L431" t="s">
        <v>2380</v>
      </c>
      <c r="M431" t="s">
        <v>930</v>
      </c>
      <c r="N431" t="s">
        <v>2381</v>
      </c>
      <c r="O431" s="10" t="str">
        <f>VLOOKUP(I431,[1]应付款管理!$A$1:$J$65536,10,0)</f>
        <v>USD</v>
      </c>
      <c r="P431">
        <f t="shared" si="26"/>
        <v>0</v>
      </c>
      <c r="Q431">
        <f>VLOOKUP(I431,[1]应付款管理!$A$1:$I$65536,9,0)</f>
        <v>388.44</v>
      </c>
      <c r="R431">
        <f t="shared" si="27"/>
        <v>0</v>
      </c>
      <c r="S431" t="str">
        <f>$S$1&amp;I431</f>
        <v>，1386681</v>
      </c>
      <c r="T431" t="s">
        <v>2382</v>
      </c>
    </row>
    <row r="432" ht="14.1" customHeight="1" spans="1:20">
      <c r="A432" s="4">
        <v>43403</v>
      </c>
      <c r="B432" s="4">
        <v>43403</v>
      </c>
      <c r="C432" s="4">
        <v>43419</v>
      </c>
      <c r="D432" s="4">
        <v>43403</v>
      </c>
      <c r="E432" s="4">
        <v>43405</v>
      </c>
      <c r="F432" t="s">
        <v>2383</v>
      </c>
      <c r="G432" t="s">
        <v>2384</v>
      </c>
      <c r="H432" t="s">
        <v>2385</v>
      </c>
      <c r="I432" s="8">
        <v>1386797</v>
      </c>
      <c r="J432" s="9">
        <v>171.46</v>
      </c>
      <c r="K432" t="s">
        <v>835</v>
      </c>
      <c r="L432" t="s">
        <v>2386</v>
      </c>
      <c r="M432" t="s">
        <v>870</v>
      </c>
      <c r="N432" t="s">
        <v>1277</v>
      </c>
      <c r="O432" s="10" t="str">
        <f>VLOOKUP(I432,[1]应付款管理!$A$1:$J$65536,10,0)</f>
        <v>USD</v>
      </c>
      <c r="P432">
        <f t="shared" si="26"/>
        <v>0</v>
      </c>
      <c r="Q432">
        <f>VLOOKUP(I432,[1]应付款管理!$A$1:$I$65536,9,0)</f>
        <v>171.46</v>
      </c>
      <c r="R432">
        <f t="shared" si="27"/>
        <v>0</v>
      </c>
      <c r="S432" t="str">
        <f>$S$1&amp;I432</f>
        <v>，1386797</v>
      </c>
      <c r="T432" t="s">
        <v>2387</v>
      </c>
    </row>
    <row r="433" ht="14.1" customHeight="1" spans="1:20">
      <c r="A433" s="4">
        <v>43403</v>
      </c>
      <c r="B433" s="4">
        <v>43403</v>
      </c>
      <c r="C433" s="4">
        <v>43419</v>
      </c>
      <c r="D433" s="4">
        <v>43403</v>
      </c>
      <c r="E433" s="4">
        <v>43404</v>
      </c>
      <c r="F433" t="s">
        <v>2388</v>
      </c>
      <c r="G433" t="s">
        <v>2389</v>
      </c>
      <c r="H433" t="s">
        <v>2390</v>
      </c>
      <c r="I433" s="8">
        <v>1387174</v>
      </c>
      <c r="J433" s="9">
        <v>55.46</v>
      </c>
      <c r="K433" t="s">
        <v>835</v>
      </c>
      <c r="L433" t="s">
        <v>2391</v>
      </c>
      <c r="M433" t="s">
        <v>870</v>
      </c>
      <c r="N433" t="s">
        <v>2392</v>
      </c>
      <c r="O433" s="10" t="str">
        <f>VLOOKUP(I433,[1]应付款管理!$A$1:$J$65536,10,0)</f>
        <v>USD</v>
      </c>
      <c r="P433">
        <f t="shared" si="26"/>
        <v>0</v>
      </c>
      <c r="Q433">
        <f>VLOOKUP(I433,[1]应付款管理!$A$1:$I$65536,9,0)</f>
        <v>55.46</v>
      </c>
      <c r="R433">
        <f t="shared" si="27"/>
        <v>0</v>
      </c>
      <c r="S433" t="str">
        <f>$S$1&amp;I433</f>
        <v>，1387174</v>
      </c>
      <c r="T433" t="s">
        <v>2393</v>
      </c>
    </row>
    <row r="434" ht="14.1" customHeight="1" spans="1:20">
      <c r="A434" s="4">
        <v>43403</v>
      </c>
      <c r="B434" s="4">
        <v>43403</v>
      </c>
      <c r="C434" s="4">
        <v>43419</v>
      </c>
      <c r="D434" s="4">
        <v>43403</v>
      </c>
      <c r="E434" s="4">
        <v>43404</v>
      </c>
      <c r="F434" t="s">
        <v>2394</v>
      </c>
      <c r="G434" t="s">
        <v>2395</v>
      </c>
      <c r="H434" t="s">
        <v>2396</v>
      </c>
      <c r="I434" s="8">
        <v>1387278</v>
      </c>
      <c r="J434" s="9">
        <v>20.65</v>
      </c>
      <c r="K434" t="s">
        <v>835</v>
      </c>
      <c r="L434" t="s">
        <v>2397</v>
      </c>
      <c r="M434" t="s">
        <v>870</v>
      </c>
      <c r="N434" t="s">
        <v>937</v>
      </c>
      <c r="O434" s="10" t="str">
        <f>VLOOKUP(I434,[1]应付款管理!$A$1:$J$65536,10,0)</f>
        <v>USD</v>
      </c>
      <c r="P434">
        <f t="shared" si="26"/>
        <v>0</v>
      </c>
      <c r="Q434">
        <f>VLOOKUP(I434,[1]应付款管理!$A$1:$I$65536,9,0)</f>
        <v>20.65</v>
      </c>
      <c r="R434">
        <f t="shared" si="27"/>
        <v>0</v>
      </c>
      <c r="S434" t="str">
        <f>$S$1&amp;I434</f>
        <v>，1387278</v>
      </c>
      <c r="T434" t="s">
        <v>2398</v>
      </c>
    </row>
    <row r="435" ht="14.1" customHeight="1" spans="1:20">
      <c r="A435" s="4">
        <v>43403</v>
      </c>
      <c r="B435" s="4">
        <v>43403</v>
      </c>
      <c r="C435" s="4">
        <v>43419</v>
      </c>
      <c r="D435" s="4">
        <v>43403</v>
      </c>
      <c r="E435" s="4">
        <v>43404</v>
      </c>
      <c r="F435" t="s">
        <v>2399</v>
      </c>
      <c r="G435" t="s">
        <v>2400</v>
      </c>
      <c r="H435" t="s">
        <v>2401</v>
      </c>
      <c r="I435" s="8">
        <v>1387343</v>
      </c>
      <c r="J435" s="9">
        <v>28.63</v>
      </c>
      <c r="K435" t="s">
        <v>835</v>
      </c>
      <c r="L435" t="s">
        <v>2402</v>
      </c>
      <c r="M435" t="s">
        <v>870</v>
      </c>
      <c r="N435" t="s">
        <v>2403</v>
      </c>
      <c r="O435" s="10" t="str">
        <f>VLOOKUP(I435,[1]应付款管理!$A$1:$J$65536,10,0)</f>
        <v>USD</v>
      </c>
      <c r="P435">
        <f t="shared" si="26"/>
        <v>0</v>
      </c>
      <c r="Q435">
        <f>VLOOKUP(I435,[1]应付款管理!$A$1:$I$65536,9,0)</f>
        <v>28.63</v>
      </c>
      <c r="R435">
        <f t="shared" si="27"/>
        <v>0</v>
      </c>
      <c r="S435" t="str">
        <f>$S$1&amp;I435</f>
        <v>，1387343</v>
      </c>
      <c r="T435" t="s">
        <v>2404</v>
      </c>
    </row>
    <row r="436" ht="14.1" customHeight="1" spans="1:20">
      <c r="A436" s="4">
        <v>43403</v>
      </c>
      <c r="B436" s="4">
        <v>43403</v>
      </c>
      <c r="C436" s="4">
        <v>43419</v>
      </c>
      <c r="D436" s="4">
        <v>43403</v>
      </c>
      <c r="E436" s="4">
        <v>43408</v>
      </c>
      <c r="F436" t="s">
        <v>2405</v>
      </c>
      <c r="G436" t="s">
        <v>2406</v>
      </c>
      <c r="H436" t="s">
        <v>2407</v>
      </c>
      <c r="I436" s="8">
        <v>1381889</v>
      </c>
      <c r="J436" s="9">
        <v>260.59</v>
      </c>
      <c r="K436" t="s">
        <v>835</v>
      </c>
      <c r="L436" t="s">
        <v>2408</v>
      </c>
      <c r="M436" t="s">
        <v>1190</v>
      </c>
      <c r="N436" t="s">
        <v>2409</v>
      </c>
      <c r="O436" s="10" t="str">
        <f>VLOOKUP(I436,[1]应付款管理!$A$1:$J$65536,10,0)</f>
        <v>USD</v>
      </c>
      <c r="P436">
        <f t="shared" si="26"/>
        <v>0</v>
      </c>
      <c r="Q436">
        <f>VLOOKUP(I436,[1]应付款管理!$A$1:$I$65536,9,0)</f>
        <v>260.59</v>
      </c>
      <c r="R436">
        <f t="shared" si="27"/>
        <v>0</v>
      </c>
      <c r="S436" t="str">
        <f>$S$1&amp;I436</f>
        <v>，1381889</v>
      </c>
      <c r="T436" t="s">
        <v>2410</v>
      </c>
    </row>
    <row r="437" ht="14.1" customHeight="1" spans="1:20">
      <c r="A437" s="4">
        <v>43403</v>
      </c>
      <c r="B437" s="4">
        <v>43403</v>
      </c>
      <c r="C437" s="4">
        <v>43419</v>
      </c>
      <c r="D437" s="4">
        <v>43403</v>
      </c>
      <c r="E437" s="4">
        <v>43404</v>
      </c>
      <c r="F437" t="s">
        <v>2411</v>
      </c>
      <c r="G437" t="s">
        <v>2412</v>
      </c>
      <c r="H437" t="s">
        <v>2413</v>
      </c>
      <c r="I437" s="8">
        <v>1386513</v>
      </c>
      <c r="J437" s="9">
        <v>71.86</v>
      </c>
      <c r="K437" t="s">
        <v>835</v>
      </c>
      <c r="L437" t="s">
        <v>2414</v>
      </c>
      <c r="M437" t="s">
        <v>1190</v>
      </c>
      <c r="N437" t="s">
        <v>1824</v>
      </c>
      <c r="O437" s="10" t="str">
        <f>VLOOKUP(I437,[1]应付款管理!$A$1:$J$65536,10,0)</f>
        <v>USD</v>
      </c>
      <c r="P437">
        <f t="shared" si="26"/>
        <v>0</v>
      </c>
      <c r="Q437">
        <f>VLOOKUP(I437,[1]应付款管理!$A$1:$I$65536,9,0)</f>
        <v>71.86</v>
      </c>
      <c r="R437">
        <f t="shared" si="27"/>
        <v>0</v>
      </c>
      <c r="S437" t="str">
        <f>$S$1&amp;I437</f>
        <v>，1386513</v>
      </c>
      <c r="T437" t="s">
        <v>2415</v>
      </c>
    </row>
    <row r="438" ht="14.1" customHeight="1" spans="1:20">
      <c r="A438" s="4">
        <v>43376</v>
      </c>
      <c r="B438" s="4">
        <v>43376</v>
      </c>
      <c r="C438" s="4">
        <v>43419</v>
      </c>
      <c r="D438" s="4">
        <v>43376</v>
      </c>
      <c r="E438" s="4">
        <v>43377</v>
      </c>
      <c r="F438" t="s">
        <v>2416</v>
      </c>
      <c r="G438" t="s">
        <v>2417</v>
      </c>
      <c r="H438" t="s">
        <v>2418</v>
      </c>
      <c r="I438" s="8">
        <v>1374428</v>
      </c>
      <c r="J438" s="9">
        <v>114.27</v>
      </c>
      <c r="K438" t="s">
        <v>835</v>
      </c>
      <c r="L438" t="s">
        <v>2419</v>
      </c>
      <c r="M438" t="s">
        <v>2420</v>
      </c>
      <c r="N438" t="s">
        <v>2421</v>
      </c>
      <c r="O438" s="10" t="str">
        <f>VLOOKUP(I438,[1]应付款管理!$A$1:$J$65536,10,0)</f>
        <v>USD</v>
      </c>
      <c r="P438">
        <f t="shared" si="26"/>
        <v>0</v>
      </c>
      <c r="Q438">
        <f>VLOOKUP(I438,[1]应付款管理!$A$1:$I$65536,9,0)</f>
        <v>114.27</v>
      </c>
      <c r="R438">
        <f t="shared" si="27"/>
        <v>0</v>
      </c>
      <c r="S438" t="str">
        <f>$S$1&amp;I438</f>
        <v>，1374428</v>
      </c>
      <c r="T438" t="s">
        <v>2422</v>
      </c>
    </row>
    <row r="439" ht="14.1" customHeight="1" spans="1:20">
      <c r="A439" s="4">
        <v>43379</v>
      </c>
      <c r="B439" s="4">
        <v>43379</v>
      </c>
      <c r="C439" s="4">
        <v>43419</v>
      </c>
      <c r="D439" s="4">
        <v>43379</v>
      </c>
      <c r="E439" s="4">
        <v>43380</v>
      </c>
      <c r="F439" t="s">
        <v>2423</v>
      </c>
      <c r="G439" t="s">
        <v>2424</v>
      </c>
      <c r="H439" t="s">
        <v>2425</v>
      </c>
      <c r="I439" s="8">
        <v>1377088</v>
      </c>
      <c r="J439" s="9">
        <v>134.2</v>
      </c>
      <c r="K439" t="s">
        <v>835</v>
      </c>
      <c r="L439" t="s">
        <v>2426</v>
      </c>
      <c r="M439" t="s">
        <v>2420</v>
      </c>
      <c r="N439" t="s">
        <v>2421</v>
      </c>
      <c r="O439" s="10" t="str">
        <f>VLOOKUP(I439,[1]应付款管理!$A$1:$J$65536,10,0)</f>
        <v>USD</v>
      </c>
      <c r="P439">
        <f t="shared" si="26"/>
        <v>0</v>
      </c>
      <c r="Q439">
        <f>VLOOKUP(I439,[1]应付款管理!$A$1:$I$65536,9,0)</f>
        <v>134.2</v>
      </c>
      <c r="R439">
        <f t="shared" si="27"/>
        <v>0</v>
      </c>
      <c r="S439" t="str">
        <f>$S$1&amp;I439</f>
        <v>，1377088</v>
      </c>
      <c r="T439" t="s">
        <v>2427</v>
      </c>
    </row>
    <row r="440" ht="14.1" customHeight="1" spans="1:20">
      <c r="A440" s="4">
        <v>43380</v>
      </c>
      <c r="B440" s="4">
        <v>43380</v>
      </c>
      <c r="C440" s="4">
        <v>43419</v>
      </c>
      <c r="D440" s="4">
        <v>43380</v>
      </c>
      <c r="E440" s="4">
        <v>43381</v>
      </c>
      <c r="F440" t="s">
        <v>2428</v>
      </c>
      <c r="G440" t="s">
        <v>2429</v>
      </c>
      <c r="H440" t="s">
        <v>2430</v>
      </c>
      <c r="I440" s="8">
        <v>1355951</v>
      </c>
      <c r="J440" s="9">
        <v>137.68</v>
      </c>
      <c r="K440" t="s">
        <v>835</v>
      </c>
      <c r="L440" t="s">
        <v>2431</v>
      </c>
      <c r="M440" t="s">
        <v>2420</v>
      </c>
      <c r="N440" t="s">
        <v>2432</v>
      </c>
      <c r="O440" s="10" t="str">
        <f>VLOOKUP(I440,[1]应付款管理!$A$1:$J$65536,10,0)</f>
        <v>USD</v>
      </c>
      <c r="P440">
        <f t="shared" si="26"/>
        <v>0</v>
      </c>
      <c r="Q440">
        <f>VLOOKUP(I440,[1]应付款管理!$A$1:$I$65536,9,0)</f>
        <v>137.68</v>
      </c>
      <c r="R440">
        <f t="shared" si="27"/>
        <v>0</v>
      </c>
      <c r="S440" t="str">
        <f>$S$1&amp;I440</f>
        <v>，1355951</v>
      </c>
      <c r="T440" t="s">
        <v>2433</v>
      </c>
    </row>
    <row r="441" ht="14.1" customHeight="1" spans="1:20">
      <c r="A441" s="4">
        <v>43381</v>
      </c>
      <c r="B441" s="4">
        <v>43381</v>
      </c>
      <c r="C441" s="4">
        <v>43419</v>
      </c>
      <c r="D441" s="4">
        <v>43381</v>
      </c>
      <c r="E441" s="4">
        <v>43382</v>
      </c>
      <c r="F441" t="s">
        <v>2434</v>
      </c>
      <c r="G441" t="s">
        <v>2435</v>
      </c>
      <c r="H441" t="s">
        <v>2436</v>
      </c>
      <c r="I441" s="8">
        <v>1339981</v>
      </c>
      <c r="J441" s="9">
        <v>118.5</v>
      </c>
      <c r="K441" t="s">
        <v>835</v>
      </c>
      <c r="L441" t="s">
        <v>2437</v>
      </c>
      <c r="M441" t="s">
        <v>2438</v>
      </c>
      <c r="N441" t="s">
        <v>2439</v>
      </c>
      <c r="O441" s="10" t="str">
        <f>VLOOKUP(I441,[1]应付款管理!$A$1:$J$65536,10,0)</f>
        <v>USD</v>
      </c>
      <c r="P441">
        <f t="shared" si="26"/>
        <v>0</v>
      </c>
      <c r="Q441">
        <f>VLOOKUP(I441,[1]应付款管理!$A$1:$I$65536,9,0)</f>
        <v>118.5</v>
      </c>
      <c r="R441">
        <f t="shared" si="27"/>
        <v>0</v>
      </c>
      <c r="S441" t="str">
        <f>$S$1&amp;I441</f>
        <v>，1339981</v>
      </c>
      <c r="T441" t="s">
        <v>2440</v>
      </c>
    </row>
    <row r="442" ht="14.1" customHeight="1" spans="1:20">
      <c r="A442" s="4">
        <v>43381</v>
      </c>
      <c r="B442" s="4">
        <v>43381</v>
      </c>
      <c r="C442" s="4">
        <v>43419</v>
      </c>
      <c r="D442" s="4">
        <v>43381</v>
      </c>
      <c r="E442" s="4">
        <v>43385</v>
      </c>
      <c r="F442" t="s">
        <v>2441</v>
      </c>
      <c r="G442" t="s">
        <v>2442</v>
      </c>
      <c r="H442" t="s">
        <v>2443</v>
      </c>
      <c r="I442" s="8">
        <v>1376605</v>
      </c>
      <c r="J442" s="9">
        <v>276.67</v>
      </c>
      <c r="K442" t="s">
        <v>835</v>
      </c>
      <c r="L442" t="s">
        <v>2444</v>
      </c>
      <c r="M442" t="s">
        <v>2438</v>
      </c>
      <c r="N442" t="s">
        <v>2445</v>
      </c>
      <c r="O442" s="10" t="str">
        <f>VLOOKUP(I442,[1]应付款管理!$A$1:$J$65536,10,0)</f>
        <v>USD</v>
      </c>
      <c r="P442">
        <f t="shared" si="26"/>
        <v>0</v>
      </c>
      <c r="Q442">
        <f>VLOOKUP(I442,[1]应付款管理!$A$1:$I$65536,9,0)</f>
        <v>276.67</v>
      </c>
      <c r="R442">
        <f t="shared" si="27"/>
        <v>0</v>
      </c>
      <c r="S442" t="str">
        <f>$S$1&amp;I442</f>
        <v>，1376605</v>
      </c>
      <c r="T442" t="s">
        <v>2446</v>
      </c>
    </row>
    <row r="443" ht="14.1" customHeight="1" spans="1:20">
      <c r="A443" s="4">
        <v>43382</v>
      </c>
      <c r="B443" s="4">
        <v>43382</v>
      </c>
      <c r="C443" s="4">
        <v>43419</v>
      </c>
      <c r="D443" s="4">
        <v>43382</v>
      </c>
      <c r="E443" s="4">
        <v>43384</v>
      </c>
      <c r="F443" t="s">
        <v>2447</v>
      </c>
      <c r="G443" t="s">
        <v>2448</v>
      </c>
      <c r="H443" t="s">
        <v>2449</v>
      </c>
      <c r="I443" s="8">
        <v>1377072</v>
      </c>
      <c r="J443" s="9">
        <v>120.94</v>
      </c>
      <c r="K443" t="s">
        <v>835</v>
      </c>
      <c r="L443" t="s">
        <v>2450</v>
      </c>
      <c r="M443" t="s">
        <v>2438</v>
      </c>
      <c r="N443" t="s">
        <v>2445</v>
      </c>
      <c r="O443" s="10" t="str">
        <f>VLOOKUP(I443,[1]应付款管理!$A$1:$J$65536,10,0)</f>
        <v>USD</v>
      </c>
      <c r="P443">
        <f t="shared" si="26"/>
        <v>0</v>
      </c>
      <c r="Q443">
        <f>VLOOKUP(I443,[1]应付款管理!$A$1:$I$65536,9,0)</f>
        <v>120.94</v>
      </c>
      <c r="R443">
        <f t="shared" si="27"/>
        <v>0</v>
      </c>
      <c r="S443" t="str">
        <f>$S$1&amp;I443</f>
        <v>，1377072</v>
      </c>
      <c r="T443" t="s">
        <v>2451</v>
      </c>
    </row>
    <row r="444" ht="14.1" customHeight="1" spans="1:20">
      <c r="A444" s="4">
        <v>43384</v>
      </c>
      <c r="B444" s="4">
        <v>43384</v>
      </c>
      <c r="C444" s="4">
        <v>43419</v>
      </c>
      <c r="D444" s="4">
        <v>43384</v>
      </c>
      <c r="E444" s="4">
        <v>43386</v>
      </c>
      <c r="F444" t="s">
        <v>2452</v>
      </c>
      <c r="G444" t="s">
        <v>2453</v>
      </c>
      <c r="H444" t="s">
        <v>2454</v>
      </c>
      <c r="I444" s="8">
        <v>1378272</v>
      </c>
      <c r="J444" s="9">
        <v>225.19</v>
      </c>
      <c r="K444" t="s">
        <v>835</v>
      </c>
      <c r="L444" t="s">
        <v>2455</v>
      </c>
      <c r="M444" t="s">
        <v>2456</v>
      </c>
      <c r="N444" t="s">
        <v>2457</v>
      </c>
      <c r="O444" s="10" t="str">
        <f>VLOOKUP(I444,[1]应付款管理!$A$1:$J$65536,10,0)</f>
        <v>USD</v>
      </c>
      <c r="P444">
        <f t="shared" si="26"/>
        <v>0</v>
      </c>
      <c r="Q444">
        <f>VLOOKUP(I444,[1]应付款管理!$A$1:$I$65536,9,0)</f>
        <v>225.19</v>
      </c>
      <c r="R444">
        <f t="shared" si="27"/>
        <v>0</v>
      </c>
      <c r="S444" t="str">
        <f>$S$1&amp;I444</f>
        <v>，1378272</v>
      </c>
      <c r="T444" t="s">
        <v>2458</v>
      </c>
    </row>
    <row r="445" ht="14.1" customHeight="1" spans="1:20">
      <c r="A445" s="4">
        <v>43389</v>
      </c>
      <c r="B445" s="4">
        <v>43389</v>
      </c>
      <c r="C445" s="4">
        <v>43419</v>
      </c>
      <c r="D445" s="4">
        <v>43389</v>
      </c>
      <c r="E445" s="4">
        <v>43390</v>
      </c>
      <c r="F445" t="s">
        <v>2459</v>
      </c>
      <c r="G445" t="s">
        <v>2460</v>
      </c>
      <c r="H445" t="s">
        <v>2461</v>
      </c>
      <c r="I445" s="8">
        <v>1380637</v>
      </c>
      <c r="J445" s="9">
        <v>128.7</v>
      </c>
      <c r="K445" t="s">
        <v>835</v>
      </c>
      <c r="L445" t="s">
        <v>2462</v>
      </c>
      <c r="M445" t="s">
        <v>2438</v>
      </c>
      <c r="N445" t="s">
        <v>2463</v>
      </c>
      <c r="O445" s="10" t="str">
        <f>VLOOKUP(I445,[1]应付款管理!$A$1:$J$65536,10,0)</f>
        <v>USD</v>
      </c>
      <c r="P445">
        <f t="shared" si="26"/>
        <v>0</v>
      </c>
      <c r="Q445">
        <f>VLOOKUP(I445,[1]应付款管理!$A$1:$I$65536,9,0)</f>
        <v>128.7</v>
      </c>
      <c r="R445">
        <f t="shared" si="27"/>
        <v>0</v>
      </c>
      <c r="S445" t="str">
        <f>$S$1&amp;I445</f>
        <v>，1380637</v>
      </c>
      <c r="T445" t="s">
        <v>2464</v>
      </c>
    </row>
    <row r="446" ht="14.1" customHeight="1" spans="1:20">
      <c r="A446" s="4">
        <v>43393</v>
      </c>
      <c r="B446" s="4">
        <v>43393</v>
      </c>
      <c r="C446" s="4">
        <v>43419</v>
      </c>
      <c r="D446" s="4">
        <v>43393</v>
      </c>
      <c r="E446" s="4">
        <v>43394</v>
      </c>
      <c r="F446" t="s">
        <v>2465</v>
      </c>
      <c r="G446" t="s">
        <v>2466</v>
      </c>
      <c r="H446" t="s">
        <v>2467</v>
      </c>
      <c r="I446" s="8">
        <v>1379104</v>
      </c>
      <c r="J446" s="9">
        <v>84.91</v>
      </c>
      <c r="K446" t="s">
        <v>835</v>
      </c>
      <c r="L446" t="s">
        <v>2468</v>
      </c>
      <c r="M446" t="s">
        <v>2420</v>
      </c>
      <c r="N446" t="s">
        <v>2469</v>
      </c>
      <c r="O446" s="10" t="str">
        <f>VLOOKUP(I446,[1]应付款管理!$A$1:$J$65536,10,0)</f>
        <v>USD</v>
      </c>
      <c r="P446">
        <f t="shared" si="26"/>
        <v>0</v>
      </c>
      <c r="Q446">
        <f>VLOOKUP(I446,[1]应付款管理!$A$1:$I$65536,9,0)</f>
        <v>84.91</v>
      </c>
      <c r="R446">
        <f t="shared" si="27"/>
        <v>0</v>
      </c>
      <c r="S446" t="str">
        <f>$S$1&amp;I446</f>
        <v>，1379104</v>
      </c>
      <c r="T446" t="s">
        <v>2470</v>
      </c>
    </row>
    <row r="447" ht="14.1" customHeight="1" spans="1:20">
      <c r="A447" s="4">
        <v>43397</v>
      </c>
      <c r="B447" s="4">
        <v>43397</v>
      </c>
      <c r="C447" s="4">
        <v>43419</v>
      </c>
      <c r="D447" s="4">
        <v>43397</v>
      </c>
      <c r="E447" s="4">
        <v>43398</v>
      </c>
      <c r="F447" t="s">
        <v>2471</v>
      </c>
      <c r="G447" t="s">
        <v>2472</v>
      </c>
      <c r="H447" t="s">
        <v>2473</v>
      </c>
      <c r="I447" s="8">
        <v>1357779</v>
      </c>
      <c r="J447" s="9">
        <v>128.7</v>
      </c>
      <c r="K447" t="s">
        <v>835</v>
      </c>
      <c r="L447" t="s">
        <v>2474</v>
      </c>
      <c r="M447" t="s">
        <v>2438</v>
      </c>
      <c r="N447" t="s">
        <v>2463</v>
      </c>
      <c r="O447" s="10" t="str">
        <f>VLOOKUP(I447,[1]应付款管理!$A$1:$J$65536,10,0)</f>
        <v>USD</v>
      </c>
      <c r="P447">
        <f t="shared" si="26"/>
        <v>0</v>
      </c>
      <c r="Q447">
        <f>VLOOKUP(I447,[1]应付款管理!$A$1:$I$65536,9,0)</f>
        <v>128.7</v>
      </c>
      <c r="R447">
        <f t="shared" si="27"/>
        <v>0</v>
      </c>
      <c r="S447" t="str">
        <f>$S$1&amp;I447</f>
        <v>，1357779</v>
      </c>
      <c r="T447" t="s">
        <v>2475</v>
      </c>
    </row>
    <row r="448" ht="14.1" customHeight="1" spans="1:20">
      <c r="A448" s="4">
        <v>43397</v>
      </c>
      <c r="B448" s="4">
        <v>43397</v>
      </c>
      <c r="C448" s="4">
        <v>43419</v>
      </c>
      <c r="D448" s="4">
        <v>43397</v>
      </c>
      <c r="E448" s="4">
        <v>43398</v>
      </c>
      <c r="F448" t="s">
        <v>2476</v>
      </c>
      <c r="G448" t="s">
        <v>2477</v>
      </c>
      <c r="H448" t="s">
        <v>2478</v>
      </c>
      <c r="I448" s="8">
        <v>1381874</v>
      </c>
      <c r="J448" s="9">
        <v>83.55</v>
      </c>
      <c r="K448" t="s">
        <v>835</v>
      </c>
      <c r="L448" t="s">
        <v>2479</v>
      </c>
      <c r="M448" t="s">
        <v>2480</v>
      </c>
      <c r="N448" t="s">
        <v>2481</v>
      </c>
      <c r="O448" s="10" t="str">
        <f>VLOOKUP(I448,[1]应付款管理!$A$1:$J$65536,10,0)</f>
        <v>USD</v>
      </c>
      <c r="P448">
        <f>IF(K448=O448,0,1)</f>
        <v>0</v>
      </c>
      <c r="Q448">
        <f>VLOOKUP(I448,[1]应付款管理!$A$1:$I$65536,9,0)</f>
        <v>83.55</v>
      </c>
      <c r="R448">
        <f>J448-Q448</f>
        <v>0</v>
      </c>
      <c r="S448" t="str">
        <f>$S$1&amp;I448</f>
        <v>，1381874</v>
      </c>
      <c r="T448" t="s">
        <v>2482</v>
      </c>
    </row>
    <row r="449" ht="14.1" customHeight="1" spans="1:19">
      <c r="A449" s="4"/>
      <c r="B449" s="4"/>
      <c r="C449" s="4"/>
      <c r="D449" s="4"/>
      <c r="E449" s="4"/>
      <c r="I449" s="8"/>
      <c r="J449" s="9">
        <f>SUM(J150:J448)</f>
        <v>46167.12</v>
      </c>
      <c r="O449" s="10"/>
      <c r="Q449">
        <f>SUM(Q150:Q448)</f>
        <v>46167.17</v>
      </c>
      <c r="R449">
        <f>SUM(R150:R448)</f>
        <v>-0.0499999999999297</v>
      </c>
      <c r="S449" t="str">
        <f>$S$1&amp;I449</f>
        <v>，</v>
      </c>
    </row>
    <row r="450" ht="14.1" customHeight="1" spans="1:15">
      <c r="A450" s="4"/>
      <c r="B450" s="4"/>
      <c r="C450" s="4"/>
      <c r="D450" s="4"/>
      <c r="E450" s="4"/>
      <c r="I450" s="12"/>
      <c r="J450" s="14"/>
      <c r="K450" s="1"/>
      <c r="L450" s="1"/>
      <c r="M450" s="1"/>
      <c r="O450" s="10"/>
    </row>
    <row r="451" ht="15" spans="9:13">
      <c r="I451" s="1"/>
      <c r="J451" s="16">
        <f>SUM(J2:J140)</f>
        <v>18568.13</v>
      </c>
      <c r="K451" s="17" t="s">
        <v>19</v>
      </c>
      <c r="L451" s="18" t="s">
        <v>2483</v>
      </c>
      <c r="M451" s="1"/>
    </row>
    <row r="452" ht="15" spans="9:13">
      <c r="I452" s="1"/>
      <c r="J452" s="16">
        <f>SUM(J143:J147)</f>
        <v>8724.44</v>
      </c>
      <c r="K452" s="17" t="s">
        <v>802</v>
      </c>
      <c r="L452" s="18" t="s">
        <v>2484</v>
      </c>
      <c r="M452" s="1"/>
    </row>
    <row r="453" ht="15" spans="9:13">
      <c r="I453" s="1"/>
      <c r="J453" s="16">
        <f>SUM(J150:J448)</f>
        <v>46167.12</v>
      </c>
      <c r="K453" s="17" t="s">
        <v>835</v>
      </c>
      <c r="L453" s="18" t="s">
        <v>2485</v>
      </c>
      <c r="M453" s="1"/>
    </row>
    <row r="454" spans="9:13">
      <c r="I454" s="1"/>
      <c r="J454" s="19"/>
      <c r="K454" s="1"/>
      <c r="L454" s="1"/>
      <c r="M454" s="1"/>
    </row>
    <row r="455" spans="9:13">
      <c r="I455" s="20"/>
      <c r="J455" s="21"/>
      <c r="K455" s="20"/>
      <c r="L455" s="20"/>
      <c r="M455" s="20"/>
    </row>
    <row r="456" spans="1:20">
      <c r="A456" s="13">
        <v>43372</v>
      </c>
      <c r="B456" s="13">
        <v>43372</v>
      </c>
      <c r="C456" s="13">
        <v>43388</v>
      </c>
      <c r="D456" s="13">
        <v>43372</v>
      </c>
      <c r="E456" s="13">
        <v>43374</v>
      </c>
      <c r="F456" s="1" t="s">
        <v>2486</v>
      </c>
      <c r="G456" s="1" t="s">
        <v>2487</v>
      </c>
      <c r="H456" s="1" t="s">
        <v>2488</v>
      </c>
      <c r="I456" s="12">
        <v>1369255</v>
      </c>
      <c r="J456" s="14">
        <v>49.56</v>
      </c>
      <c r="K456" s="1" t="s">
        <v>835</v>
      </c>
      <c r="L456" s="1" t="s">
        <v>2489</v>
      </c>
      <c r="M456" s="1" t="s">
        <v>870</v>
      </c>
      <c r="N456" s="1" t="s">
        <v>937</v>
      </c>
      <c r="O456" s="10" t="e">
        <f>VLOOKUP(I456,[1]应付款管理!$A$1:$J$65536,10,0)</f>
        <v>#N/A</v>
      </c>
      <c r="P456" t="e">
        <f>IF(K456=O456,0,1)</f>
        <v>#N/A</v>
      </c>
      <c r="Q456" t="e">
        <f>VLOOKUP(I456,[1]应付款管理!$A$1:$I$65536,9,0)</f>
        <v>#N/A</v>
      </c>
      <c r="R456" t="e">
        <f>J456-Q456</f>
        <v>#N/A</v>
      </c>
      <c r="T456" s="11" t="s">
        <v>2490</v>
      </c>
    </row>
    <row r="459" spans="1:18">
      <c r="A459" s="4">
        <v>43386</v>
      </c>
      <c r="B459" s="4">
        <v>43388</v>
      </c>
      <c r="C459" s="4">
        <v>43419</v>
      </c>
      <c r="D459" s="4">
        <v>43386</v>
      </c>
      <c r="E459" s="4">
        <v>43389</v>
      </c>
      <c r="F459" t="s">
        <v>2491</v>
      </c>
      <c r="G459" t="s">
        <v>1507</v>
      </c>
      <c r="H459" t="s">
        <v>1508</v>
      </c>
      <c r="I459" s="8">
        <v>1379983</v>
      </c>
      <c r="J459" s="9">
        <v>426.09</v>
      </c>
      <c r="K459" t="s">
        <v>835</v>
      </c>
      <c r="L459" t="s">
        <v>1509</v>
      </c>
      <c r="M459" t="s">
        <v>1190</v>
      </c>
      <c r="N459" t="s">
        <v>1510</v>
      </c>
      <c r="O459" s="10" t="str">
        <f>VLOOKUP(I459,[1]应付款管理!$A$1:$J$65536,10,0)</f>
        <v>USD</v>
      </c>
      <c r="P459">
        <f>IF(K459=O459,0,1)</f>
        <v>0</v>
      </c>
      <c r="Q459">
        <f>VLOOKUP(I459,[1]应付款管理!$A$1:$I$65536,9,0)</f>
        <v>426.09</v>
      </c>
      <c r="R459">
        <f>J459-Q459</f>
        <v>0</v>
      </c>
    </row>
    <row r="460" spans="1:18">
      <c r="A460" s="4">
        <v>43386</v>
      </c>
      <c r="B460" s="4">
        <v>43388</v>
      </c>
      <c r="C460" s="4">
        <v>43419</v>
      </c>
      <c r="D460" s="4">
        <v>43386</v>
      </c>
      <c r="E460" s="4">
        <v>43389</v>
      </c>
      <c r="F460" t="s">
        <v>2491</v>
      </c>
      <c r="G460" t="s">
        <v>1507</v>
      </c>
      <c r="H460" t="s">
        <v>1508</v>
      </c>
      <c r="I460" s="8">
        <v>1379983</v>
      </c>
      <c r="J460" s="9">
        <v>-426.09</v>
      </c>
      <c r="K460" t="s">
        <v>835</v>
      </c>
      <c r="L460" t="s">
        <v>1509</v>
      </c>
      <c r="M460" t="s">
        <v>1190</v>
      </c>
      <c r="N460" t="s">
        <v>1510</v>
      </c>
      <c r="O460" s="10" t="str">
        <f>VLOOKUP(I460,[1]应付款管理!$A$1:$J$65536,10,0)</f>
        <v>USD</v>
      </c>
      <c r="P460">
        <f>IF(K460=O460,0,1)</f>
        <v>0</v>
      </c>
      <c r="Q460">
        <f>VLOOKUP(I460,[1]应付款管理!$A$1:$I$65536,9,0)</f>
        <v>426.09</v>
      </c>
      <c r="R460">
        <f>J460-Q460</f>
        <v>-852.18</v>
      </c>
    </row>
    <row r="462" spans="1:21">
      <c r="A462" s="13">
        <v>43385</v>
      </c>
      <c r="B462" s="13">
        <v>43385</v>
      </c>
      <c r="C462" s="13">
        <v>43419</v>
      </c>
      <c r="D462" s="13">
        <v>43385</v>
      </c>
      <c r="E462" s="13">
        <v>43388</v>
      </c>
      <c r="F462" s="1" t="s">
        <v>2492</v>
      </c>
      <c r="G462" s="1" t="s">
        <v>2493</v>
      </c>
      <c r="H462" s="1" t="s">
        <v>2494</v>
      </c>
      <c r="I462" s="12">
        <v>1379820</v>
      </c>
      <c r="J462" s="14">
        <v>179.25</v>
      </c>
      <c r="K462" s="1" t="s">
        <v>835</v>
      </c>
      <c r="L462" s="1" t="s">
        <v>2495</v>
      </c>
      <c r="M462" s="1" t="s">
        <v>907</v>
      </c>
      <c r="N462" s="1" t="s">
        <v>2496</v>
      </c>
      <c r="O462" s="15" t="e">
        <f>VLOOKUP(I462,[1]应付款管理!$A$1:$J$65536,10,0)</f>
        <v>#N/A</v>
      </c>
      <c r="P462" s="1" t="e">
        <f>IF(K462=O462,0,1)</f>
        <v>#N/A</v>
      </c>
      <c r="Q462" s="1" t="e">
        <f>VLOOKUP(I462,[1]应付款管理!$A$1:$I$65536,9,0)</f>
        <v>#N/A</v>
      </c>
      <c r="R462" s="1" t="e">
        <f>J462-Q462</f>
        <v>#N/A</v>
      </c>
      <c r="S462" s="22" t="s">
        <v>2497</v>
      </c>
      <c r="U462" s="23" t="s">
        <v>2498</v>
      </c>
    </row>
    <row r="463" spans="1:21">
      <c r="A463" s="13">
        <v>43385</v>
      </c>
      <c r="B463" s="13">
        <v>43389</v>
      </c>
      <c r="C463" s="13">
        <v>43419</v>
      </c>
      <c r="D463" s="13">
        <v>43385</v>
      </c>
      <c r="E463" s="13">
        <v>43388</v>
      </c>
      <c r="F463" s="1" t="s">
        <v>2499</v>
      </c>
      <c r="G463" s="1" t="s">
        <v>2493</v>
      </c>
      <c r="H463" s="1" t="s">
        <v>2494</v>
      </c>
      <c r="I463" s="12">
        <v>1379820</v>
      </c>
      <c r="J463" s="14">
        <v>-151.31</v>
      </c>
      <c r="K463" s="1" t="s">
        <v>835</v>
      </c>
      <c r="L463" s="1" t="s">
        <v>2495</v>
      </c>
      <c r="M463" s="1" t="s">
        <v>907</v>
      </c>
      <c r="N463" s="1" t="s">
        <v>2496</v>
      </c>
      <c r="O463" s="15" t="e">
        <f>VLOOKUP(I463,[1]应付款管理!$A$1:$J$65536,10,0)</f>
        <v>#N/A</v>
      </c>
      <c r="P463" s="1" t="e">
        <f>IF(K463=O463,0,1)</f>
        <v>#N/A</v>
      </c>
      <c r="Q463" s="1" t="e">
        <f>VLOOKUP(I463,[1]应付款管理!$A$1:$I$65536,9,0)</f>
        <v>#N/A</v>
      </c>
      <c r="R463" s="1" t="e">
        <f>J463-Q463</f>
        <v>#N/A</v>
      </c>
      <c r="S463" s="1"/>
      <c r="U463" s="24"/>
    </row>
    <row r="467" spans="1:20">
      <c r="A467" s="13">
        <v>43394</v>
      </c>
      <c r="B467" s="13">
        <v>43394</v>
      </c>
      <c r="C467" s="13">
        <v>43419</v>
      </c>
      <c r="D467" s="13">
        <v>43394</v>
      </c>
      <c r="E467" s="13">
        <v>43395</v>
      </c>
      <c r="F467" s="1" t="s">
        <v>2500</v>
      </c>
      <c r="G467" s="1" t="s">
        <v>2501</v>
      </c>
      <c r="H467" s="1" t="s">
        <v>2502</v>
      </c>
      <c r="I467" s="12">
        <v>1383641</v>
      </c>
      <c r="J467" s="14">
        <v>78.1</v>
      </c>
      <c r="K467" s="1" t="s">
        <v>835</v>
      </c>
      <c r="L467" s="1" t="s">
        <v>2503</v>
      </c>
      <c r="M467" s="1" t="s">
        <v>1190</v>
      </c>
      <c r="N467" s="1" t="s">
        <v>1824</v>
      </c>
      <c r="O467" s="15" t="e">
        <f>VLOOKUP(I467,[1]应付款管理!$A$1:$J$65536,10,0)</f>
        <v>#N/A</v>
      </c>
      <c r="P467" s="1" t="e">
        <f>IF(K467=O467,0,1)</f>
        <v>#N/A</v>
      </c>
      <c r="Q467" s="1" t="e">
        <f>VLOOKUP(I467,[1]应付款管理!$A$1:$I$65536,9,0)</f>
        <v>#N/A</v>
      </c>
      <c r="R467" s="1" t="e">
        <f>J467-Q467</f>
        <v>#N/A</v>
      </c>
      <c r="S467" s="22" t="s">
        <v>2504</v>
      </c>
      <c r="T467" s="25">
        <v>1388765</v>
      </c>
    </row>
    <row r="469" spans="1:19">
      <c r="A469" s="13">
        <v>43377</v>
      </c>
      <c r="B469" s="13">
        <v>43377</v>
      </c>
      <c r="C469" s="13">
        <v>43419</v>
      </c>
      <c r="D469" s="13">
        <v>43377</v>
      </c>
      <c r="E469" s="13">
        <v>43378</v>
      </c>
      <c r="F469" s="1" t="s">
        <v>2505</v>
      </c>
      <c r="G469" s="1" t="s">
        <v>2506</v>
      </c>
      <c r="H469" s="1" t="s">
        <v>2507</v>
      </c>
      <c r="I469" s="12">
        <v>1376499</v>
      </c>
      <c r="J469" s="14">
        <v>631.6</v>
      </c>
      <c r="K469" s="1" t="s">
        <v>835</v>
      </c>
      <c r="L469" s="1" t="s">
        <v>2508</v>
      </c>
      <c r="M469" s="1" t="s">
        <v>2456</v>
      </c>
      <c r="N469" s="1" t="s">
        <v>2509</v>
      </c>
      <c r="O469" s="15" t="str">
        <f>VLOOKUP(I469,[1]应付款管理!$A$1:$J$65536,10,0)</f>
        <v>USD</v>
      </c>
      <c r="P469" s="1">
        <f>IF(K469=O469,0,1)</f>
        <v>0</v>
      </c>
      <c r="Q469" s="1">
        <f>VLOOKUP(I469,[1]应付款管理!$A$1:$I$65536,9,0)</f>
        <v>631.6</v>
      </c>
      <c r="R469" s="1">
        <f>J469-Q469</f>
        <v>0</v>
      </c>
      <c r="S469" s="1"/>
    </row>
    <row r="470" spans="1:21">
      <c r="A470" s="13">
        <v>43377</v>
      </c>
      <c r="B470" s="13">
        <v>43396</v>
      </c>
      <c r="C470" s="13">
        <v>43419</v>
      </c>
      <c r="D470" s="13">
        <v>43377</v>
      </c>
      <c r="E470" s="13">
        <v>43378</v>
      </c>
      <c r="F470" s="1" t="s">
        <v>2510</v>
      </c>
      <c r="G470" s="1" t="s">
        <v>2506</v>
      </c>
      <c r="H470" s="1" t="s">
        <v>2507</v>
      </c>
      <c r="I470" s="12">
        <v>1376499</v>
      </c>
      <c r="J470" s="14">
        <v>-315.8</v>
      </c>
      <c r="K470" s="1" t="s">
        <v>835</v>
      </c>
      <c r="L470" s="1" t="s">
        <v>2508</v>
      </c>
      <c r="M470" s="1" t="s">
        <v>2456</v>
      </c>
      <c r="N470" s="1" t="s">
        <v>2509</v>
      </c>
      <c r="O470" s="15" t="str">
        <f>VLOOKUP(I470,[1]应付款管理!$A$1:$J$65536,10,0)</f>
        <v>USD</v>
      </c>
      <c r="P470" s="1">
        <f>IF(K470=O470,0,1)</f>
        <v>0</v>
      </c>
      <c r="Q470" s="1">
        <f>VLOOKUP(I470,[1]应付款管理!$A$1:$I$65536,9,0)</f>
        <v>631.6</v>
      </c>
      <c r="R470" s="1">
        <f>J470-Q470</f>
        <v>-947.4</v>
      </c>
      <c r="S470" s="22" t="s">
        <v>2511</v>
      </c>
      <c r="U470" t="s">
        <v>2512</v>
      </c>
    </row>
    <row r="473" spans="1:19">
      <c r="A473" s="13">
        <v>43400</v>
      </c>
      <c r="B473" s="13">
        <v>43400</v>
      </c>
      <c r="C473" s="13">
        <v>43419</v>
      </c>
      <c r="D473" s="13">
        <v>43400</v>
      </c>
      <c r="E473" s="13">
        <v>43403</v>
      </c>
      <c r="F473" s="1" t="s">
        <v>2513</v>
      </c>
      <c r="G473" s="1" t="s">
        <v>2514</v>
      </c>
      <c r="H473" s="1" t="s">
        <v>2515</v>
      </c>
      <c r="I473" s="12">
        <v>1379610</v>
      </c>
      <c r="J473" s="14">
        <v>697.58</v>
      </c>
      <c r="K473" s="1" t="s">
        <v>19</v>
      </c>
      <c r="L473" s="1" t="s">
        <v>2516</v>
      </c>
      <c r="M473" s="1" t="s">
        <v>56</v>
      </c>
      <c r="N473" s="1" t="s">
        <v>464</v>
      </c>
      <c r="O473" s="15" t="str">
        <f>VLOOKUP(I473,[1]应付款管理!$A$1:$J$65536,10,0)</f>
        <v>EUR</v>
      </c>
      <c r="P473" s="1">
        <f>IF(K473=O473,0,1)</f>
        <v>0</v>
      </c>
      <c r="Q473" s="1">
        <f>VLOOKUP(I473,[1]应付款管理!$A$1:$I$65536,9,0)</f>
        <v>697.56</v>
      </c>
      <c r="R473" s="1">
        <f>J473-Q473</f>
        <v>0.0200000000000955</v>
      </c>
      <c r="S473" s="22" t="s">
        <v>2517</v>
      </c>
    </row>
  </sheetData>
  <autoFilter ref="A149:U449">
    <extLst/>
  </autoFilter>
  <sortState ref="A149:O453">
    <sortCondition ref="F149:F453"/>
    <sortCondition ref="B149:B453"/>
  </sortState>
  <mergeCells count="1">
    <mergeCell ref="U462:U463"/>
  </mergeCells>
  <conditionalFormatting sqref="H$1:H$1048576">
    <cfRule type="duplicateValues" dxfId="0" priority="1"/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CIT-karmen欧燕珍</cp:lastModifiedBy>
  <cp:revision>1</cp:revision>
  <dcterms:created xsi:type="dcterms:W3CDTF">2018-11-01T09:34:00Z</dcterms:created>
  <dcterms:modified xsi:type="dcterms:W3CDTF">2018-11-09T02:38:52Z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