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<sst xmlns="http://schemas.openxmlformats.org/spreadsheetml/2006/main" count="282">
  <si>
    <t>No</t>
  </si>
  <si>
    <t>Guest Name</t>
  </si>
  <si>
    <t>Check-In</t>
  </si>
  <si>
    <t>Check-Out</t>
  </si>
  <si>
    <t>Amount</t>
  </si>
  <si>
    <t>Hotel Comfirmation No</t>
  </si>
  <si>
    <t>Xian Rong</t>
  </si>
  <si>
    <t>Xu Zenan</t>
  </si>
  <si>
    <t>Lee Tung Min</t>
  </si>
  <si>
    <t>Nian Shaodong</t>
  </si>
  <si>
    <t xml:space="preserve">He Danye </t>
  </si>
  <si>
    <t xml:space="preserve">Lu Hongyu </t>
  </si>
  <si>
    <t>Cheung Edwin</t>
  </si>
  <si>
    <t xml:space="preserve">Ning Jiamin </t>
  </si>
  <si>
    <t xml:space="preserve">Wang Yuehong </t>
  </si>
  <si>
    <t xml:space="preserve">Shang Weihua </t>
  </si>
  <si>
    <t>Wang Sheng</t>
  </si>
  <si>
    <t>Fang Hao</t>
  </si>
  <si>
    <t xml:space="preserve">Sheng Ziming </t>
  </si>
  <si>
    <t>Zhang Meng</t>
  </si>
  <si>
    <t>Zhang Yong</t>
  </si>
  <si>
    <t>Chang In Leng</t>
  </si>
  <si>
    <t>Ling Sau Han</t>
  </si>
  <si>
    <t>Chuang Yuchi</t>
  </si>
  <si>
    <t>Zhang Mingming</t>
  </si>
  <si>
    <t>Lor Siu Kwan</t>
  </si>
  <si>
    <t>Li Wei</t>
  </si>
  <si>
    <t>Xu Huijie</t>
  </si>
  <si>
    <t xml:space="preserve">Guo Xin </t>
  </si>
  <si>
    <t>Chan Ka Wah</t>
  </si>
  <si>
    <t>Chueng Shu Ki</t>
  </si>
  <si>
    <t>Leung Pui Yi</t>
  </si>
  <si>
    <r>
      <rPr>
        <sz val="10"/>
        <color theme="1"/>
        <rFont val="Trebuchet MS"/>
        <charset val="134"/>
      </rPr>
      <t xml:space="preserve">TOTAL </t>
    </r>
    <r>
      <rPr>
        <i/>
        <sz val="8"/>
        <color theme="1"/>
        <rFont val="Trebuchet MS"/>
        <charset val="134"/>
      </rPr>
      <t>(*update 11 Sep 18)</t>
    </r>
  </si>
  <si>
    <t>P180912111805489</t>
  </si>
  <si>
    <t xml:space="preserve">*1st Deposit (07 Sep 18) </t>
  </si>
  <si>
    <t>Balance deposit</t>
  </si>
  <si>
    <t xml:space="preserve">Siu Tai Chung </t>
  </si>
  <si>
    <t>Wang Linglong</t>
  </si>
  <si>
    <t xml:space="preserve">Kwok Ka Shing </t>
  </si>
  <si>
    <t>Li Yusen</t>
  </si>
  <si>
    <t>Wang Chen</t>
  </si>
  <si>
    <t>Geng Ting ting</t>
  </si>
  <si>
    <t>Dong Jun</t>
  </si>
  <si>
    <t>Xia Zhaohong</t>
  </si>
  <si>
    <t>Zhu Yuehua</t>
  </si>
  <si>
    <t>Chien Yichun</t>
  </si>
  <si>
    <t>Chou Chienan</t>
  </si>
  <si>
    <t>Lin Chungsin</t>
  </si>
  <si>
    <t>kwok Sze Kit</t>
  </si>
  <si>
    <t xml:space="preserve">Wong Po Chu </t>
  </si>
  <si>
    <t>Wong Lap Chu</t>
  </si>
  <si>
    <t xml:space="preserve">Yu Jian </t>
  </si>
  <si>
    <t>Lin Moran</t>
  </si>
  <si>
    <t>Chung Wai Keu</t>
  </si>
  <si>
    <r>
      <rPr>
        <sz val="10"/>
        <color theme="1"/>
        <rFont val="Trebuchet MS"/>
        <charset val="134"/>
      </rPr>
      <t>‘636570</t>
    </r>
    <r>
      <rPr>
        <sz val="10"/>
        <color theme="1"/>
        <rFont val="宋体"/>
        <charset val="134"/>
      </rPr>
      <t>，</t>
    </r>
    <r>
      <rPr>
        <sz val="10"/>
        <color theme="1"/>
        <rFont val="Trebuchet MS"/>
        <charset val="134"/>
      </rPr>
      <t>636572</t>
    </r>
  </si>
  <si>
    <t xml:space="preserve">Wei Chao </t>
  </si>
  <si>
    <t>Hu Yana</t>
  </si>
  <si>
    <t>Li Zifeng</t>
  </si>
  <si>
    <t>Wang Yuanging</t>
  </si>
  <si>
    <t>Liu Yuwei</t>
  </si>
  <si>
    <t>Chan Chakpui</t>
  </si>
  <si>
    <t>Hao Xiao Dong</t>
  </si>
  <si>
    <t>Zheng Zhiyang</t>
  </si>
  <si>
    <t>Qin Yi</t>
  </si>
  <si>
    <t>Chan Tai Yin</t>
  </si>
  <si>
    <t>Lin Yi Hsin</t>
  </si>
  <si>
    <t>Zhang Yang</t>
  </si>
  <si>
    <t>Li Shuying</t>
  </si>
  <si>
    <t>Qu, Weijun</t>
  </si>
  <si>
    <t>Jin Qiang</t>
  </si>
  <si>
    <t xml:space="preserve"> Liang Jiawei</t>
  </si>
  <si>
    <t>Lau Yin</t>
  </si>
  <si>
    <t>Yang Yiying</t>
  </si>
  <si>
    <t>Song Yiqun</t>
  </si>
  <si>
    <t>Zhao Linxing</t>
  </si>
  <si>
    <t>Chan Pak Tik</t>
  </si>
  <si>
    <t>TOTAL (*update 11 Sep 18)</t>
  </si>
  <si>
    <t>P180920161224489</t>
  </si>
  <si>
    <t xml:space="preserve">*2nd Deposit (12 Sep 18) </t>
  </si>
  <si>
    <t>Wang Tianchi</t>
  </si>
  <si>
    <t>Ho Ka</t>
  </si>
  <si>
    <t>Tse Wing Hin</t>
  </si>
  <si>
    <t>Liu Enshao</t>
  </si>
  <si>
    <t>Feng Yaxiong</t>
  </si>
  <si>
    <t>Wong Ngaimeng</t>
  </si>
  <si>
    <t>Ho Chung Hei Samuel</t>
  </si>
  <si>
    <t>Qiu Yuanyuan</t>
  </si>
  <si>
    <t>Ge Yu</t>
  </si>
  <si>
    <t>Peng Jian</t>
  </si>
  <si>
    <t>Zhao Lefu</t>
  </si>
  <si>
    <t>Li Zhangru</t>
  </si>
  <si>
    <t>Wei Dang</t>
  </si>
  <si>
    <t xml:space="preserve">Chang Su </t>
  </si>
  <si>
    <t xml:space="preserve">Chen Long </t>
  </si>
  <si>
    <t>Chan Man Chun</t>
  </si>
  <si>
    <t>Leung Chi Hung</t>
  </si>
  <si>
    <t>Meng Yuan</t>
  </si>
  <si>
    <t>Lin Jingru</t>
  </si>
  <si>
    <t>Lu Ping</t>
  </si>
  <si>
    <t>Ding Hui</t>
  </si>
  <si>
    <t>Zhang Zhao</t>
  </si>
  <si>
    <t>Zhou Muxi</t>
  </si>
  <si>
    <t>Yang Zhang</t>
  </si>
  <si>
    <t>TOTAL (*update 28 Sep 18)</t>
  </si>
  <si>
    <t>P180928153044489</t>
  </si>
  <si>
    <t xml:space="preserve">*3rd Deposit (20 Sep 18) </t>
  </si>
  <si>
    <t>Agent Ref.</t>
  </si>
  <si>
    <t>Status</t>
  </si>
  <si>
    <t>Zhao Guanqing</t>
  </si>
  <si>
    <t>Charged</t>
  </si>
  <si>
    <t>Xie Shanshan</t>
  </si>
  <si>
    <t>Huang Jun</t>
  </si>
  <si>
    <t>Zhao Junyu</t>
  </si>
  <si>
    <t>Yuan Junwen</t>
  </si>
  <si>
    <t>Li Fangshu</t>
  </si>
  <si>
    <t>Total of September 18</t>
  </si>
  <si>
    <t>Lee, Chun Wa</t>
  </si>
  <si>
    <t>Lau, Wai Yan</t>
  </si>
  <si>
    <t>Zhang, Shuangjie</t>
  </si>
  <si>
    <t>Zhang, Haifeng</t>
  </si>
  <si>
    <t>Ye, Ming</t>
  </si>
  <si>
    <t>Li, Jian</t>
  </si>
  <si>
    <t>Sun, Guohao</t>
  </si>
  <si>
    <t>Mu, Muyangzi</t>
  </si>
  <si>
    <t>Lin, Michael</t>
  </si>
  <si>
    <t>Zhang, Pengfei</t>
  </si>
  <si>
    <t>Li, Hong</t>
  </si>
  <si>
    <t>Peng, Rirong</t>
  </si>
  <si>
    <t>Cheng, Kin Fung</t>
  </si>
  <si>
    <t>Ju, Huixiang</t>
  </si>
  <si>
    <t>Xin, Jieyan</t>
  </si>
  <si>
    <t>Chan Freddy Ying Wai</t>
  </si>
  <si>
    <t>Wong Kam fei</t>
  </si>
  <si>
    <t>Lai, Ka To</t>
  </si>
  <si>
    <t>Chan Kim Wai</t>
  </si>
  <si>
    <t>Cheung Yiu Kwong</t>
  </si>
  <si>
    <t>Han, Hao</t>
  </si>
  <si>
    <t>ZHOU YA</t>
  </si>
  <si>
    <t>Lung Hin Yau</t>
  </si>
  <si>
    <t>Yang Shaoxiong</t>
  </si>
  <si>
    <t>Cao Zinan</t>
  </si>
  <si>
    <t>Wu Chenchao</t>
  </si>
  <si>
    <t>Kwan Wun Hei</t>
  </si>
  <si>
    <t>Chen Min</t>
  </si>
  <si>
    <t>Wu Mingkun</t>
  </si>
  <si>
    <t>9032/ Transfer back  2100</t>
  </si>
  <si>
    <t>Liu Jia</t>
  </si>
  <si>
    <t>Li Feng</t>
  </si>
  <si>
    <t>Chiu Yusheng</t>
  </si>
  <si>
    <t>Yi Sai</t>
  </si>
  <si>
    <t>Updated</t>
  </si>
  <si>
    <t>CHEUNG/CHUNG KEUNG</t>
  </si>
  <si>
    <t>Li Bin</t>
  </si>
  <si>
    <t>Wu, Huidong</t>
  </si>
  <si>
    <t>Zhang, Yunhe</t>
  </si>
  <si>
    <t>Shi, Qinghua</t>
  </si>
  <si>
    <t>Mai WeiJun</t>
  </si>
  <si>
    <t>Huang Fucong</t>
  </si>
  <si>
    <t>Sun Yua</t>
  </si>
  <si>
    <t>Rui Zhou</t>
  </si>
  <si>
    <t>Wang, Shuai</t>
  </si>
  <si>
    <t>Yuan, Jiahui</t>
  </si>
  <si>
    <t>ZHANG/BUYUAN</t>
  </si>
  <si>
    <t>Lam, Hok Man</t>
  </si>
  <si>
    <t>Wong, Lok Chun Desmond</t>
  </si>
  <si>
    <t>Lin, Li</t>
  </si>
  <si>
    <t>Sai, Chaozhong</t>
  </si>
  <si>
    <t>Zou, Juan</t>
  </si>
  <si>
    <t>Du, Changqing</t>
  </si>
  <si>
    <t>WANG/MINWEI</t>
  </si>
  <si>
    <t>LI/JINSONG</t>
  </si>
  <si>
    <t>Lau/Kar Kan Francis</t>
  </si>
  <si>
    <t>WENPENG/GUO</t>
  </si>
  <si>
    <t>PANG NING</t>
  </si>
  <si>
    <t>Jiang, Zuoyan</t>
  </si>
  <si>
    <t>Hao, Tengfei</t>
  </si>
  <si>
    <t>GU/YONGQIANG</t>
  </si>
  <si>
    <t>GUO WENPENG</t>
  </si>
  <si>
    <t>Sun Lei</t>
  </si>
  <si>
    <t>LO/KAHO</t>
  </si>
  <si>
    <t>Lin, Guowei</t>
  </si>
  <si>
    <t>Lu, Junhao</t>
  </si>
  <si>
    <t>Wen, Chengcheng</t>
  </si>
  <si>
    <t xml:space="preserve">Updated </t>
  </si>
  <si>
    <t>DONG DE</t>
  </si>
  <si>
    <t>Liang Yaowen</t>
  </si>
  <si>
    <t>Wu Xiaolei</t>
  </si>
  <si>
    <t>Guo, Wenpeng</t>
  </si>
  <si>
    <t>Luo, Xia</t>
  </si>
  <si>
    <t>Zhang, Jinhong</t>
  </si>
  <si>
    <t>652899/ PM 652979</t>
  </si>
  <si>
    <t>You, Li</t>
  </si>
  <si>
    <t>Ning, Yufeng</t>
  </si>
  <si>
    <t>YOU/LI</t>
  </si>
  <si>
    <t>ZHOU XIAOZHOU,</t>
  </si>
  <si>
    <t>LI FAZHONG</t>
  </si>
  <si>
    <t>LAN SHIPENG</t>
  </si>
  <si>
    <t>LIN HUAYI</t>
  </si>
  <si>
    <t>WU HUIDONG</t>
  </si>
  <si>
    <t>FENG/CHEN</t>
  </si>
  <si>
    <t>Shi Kefu</t>
  </si>
  <si>
    <t>YOU LI</t>
  </si>
  <si>
    <t>Li Qing</t>
  </si>
  <si>
    <t>ZHENG/JING</t>
  </si>
  <si>
    <t>HUANG/FANG</t>
  </si>
  <si>
    <t>Xiao Yang</t>
  </si>
  <si>
    <t>Wenpeng Guo</t>
  </si>
  <si>
    <t>Jiang Xiaotong</t>
  </si>
  <si>
    <t>Li, You</t>
  </si>
  <si>
    <t>Jiang, Xiaotong</t>
  </si>
  <si>
    <t>Hao Tengfei</t>
  </si>
  <si>
    <t>Wang Sai</t>
  </si>
  <si>
    <t>Xie, Xue Fen</t>
  </si>
  <si>
    <t>Total of October 18</t>
  </si>
  <si>
    <t>Chen, Jing</t>
  </si>
  <si>
    <t>Wu, Haiwei</t>
  </si>
  <si>
    <t>Charged (ADD)</t>
  </si>
  <si>
    <t>LI/TAO</t>
  </si>
  <si>
    <t>ZHANG/HONGXUN</t>
  </si>
  <si>
    <t>ZHAO/CHENGJUN</t>
  </si>
  <si>
    <t>lei chuan</t>
  </si>
  <si>
    <t>charged</t>
  </si>
  <si>
    <t>Lin Zhidao</t>
  </si>
  <si>
    <t>Liu Chiahsiang</t>
  </si>
  <si>
    <t>CAI YAOHUA</t>
  </si>
  <si>
    <t>Ni,Fei</t>
  </si>
  <si>
    <t>Lin Jianxin</t>
  </si>
  <si>
    <t>CITIN/ Charged@9000</t>
  </si>
  <si>
    <t>NG Benjamin Wei Kheong</t>
  </si>
  <si>
    <t>WEI/LISHA</t>
  </si>
  <si>
    <t>Gan/Yu Henry</t>
  </si>
  <si>
    <t>Shao Yi</t>
  </si>
  <si>
    <t>660358/ PM9042</t>
  </si>
  <si>
    <t>Follow payment</t>
  </si>
  <si>
    <t>Yu WaiYin</t>
  </si>
  <si>
    <t>Xu Chunlan</t>
  </si>
  <si>
    <t>659198/ PM 9019</t>
  </si>
  <si>
    <t>CITIN/ Follow payment/ 4900</t>
  </si>
  <si>
    <t>Duan Jing</t>
  </si>
  <si>
    <t>PM9066</t>
  </si>
  <si>
    <t>Marushima, Kazuya</t>
  </si>
  <si>
    <t>PM9077</t>
  </si>
  <si>
    <t>Liu Huani</t>
  </si>
  <si>
    <t>PM9038</t>
  </si>
  <si>
    <t>Cheung Manna</t>
  </si>
  <si>
    <t>PM9068</t>
  </si>
  <si>
    <t>Mu Caihua</t>
  </si>
  <si>
    <t>Xu Xiaoguang</t>
  </si>
  <si>
    <t>Total of November 18</t>
  </si>
  <si>
    <t>Chan Wai Ching</t>
  </si>
  <si>
    <t>CITIN/ Charged @ 4500</t>
  </si>
  <si>
    <t>Total of December 18</t>
  </si>
  <si>
    <t>Peng Yang</t>
  </si>
  <si>
    <t>CITIN/ Follow payment/ 22500</t>
  </si>
  <si>
    <t>Chen Meng Ti</t>
  </si>
  <si>
    <t>CITIN/ Follow payment/ 4500</t>
  </si>
  <si>
    <t>TOTAL (*update 02 oct 18)</t>
  </si>
  <si>
    <t>Code : CITIN - Offset payment 07/11/2018</t>
  </si>
  <si>
    <t>total</t>
  </si>
  <si>
    <t>P181129142431489</t>
  </si>
  <si>
    <t xml:space="preserve">1st Deposit (02 Oct 18) </t>
  </si>
  <si>
    <t>Transfer from previous</t>
  </si>
  <si>
    <t>欠酒店</t>
  </si>
  <si>
    <t>单号</t>
  </si>
  <si>
    <t>原币金额</t>
  </si>
  <si>
    <t xml:space="preserve">Transfer back </t>
  </si>
  <si>
    <t>Lin, Li1373196</t>
  </si>
  <si>
    <t>PM 652979</t>
  </si>
  <si>
    <t>3700 is correct</t>
  </si>
  <si>
    <t>CITIN</t>
  </si>
  <si>
    <t>CITIN/ Follow payment</t>
  </si>
  <si>
    <r>
      <rPr>
        <sz val="10"/>
        <color theme="1"/>
        <rFont val="Trebuchet MS"/>
        <charset val="134"/>
      </rPr>
      <t xml:space="preserve">TOTAL </t>
    </r>
    <r>
      <rPr>
        <i/>
        <sz val="10"/>
        <color theme="1"/>
        <rFont val="Trebuchet MS"/>
        <charset val="134"/>
      </rPr>
      <t>(*update 02 oct 18)</t>
    </r>
  </si>
  <si>
    <t>自进公司以来快两年的时间了，一开始是以应付会计的单结岗位开展工作的，再转为做应付的定期结工作，在这个转换中让我更加熟悉应付的工作，能在HOP新系统和工作的磨合过程中不断的提出合理的建议给技术，让系统为我们工作提供更优质的服务,更适合我们的业务发展需要。在接触应收后发现的一些问题，一个方面是系统账龄较久的一些单没有得到及时的跟进，对于在公司名下的代理商，出现强扣单或未结算单，我们要及时跟售后反映，让售后在第一时间就跟进，确保账单在有效期内收回。在渠道名下的代理商，退房日周结或预定日周结应该不限定于每周发一次，超过信用额度时及时发账单给代理商并通知负责人跟进回款。对于一些多次发去账单都未结算的，或是账单发出一个周期未结算的，及时通知负责人跟进，现已跟技术沟通设置一个发出账单未结算的邮件检测功能，可以让应收会计和相关负责人都能接受以上超期未结算的信息，以便及时处理。另外一个是代理商临时额度的管理问题，目前由于申请临时额度的代理商较多，而且之前一直采用的都是微信群口头申请，这样的操作容易遗漏也难跟进，为了能及时跟进回款，我们跟技术提出可以把信用额度（固定）和临时额度分开，临时额度增加之后在次日早上5点清零，以免出现虚增额度的情况，另外新增一个申请临时额度的功能，由渠道填写需要申请的额度，有没水单，什么时候回款等等来提交申请，然后由财务部审批，这样系统化操作而且有条理。我的目标是在应付方面做到不多付，应收做到不漏收。我有信心协助上级领导抓紧应收应付的工作方面，</t>
  </si>
  <si>
    <t>Total</t>
  </si>
  <si>
    <t>、应收/应付账目的核算、清理、核销及对账；</t>
  </si>
  <si>
    <t>、应收/应付账目的核算、清理、核销及对账；2、分析应收账款的异常状况，对内对外联系协调解决；3、负责对应收账款进行分析管理，准确编制经营报表；4、负责对逾期、异常等应收款单独立项处理，及时改善、落实、解决问题；5、负责应付账目的分析管理、成本分析，编制成本分析报表；6、善于发现业务流程中出现的问题，提出有效控制方案，持续改善；</t>
  </si>
  <si>
    <t>2、分析应收账款的异常状况，对内对外联系协调解决；</t>
  </si>
  <si>
    <r>
      <rPr>
        <sz val="10.5"/>
        <color rgb="FF333333"/>
        <rFont val="microsoft yahei"/>
        <charset val="134"/>
      </rPr>
      <t>3、</t>
    </r>
    <r>
      <rPr>
        <b/>
        <sz val="10.5"/>
        <color rgb="FF333333"/>
        <rFont val="microsoft yahei"/>
        <charset val="134"/>
      </rPr>
      <t>负责对应收账款进行分析管理，准确编制经营报表；</t>
    </r>
  </si>
  <si>
    <t>4、负责对逾期、异常等应收款单独立项处理，及时改善、落实、解决问题；</t>
  </si>
  <si>
    <r>
      <rPr>
        <sz val="10.5"/>
        <color rgb="FF333333"/>
        <rFont val="microsoft yahei"/>
        <charset val="134"/>
      </rPr>
      <t>5、</t>
    </r>
    <r>
      <rPr>
        <b/>
        <sz val="10.5"/>
        <color rgb="FF333333"/>
        <rFont val="microsoft yahei"/>
        <charset val="134"/>
      </rPr>
      <t>负责应付账目的分析管理、成本分析，编制成本分析报表；</t>
    </r>
  </si>
  <si>
    <t>6、善于发现业务流程中出现的问题，提出有效控制方案，持续改善；</t>
  </si>
  <si>
    <t xml:space="preserve">ni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</si>
</sst>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[$-409]d\-mmm\-yy;@"/>
    <numFmt numFmtId="178" formatCode="_(* #,##0.00_);_(* \(#,##0.00\);_(* &quot;-&quot;??_);_(@_)"/>
    <numFmt numFmtId="179" formatCode="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rebuchet MS"/>
      <charset val="134"/>
    </font>
    <font>
      <sz val="10"/>
      <name val="Arial"/>
      <charset val="0"/>
    </font>
    <font>
      <b/>
      <sz val="10"/>
      <color theme="1"/>
      <name val="Trebuchet MS"/>
      <charset val="134"/>
    </font>
    <font>
      <sz val="10"/>
      <color rgb="FF0000CC"/>
      <name val="Trebuchet MS"/>
      <charset val="134"/>
    </font>
    <font>
      <sz val="10"/>
      <color rgb="FF0000CC"/>
      <name val="宋体"/>
      <charset val="134"/>
      <scheme val="minor"/>
    </font>
    <font>
      <sz val="10"/>
      <color rgb="FFFF0000"/>
      <name val="Trebuchet MS"/>
      <charset val="134"/>
    </font>
    <font>
      <sz val="10"/>
      <name val="Trebuchet MS"/>
      <charset val="134"/>
    </font>
    <font>
      <sz val="10"/>
      <color indexed="10"/>
      <name val="宋体"/>
      <charset val="0"/>
    </font>
    <font>
      <sz val="10"/>
      <color rgb="FFFF000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rgb="FF0070C0"/>
      <name val="Trebuchet MS"/>
      <charset val="134"/>
    </font>
    <font>
      <u/>
      <sz val="10"/>
      <color rgb="FF0000CC"/>
      <name val="Trebuchet MS"/>
      <charset val="134"/>
    </font>
    <font>
      <b/>
      <sz val="10"/>
      <color rgb="FF0000CC"/>
      <name val="Trebuchet MS"/>
      <charset val="134"/>
    </font>
    <font>
      <sz val="10.5"/>
      <color rgb="FF333333"/>
      <name val="microsoft yahei"/>
      <charset val="134"/>
    </font>
    <font>
      <sz val="10.5"/>
      <color rgb="FF333333"/>
      <name val="Helvetica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Trebuchet MS"/>
      <charset val="134"/>
    </font>
    <font>
      <sz val="11"/>
      <color rgb="FF0070C0"/>
      <name val="宋体"/>
      <charset val="134"/>
      <scheme val="minor"/>
    </font>
    <font>
      <sz val="10"/>
      <color rgb="FF000000"/>
      <name val="Trebuchet MS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0"/>
      <color theme="1"/>
      <name val="Trebuchet MS"/>
      <charset val="134"/>
    </font>
    <font>
      <b/>
      <sz val="10.5"/>
      <color rgb="FF333333"/>
      <name val="microsoft yahei"/>
      <charset val="134"/>
    </font>
    <font>
      <i/>
      <sz val="8"/>
      <color theme="1"/>
      <name val="Trebuchet MS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0" fillId="3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6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37" fillId="11" borderId="11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</cellStyleXfs>
  <cellXfs count="18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177" fontId="3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77" fontId="5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176" fontId="6" fillId="0" borderId="1" xfId="8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/>
    <xf numFmtId="177" fontId="3" fillId="4" borderId="1" xfId="0" applyNumberFormat="1" applyFont="1" applyFill="1" applyBorder="1" applyAlignment="1">
      <alignment horizontal="center"/>
    </xf>
    <xf numFmtId="176" fontId="8" fillId="4" borderId="1" xfId="8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8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7" fontId="3" fillId="5" borderId="1" xfId="0" applyNumberFormat="1" applyFont="1" applyFill="1" applyBorder="1" applyAlignment="1">
      <alignment horizontal="center"/>
    </xf>
    <xf numFmtId="176" fontId="3" fillId="5" borderId="1" xfId="8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77" fontId="6" fillId="5" borderId="1" xfId="0" applyNumberFormat="1" applyFont="1" applyFill="1" applyBorder="1" applyAlignment="1">
      <alignment horizontal="center"/>
    </xf>
    <xf numFmtId="176" fontId="6" fillId="5" borderId="1" xfId="8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/>
    </xf>
    <xf numFmtId="176" fontId="9" fillId="0" borderId="1" xfId="8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3" fontId="11" fillId="0" borderId="0" xfId="0" applyNumberFormat="1" applyFont="1" applyFill="1" applyAlignment="1"/>
    <xf numFmtId="0" fontId="11" fillId="0" borderId="0" xfId="0" applyFont="1" applyFill="1" applyAlignment="1"/>
    <xf numFmtId="0" fontId="7" fillId="5" borderId="0" xfId="0" applyFont="1" applyFill="1" applyAlignment="1"/>
    <xf numFmtId="14" fontId="7" fillId="5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/>
    <xf numFmtId="16" fontId="1" fillId="0" borderId="1" xfId="0" applyNumberFormat="1" applyFont="1" applyFill="1" applyBorder="1" applyAlignment="1"/>
    <xf numFmtId="0" fontId="6" fillId="6" borderId="1" xfId="0" applyFont="1" applyFill="1" applyBorder="1" applyAlignment="1">
      <alignment horizontal="center"/>
    </xf>
    <xf numFmtId="177" fontId="6" fillId="6" borderId="1" xfId="0" applyNumberFormat="1" applyFont="1" applyFill="1" applyBorder="1" applyAlignment="1">
      <alignment horizontal="center"/>
    </xf>
    <xf numFmtId="176" fontId="6" fillId="6" borderId="1" xfId="8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6" fontId="9" fillId="2" borderId="1" xfId="8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177" fontId="13" fillId="0" borderId="1" xfId="0" applyNumberFormat="1" applyFont="1" applyFill="1" applyBorder="1" applyAlignment="1">
      <alignment horizontal="center"/>
    </xf>
    <xf numFmtId="176" fontId="13" fillId="2" borderId="1" xfId="8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176" fontId="8" fillId="2" borderId="1" xfId="8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6" borderId="0" xfId="0" applyFont="1" applyFill="1" applyAlignment="1"/>
    <xf numFmtId="14" fontId="7" fillId="6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/>
    </xf>
    <xf numFmtId="176" fontId="3" fillId="3" borderId="1" xfId="8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8" fillId="0" borderId="1" xfId="8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176" fontId="13" fillId="0" borderId="1" xfId="8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76" fontId="3" fillId="0" borderId="1" xfId="8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6" fontId="3" fillId="4" borderId="1" xfId="8" applyNumberFormat="1" applyFont="1" applyFill="1" applyBorder="1"/>
    <xf numFmtId="176" fontId="3" fillId="0" borderId="0" xfId="8" applyNumberFormat="1" applyFont="1"/>
    <xf numFmtId="177" fontId="3" fillId="0" borderId="0" xfId="0" applyNumberFormat="1" applyFont="1" applyFill="1" applyAlignment="1">
      <alignment horizontal="right"/>
    </xf>
    <xf numFmtId="0" fontId="14" fillId="0" borderId="0" xfId="0" applyFont="1" applyFill="1" applyAlignment="1"/>
    <xf numFmtId="177" fontId="6" fillId="0" borderId="0" xfId="0" applyNumberFormat="1" applyFont="1" applyFill="1" applyAlignment="1"/>
    <xf numFmtId="176" fontId="15" fillId="0" borderId="6" xfId="8" applyNumberFormat="1" applyFont="1" applyBorder="1"/>
    <xf numFmtId="0" fontId="8" fillId="0" borderId="0" xfId="0" applyFont="1" applyFill="1" applyAlignment="1"/>
    <xf numFmtId="177" fontId="8" fillId="0" borderId="0" xfId="0" applyNumberFormat="1" applyFont="1" applyFill="1" applyAlignment="1"/>
    <xf numFmtId="0" fontId="8" fillId="0" borderId="0" xfId="0" applyNumberFormat="1" applyFont="1" applyFill="1" applyAlignment="1"/>
    <xf numFmtId="0" fontId="16" fillId="0" borderId="0" xfId="0" applyFont="1" applyAlignment="1">
      <alignment wrapText="1"/>
    </xf>
    <xf numFmtId="0" fontId="7" fillId="3" borderId="0" xfId="0" applyFont="1" applyFill="1" applyAlignment="1"/>
    <xf numFmtId="14" fontId="7" fillId="3" borderId="0" xfId="0" applyNumberFormat="1" applyFont="1" applyFill="1" applyAlignment="1">
      <alignment horizontal="center"/>
    </xf>
    <xf numFmtId="3" fontId="12" fillId="0" borderId="0" xfId="0" applyNumberFormat="1" applyFont="1" applyFill="1" applyAlignment="1"/>
    <xf numFmtId="0" fontId="0" fillId="0" borderId="0" xfId="0" applyFill="1"/>
    <xf numFmtId="0" fontId="0" fillId="0" borderId="0" xfId="0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3" fillId="0" borderId="0" xfId="0" applyNumberFormat="1" applyFont="1"/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Fill="1" applyBorder="1" applyAlignment="1"/>
    <xf numFmtId="0" fontId="3" fillId="4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4" fillId="0" borderId="0" xfId="0" applyFont="1" applyFill="1" applyAlignment="1"/>
    <xf numFmtId="176" fontId="9" fillId="0" borderId="1" xfId="8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/>
    <xf numFmtId="176" fontId="3" fillId="0" borderId="0" xfId="8" applyNumberFormat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0" fillId="0" borderId="1" xfId="0" applyFill="1" applyBorder="1"/>
    <xf numFmtId="16" fontId="0" fillId="0" borderId="1" xfId="0" applyNumberFormat="1" applyFill="1" applyBorder="1"/>
    <xf numFmtId="3" fontId="19" fillId="0" borderId="0" xfId="0" applyNumberFormat="1" applyFont="1" applyFill="1"/>
    <xf numFmtId="0" fontId="19" fillId="0" borderId="0" xfId="0" applyFont="1" applyFill="1"/>
    <xf numFmtId="0" fontId="20" fillId="5" borderId="0" xfId="0" applyFont="1" applyFill="1"/>
    <xf numFmtId="14" fontId="20" fillId="5" borderId="0" xfId="0" applyNumberFormat="1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8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/>
    </xf>
    <xf numFmtId="177" fontId="8" fillId="7" borderId="1" xfId="0" applyNumberFormat="1" applyFont="1" applyFill="1" applyBorder="1" applyAlignment="1">
      <alignment horizontal="center"/>
    </xf>
    <xf numFmtId="176" fontId="8" fillId="7" borderId="1" xfId="8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0" fillId="2" borderId="0" xfId="0" applyFill="1"/>
    <xf numFmtId="0" fontId="21" fillId="2" borderId="1" xfId="0" applyFont="1" applyFill="1" applyBorder="1" applyAlignment="1">
      <alignment horizontal="left"/>
    </xf>
    <xf numFmtId="177" fontId="22" fillId="0" borderId="1" xfId="0" applyNumberFormat="1" applyFont="1" applyFill="1" applyBorder="1" applyAlignment="1">
      <alignment horizontal="center"/>
    </xf>
    <xf numFmtId="176" fontId="22" fillId="2" borderId="1" xfId="8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177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0" fillId="6" borderId="0" xfId="0" applyFont="1" applyFill="1"/>
    <xf numFmtId="14" fontId="20" fillId="6" borderId="0" xfId="0" applyNumberFormat="1" applyFont="1" applyFill="1" applyAlignment="1">
      <alignment horizontal="center"/>
    </xf>
    <xf numFmtId="0" fontId="19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3" fillId="2" borderId="0" xfId="0" applyFont="1" applyFill="1"/>
    <xf numFmtId="0" fontId="8" fillId="7" borderId="1" xfId="0" applyFont="1" applyFill="1" applyBorder="1" applyAlignment="1"/>
    <xf numFmtId="0" fontId="0" fillId="0" borderId="1" xfId="0" applyBorder="1" applyAlignment="1">
      <alignment horizontal="center"/>
    </xf>
    <xf numFmtId="0" fontId="24" fillId="0" borderId="0" xfId="0" applyFont="1" applyFill="1"/>
    <xf numFmtId="179" fontId="3" fillId="0" borderId="0" xfId="0" applyNumberFormat="1" applyFont="1"/>
    <xf numFmtId="0" fontId="3" fillId="0" borderId="0" xfId="0" applyFont="1" applyFill="1"/>
    <xf numFmtId="0" fontId="14" fillId="0" borderId="0" xfId="0" applyFont="1"/>
    <xf numFmtId="177" fontId="6" fillId="0" borderId="0" xfId="0" applyNumberFormat="1" applyFont="1"/>
    <xf numFmtId="0" fontId="25" fillId="0" borderId="0" xfId="0" applyFont="1"/>
    <xf numFmtId="0" fontId="20" fillId="3" borderId="0" xfId="0" applyFont="1" applyFill="1"/>
    <xf numFmtId="14" fontId="20" fillId="3" borderId="0" xfId="0" applyNumberFormat="1" applyFont="1" applyFill="1" applyAlignment="1">
      <alignment horizontal="center"/>
    </xf>
    <xf numFmtId="3" fontId="23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80"/>
  <sheetViews>
    <sheetView tabSelected="1" topLeftCell="A257" workbookViewId="0">
      <selection activeCell="H289" sqref="H289"/>
    </sheetView>
  </sheetViews>
  <sheetFormatPr defaultColWidth="9" defaultRowHeight="15"/>
  <cols>
    <col min="1" max="1" width="3.44166666666667" style="103" customWidth="1"/>
    <col min="2" max="2" width="19.5583333333333" style="104" customWidth="1"/>
    <col min="3" max="3" width="12.3333333333333" style="105" customWidth="1"/>
    <col min="4" max="4" width="13" style="105" customWidth="1"/>
    <col min="5" max="5" width="20.3333333333333" style="104" customWidth="1"/>
    <col min="6" max="6" width="14.375" style="104" customWidth="1"/>
    <col min="7" max="7" width="9.66666666666667" style="102" customWidth="1"/>
    <col min="8" max="8" width="31.5" customWidth="1"/>
    <col min="10" max="10" width="10.375" customWidth="1"/>
    <col min="11" max="11" width="11.625" style="8" customWidth="1"/>
    <col min="12" max="13" width="8" style="8"/>
  </cols>
  <sheetData>
    <row r="2" spans="1:7">
      <c r="A2" s="9" t="s">
        <v>0</v>
      </c>
      <c r="B2" s="10" t="s">
        <v>1</v>
      </c>
      <c r="C2" s="11" t="s">
        <v>2</v>
      </c>
      <c r="D2" s="11" t="s">
        <v>3</v>
      </c>
      <c r="E2" s="10" t="s">
        <v>4</v>
      </c>
      <c r="F2" s="10" t="s">
        <v>5</v>
      </c>
      <c r="G2" s="106"/>
    </row>
    <row r="3" spans="1:7">
      <c r="A3" s="107">
        <v>1</v>
      </c>
      <c r="B3" s="108" t="s">
        <v>6</v>
      </c>
      <c r="C3" s="109">
        <v>43370</v>
      </c>
      <c r="D3" s="109">
        <v>43373</v>
      </c>
      <c r="E3" s="84">
        <v>12600</v>
      </c>
      <c r="F3" s="110">
        <v>641202</v>
      </c>
      <c r="G3" s="111">
        <v>1</v>
      </c>
    </row>
    <row r="4" s="101" customFormat="1" spans="1:13">
      <c r="A4" s="12">
        <v>2</v>
      </c>
      <c r="B4" s="23" t="s">
        <v>7</v>
      </c>
      <c r="C4" s="24">
        <v>43354</v>
      </c>
      <c r="D4" s="24">
        <v>43356</v>
      </c>
      <c r="E4" s="25">
        <v>7400</v>
      </c>
      <c r="F4" s="110">
        <v>641196</v>
      </c>
      <c r="G4" s="111">
        <v>1</v>
      </c>
      <c r="H4"/>
      <c r="K4" s="8"/>
      <c r="L4" s="8"/>
      <c r="M4" s="8"/>
    </row>
    <row r="5" spans="1:7">
      <c r="A5" s="107">
        <v>3</v>
      </c>
      <c r="B5" s="108" t="s">
        <v>8</v>
      </c>
      <c r="C5" s="109">
        <v>43370</v>
      </c>
      <c r="D5" s="109">
        <v>43372</v>
      </c>
      <c r="E5" s="84">
        <v>8400</v>
      </c>
      <c r="F5" s="110">
        <v>641192</v>
      </c>
      <c r="G5" s="111">
        <v>1</v>
      </c>
    </row>
    <row r="6" spans="1:7">
      <c r="A6" s="107">
        <v>4</v>
      </c>
      <c r="B6" s="108" t="s">
        <v>9</v>
      </c>
      <c r="C6" s="109">
        <v>43357</v>
      </c>
      <c r="D6" s="109">
        <v>43359</v>
      </c>
      <c r="E6" s="84">
        <v>8400</v>
      </c>
      <c r="F6" s="110">
        <v>641205</v>
      </c>
      <c r="G6" s="111">
        <v>1</v>
      </c>
    </row>
    <row r="7" spans="1:7">
      <c r="A7" s="107">
        <v>5</v>
      </c>
      <c r="B7" s="108" t="s">
        <v>10</v>
      </c>
      <c r="C7" s="109">
        <v>43352</v>
      </c>
      <c r="D7" s="109">
        <v>43353</v>
      </c>
      <c r="E7" s="84">
        <v>7400</v>
      </c>
      <c r="F7" s="110">
        <v>641289</v>
      </c>
      <c r="G7" s="111">
        <v>1</v>
      </c>
    </row>
    <row r="8" spans="1:7">
      <c r="A8" s="107">
        <v>6</v>
      </c>
      <c r="B8" s="108" t="s">
        <v>11</v>
      </c>
      <c r="C8" s="109">
        <v>43374</v>
      </c>
      <c r="D8" s="109">
        <v>43378</v>
      </c>
      <c r="E8" s="84">
        <v>14800</v>
      </c>
      <c r="F8" s="110">
        <v>641167</v>
      </c>
      <c r="G8" s="111">
        <v>1</v>
      </c>
    </row>
    <row r="9" spans="1:7">
      <c r="A9" s="107">
        <v>7</v>
      </c>
      <c r="B9" s="108" t="s">
        <v>12</v>
      </c>
      <c r="C9" s="109">
        <v>43351</v>
      </c>
      <c r="D9" s="109">
        <v>43353</v>
      </c>
      <c r="E9" s="84">
        <v>7400</v>
      </c>
      <c r="F9" s="110">
        <v>641194</v>
      </c>
      <c r="G9" s="111">
        <v>1</v>
      </c>
    </row>
    <row r="10" spans="1:7">
      <c r="A10" s="107">
        <v>8</v>
      </c>
      <c r="B10" s="108" t="s">
        <v>13</v>
      </c>
      <c r="C10" s="109">
        <v>43352</v>
      </c>
      <c r="D10" s="109">
        <v>43353</v>
      </c>
      <c r="E10" s="84">
        <v>3900</v>
      </c>
      <c r="F10" s="110">
        <v>640999</v>
      </c>
      <c r="G10" s="111">
        <v>1</v>
      </c>
    </row>
    <row r="11" spans="1:7">
      <c r="A11" s="107">
        <v>9</v>
      </c>
      <c r="B11" s="108" t="s">
        <v>14</v>
      </c>
      <c r="C11" s="109">
        <v>43354</v>
      </c>
      <c r="D11" s="109">
        <v>43356</v>
      </c>
      <c r="E11" s="84">
        <v>8400</v>
      </c>
      <c r="F11" s="110">
        <v>640992</v>
      </c>
      <c r="G11" s="111">
        <v>1</v>
      </c>
    </row>
    <row r="12" spans="1:7">
      <c r="A12" s="107">
        <v>10</v>
      </c>
      <c r="B12" s="108" t="s">
        <v>15</v>
      </c>
      <c r="C12" s="109">
        <v>43354</v>
      </c>
      <c r="D12" s="109">
        <v>43356</v>
      </c>
      <c r="E12" s="84">
        <v>8400</v>
      </c>
      <c r="F12" s="110">
        <v>640994</v>
      </c>
      <c r="G12" s="111">
        <v>1</v>
      </c>
    </row>
    <row r="13" spans="1:7">
      <c r="A13" s="107">
        <v>11</v>
      </c>
      <c r="B13" s="108" t="s">
        <v>16</v>
      </c>
      <c r="C13" s="109">
        <v>43351</v>
      </c>
      <c r="D13" s="109">
        <v>43352</v>
      </c>
      <c r="E13" s="84">
        <v>3900</v>
      </c>
      <c r="F13" s="110">
        <v>641252</v>
      </c>
      <c r="G13" s="111">
        <v>1</v>
      </c>
    </row>
    <row r="14" spans="1:7">
      <c r="A14" s="107">
        <v>12</v>
      </c>
      <c r="B14" s="108" t="s">
        <v>17</v>
      </c>
      <c r="C14" s="109">
        <v>43351</v>
      </c>
      <c r="D14" s="109">
        <v>43352</v>
      </c>
      <c r="E14" s="84">
        <v>3900</v>
      </c>
      <c r="F14" s="110">
        <v>641255</v>
      </c>
      <c r="G14" s="111">
        <v>1</v>
      </c>
    </row>
    <row r="15" spans="1:7">
      <c r="A15" s="107">
        <v>13</v>
      </c>
      <c r="B15" s="108" t="s">
        <v>18</v>
      </c>
      <c r="C15" s="109">
        <v>43353</v>
      </c>
      <c r="D15" s="109">
        <v>43355</v>
      </c>
      <c r="E15" s="84">
        <v>7400</v>
      </c>
      <c r="F15" s="110">
        <v>641570</v>
      </c>
      <c r="G15" s="111">
        <v>1</v>
      </c>
    </row>
    <row r="16" spans="1:7">
      <c r="A16" s="107">
        <v>14</v>
      </c>
      <c r="B16" s="108" t="s">
        <v>19</v>
      </c>
      <c r="C16" s="109">
        <v>43354</v>
      </c>
      <c r="D16" s="109">
        <v>43357</v>
      </c>
      <c r="E16" s="84">
        <v>11100</v>
      </c>
      <c r="F16" s="110">
        <v>641750</v>
      </c>
      <c r="G16" s="111">
        <v>1</v>
      </c>
    </row>
    <row r="17" spans="1:7">
      <c r="A17" s="107">
        <v>15</v>
      </c>
      <c r="B17" s="108" t="s">
        <v>20</v>
      </c>
      <c r="C17" s="109">
        <v>43354</v>
      </c>
      <c r="D17" s="109">
        <v>43357</v>
      </c>
      <c r="E17" s="84">
        <v>11100</v>
      </c>
      <c r="F17" s="110">
        <v>641753</v>
      </c>
      <c r="G17" s="111">
        <v>1</v>
      </c>
    </row>
    <row r="18" spans="1:7">
      <c r="A18" s="107">
        <v>16</v>
      </c>
      <c r="B18" s="108" t="s">
        <v>21</v>
      </c>
      <c r="C18" s="109">
        <v>43354</v>
      </c>
      <c r="D18" s="109">
        <v>43356</v>
      </c>
      <c r="E18" s="84">
        <v>8400</v>
      </c>
      <c r="F18" s="110">
        <v>641369</v>
      </c>
      <c r="G18" s="111">
        <v>1</v>
      </c>
    </row>
    <row r="19" spans="1:7">
      <c r="A19" s="107">
        <v>17</v>
      </c>
      <c r="B19" s="108" t="s">
        <v>22</v>
      </c>
      <c r="C19" s="109">
        <v>43357</v>
      </c>
      <c r="D19" s="109">
        <v>43359</v>
      </c>
      <c r="E19" s="84">
        <v>8400</v>
      </c>
      <c r="F19" s="110">
        <v>641370</v>
      </c>
      <c r="G19" s="111">
        <v>1</v>
      </c>
    </row>
    <row r="20" spans="1:7">
      <c r="A20" s="107">
        <v>18</v>
      </c>
      <c r="B20" s="108" t="s">
        <v>23</v>
      </c>
      <c r="C20" s="109">
        <v>43354</v>
      </c>
      <c r="D20" s="109">
        <v>43356</v>
      </c>
      <c r="E20" s="84">
        <v>7400</v>
      </c>
      <c r="F20" s="110">
        <v>641738</v>
      </c>
      <c r="G20" s="111">
        <v>1</v>
      </c>
    </row>
    <row r="21" spans="1:7">
      <c r="A21" s="107">
        <v>19</v>
      </c>
      <c r="B21" s="108" t="s">
        <v>24</v>
      </c>
      <c r="C21" s="109">
        <v>43350</v>
      </c>
      <c r="D21" s="109">
        <v>43352</v>
      </c>
      <c r="E21" s="84">
        <v>8400</v>
      </c>
      <c r="F21" s="110">
        <v>640549</v>
      </c>
      <c r="G21" s="111">
        <v>1</v>
      </c>
    </row>
    <row r="22" spans="1:7">
      <c r="A22" s="107">
        <v>20</v>
      </c>
      <c r="B22" s="108" t="s">
        <v>25</v>
      </c>
      <c r="C22" s="109">
        <v>43351</v>
      </c>
      <c r="D22" s="109">
        <v>43353</v>
      </c>
      <c r="E22" s="84">
        <v>8400</v>
      </c>
      <c r="F22" s="110">
        <v>640746</v>
      </c>
      <c r="G22" s="111">
        <v>1</v>
      </c>
    </row>
    <row r="23" spans="1:7">
      <c r="A23" s="107">
        <v>21</v>
      </c>
      <c r="B23" s="108" t="s">
        <v>26</v>
      </c>
      <c r="C23" s="109">
        <v>43352</v>
      </c>
      <c r="D23" s="109">
        <v>43353</v>
      </c>
      <c r="E23" s="84">
        <v>3900</v>
      </c>
      <c r="F23" s="110">
        <v>640991</v>
      </c>
      <c r="G23" s="111">
        <v>1</v>
      </c>
    </row>
    <row r="24" spans="1:7">
      <c r="A24" s="107">
        <v>22</v>
      </c>
      <c r="B24" s="108" t="s">
        <v>27</v>
      </c>
      <c r="C24" s="109">
        <v>43352</v>
      </c>
      <c r="D24" s="109">
        <v>43353</v>
      </c>
      <c r="E24" s="84">
        <v>3900</v>
      </c>
      <c r="F24" s="110">
        <v>640993</v>
      </c>
      <c r="G24" s="111">
        <v>1</v>
      </c>
    </row>
    <row r="25" spans="1:7">
      <c r="A25" s="107">
        <v>23</v>
      </c>
      <c r="B25" s="108" t="s">
        <v>28</v>
      </c>
      <c r="C25" s="109">
        <v>43352</v>
      </c>
      <c r="D25" s="109">
        <v>43353</v>
      </c>
      <c r="E25" s="84">
        <v>3900</v>
      </c>
      <c r="F25" s="110">
        <v>640995</v>
      </c>
      <c r="G25" s="111">
        <v>1</v>
      </c>
    </row>
    <row r="26" spans="1:7">
      <c r="A26" s="107">
        <v>24</v>
      </c>
      <c r="B26" s="108" t="s">
        <v>23</v>
      </c>
      <c r="C26" s="109">
        <v>43352</v>
      </c>
      <c r="D26" s="109">
        <v>43354</v>
      </c>
      <c r="E26" s="84">
        <v>7400</v>
      </c>
      <c r="F26" s="110">
        <v>641000</v>
      </c>
      <c r="G26" s="111">
        <v>1</v>
      </c>
    </row>
    <row r="27" spans="1:7">
      <c r="A27" s="107">
        <v>25</v>
      </c>
      <c r="B27" s="108" t="s">
        <v>29</v>
      </c>
      <c r="C27" s="109">
        <v>43356</v>
      </c>
      <c r="D27" s="109">
        <v>43358</v>
      </c>
      <c r="E27" s="84">
        <v>7400</v>
      </c>
      <c r="F27" s="110">
        <v>641001</v>
      </c>
      <c r="G27" s="111">
        <v>1</v>
      </c>
    </row>
    <row r="28" spans="1:7">
      <c r="A28" s="107">
        <v>26</v>
      </c>
      <c r="B28" s="108" t="s">
        <v>30</v>
      </c>
      <c r="C28" s="109">
        <v>43354</v>
      </c>
      <c r="D28" s="109">
        <v>43359</v>
      </c>
      <c r="E28" s="84">
        <v>18500</v>
      </c>
      <c r="F28" s="110">
        <v>641493</v>
      </c>
      <c r="G28" s="111">
        <v>1</v>
      </c>
    </row>
    <row r="29" spans="1:7">
      <c r="A29" s="107">
        <v>27</v>
      </c>
      <c r="B29" s="108" t="s">
        <v>31</v>
      </c>
      <c r="C29" s="109">
        <v>43372</v>
      </c>
      <c r="D29" s="109">
        <v>43374</v>
      </c>
      <c r="E29" s="84">
        <v>12600</v>
      </c>
      <c r="F29" s="110">
        <v>641533</v>
      </c>
      <c r="G29" s="111">
        <v>1</v>
      </c>
    </row>
    <row r="30" spans="1:7">
      <c r="A30" s="85" t="s">
        <v>32</v>
      </c>
      <c r="B30" s="86"/>
      <c r="C30" s="86"/>
      <c r="D30" s="87"/>
      <c r="E30" s="88">
        <f>SUM(E3:E29)</f>
        <v>223100</v>
      </c>
      <c r="F30" s="112" t="s">
        <v>33</v>
      </c>
      <c r="G30" s="113"/>
    </row>
    <row r="32" spans="2:4">
      <c r="B32" s="104" t="s">
        <v>34</v>
      </c>
      <c r="D32" s="89">
        <v>300000</v>
      </c>
    </row>
    <row r="33" spans="2:4">
      <c r="B33" s="104" t="s">
        <v>35</v>
      </c>
      <c r="D33" s="89">
        <f>D32-E30</f>
        <v>76900</v>
      </c>
    </row>
    <row r="36" spans="1:7">
      <c r="A36" s="103">
        <v>28</v>
      </c>
      <c r="B36" s="23" t="s">
        <v>36</v>
      </c>
      <c r="C36" s="24">
        <v>43359</v>
      </c>
      <c r="D36" s="24">
        <v>43360</v>
      </c>
      <c r="E36" s="25">
        <v>4600</v>
      </c>
      <c r="F36" s="23">
        <v>643146</v>
      </c>
      <c r="G36" s="114">
        <v>1370462</v>
      </c>
    </row>
    <row r="37" spans="1:7">
      <c r="A37" s="103">
        <v>29</v>
      </c>
      <c r="B37" s="23" t="s">
        <v>37</v>
      </c>
      <c r="C37" s="24">
        <v>43367</v>
      </c>
      <c r="D37" s="24">
        <v>43369</v>
      </c>
      <c r="E37" s="84">
        <v>8400</v>
      </c>
      <c r="F37" s="23">
        <v>642374</v>
      </c>
      <c r="G37" s="114">
        <v>1368593</v>
      </c>
    </row>
    <row r="38" spans="1:7">
      <c r="A38" s="103">
        <v>30</v>
      </c>
      <c r="B38" s="23" t="s">
        <v>38</v>
      </c>
      <c r="C38" s="24">
        <v>43360</v>
      </c>
      <c r="D38" s="24">
        <v>43361</v>
      </c>
      <c r="E38" s="25">
        <v>3900</v>
      </c>
      <c r="F38" s="23">
        <v>643506</v>
      </c>
      <c r="G38" s="114">
        <v>1370913</v>
      </c>
    </row>
    <row r="39" spans="1:7">
      <c r="A39" s="103">
        <v>31</v>
      </c>
      <c r="B39" s="23" t="s">
        <v>39</v>
      </c>
      <c r="C39" s="24">
        <v>43367</v>
      </c>
      <c r="D39" s="24">
        <v>43369</v>
      </c>
      <c r="E39" s="84">
        <v>8400</v>
      </c>
      <c r="F39" s="23">
        <v>642375</v>
      </c>
      <c r="G39" s="114">
        <v>1368593</v>
      </c>
    </row>
    <row r="40" spans="1:7">
      <c r="A40" s="103">
        <v>32</v>
      </c>
      <c r="B40" s="23" t="s">
        <v>40</v>
      </c>
      <c r="C40" s="24">
        <v>43367</v>
      </c>
      <c r="D40" s="24">
        <v>43369</v>
      </c>
      <c r="E40" s="84">
        <v>7400</v>
      </c>
      <c r="F40" s="23">
        <v>641898</v>
      </c>
      <c r="G40" s="114">
        <v>1368241</v>
      </c>
    </row>
    <row r="41" spans="1:7">
      <c r="A41" s="103">
        <v>33</v>
      </c>
      <c r="B41" s="23" t="s">
        <v>41</v>
      </c>
      <c r="C41" s="24">
        <v>43360</v>
      </c>
      <c r="D41" s="24">
        <v>43361</v>
      </c>
      <c r="E41" s="25">
        <v>3900</v>
      </c>
      <c r="F41" s="23">
        <v>643256</v>
      </c>
      <c r="G41" s="114">
        <v>1370657</v>
      </c>
    </row>
    <row r="42" spans="1:7">
      <c r="A42" s="103">
        <v>34</v>
      </c>
      <c r="B42" s="23" t="s">
        <v>42</v>
      </c>
      <c r="C42" s="24">
        <v>43359</v>
      </c>
      <c r="D42" s="24">
        <v>43361</v>
      </c>
      <c r="E42" s="25">
        <v>8400</v>
      </c>
      <c r="F42" s="23">
        <v>643268</v>
      </c>
      <c r="G42" s="114">
        <v>1370658</v>
      </c>
    </row>
    <row r="43" spans="1:7">
      <c r="A43" s="103">
        <v>35</v>
      </c>
      <c r="B43" s="23" t="s">
        <v>43</v>
      </c>
      <c r="C43" s="24">
        <v>43359</v>
      </c>
      <c r="D43" s="24">
        <v>43360</v>
      </c>
      <c r="E43" s="25">
        <v>3900</v>
      </c>
      <c r="F43" s="23">
        <v>643274</v>
      </c>
      <c r="G43" s="114">
        <v>1370706</v>
      </c>
    </row>
    <row r="44" spans="1:13">
      <c r="A44" s="103">
        <v>36</v>
      </c>
      <c r="B44" s="23" t="s">
        <v>44</v>
      </c>
      <c r="C44" s="24">
        <v>43359</v>
      </c>
      <c r="D44" s="24">
        <v>43360</v>
      </c>
      <c r="E44" s="25">
        <v>3900</v>
      </c>
      <c r="F44" s="23">
        <v>643272</v>
      </c>
      <c r="G44" s="114">
        <v>1370706</v>
      </c>
      <c r="K44" s="117"/>
      <c r="L44" s="117"/>
      <c r="M44" s="117"/>
    </row>
    <row r="45" spans="1:13">
      <c r="A45" s="103">
        <v>37</v>
      </c>
      <c r="B45" s="23" t="s">
        <v>45</v>
      </c>
      <c r="C45" s="24">
        <v>43359</v>
      </c>
      <c r="D45" s="24">
        <v>43361</v>
      </c>
      <c r="E45" s="25">
        <v>8400</v>
      </c>
      <c r="F45" s="23">
        <v>643276</v>
      </c>
      <c r="G45" s="114">
        <v>1370638</v>
      </c>
      <c r="K45" s="117"/>
      <c r="L45" s="117"/>
      <c r="M45" s="117"/>
    </row>
    <row r="46" spans="1:13">
      <c r="A46" s="103">
        <v>38</v>
      </c>
      <c r="B46" s="23" t="s">
        <v>41</v>
      </c>
      <c r="C46" s="24">
        <v>43360</v>
      </c>
      <c r="D46" s="24">
        <v>43361</v>
      </c>
      <c r="E46" s="25">
        <v>3900</v>
      </c>
      <c r="F46" s="23">
        <v>643480</v>
      </c>
      <c r="G46" s="114">
        <v>1370886</v>
      </c>
      <c r="K46" s="117"/>
      <c r="L46" s="117"/>
      <c r="M46" s="117"/>
    </row>
    <row r="47" spans="1:13">
      <c r="A47" s="103">
        <v>39</v>
      </c>
      <c r="B47" s="23" t="s">
        <v>46</v>
      </c>
      <c r="C47" s="24">
        <v>43368</v>
      </c>
      <c r="D47" s="24">
        <v>43371</v>
      </c>
      <c r="E47" s="25">
        <v>12600</v>
      </c>
      <c r="F47" s="23">
        <v>643944</v>
      </c>
      <c r="G47" s="114">
        <v>1371278</v>
      </c>
      <c r="K47" s="117"/>
      <c r="L47" s="117"/>
      <c r="M47" s="117"/>
    </row>
    <row r="48" spans="1:13">
      <c r="A48" s="103">
        <v>40</v>
      </c>
      <c r="B48" s="23" t="s">
        <v>47</v>
      </c>
      <c r="C48" s="24">
        <v>43368</v>
      </c>
      <c r="D48" s="24">
        <v>43371</v>
      </c>
      <c r="E48" s="25">
        <v>12600</v>
      </c>
      <c r="F48" s="23">
        <v>643943</v>
      </c>
      <c r="G48" s="114">
        <v>1371278</v>
      </c>
      <c r="K48" s="117"/>
      <c r="L48" s="117"/>
      <c r="M48" s="117"/>
    </row>
    <row r="49" spans="1:13">
      <c r="A49" s="103">
        <v>41</v>
      </c>
      <c r="B49" s="23" t="s">
        <v>9</v>
      </c>
      <c r="C49" s="24">
        <v>43359</v>
      </c>
      <c r="D49" s="24">
        <v>43360</v>
      </c>
      <c r="E49" s="25">
        <v>3900</v>
      </c>
      <c r="F49" s="23">
        <v>643281</v>
      </c>
      <c r="G49" s="114">
        <v>1370681</v>
      </c>
      <c r="K49" s="117"/>
      <c r="L49" s="117"/>
      <c r="M49" s="117"/>
    </row>
    <row r="50" spans="1:13">
      <c r="A50" s="103">
        <v>42</v>
      </c>
      <c r="B50" s="23" t="s">
        <v>48</v>
      </c>
      <c r="C50" s="24">
        <v>43359</v>
      </c>
      <c r="D50" s="24">
        <v>43360</v>
      </c>
      <c r="E50" s="25">
        <v>4600</v>
      </c>
      <c r="F50" s="23">
        <v>643287</v>
      </c>
      <c r="G50" s="114">
        <v>1370723</v>
      </c>
      <c r="K50" s="117"/>
      <c r="L50" s="117"/>
      <c r="M50" s="117"/>
    </row>
    <row r="51" spans="1:13">
      <c r="A51" s="103">
        <v>43</v>
      </c>
      <c r="B51" s="23" t="s">
        <v>49</v>
      </c>
      <c r="C51" s="24">
        <v>43369</v>
      </c>
      <c r="D51" s="24">
        <v>43373</v>
      </c>
      <c r="E51" s="25">
        <v>16800</v>
      </c>
      <c r="F51" s="38">
        <v>643990</v>
      </c>
      <c r="G51" s="114">
        <v>1371127</v>
      </c>
      <c r="K51" s="117"/>
      <c r="L51" s="117"/>
      <c r="M51" s="117"/>
    </row>
    <row r="52" spans="1:13">
      <c r="A52" s="103">
        <v>44</v>
      </c>
      <c r="B52" s="23" t="s">
        <v>50</v>
      </c>
      <c r="C52" s="24">
        <v>43370</v>
      </c>
      <c r="D52" s="24">
        <v>43373</v>
      </c>
      <c r="E52" s="25">
        <v>11100</v>
      </c>
      <c r="F52" s="23">
        <v>643543</v>
      </c>
      <c r="G52" s="114">
        <v>1370817</v>
      </c>
      <c r="K52" s="117"/>
      <c r="L52" s="117"/>
      <c r="M52" s="117"/>
    </row>
    <row r="53" spans="1:13">
      <c r="A53" s="103">
        <v>45</v>
      </c>
      <c r="B53" s="23" t="s">
        <v>38</v>
      </c>
      <c r="C53" s="24">
        <v>43357</v>
      </c>
      <c r="D53" s="24">
        <v>43358</v>
      </c>
      <c r="E53" s="25">
        <v>3900</v>
      </c>
      <c r="F53" s="23">
        <v>642798</v>
      </c>
      <c r="G53" s="114">
        <v>1369955</v>
      </c>
      <c r="K53" s="117"/>
      <c r="L53" s="117"/>
      <c r="M53" s="117"/>
    </row>
    <row r="54" spans="1:13">
      <c r="A54" s="103">
        <v>46</v>
      </c>
      <c r="B54" s="23" t="s">
        <v>51</v>
      </c>
      <c r="C54" s="24">
        <v>43357</v>
      </c>
      <c r="D54" s="24">
        <v>43358</v>
      </c>
      <c r="E54" s="25">
        <v>3900</v>
      </c>
      <c r="F54" s="23">
        <v>642801</v>
      </c>
      <c r="G54" s="114">
        <v>1369956</v>
      </c>
      <c r="K54" s="117"/>
      <c r="L54" s="117"/>
      <c r="M54" s="117"/>
    </row>
    <row r="55" spans="1:13">
      <c r="A55" s="103">
        <v>47</v>
      </c>
      <c r="B55" s="23" t="s">
        <v>52</v>
      </c>
      <c r="C55" s="24">
        <v>43371</v>
      </c>
      <c r="D55" s="24">
        <v>43373</v>
      </c>
      <c r="E55" s="25">
        <v>8400</v>
      </c>
      <c r="F55" s="23">
        <v>644005</v>
      </c>
      <c r="G55" s="114">
        <v>1371129</v>
      </c>
      <c r="K55" s="117"/>
      <c r="L55" s="117"/>
      <c r="M55" s="117"/>
    </row>
    <row r="56" spans="1:13">
      <c r="A56" s="103">
        <v>48</v>
      </c>
      <c r="B56" s="23" t="s">
        <v>53</v>
      </c>
      <c r="C56" s="24">
        <v>43362</v>
      </c>
      <c r="D56" s="24">
        <v>43365</v>
      </c>
      <c r="E56" s="25">
        <v>25200</v>
      </c>
      <c r="F56" s="115" t="s">
        <v>54</v>
      </c>
      <c r="G56" s="114">
        <v>1358977</v>
      </c>
      <c r="H56" s="116"/>
      <c r="K56" s="117"/>
      <c r="L56" s="117"/>
      <c r="M56" s="117"/>
    </row>
    <row r="57" spans="1:13">
      <c r="A57" s="103">
        <v>49</v>
      </c>
      <c r="B57" s="23" t="s">
        <v>55</v>
      </c>
      <c r="C57" s="24">
        <v>43360</v>
      </c>
      <c r="D57" s="24">
        <v>43363</v>
      </c>
      <c r="E57" s="25">
        <v>11100</v>
      </c>
      <c r="F57" s="23">
        <v>640580</v>
      </c>
      <c r="G57" s="114">
        <v>1364880</v>
      </c>
      <c r="K57" s="117"/>
      <c r="L57" s="117"/>
      <c r="M57" s="117"/>
    </row>
    <row r="58" spans="1:13">
      <c r="A58" s="103">
        <v>50</v>
      </c>
      <c r="B58" s="23" t="s">
        <v>56</v>
      </c>
      <c r="C58" s="24">
        <v>43360</v>
      </c>
      <c r="D58" s="24">
        <v>43362</v>
      </c>
      <c r="E58" s="25">
        <v>7400</v>
      </c>
      <c r="F58" s="23">
        <v>640416</v>
      </c>
      <c r="G58" s="114">
        <v>1364301</v>
      </c>
      <c r="K58" s="117"/>
      <c r="L58" s="117"/>
      <c r="M58" s="117"/>
    </row>
    <row r="59" spans="1:13">
      <c r="A59" s="103">
        <v>51</v>
      </c>
      <c r="B59" s="23" t="s">
        <v>57</v>
      </c>
      <c r="C59" s="24">
        <v>43360</v>
      </c>
      <c r="D59" s="24">
        <v>43333</v>
      </c>
      <c r="E59" s="25">
        <v>16800</v>
      </c>
      <c r="F59" s="23">
        <v>635808</v>
      </c>
      <c r="G59" s="114">
        <v>1357818</v>
      </c>
      <c r="K59" s="117"/>
      <c r="L59" s="117"/>
      <c r="M59" s="117"/>
    </row>
    <row r="60" spans="1:13">
      <c r="A60" s="103">
        <v>52</v>
      </c>
      <c r="B60" s="23" t="s">
        <v>58</v>
      </c>
      <c r="C60" s="24">
        <v>43371</v>
      </c>
      <c r="D60" s="24">
        <v>43373</v>
      </c>
      <c r="E60" s="25">
        <v>8400</v>
      </c>
      <c r="F60" s="23">
        <v>644004</v>
      </c>
      <c r="G60" s="114">
        <v>1371129</v>
      </c>
      <c r="K60" s="117"/>
      <c r="L60" s="117"/>
      <c r="M60" s="117"/>
    </row>
    <row r="61" spans="1:13">
      <c r="A61" s="103">
        <v>53</v>
      </c>
      <c r="B61" s="23" t="s">
        <v>59</v>
      </c>
      <c r="C61" s="24">
        <v>43371</v>
      </c>
      <c r="D61" s="24">
        <v>43373</v>
      </c>
      <c r="E61" s="25">
        <v>7400</v>
      </c>
      <c r="F61" s="23">
        <v>643704</v>
      </c>
      <c r="G61" s="114">
        <v>1370884</v>
      </c>
      <c r="K61" s="117"/>
      <c r="L61" s="117"/>
      <c r="M61" s="117"/>
    </row>
    <row r="62" spans="1:13">
      <c r="A62" s="103">
        <v>54</v>
      </c>
      <c r="B62" s="23" t="s">
        <v>60</v>
      </c>
      <c r="C62" s="24">
        <v>43355</v>
      </c>
      <c r="D62" s="24">
        <v>43358</v>
      </c>
      <c r="E62" s="25">
        <v>12600</v>
      </c>
      <c r="F62" s="38">
        <v>642003</v>
      </c>
      <c r="G62" s="114">
        <v>1368539</v>
      </c>
      <c r="K62" s="117"/>
      <c r="L62" s="117"/>
      <c r="M62" s="117"/>
    </row>
    <row r="63" spans="1:13">
      <c r="A63" s="103">
        <v>55</v>
      </c>
      <c r="B63" s="23" t="s">
        <v>61</v>
      </c>
      <c r="C63" s="24">
        <v>43359</v>
      </c>
      <c r="D63" s="24">
        <v>43361</v>
      </c>
      <c r="E63" s="84">
        <v>7400</v>
      </c>
      <c r="F63" s="23">
        <v>642010</v>
      </c>
      <c r="G63" s="114">
        <v>1368555</v>
      </c>
      <c r="K63" s="117"/>
      <c r="L63" s="117"/>
      <c r="M63" s="117"/>
    </row>
    <row r="64" spans="1:13">
      <c r="A64" s="103">
        <v>56</v>
      </c>
      <c r="B64" s="23" t="s">
        <v>62</v>
      </c>
      <c r="C64" s="24">
        <v>43359</v>
      </c>
      <c r="D64" s="24">
        <v>43361</v>
      </c>
      <c r="E64" s="84">
        <v>7400</v>
      </c>
      <c r="F64" s="23">
        <v>642009</v>
      </c>
      <c r="G64" s="114">
        <v>1368555</v>
      </c>
      <c r="K64" s="117"/>
      <c r="L64" s="117"/>
      <c r="M64" s="117"/>
    </row>
    <row r="65" spans="1:13">
      <c r="A65" s="103">
        <v>57</v>
      </c>
      <c r="B65" s="23" t="s">
        <v>63</v>
      </c>
      <c r="C65" s="24">
        <v>43359</v>
      </c>
      <c r="D65" s="24">
        <v>43361</v>
      </c>
      <c r="E65" s="84">
        <v>7400</v>
      </c>
      <c r="F65" s="23">
        <v>642008</v>
      </c>
      <c r="G65" s="114">
        <v>1368555</v>
      </c>
      <c r="K65" s="117"/>
      <c r="L65" s="117"/>
      <c r="M65" s="117"/>
    </row>
    <row r="66" spans="1:13">
      <c r="A66" s="103">
        <v>58</v>
      </c>
      <c r="B66" s="23" t="s">
        <v>64</v>
      </c>
      <c r="C66" s="24">
        <v>43356</v>
      </c>
      <c r="D66" s="24">
        <v>43357</v>
      </c>
      <c r="E66" s="84">
        <v>3900</v>
      </c>
      <c r="F66" s="23">
        <v>642632</v>
      </c>
      <c r="G66" s="114">
        <v>1369675</v>
      </c>
      <c r="K66" s="117"/>
      <c r="L66" s="117"/>
      <c r="M66" s="117"/>
    </row>
    <row r="67" spans="1:13">
      <c r="A67" s="103">
        <v>59</v>
      </c>
      <c r="B67" s="23" t="s">
        <v>23</v>
      </c>
      <c r="C67" s="24">
        <v>43356</v>
      </c>
      <c r="D67" s="24">
        <v>43358</v>
      </c>
      <c r="E67" s="84">
        <v>7400</v>
      </c>
      <c r="F67" s="23">
        <v>642533</v>
      </c>
      <c r="G67" s="114">
        <v>1369510</v>
      </c>
      <c r="K67" s="117"/>
      <c r="L67" s="117"/>
      <c r="M67" s="117"/>
    </row>
    <row r="68" spans="1:13">
      <c r="A68" s="103">
        <v>60</v>
      </c>
      <c r="B68" s="23" t="s">
        <v>65</v>
      </c>
      <c r="C68" s="24">
        <v>43357</v>
      </c>
      <c r="D68" s="24">
        <v>43360</v>
      </c>
      <c r="E68" s="84">
        <v>12600</v>
      </c>
      <c r="F68" s="23">
        <v>639855</v>
      </c>
      <c r="G68" s="114">
        <v>1364202</v>
      </c>
      <c r="K68" s="117"/>
      <c r="L68" s="117"/>
      <c r="M68" s="117"/>
    </row>
    <row r="69" spans="1:13">
      <c r="A69" s="103">
        <v>61</v>
      </c>
      <c r="B69" s="23" t="s">
        <v>23</v>
      </c>
      <c r="C69" s="24">
        <v>43359</v>
      </c>
      <c r="D69" s="24">
        <v>43361</v>
      </c>
      <c r="E69" s="84">
        <v>7400</v>
      </c>
      <c r="F69" s="23">
        <v>643025</v>
      </c>
      <c r="G69" s="114">
        <v>1370125</v>
      </c>
      <c r="K69" s="117"/>
      <c r="L69" s="117"/>
      <c r="M69" s="117"/>
    </row>
    <row r="70" spans="1:13">
      <c r="A70" s="103">
        <v>62</v>
      </c>
      <c r="B70" s="23" t="s">
        <v>38</v>
      </c>
      <c r="C70" s="24">
        <v>43356</v>
      </c>
      <c r="D70" s="24">
        <v>43357</v>
      </c>
      <c r="E70" s="84">
        <v>3900</v>
      </c>
      <c r="F70" s="23">
        <v>642535</v>
      </c>
      <c r="G70" s="114">
        <v>1369524</v>
      </c>
      <c r="K70"/>
      <c r="L70"/>
      <c r="M70"/>
    </row>
    <row r="71" spans="1:13">
      <c r="A71" s="103">
        <v>63</v>
      </c>
      <c r="B71" s="23" t="s">
        <v>66</v>
      </c>
      <c r="C71" s="24">
        <v>43356</v>
      </c>
      <c r="D71" s="24">
        <v>43357</v>
      </c>
      <c r="E71" s="84">
        <v>3900</v>
      </c>
      <c r="F71" s="23">
        <v>642537</v>
      </c>
      <c r="G71" s="114">
        <v>1369517</v>
      </c>
      <c r="K71"/>
      <c r="L71"/>
      <c r="M71"/>
    </row>
    <row r="72" spans="1:13">
      <c r="A72" s="103">
        <v>64</v>
      </c>
      <c r="B72" s="23" t="s">
        <v>67</v>
      </c>
      <c r="C72" s="24">
        <v>43355</v>
      </c>
      <c r="D72" s="24">
        <v>43356</v>
      </c>
      <c r="E72" s="84">
        <v>3900</v>
      </c>
      <c r="F72" s="23">
        <v>642181</v>
      </c>
      <c r="G72" s="114">
        <v>1368846</v>
      </c>
      <c r="K72"/>
      <c r="L72"/>
      <c r="M72"/>
    </row>
    <row r="73" spans="1:13">
      <c r="A73" s="103">
        <v>65</v>
      </c>
      <c r="B73" s="38" t="s">
        <v>68</v>
      </c>
      <c r="C73" s="40">
        <v>43374</v>
      </c>
      <c r="D73" s="40">
        <v>43378</v>
      </c>
      <c r="E73" s="118">
        <v>14800</v>
      </c>
      <c r="F73" s="38">
        <v>642015</v>
      </c>
      <c r="G73" s="114">
        <v>1368417</v>
      </c>
      <c r="K73"/>
      <c r="L73"/>
      <c r="M73"/>
    </row>
    <row r="74" spans="1:13">
      <c r="A74" s="103">
        <v>66</v>
      </c>
      <c r="B74" s="38" t="s">
        <v>69</v>
      </c>
      <c r="C74" s="40">
        <v>43376</v>
      </c>
      <c r="D74" s="40">
        <v>43379</v>
      </c>
      <c r="E74" s="41">
        <v>12600</v>
      </c>
      <c r="F74" s="38">
        <v>643998</v>
      </c>
      <c r="G74" s="114">
        <v>1371433</v>
      </c>
      <c r="K74"/>
      <c r="L74"/>
      <c r="M74"/>
    </row>
    <row r="75" spans="1:13">
      <c r="A75" s="103">
        <v>67</v>
      </c>
      <c r="B75" s="38" t="s">
        <v>70</v>
      </c>
      <c r="C75" s="40">
        <v>43376</v>
      </c>
      <c r="D75" s="40">
        <v>43379</v>
      </c>
      <c r="E75" s="41">
        <v>12600</v>
      </c>
      <c r="F75" s="38">
        <v>643884</v>
      </c>
      <c r="G75" s="114">
        <v>1371194</v>
      </c>
      <c r="K75"/>
      <c r="L75"/>
      <c r="M75"/>
    </row>
    <row r="76" spans="1:13">
      <c r="A76" s="103">
        <v>68</v>
      </c>
      <c r="B76" s="38" t="s">
        <v>71</v>
      </c>
      <c r="C76" s="40">
        <v>43362</v>
      </c>
      <c r="D76" s="40">
        <v>43365</v>
      </c>
      <c r="E76" s="41">
        <v>12600</v>
      </c>
      <c r="F76" s="38">
        <v>638757</v>
      </c>
      <c r="G76" s="114">
        <v>1362484</v>
      </c>
      <c r="K76"/>
      <c r="L76"/>
      <c r="M76"/>
    </row>
    <row r="77" spans="1:13">
      <c r="A77" s="103">
        <v>69</v>
      </c>
      <c r="B77" s="38" t="s">
        <v>72</v>
      </c>
      <c r="C77" s="40">
        <v>43381</v>
      </c>
      <c r="D77" s="40">
        <v>43383</v>
      </c>
      <c r="E77" s="41">
        <v>7400</v>
      </c>
      <c r="F77" s="38">
        <v>644239</v>
      </c>
      <c r="G77" s="114">
        <v>1371523</v>
      </c>
      <c r="K77"/>
      <c r="L77"/>
      <c r="M77"/>
    </row>
    <row r="78" spans="1:13">
      <c r="A78" s="103">
        <v>70</v>
      </c>
      <c r="B78" s="23" t="s">
        <v>73</v>
      </c>
      <c r="C78" s="24">
        <v>43387</v>
      </c>
      <c r="D78" s="24">
        <v>43389</v>
      </c>
      <c r="E78" s="25">
        <v>8400</v>
      </c>
      <c r="F78" s="23">
        <v>643951</v>
      </c>
      <c r="G78" s="114">
        <v>1371330</v>
      </c>
      <c r="K78"/>
      <c r="L78"/>
      <c r="M78"/>
    </row>
    <row r="79" spans="1:13">
      <c r="A79" s="103">
        <v>71</v>
      </c>
      <c r="B79" s="23" t="s">
        <v>74</v>
      </c>
      <c r="C79" s="24">
        <v>43387</v>
      </c>
      <c r="D79" s="24">
        <v>43389</v>
      </c>
      <c r="E79" s="25">
        <v>8400</v>
      </c>
      <c r="F79" s="23">
        <v>643953</v>
      </c>
      <c r="G79" s="114">
        <v>1371330</v>
      </c>
      <c r="K79"/>
      <c r="L79"/>
      <c r="M79"/>
    </row>
    <row r="80" spans="1:13">
      <c r="A80" s="103">
        <v>72</v>
      </c>
      <c r="B80" s="23" t="s">
        <v>75</v>
      </c>
      <c r="C80" s="24">
        <v>43388</v>
      </c>
      <c r="D80" s="24">
        <v>43391</v>
      </c>
      <c r="E80" s="25">
        <v>11100</v>
      </c>
      <c r="F80" s="23">
        <v>644234</v>
      </c>
      <c r="G80" s="114">
        <v>1371512</v>
      </c>
      <c r="K80"/>
      <c r="L80"/>
      <c r="M80"/>
    </row>
    <row r="81" spans="1:13">
      <c r="A81" s="85" t="s">
        <v>76</v>
      </c>
      <c r="B81" s="86"/>
      <c r="C81" s="86"/>
      <c r="D81" s="87"/>
      <c r="E81" s="88">
        <f>SUM(E36:E80)</f>
        <v>384900</v>
      </c>
      <c r="F81" s="119" t="s">
        <v>77</v>
      </c>
      <c r="G81" s="120"/>
      <c r="K81"/>
      <c r="L81"/>
      <c r="M81"/>
    </row>
    <row r="82" spans="11:13">
      <c r="K82"/>
      <c r="L82"/>
      <c r="M82"/>
    </row>
    <row r="83" spans="2:13">
      <c r="B83" s="104" t="s">
        <v>78</v>
      </c>
      <c r="D83" s="89">
        <v>300000</v>
      </c>
      <c r="K83"/>
      <c r="L83"/>
      <c r="M83"/>
    </row>
    <row r="84" spans="2:13">
      <c r="B84" s="104" t="s">
        <v>35</v>
      </c>
      <c r="D84" s="89">
        <f>D83-E81+D33</f>
        <v>-8000</v>
      </c>
      <c r="K84"/>
      <c r="L84"/>
      <c r="M84"/>
    </row>
    <row r="85" spans="11:13">
      <c r="K85"/>
      <c r="L85"/>
      <c r="M85"/>
    </row>
    <row r="86" spans="11:13">
      <c r="K86"/>
      <c r="L86"/>
      <c r="M86"/>
    </row>
    <row r="87" spans="1:13">
      <c r="A87" s="12">
        <v>73</v>
      </c>
      <c r="B87" s="23" t="s">
        <v>79</v>
      </c>
      <c r="C87" s="24">
        <v>43365</v>
      </c>
      <c r="D87" s="24">
        <v>43368</v>
      </c>
      <c r="E87" s="25">
        <v>25500</v>
      </c>
      <c r="F87" s="23">
        <v>638557</v>
      </c>
      <c r="G87" s="114">
        <v>1362168</v>
      </c>
      <c r="H87" s="116"/>
      <c r="K87"/>
      <c r="L87"/>
      <c r="M87"/>
    </row>
    <row r="88" spans="1:13">
      <c r="A88" s="12">
        <v>74</v>
      </c>
      <c r="B88" s="23" t="s">
        <v>80</v>
      </c>
      <c r="C88" s="24">
        <v>43364</v>
      </c>
      <c r="D88" s="24">
        <v>43365</v>
      </c>
      <c r="E88" s="25">
        <v>3900</v>
      </c>
      <c r="F88" s="23">
        <v>644886</v>
      </c>
      <c r="G88" s="114">
        <v>1372510</v>
      </c>
      <c r="H88" s="116"/>
      <c r="K88"/>
      <c r="L88"/>
      <c r="M88"/>
    </row>
    <row r="89" spans="1:13">
      <c r="A89" s="12">
        <v>75</v>
      </c>
      <c r="B89" s="23" t="s">
        <v>81</v>
      </c>
      <c r="C89" s="24">
        <v>43364</v>
      </c>
      <c r="D89" s="24">
        <v>43368</v>
      </c>
      <c r="E89" s="25">
        <v>16800</v>
      </c>
      <c r="F89" s="23">
        <v>638841</v>
      </c>
      <c r="G89" s="114">
        <v>1362616</v>
      </c>
      <c r="H89" s="116"/>
      <c r="K89"/>
      <c r="L89"/>
      <c r="M89"/>
    </row>
    <row r="90" spans="1:13">
      <c r="A90" s="12">
        <v>76</v>
      </c>
      <c r="B90" s="23"/>
      <c r="C90" s="24">
        <v>43367</v>
      </c>
      <c r="D90" s="24">
        <v>43371</v>
      </c>
      <c r="E90" s="25">
        <v>14800</v>
      </c>
      <c r="F90" s="23">
        <v>645318</v>
      </c>
      <c r="G90" s="114">
        <v>1372844</v>
      </c>
      <c r="H90" s="116"/>
      <c r="K90"/>
      <c r="L90"/>
      <c r="M90"/>
    </row>
    <row r="91" spans="1:13">
      <c r="A91" s="12">
        <v>77</v>
      </c>
      <c r="B91" s="23"/>
      <c r="C91" s="24">
        <v>43366</v>
      </c>
      <c r="D91" s="24">
        <v>43367</v>
      </c>
      <c r="E91" s="25">
        <v>5200</v>
      </c>
      <c r="F91" s="23">
        <v>645293</v>
      </c>
      <c r="G91" s="114">
        <v>1372966</v>
      </c>
      <c r="H91" s="116"/>
      <c r="K91"/>
      <c r="L91"/>
      <c r="M91"/>
    </row>
    <row r="92" spans="1:13">
      <c r="A92" s="12">
        <v>78</v>
      </c>
      <c r="B92" s="23" t="s">
        <v>82</v>
      </c>
      <c r="C92" s="24">
        <v>43368</v>
      </c>
      <c r="D92" s="24">
        <v>43366</v>
      </c>
      <c r="E92" s="25">
        <v>11100</v>
      </c>
      <c r="F92" s="23">
        <v>645531</v>
      </c>
      <c r="G92" s="114">
        <v>1373429</v>
      </c>
      <c r="H92" s="116"/>
      <c r="K92"/>
      <c r="L92"/>
      <c r="M92"/>
    </row>
    <row r="93" spans="1:13">
      <c r="A93" s="12">
        <v>79</v>
      </c>
      <c r="B93" s="23" t="s">
        <v>83</v>
      </c>
      <c r="C93" s="24">
        <v>43371</v>
      </c>
      <c r="D93" s="24">
        <v>43373</v>
      </c>
      <c r="E93" s="25">
        <v>7400</v>
      </c>
      <c r="F93" s="23">
        <v>644896</v>
      </c>
      <c r="G93" s="114">
        <v>1372222</v>
      </c>
      <c r="H93" s="116"/>
      <c r="K93"/>
      <c r="L93"/>
      <c r="M93"/>
    </row>
    <row r="94" spans="1:13">
      <c r="A94" s="12">
        <v>80</v>
      </c>
      <c r="B94" s="23" t="s">
        <v>84</v>
      </c>
      <c r="C94" s="24">
        <v>43370</v>
      </c>
      <c r="D94" s="24">
        <v>43372</v>
      </c>
      <c r="E94" s="25">
        <v>7400</v>
      </c>
      <c r="F94" s="23">
        <v>640582</v>
      </c>
      <c r="G94" s="114">
        <v>1364727</v>
      </c>
      <c r="H94" s="116"/>
      <c r="K94"/>
      <c r="L94"/>
      <c r="M94"/>
    </row>
    <row r="95" spans="1:13">
      <c r="A95" s="12">
        <v>81</v>
      </c>
      <c r="B95" s="23" t="s">
        <v>85</v>
      </c>
      <c r="C95" s="24">
        <v>43370</v>
      </c>
      <c r="D95" s="24">
        <v>43373</v>
      </c>
      <c r="E95" s="25">
        <v>11100</v>
      </c>
      <c r="F95" s="23">
        <v>644710</v>
      </c>
      <c r="G95" s="114">
        <v>1371860</v>
      </c>
      <c r="H95" s="116"/>
      <c r="K95"/>
      <c r="L95"/>
      <c r="M95"/>
    </row>
    <row r="96" spans="1:13">
      <c r="A96" s="12">
        <v>82</v>
      </c>
      <c r="B96" s="23" t="s">
        <v>86</v>
      </c>
      <c r="C96" s="24">
        <v>43367</v>
      </c>
      <c r="D96" s="24">
        <v>43369</v>
      </c>
      <c r="E96" s="25">
        <v>8400</v>
      </c>
      <c r="F96" s="23">
        <v>645536</v>
      </c>
      <c r="G96" s="114">
        <v>1373348</v>
      </c>
      <c r="H96" s="116"/>
      <c r="K96"/>
      <c r="L96"/>
      <c r="M96"/>
    </row>
    <row r="97" spans="1:13">
      <c r="A97" s="12">
        <v>83</v>
      </c>
      <c r="B97" s="23" t="s">
        <v>87</v>
      </c>
      <c r="C97" s="24">
        <v>43367</v>
      </c>
      <c r="D97" s="24">
        <v>43369</v>
      </c>
      <c r="E97" s="25">
        <v>8400</v>
      </c>
      <c r="F97" s="23">
        <v>645537</v>
      </c>
      <c r="G97" s="114">
        <v>1373348</v>
      </c>
      <c r="H97" s="116"/>
      <c r="K97"/>
      <c r="L97"/>
      <c r="M97"/>
    </row>
    <row r="98" spans="1:13">
      <c r="A98" s="12">
        <v>84</v>
      </c>
      <c r="B98" s="23" t="s">
        <v>88</v>
      </c>
      <c r="C98" s="24">
        <v>43368</v>
      </c>
      <c r="D98" s="24">
        <v>43369</v>
      </c>
      <c r="E98" s="25">
        <v>3900</v>
      </c>
      <c r="F98" s="23">
        <v>645808</v>
      </c>
      <c r="G98" s="114">
        <v>1373629</v>
      </c>
      <c r="H98" s="116"/>
      <c r="K98"/>
      <c r="L98"/>
      <c r="M98"/>
    </row>
    <row r="99" spans="1:13">
      <c r="A99" s="12">
        <v>86</v>
      </c>
      <c r="B99" s="23" t="s">
        <v>89</v>
      </c>
      <c r="C99" s="24">
        <v>43369</v>
      </c>
      <c r="D99" s="24">
        <v>43371</v>
      </c>
      <c r="E99" s="25">
        <v>7400</v>
      </c>
      <c r="F99" s="23">
        <v>646091</v>
      </c>
      <c r="G99" s="114">
        <v>1374007</v>
      </c>
      <c r="H99" s="116"/>
      <c r="K99"/>
      <c r="L99"/>
      <c r="M99"/>
    </row>
    <row r="100" spans="1:13">
      <c r="A100" s="12">
        <v>87</v>
      </c>
      <c r="B100" s="23" t="s">
        <v>90</v>
      </c>
      <c r="C100" s="24">
        <v>43375</v>
      </c>
      <c r="D100" s="24">
        <v>43379</v>
      </c>
      <c r="E100" s="25">
        <v>16800</v>
      </c>
      <c r="F100" s="23">
        <v>644554</v>
      </c>
      <c r="G100" s="114">
        <v>1371631</v>
      </c>
      <c r="H100" s="116"/>
      <c r="K100"/>
      <c r="L100"/>
      <c r="M100"/>
    </row>
    <row r="101" spans="1:13">
      <c r="A101" s="12">
        <v>88</v>
      </c>
      <c r="B101" s="23" t="s">
        <v>91</v>
      </c>
      <c r="C101" s="24">
        <v>43371</v>
      </c>
      <c r="D101" s="24">
        <v>43375</v>
      </c>
      <c r="E101" s="25">
        <v>14800</v>
      </c>
      <c r="F101" s="23">
        <v>645107</v>
      </c>
      <c r="G101" s="114">
        <v>1372686</v>
      </c>
      <c r="H101" s="116"/>
      <c r="K101"/>
      <c r="L101"/>
      <c r="M101"/>
    </row>
    <row r="102" spans="1:13">
      <c r="A102" s="12">
        <v>89</v>
      </c>
      <c r="B102" s="23" t="s">
        <v>92</v>
      </c>
      <c r="C102" s="24">
        <v>43370</v>
      </c>
      <c r="D102" s="24">
        <v>43374</v>
      </c>
      <c r="E102" s="25">
        <v>14800</v>
      </c>
      <c r="F102" s="23">
        <v>645161</v>
      </c>
      <c r="G102" s="114">
        <v>1372684</v>
      </c>
      <c r="H102" s="116"/>
      <c r="K102"/>
      <c r="L102"/>
      <c r="M102"/>
    </row>
    <row r="103" spans="1:13">
      <c r="A103" s="12">
        <v>90</v>
      </c>
      <c r="B103" s="23" t="s">
        <v>93</v>
      </c>
      <c r="C103" s="24">
        <v>43370</v>
      </c>
      <c r="D103" s="24">
        <v>43374</v>
      </c>
      <c r="E103" s="25">
        <v>14800</v>
      </c>
      <c r="F103" s="23">
        <v>645162</v>
      </c>
      <c r="G103" s="114">
        <v>1372684</v>
      </c>
      <c r="H103" s="116"/>
      <c r="K103"/>
      <c r="L103"/>
      <c r="M103"/>
    </row>
    <row r="104" spans="1:13">
      <c r="A104" s="12">
        <v>91</v>
      </c>
      <c r="B104" s="23" t="s">
        <v>94</v>
      </c>
      <c r="C104" s="24">
        <v>43371</v>
      </c>
      <c r="D104" s="24">
        <v>43374</v>
      </c>
      <c r="E104" s="25">
        <v>12600</v>
      </c>
      <c r="F104" s="23">
        <v>645570</v>
      </c>
      <c r="G104" s="114">
        <v>1373346</v>
      </c>
      <c r="H104" s="116"/>
      <c r="K104"/>
      <c r="L104"/>
      <c r="M104"/>
    </row>
    <row r="105" spans="1:13">
      <c r="A105" s="12">
        <v>92</v>
      </c>
      <c r="B105" s="23" t="s">
        <v>95</v>
      </c>
      <c r="C105" s="24">
        <v>43376</v>
      </c>
      <c r="D105" s="24">
        <v>43379</v>
      </c>
      <c r="E105" s="25">
        <v>11100</v>
      </c>
      <c r="F105" s="23">
        <v>645226</v>
      </c>
      <c r="G105" s="114">
        <v>1372546</v>
      </c>
      <c r="H105" s="116"/>
      <c r="K105"/>
      <c r="L105"/>
      <c r="M105"/>
    </row>
    <row r="106" spans="1:13">
      <c r="A106" s="12">
        <v>93</v>
      </c>
      <c r="B106" s="23" t="s">
        <v>96</v>
      </c>
      <c r="C106" s="24">
        <v>43371</v>
      </c>
      <c r="D106" s="24">
        <v>43374</v>
      </c>
      <c r="E106" s="25">
        <v>11100</v>
      </c>
      <c r="F106" s="23">
        <v>645231</v>
      </c>
      <c r="G106" s="114">
        <v>1372683</v>
      </c>
      <c r="H106" s="116"/>
      <c r="K106"/>
      <c r="L106"/>
      <c r="M106"/>
    </row>
    <row r="107" spans="1:13">
      <c r="A107" s="12">
        <v>94</v>
      </c>
      <c r="B107" s="23" t="s">
        <v>97</v>
      </c>
      <c r="C107" s="24">
        <v>43371</v>
      </c>
      <c r="D107" s="24">
        <v>43374</v>
      </c>
      <c r="E107" s="25">
        <v>11100</v>
      </c>
      <c r="F107" s="23">
        <v>645229</v>
      </c>
      <c r="G107" s="114">
        <v>1372683</v>
      </c>
      <c r="H107" s="116"/>
      <c r="K107"/>
      <c r="L107"/>
      <c r="M107"/>
    </row>
    <row r="108" spans="1:13">
      <c r="A108" s="12">
        <v>95</v>
      </c>
      <c r="B108" s="23" t="s">
        <v>98</v>
      </c>
      <c r="C108" s="24">
        <v>43398</v>
      </c>
      <c r="D108" s="24">
        <v>43400</v>
      </c>
      <c r="E108" s="25">
        <v>7400</v>
      </c>
      <c r="F108" s="23">
        <v>645326</v>
      </c>
      <c r="G108" s="114">
        <v>1373130</v>
      </c>
      <c r="H108" s="116"/>
      <c r="K108"/>
      <c r="L108"/>
      <c r="M108"/>
    </row>
    <row r="109" spans="1:13">
      <c r="A109" s="12">
        <v>96</v>
      </c>
      <c r="B109" s="23" t="s">
        <v>99</v>
      </c>
      <c r="C109" s="24">
        <v>43375</v>
      </c>
      <c r="D109" s="24">
        <v>43378</v>
      </c>
      <c r="E109" s="25">
        <v>11100</v>
      </c>
      <c r="F109" s="23">
        <v>645348</v>
      </c>
      <c r="G109" s="114">
        <v>1373106</v>
      </c>
      <c r="H109" s="116"/>
      <c r="K109"/>
      <c r="L109"/>
      <c r="M109"/>
    </row>
    <row r="110" spans="1:13">
      <c r="A110" s="12">
        <v>97</v>
      </c>
      <c r="B110" s="23" t="s">
        <v>100</v>
      </c>
      <c r="C110" s="24">
        <v>43377</v>
      </c>
      <c r="D110" s="24">
        <v>43379</v>
      </c>
      <c r="E110" s="25">
        <v>8400</v>
      </c>
      <c r="F110" s="23">
        <v>645357</v>
      </c>
      <c r="G110" s="114">
        <v>1373196</v>
      </c>
      <c r="H110" s="116"/>
      <c r="K110"/>
      <c r="L110"/>
      <c r="M110"/>
    </row>
    <row r="111" spans="1:13">
      <c r="A111" s="12">
        <v>98</v>
      </c>
      <c r="B111" s="23" t="s">
        <v>101</v>
      </c>
      <c r="C111" s="24">
        <v>43376</v>
      </c>
      <c r="D111" s="24">
        <v>43378</v>
      </c>
      <c r="E111" s="25">
        <v>8400</v>
      </c>
      <c r="F111" s="23">
        <v>645338</v>
      </c>
      <c r="G111" s="114">
        <v>1372979</v>
      </c>
      <c r="H111" s="116"/>
      <c r="K111"/>
      <c r="L111"/>
      <c r="M111"/>
    </row>
    <row r="112" spans="1:13">
      <c r="A112" s="12">
        <v>99</v>
      </c>
      <c r="B112" s="23" t="s">
        <v>102</v>
      </c>
      <c r="C112" s="24">
        <v>43393</v>
      </c>
      <c r="D112" s="24">
        <v>43397</v>
      </c>
      <c r="E112" s="25">
        <v>16800</v>
      </c>
      <c r="F112" s="23">
        <v>645583</v>
      </c>
      <c r="G112" s="114">
        <v>1373423</v>
      </c>
      <c r="H112" s="116"/>
      <c r="K112"/>
      <c r="L112"/>
      <c r="M112"/>
    </row>
    <row r="113" spans="1:13">
      <c r="A113" s="85" t="s">
        <v>103</v>
      </c>
      <c r="B113" s="86"/>
      <c r="C113" s="86"/>
      <c r="D113" s="87"/>
      <c r="E113" s="88">
        <f>SUM(E87:E112)</f>
        <v>290500</v>
      </c>
      <c r="F113" s="119" t="s">
        <v>104</v>
      </c>
      <c r="G113" s="120"/>
      <c r="H113" s="116"/>
      <c r="K113"/>
      <c r="L113"/>
      <c r="M113"/>
    </row>
    <row r="114" s="101" customFormat="1" spans="1:9">
      <c r="A114" s="4"/>
      <c r="B114" s="4"/>
      <c r="C114" s="4"/>
      <c r="D114" s="4"/>
      <c r="E114" s="121"/>
      <c r="F114" s="122"/>
      <c r="G114" s="123"/>
      <c r="I114" s="116"/>
    </row>
    <row r="115" spans="2:13">
      <c r="B115" s="104" t="s">
        <v>105</v>
      </c>
      <c r="D115" s="89">
        <v>300000</v>
      </c>
      <c r="K115"/>
      <c r="L115"/>
      <c r="M115"/>
    </row>
    <row r="116" spans="2:13">
      <c r="B116" s="104" t="s">
        <v>35</v>
      </c>
      <c r="D116" s="89">
        <f>D115+D84-E113</f>
        <v>1500</v>
      </c>
      <c r="K116"/>
      <c r="L116"/>
      <c r="M116"/>
    </row>
    <row r="117" spans="11:13">
      <c r="K117"/>
      <c r="L117"/>
      <c r="M117"/>
    </row>
    <row r="118" spans="1:13">
      <c r="A118" s="9" t="s">
        <v>0</v>
      </c>
      <c r="B118" s="10" t="s">
        <v>1</v>
      </c>
      <c r="C118" s="11" t="s">
        <v>2</v>
      </c>
      <c r="D118" s="11" t="s">
        <v>3</v>
      </c>
      <c r="E118" s="10" t="s">
        <v>4</v>
      </c>
      <c r="F118" s="10" t="s">
        <v>5</v>
      </c>
      <c r="G118" s="106" t="s">
        <v>106</v>
      </c>
      <c r="H118" s="10" t="s">
        <v>107</v>
      </c>
      <c r="J118" s="128"/>
      <c r="K118"/>
      <c r="L118"/>
      <c r="M118"/>
    </row>
    <row r="119" spans="1:13">
      <c r="A119" s="12"/>
      <c r="B119" s="23" t="s">
        <v>108</v>
      </c>
      <c r="C119" s="24">
        <v>43372</v>
      </c>
      <c r="D119" s="24">
        <v>43372</v>
      </c>
      <c r="E119" s="25">
        <v>7400</v>
      </c>
      <c r="F119" s="23">
        <v>646586</v>
      </c>
      <c r="G119" s="114">
        <v>1374704</v>
      </c>
      <c r="H119" s="124" t="s">
        <v>109</v>
      </c>
      <c r="J119" s="128"/>
      <c r="K119"/>
      <c r="L119"/>
      <c r="M119"/>
    </row>
    <row r="120" spans="1:13">
      <c r="A120" s="12"/>
      <c r="B120" s="23" t="s">
        <v>110</v>
      </c>
      <c r="C120" s="24">
        <v>43371</v>
      </c>
      <c r="D120" s="24">
        <v>43372</v>
      </c>
      <c r="E120" s="25">
        <v>4600</v>
      </c>
      <c r="F120" s="23">
        <v>646538</v>
      </c>
      <c r="G120" s="114">
        <v>1374514</v>
      </c>
      <c r="H120" s="124" t="s">
        <v>109</v>
      </c>
      <c r="J120" s="128"/>
      <c r="K120"/>
      <c r="L120"/>
      <c r="M120"/>
    </row>
    <row r="121" spans="1:13">
      <c r="A121" s="12"/>
      <c r="B121" s="23" t="s">
        <v>111</v>
      </c>
      <c r="C121" s="24">
        <v>43371</v>
      </c>
      <c r="D121" s="24">
        <v>43373</v>
      </c>
      <c r="E121" s="25">
        <v>7400</v>
      </c>
      <c r="F121" s="23">
        <v>646705</v>
      </c>
      <c r="G121" s="114">
        <v>1374836</v>
      </c>
      <c r="H121" s="124" t="s">
        <v>109</v>
      </c>
      <c r="J121" s="128"/>
      <c r="K121"/>
      <c r="L121"/>
      <c r="M121"/>
    </row>
    <row r="122" spans="1:13">
      <c r="A122" s="12"/>
      <c r="B122" s="23" t="s">
        <v>112</v>
      </c>
      <c r="C122" s="24">
        <v>43371</v>
      </c>
      <c r="D122" s="24">
        <v>43373</v>
      </c>
      <c r="E122" s="25">
        <v>8400</v>
      </c>
      <c r="F122" s="23">
        <v>646702</v>
      </c>
      <c r="G122" s="114">
        <v>1374785</v>
      </c>
      <c r="H122" s="124" t="s">
        <v>109</v>
      </c>
      <c r="J122" s="128"/>
      <c r="K122"/>
      <c r="L122"/>
      <c r="M122"/>
    </row>
    <row r="123" spans="1:13">
      <c r="A123" s="12"/>
      <c r="B123" s="23" t="s">
        <v>113</v>
      </c>
      <c r="C123" s="24">
        <v>43370</v>
      </c>
      <c r="D123" s="24">
        <v>43371</v>
      </c>
      <c r="E123" s="25">
        <v>3900</v>
      </c>
      <c r="F123" s="23">
        <v>646468</v>
      </c>
      <c r="G123" s="114">
        <v>1374367</v>
      </c>
      <c r="H123" s="124" t="s">
        <v>109</v>
      </c>
      <c r="J123" s="128"/>
      <c r="K123"/>
      <c r="L123"/>
      <c r="M123"/>
    </row>
    <row r="124" spans="1:13">
      <c r="A124" s="12"/>
      <c r="B124" s="23" t="s">
        <v>114</v>
      </c>
      <c r="C124" s="24">
        <v>43370</v>
      </c>
      <c r="D124" s="24">
        <v>43373</v>
      </c>
      <c r="E124" s="25">
        <v>12600</v>
      </c>
      <c r="F124" s="23">
        <v>645897</v>
      </c>
      <c r="G124" s="114">
        <v>1373777</v>
      </c>
      <c r="H124" s="124" t="s">
        <v>109</v>
      </c>
      <c r="J124" s="128"/>
      <c r="K124"/>
      <c r="L124"/>
      <c r="M124"/>
    </row>
    <row r="125" spans="1:13">
      <c r="A125" s="17"/>
      <c r="B125" s="18" t="s">
        <v>115</v>
      </c>
      <c r="C125" s="19"/>
      <c r="D125" s="19"/>
      <c r="E125" s="20">
        <v>0</v>
      </c>
      <c r="F125" s="21"/>
      <c r="G125" s="125"/>
      <c r="H125" s="126"/>
      <c r="J125" s="128"/>
      <c r="K125"/>
      <c r="L125"/>
      <c r="M125"/>
    </row>
    <row r="126" spans="1:13">
      <c r="A126" s="12"/>
      <c r="B126" s="23" t="s">
        <v>116</v>
      </c>
      <c r="C126" s="24">
        <v>43374</v>
      </c>
      <c r="D126" s="24">
        <v>43376</v>
      </c>
      <c r="E126" s="25">
        <v>7400</v>
      </c>
      <c r="F126" s="23">
        <v>647489</v>
      </c>
      <c r="G126" s="114">
        <v>1375967</v>
      </c>
      <c r="H126" s="124" t="s">
        <v>109</v>
      </c>
      <c r="I126" s="101"/>
      <c r="J126" s="129"/>
      <c r="K126"/>
      <c r="L126"/>
      <c r="M126"/>
    </row>
    <row r="127" spans="1:13">
      <c r="A127" s="12"/>
      <c r="B127" s="23" t="s">
        <v>117</v>
      </c>
      <c r="C127" s="24">
        <v>43380</v>
      </c>
      <c r="D127" s="24">
        <v>43383</v>
      </c>
      <c r="E127" s="25">
        <v>12600</v>
      </c>
      <c r="F127" s="23">
        <v>645611</v>
      </c>
      <c r="G127" s="114">
        <v>1373408</v>
      </c>
      <c r="H127" s="127" t="s">
        <v>109</v>
      </c>
      <c r="I127" s="101"/>
      <c r="J127" s="129"/>
      <c r="K127"/>
      <c r="L127"/>
      <c r="M127"/>
    </row>
    <row r="128" spans="1:13">
      <c r="A128" s="12"/>
      <c r="B128" s="23" t="s">
        <v>118</v>
      </c>
      <c r="C128" s="24">
        <v>43372</v>
      </c>
      <c r="D128" s="24">
        <v>43376</v>
      </c>
      <c r="E128" s="25">
        <v>14800</v>
      </c>
      <c r="F128" s="23">
        <v>646188</v>
      </c>
      <c r="G128" s="114">
        <v>1374034</v>
      </c>
      <c r="H128" s="127" t="s">
        <v>109</v>
      </c>
      <c r="I128" s="101"/>
      <c r="J128" s="129"/>
      <c r="K128"/>
      <c r="L128"/>
      <c r="M128"/>
    </row>
    <row r="129" spans="1:13">
      <c r="A129" s="12"/>
      <c r="B129" s="23" t="s">
        <v>119</v>
      </c>
      <c r="C129" s="24">
        <v>43373</v>
      </c>
      <c r="D129" s="24">
        <v>43377</v>
      </c>
      <c r="E129" s="25">
        <v>16800</v>
      </c>
      <c r="F129" s="23">
        <v>644459</v>
      </c>
      <c r="G129" s="114">
        <v>1371615</v>
      </c>
      <c r="H129" s="127" t="s">
        <v>109</v>
      </c>
      <c r="I129" s="101"/>
      <c r="J129" s="129"/>
      <c r="K129"/>
      <c r="L129"/>
      <c r="M129"/>
    </row>
    <row r="130" spans="1:13">
      <c r="A130" s="12"/>
      <c r="B130" s="23" t="s">
        <v>120</v>
      </c>
      <c r="C130" s="24">
        <v>43376</v>
      </c>
      <c r="D130" s="24">
        <v>43379</v>
      </c>
      <c r="E130" s="25">
        <v>12600</v>
      </c>
      <c r="F130" s="23">
        <v>645916</v>
      </c>
      <c r="G130" s="114">
        <v>1373714</v>
      </c>
      <c r="H130" s="127" t="s">
        <v>109</v>
      </c>
      <c r="I130" s="101"/>
      <c r="J130" s="129"/>
      <c r="K130"/>
      <c r="L130"/>
      <c r="M130"/>
    </row>
    <row r="131" spans="1:13">
      <c r="A131" s="12"/>
      <c r="B131" s="23" t="s">
        <v>121</v>
      </c>
      <c r="C131" s="24">
        <v>43381</v>
      </c>
      <c r="D131" s="24">
        <v>43383</v>
      </c>
      <c r="E131" s="25">
        <v>8400</v>
      </c>
      <c r="F131" s="23">
        <v>646363</v>
      </c>
      <c r="G131" s="114">
        <v>1374332</v>
      </c>
      <c r="H131" s="127" t="s">
        <v>109</v>
      </c>
      <c r="I131" s="101"/>
      <c r="J131" s="129"/>
      <c r="K131"/>
      <c r="L131"/>
      <c r="M131"/>
    </row>
    <row r="132" spans="1:13">
      <c r="A132" s="12"/>
      <c r="B132" s="23" t="s">
        <v>122</v>
      </c>
      <c r="C132" s="24">
        <v>43375</v>
      </c>
      <c r="D132" s="24">
        <v>43377</v>
      </c>
      <c r="E132" s="25">
        <v>7400</v>
      </c>
      <c r="F132" s="23">
        <v>646464</v>
      </c>
      <c r="G132" s="114">
        <v>1374018</v>
      </c>
      <c r="H132" s="127" t="s">
        <v>109</v>
      </c>
      <c r="I132" s="101"/>
      <c r="J132" s="129"/>
      <c r="K132"/>
      <c r="L132"/>
      <c r="M132"/>
    </row>
    <row r="133" spans="1:13">
      <c r="A133" s="12"/>
      <c r="B133" s="23" t="s">
        <v>122</v>
      </c>
      <c r="C133" s="24">
        <v>43375</v>
      </c>
      <c r="D133" s="24">
        <v>43377</v>
      </c>
      <c r="E133" s="25">
        <v>7400</v>
      </c>
      <c r="F133" s="23">
        <v>646485</v>
      </c>
      <c r="G133" s="114">
        <v>1374019</v>
      </c>
      <c r="H133" s="127" t="s">
        <v>109</v>
      </c>
      <c r="I133" s="101"/>
      <c r="J133" s="129"/>
      <c r="K133"/>
      <c r="L133"/>
      <c r="M133"/>
    </row>
    <row r="134" spans="1:13">
      <c r="A134" s="12"/>
      <c r="B134" s="23" t="s">
        <v>123</v>
      </c>
      <c r="C134" s="24">
        <v>43375</v>
      </c>
      <c r="D134" s="24">
        <v>43378</v>
      </c>
      <c r="E134" s="25">
        <v>12600</v>
      </c>
      <c r="F134" s="23">
        <v>644478</v>
      </c>
      <c r="G134" s="114">
        <v>1371727</v>
      </c>
      <c r="H134" s="127" t="s">
        <v>109</v>
      </c>
      <c r="I134" s="101"/>
      <c r="J134" s="129"/>
      <c r="K134"/>
      <c r="L134"/>
      <c r="M134"/>
    </row>
    <row r="135" spans="1:13">
      <c r="A135" s="12"/>
      <c r="B135" s="23" t="s">
        <v>124</v>
      </c>
      <c r="C135" s="24">
        <v>43372</v>
      </c>
      <c r="D135" s="24">
        <v>43375</v>
      </c>
      <c r="E135" s="25">
        <v>11100</v>
      </c>
      <c r="F135" s="23">
        <v>647156</v>
      </c>
      <c r="G135" s="114">
        <v>1375437</v>
      </c>
      <c r="H135" s="127" t="s">
        <v>109</v>
      </c>
      <c r="I135" s="101"/>
      <c r="J135" s="129"/>
      <c r="K135"/>
      <c r="L135"/>
      <c r="M135"/>
    </row>
    <row r="136" spans="1:13">
      <c r="A136" s="12"/>
      <c r="B136" s="23" t="s">
        <v>125</v>
      </c>
      <c r="C136" s="24">
        <v>43372</v>
      </c>
      <c r="D136" s="24">
        <v>43375</v>
      </c>
      <c r="E136" s="25">
        <v>11100</v>
      </c>
      <c r="F136" s="23">
        <v>647113</v>
      </c>
      <c r="G136" s="114">
        <v>1375367</v>
      </c>
      <c r="H136" s="127" t="s">
        <v>109</v>
      </c>
      <c r="I136" s="101"/>
      <c r="J136" s="129"/>
      <c r="K136"/>
      <c r="L136"/>
      <c r="M136"/>
    </row>
    <row r="137" spans="1:13">
      <c r="A137" s="12"/>
      <c r="B137" s="23" t="s">
        <v>126</v>
      </c>
      <c r="C137" s="24">
        <v>43372</v>
      </c>
      <c r="D137" s="24">
        <v>43377</v>
      </c>
      <c r="E137" s="25">
        <v>22500</v>
      </c>
      <c r="F137" s="23">
        <v>647106</v>
      </c>
      <c r="G137" s="114">
        <v>1375295</v>
      </c>
      <c r="H137" s="127" t="s">
        <v>109</v>
      </c>
      <c r="I137" s="101"/>
      <c r="J137" s="129"/>
      <c r="K137"/>
      <c r="L137"/>
      <c r="M137"/>
    </row>
    <row r="138" spans="1:13">
      <c r="A138" s="12"/>
      <c r="B138" s="23" t="s">
        <v>127</v>
      </c>
      <c r="C138" s="24">
        <v>43374</v>
      </c>
      <c r="D138" s="24">
        <v>43375</v>
      </c>
      <c r="E138" s="25">
        <v>3900</v>
      </c>
      <c r="F138" s="23">
        <v>647386</v>
      </c>
      <c r="G138" s="114">
        <v>1375637</v>
      </c>
      <c r="H138" s="127" t="s">
        <v>109</v>
      </c>
      <c r="I138" s="101"/>
      <c r="J138" s="129"/>
      <c r="K138"/>
      <c r="L138"/>
      <c r="M138"/>
    </row>
    <row r="139" spans="1:13">
      <c r="A139" s="12"/>
      <c r="B139" s="23" t="s">
        <v>127</v>
      </c>
      <c r="C139" s="24">
        <v>43375</v>
      </c>
      <c r="D139" s="24">
        <v>43376</v>
      </c>
      <c r="E139" s="25">
        <v>3900</v>
      </c>
      <c r="F139" s="23">
        <v>647391</v>
      </c>
      <c r="G139" s="114">
        <v>1375639</v>
      </c>
      <c r="H139" s="127" t="s">
        <v>109</v>
      </c>
      <c r="I139" s="101"/>
      <c r="J139" s="129"/>
      <c r="K139"/>
      <c r="L139"/>
      <c r="M139"/>
    </row>
    <row r="140" spans="1:10">
      <c r="A140" s="12"/>
      <c r="B140" s="23" t="s">
        <v>128</v>
      </c>
      <c r="C140" s="24">
        <v>43373</v>
      </c>
      <c r="D140" s="24">
        <v>43375</v>
      </c>
      <c r="E140" s="25">
        <v>8400</v>
      </c>
      <c r="F140" s="23">
        <v>647131</v>
      </c>
      <c r="G140" s="114">
        <v>1375296</v>
      </c>
      <c r="H140" s="127" t="s">
        <v>109</v>
      </c>
      <c r="I140" s="101"/>
      <c r="J140" s="129"/>
    </row>
    <row r="141" spans="1:10">
      <c r="A141" s="12"/>
      <c r="B141" s="23" t="s">
        <v>129</v>
      </c>
      <c r="C141" s="24">
        <v>43377</v>
      </c>
      <c r="D141" s="24">
        <v>43381</v>
      </c>
      <c r="E141" s="25">
        <v>19200</v>
      </c>
      <c r="F141" s="23">
        <v>640405</v>
      </c>
      <c r="G141" s="114">
        <v>1364238</v>
      </c>
      <c r="H141" s="127" t="s">
        <v>109</v>
      </c>
      <c r="I141" s="101"/>
      <c r="J141" s="129"/>
    </row>
    <row r="142" spans="1:10">
      <c r="A142" s="12"/>
      <c r="B142" s="23" t="s">
        <v>130</v>
      </c>
      <c r="C142" s="24">
        <v>43377</v>
      </c>
      <c r="D142" s="24">
        <v>43381</v>
      </c>
      <c r="E142" s="25">
        <v>19200</v>
      </c>
      <c r="F142" s="23">
        <v>640407</v>
      </c>
      <c r="G142" s="114">
        <v>1364238</v>
      </c>
      <c r="H142" s="127" t="s">
        <v>109</v>
      </c>
      <c r="I142" s="101"/>
      <c r="J142" s="129"/>
    </row>
    <row r="143" spans="1:10">
      <c r="A143" s="12"/>
      <c r="B143" s="23" t="s">
        <v>131</v>
      </c>
      <c r="C143" s="24">
        <v>43372</v>
      </c>
      <c r="D143" s="24">
        <v>43375</v>
      </c>
      <c r="E143" s="25">
        <v>12600</v>
      </c>
      <c r="F143" s="23">
        <v>647107</v>
      </c>
      <c r="G143" s="114">
        <v>1375199</v>
      </c>
      <c r="H143" s="127" t="s">
        <v>109</v>
      </c>
      <c r="I143" s="101"/>
      <c r="J143" s="129"/>
    </row>
    <row r="144" spans="1:10">
      <c r="A144" s="12"/>
      <c r="B144" s="23" t="s">
        <v>132</v>
      </c>
      <c r="C144" s="24">
        <v>43371</v>
      </c>
      <c r="D144" s="24">
        <v>43377</v>
      </c>
      <c r="E144" s="25">
        <v>14800</v>
      </c>
      <c r="F144" s="23">
        <v>645824</v>
      </c>
      <c r="G144" s="114">
        <v>1373738</v>
      </c>
      <c r="H144" s="127" t="s">
        <v>109</v>
      </c>
      <c r="I144" s="101"/>
      <c r="J144" s="129"/>
    </row>
    <row r="145" spans="1:10">
      <c r="A145" s="12"/>
      <c r="B145" s="23" t="s">
        <v>133</v>
      </c>
      <c r="C145" s="24">
        <v>43376</v>
      </c>
      <c r="D145" s="24">
        <v>43377</v>
      </c>
      <c r="E145" s="25">
        <v>4500</v>
      </c>
      <c r="F145" s="23">
        <v>647871</v>
      </c>
      <c r="G145" s="114">
        <v>1376637</v>
      </c>
      <c r="H145" s="127" t="s">
        <v>109</v>
      </c>
      <c r="I145" s="101"/>
      <c r="J145" s="129"/>
    </row>
    <row r="146" spans="1:10">
      <c r="A146" s="12"/>
      <c r="B146" s="23" t="s">
        <v>134</v>
      </c>
      <c r="C146" s="24">
        <v>43378</v>
      </c>
      <c r="D146" s="24">
        <v>43382</v>
      </c>
      <c r="E146" s="25">
        <v>14800</v>
      </c>
      <c r="F146" s="23">
        <v>638714</v>
      </c>
      <c r="G146" s="114">
        <v>1362503</v>
      </c>
      <c r="H146" s="127" t="s">
        <v>109</v>
      </c>
      <c r="I146" s="101"/>
      <c r="J146" s="129"/>
    </row>
    <row r="147" spans="1:10">
      <c r="A147" s="12"/>
      <c r="B147" s="23" t="s">
        <v>135</v>
      </c>
      <c r="C147" s="24">
        <v>43378</v>
      </c>
      <c r="D147" s="24">
        <v>43382</v>
      </c>
      <c r="E147" s="25">
        <v>14800</v>
      </c>
      <c r="F147" s="23">
        <v>638715</v>
      </c>
      <c r="G147" s="114">
        <v>1362503</v>
      </c>
      <c r="H147" s="127" t="s">
        <v>109</v>
      </c>
      <c r="I147" s="101"/>
      <c r="J147" s="129"/>
    </row>
    <row r="148" spans="1:10">
      <c r="A148" s="12"/>
      <c r="B148" s="23" t="s">
        <v>136</v>
      </c>
      <c r="C148" s="24">
        <v>43380</v>
      </c>
      <c r="D148" s="24">
        <v>43383</v>
      </c>
      <c r="E148" s="25">
        <v>16800</v>
      </c>
      <c r="F148" s="23">
        <v>644537</v>
      </c>
      <c r="G148" s="114">
        <v>1371657</v>
      </c>
      <c r="H148" s="127" t="s">
        <v>109</v>
      </c>
      <c r="I148" s="101"/>
      <c r="J148" s="129"/>
    </row>
    <row r="149" spans="1:10">
      <c r="A149" s="12"/>
      <c r="B149" s="23" t="s">
        <v>137</v>
      </c>
      <c r="C149" s="24">
        <v>43382</v>
      </c>
      <c r="D149" s="24">
        <v>43386</v>
      </c>
      <c r="E149" s="25">
        <v>16800</v>
      </c>
      <c r="F149" s="23">
        <v>648439</v>
      </c>
      <c r="G149" s="114">
        <v>1377085</v>
      </c>
      <c r="H149" s="127" t="s">
        <v>109</v>
      </c>
      <c r="I149" s="101"/>
      <c r="J149" s="129"/>
    </row>
    <row r="150" spans="1:10">
      <c r="A150" s="12"/>
      <c r="B150" s="23" t="s">
        <v>138</v>
      </c>
      <c r="C150" s="24">
        <v>43371</v>
      </c>
      <c r="D150" s="24">
        <v>43374</v>
      </c>
      <c r="E150" s="25">
        <v>12600</v>
      </c>
      <c r="F150" s="23">
        <v>646704</v>
      </c>
      <c r="G150" s="114">
        <v>1374800</v>
      </c>
      <c r="H150" s="127">
        <v>9013</v>
      </c>
      <c r="I150" s="101"/>
      <c r="J150" s="129"/>
    </row>
    <row r="151" spans="1:10">
      <c r="A151" s="12"/>
      <c r="B151" s="23" t="s">
        <v>139</v>
      </c>
      <c r="C151" s="24">
        <v>43371</v>
      </c>
      <c r="D151" s="24">
        <v>43374</v>
      </c>
      <c r="E151" s="25">
        <v>11100</v>
      </c>
      <c r="F151" s="23">
        <v>644889</v>
      </c>
      <c r="G151" s="114">
        <v>1372118</v>
      </c>
      <c r="H151" s="127">
        <v>9015</v>
      </c>
      <c r="I151" s="101"/>
      <c r="J151" s="129"/>
    </row>
    <row r="152" spans="1:10">
      <c r="A152" s="12"/>
      <c r="B152" s="23" t="s">
        <v>140</v>
      </c>
      <c r="C152" s="24">
        <v>43372</v>
      </c>
      <c r="D152" s="24">
        <v>43375</v>
      </c>
      <c r="E152" s="25">
        <v>11100</v>
      </c>
      <c r="F152" s="23">
        <v>646488</v>
      </c>
      <c r="G152" s="114">
        <v>1374494</v>
      </c>
      <c r="H152" s="127">
        <v>9016</v>
      </c>
      <c r="I152" s="101"/>
      <c r="J152" s="129"/>
    </row>
    <row r="153" spans="1:10">
      <c r="A153" s="12"/>
      <c r="B153" s="23" t="s">
        <v>141</v>
      </c>
      <c r="C153" s="24">
        <v>43373</v>
      </c>
      <c r="D153" s="24">
        <v>43375</v>
      </c>
      <c r="E153" s="25">
        <v>7400</v>
      </c>
      <c r="F153" s="23">
        <v>627209</v>
      </c>
      <c r="G153" s="114">
        <v>1375463</v>
      </c>
      <c r="H153" s="127">
        <v>9017</v>
      </c>
      <c r="I153" s="101"/>
      <c r="J153" s="129"/>
    </row>
    <row r="154" spans="1:10">
      <c r="A154" s="12"/>
      <c r="B154" s="23" t="s">
        <v>142</v>
      </c>
      <c r="C154" s="24">
        <v>43372</v>
      </c>
      <c r="D154" s="24">
        <v>43374</v>
      </c>
      <c r="E154" s="25">
        <v>8400</v>
      </c>
      <c r="F154" s="23">
        <v>640480</v>
      </c>
      <c r="G154" s="114">
        <v>1365256</v>
      </c>
      <c r="H154" s="127">
        <v>9024</v>
      </c>
      <c r="I154" s="101"/>
      <c r="J154" s="129"/>
    </row>
    <row r="155" spans="1:10">
      <c r="A155" s="12"/>
      <c r="B155" s="23" t="s">
        <v>143</v>
      </c>
      <c r="C155" s="24">
        <v>43371</v>
      </c>
      <c r="D155" s="24">
        <v>43374</v>
      </c>
      <c r="E155" s="25">
        <v>11100</v>
      </c>
      <c r="F155" s="23">
        <v>646534</v>
      </c>
      <c r="G155" s="114">
        <v>1374470</v>
      </c>
      <c r="H155" s="127">
        <v>9026</v>
      </c>
      <c r="I155" s="101"/>
      <c r="J155" s="129"/>
    </row>
    <row r="156" spans="1:10">
      <c r="A156" s="12"/>
      <c r="B156" s="23" t="s">
        <v>144</v>
      </c>
      <c r="C156" s="24">
        <v>43375</v>
      </c>
      <c r="D156" s="24">
        <v>43377</v>
      </c>
      <c r="E156" s="25">
        <v>9000</v>
      </c>
      <c r="F156" s="23">
        <v>647492</v>
      </c>
      <c r="G156" s="114">
        <v>1376058</v>
      </c>
      <c r="H156" s="127" t="s">
        <v>145</v>
      </c>
      <c r="I156" s="134"/>
      <c r="J156" s="129"/>
    </row>
    <row r="157" spans="1:10">
      <c r="A157" s="12"/>
      <c r="B157" s="23" t="s">
        <v>146</v>
      </c>
      <c r="C157" s="24">
        <v>43371</v>
      </c>
      <c r="D157" s="24">
        <v>43374</v>
      </c>
      <c r="E157" s="25">
        <v>11100</v>
      </c>
      <c r="F157" s="23">
        <v>646189</v>
      </c>
      <c r="G157" s="114">
        <v>1374913</v>
      </c>
      <c r="H157" s="127">
        <v>9036</v>
      </c>
      <c r="I157" s="134"/>
      <c r="J157" s="129"/>
    </row>
    <row r="158" spans="1:10">
      <c r="A158" s="12"/>
      <c r="B158" s="23" t="s">
        <v>147</v>
      </c>
      <c r="C158" s="24">
        <v>43373</v>
      </c>
      <c r="D158" s="24">
        <v>43374</v>
      </c>
      <c r="E158" s="25">
        <v>4600</v>
      </c>
      <c r="F158" s="23">
        <v>646642</v>
      </c>
      <c r="G158" s="114">
        <v>1375454</v>
      </c>
      <c r="H158" s="127">
        <v>9037</v>
      </c>
      <c r="I158" s="135"/>
      <c r="J158" s="129"/>
    </row>
    <row r="159" spans="1:10">
      <c r="A159" s="12"/>
      <c r="B159" s="23" t="s">
        <v>148</v>
      </c>
      <c r="C159" s="24">
        <v>43371</v>
      </c>
      <c r="D159" s="24">
        <v>43374</v>
      </c>
      <c r="E159" s="25">
        <v>11100</v>
      </c>
      <c r="F159" s="23">
        <v>646580</v>
      </c>
      <c r="G159" s="114">
        <v>1374706</v>
      </c>
      <c r="H159" s="127">
        <v>9046</v>
      </c>
      <c r="I159" s="135"/>
      <c r="J159" s="129"/>
    </row>
    <row r="160" spans="1:10">
      <c r="A160" s="12"/>
      <c r="B160" s="23" t="s">
        <v>149</v>
      </c>
      <c r="C160" s="24">
        <v>43372</v>
      </c>
      <c r="D160" s="24">
        <v>43375</v>
      </c>
      <c r="E160" s="25">
        <v>11100</v>
      </c>
      <c r="F160" s="23">
        <v>646580</v>
      </c>
      <c r="G160" s="125">
        <v>1374494</v>
      </c>
      <c r="H160" s="127">
        <v>9058</v>
      </c>
      <c r="I160" s="136" t="s">
        <v>150</v>
      </c>
      <c r="J160" s="137">
        <v>43378</v>
      </c>
    </row>
    <row r="161" spans="1:10">
      <c r="A161" s="12"/>
      <c r="B161" s="23" t="s">
        <v>151</v>
      </c>
      <c r="C161" s="24">
        <v>43389</v>
      </c>
      <c r="D161" s="24">
        <v>43392</v>
      </c>
      <c r="E161" s="25">
        <v>16800</v>
      </c>
      <c r="F161" s="23">
        <v>648881</v>
      </c>
      <c r="G161" s="114">
        <v>1377583</v>
      </c>
      <c r="H161" s="127" t="s">
        <v>109</v>
      </c>
      <c r="I161" s="101"/>
      <c r="J161" s="129"/>
    </row>
    <row r="162" spans="1:10">
      <c r="A162" s="12"/>
      <c r="B162" s="23" t="s">
        <v>152</v>
      </c>
      <c r="C162" s="24">
        <v>43398</v>
      </c>
      <c r="D162" s="24">
        <v>43400</v>
      </c>
      <c r="E162" s="25">
        <v>7400</v>
      </c>
      <c r="F162" s="23">
        <v>648906</v>
      </c>
      <c r="G162" s="114">
        <v>1377823</v>
      </c>
      <c r="H162" s="127" t="s">
        <v>109</v>
      </c>
      <c r="I162" s="101"/>
      <c r="J162" s="129"/>
    </row>
    <row r="163" spans="1:10">
      <c r="A163" s="12"/>
      <c r="B163" s="23" t="s">
        <v>153</v>
      </c>
      <c r="C163" s="24">
        <v>43380</v>
      </c>
      <c r="D163" s="24">
        <v>43381</v>
      </c>
      <c r="E163" s="25">
        <v>4600</v>
      </c>
      <c r="F163" s="23">
        <v>648984</v>
      </c>
      <c r="G163" s="114">
        <v>1377976</v>
      </c>
      <c r="H163" s="127" t="s">
        <v>109</v>
      </c>
      <c r="I163" s="101"/>
      <c r="J163" s="129"/>
    </row>
    <row r="164" spans="1:10">
      <c r="A164" s="12"/>
      <c r="B164" s="23" t="s">
        <v>154</v>
      </c>
      <c r="C164" s="24">
        <v>43381</v>
      </c>
      <c r="D164" s="24">
        <v>43382</v>
      </c>
      <c r="E164" s="25">
        <v>3900</v>
      </c>
      <c r="F164" s="23">
        <v>649500</v>
      </c>
      <c r="G164" s="114">
        <v>1378424</v>
      </c>
      <c r="H164" s="127" t="s">
        <v>109</v>
      </c>
      <c r="I164" s="101"/>
      <c r="J164" s="129"/>
    </row>
    <row r="165" spans="1:10">
      <c r="A165" s="12"/>
      <c r="B165" s="23" t="s">
        <v>155</v>
      </c>
      <c r="C165" s="24">
        <v>43382</v>
      </c>
      <c r="D165" s="24">
        <v>43384</v>
      </c>
      <c r="E165" s="25">
        <v>7400</v>
      </c>
      <c r="F165" s="23">
        <v>649544</v>
      </c>
      <c r="G165" s="114">
        <v>1378447</v>
      </c>
      <c r="H165" s="127" t="s">
        <v>109</v>
      </c>
      <c r="I165" s="101"/>
      <c r="J165" s="129"/>
    </row>
    <row r="166" spans="1:10">
      <c r="A166" s="12"/>
      <c r="B166" s="23" t="s">
        <v>156</v>
      </c>
      <c r="C166" s="24">
        <v>43382</v>
      </c>
      <c r="D166" s="24">
        <v>43384</v>
      </c>
      <c r="E166" s="25">
        <v>8400</v>
      </c>
      <c r="F166" s="23">
        <v>649678</v>
      </c>
      <c r="G166" s="114">
        <v>1378672</v>
      </c>
      <c r="H166" s="127" t="s">
        <v>109</v>
      </c>
      <c r="I166" s="101"/>
      <c r="J166" s="129"/>
    </row>
    <row r="167" spans="1:10">
      <c r="A167" s="12"/>
      <c r="B167" s="23" t="s">
        <v>157</v>
      </c>
      <c r="C167" s="24">
        <v>43384</v>
      </c>
      <c r="D167" s="24">
        <v>43385</v>
      </c>
      <c r="E167" s="25">
        <v>3900</v>
      </c>
      <c r="F167" s="23">
        <v>649683</v>
      </c>
      <c r="G167" s="114">
        <v>1378641</v>
      </c>
      <c r="H167" s="127" t="s">
        <v>109</v>
      </c>
      <c r="I167" s="101"/>
      <c r="J167" s="129"/>
    </row>
    <row r="168" spans="1:10">
      <c r="A168" s="12"/>
      <c r="B168" s="23" t="s">
        <v>158</v>
      </c>
      <c r="C168" s="24">
        <v>43384</v>
      </c>
      <c r="D168" s="24">
        <v>43385</v>
      </c>
      <c r="E168" s="25">
        <v>4600</v>
      </c>
      <c r="F168" s="23">
        <v>650037</v>
      </c>
      <c r="G168" s="114">
        <v>1378610</v>
      </c>
      <c r="H168" s="127" t="s">
        <v>109</v>
      </c>
      <c r="I168" s="101"/>
      <c r="J168" s="129"/>
    </row>
    <row r="169" spans="1:10">
      <c r="A169" s="12"/>
      <c r="B169" s="23" t="s">
        <v>159</v>
      </c>
      <c r="C169" s="24">
        <v>43384</v>
      </c>
      <c r="D169" s="24">
        <v>43387</v>
      </c>
      <c r="E169" s="25">
        <v>11100</v>
      </c>
      <c r="F169" s="23">
        <v>647390</v>
      </c>
      <c r="G169" s="114">
        <v>1375764</v>
      </c>
      <c r="H169" s="127" t="s">
        <v>109</v>
      </c>
      <c r="I169" s="101"/>
      <c r="J169" s="129"/>
    </row>
    <row r="170" spans="1:10">
      <c r="A170" s="12"/>
      <c r="B170" s="23" t="s">
        <v>160</v>
      </c>
      <c r="C170" s="24">
        <v>43384</v>
      </c>
      <c r="D170" s="24">
        <v>43390</v>
      </c>
      <c r="E170" s="25">
        <v>25200</v>
      </c>
      <c r="F170" s="23">
        <v>649977</v>
      </c>
      <c r="G170" s="114">
        <v>1379083</v>
      </c>
      <c r="H170" s="127" t="s">
        <v>109</v>
      </c>
      <c r="I170" s="101"/>
      <c r="J170" s="129"/>
    </row>
    <row r="171" spans="1:10">
      <c r="A171" s="12"/>
      <c r="B171" s="23" t="s">
        <v>161</v>
      </c>
      <c r="C171" s="24">
        <v>43386</v>
      </c>
      <c r="D171" s="24">
        <v>43389</v>
      </c>
      <c r="E171" s="25">
        <v>12600</v>
      </c>
      <c r="F171" s="23">
        <v>649999</v>
      </c>
      <c r="G171" s="114">
        <v>1379040</v>
      </c>
      <c r="H171" s="127" t="s">
        <v>109</v>
      </c>
      <c r="I171" s="101"/>
      <c r="J171" s="129"/>
    </row>
    <row r="172" spans="1:10">
      <c r="A172" s="37"/>
      <c r="B172" s="23" t="s">
        <v>162</v>
      </c>
      <c r="C172" s="24">
        <v>43385</v>
      </c>
      <c r="D172" s="24">
        <v>43387</v>
      </c>
      <c r="E172" s="25">
        <v>7400</v>
      </c>
      <c r="F172" s="23">
        <v>650086</v>
      </c>
      <c r="G172" s="114">
        <v>1379001</v>
      </c>
      <c r="H172" s="127" t="s">
        <v>109</v>
      </c>
      <c r="I172" s="136" t="s">
        <v>150</v>
      </c>
      <c r="J172" s="137">
        <v>43383</v>
      </c>
    </row>
    <row r="173" spans="1:10">
      <c r="A173" s="12"/>
      <c r="B173" s="23" t="s">
        <v>163</v>
      </c>
      <c r="C173" s="24">
        <v>43388</v>
      </c>
      <c r="D173" s="24">
        <v>43391</v>
      </c>
      <c r="E173" s="25">
        <v>11100</v>
      </c>
      <c r="F173" s="23">
        <v>645712</v>
      </c>
      <c r="G173" s="114">
        <v>1373244</v>
      </c>
      <c r="H173" s="127" t="s">
        <v>109</v>
      </c>
      <c r="I173" s="101"/>
      <c r="J173" s="129"/>
    </row>
    <row r="174" spans="1:10">
      <c r="A174" s="37"/>
      <c r="B174" s="38" t="s">
        <v>164</v>
      </c>
      <c r="C174" s="24">
        <v>43388</v>
      </c>
      <c r="D174" s="24">
        <v>43391</v>
      </c>
      <c r="E174" s="25">
        <v>11100</v>
      </c>
      <c r="F174" s="23">
        <v>645717</v>
      </c>
      <c r="G174" s="114">
        <v>1373244</v>
      </c>
      <c r="H174" s="127" t="s">
        <v>109</v>
      </c>
      <c r="I174" s="101"/>
      <c r="J174" s="129"/>
    </row>
    <row r="175" spans="1:10">
      <c r="A175" s="39"/>
      <c r="B175" s="38" t="s">
        <v>165</v>
      </c>
      <c r="C175" s="40">
        <v>43387</v>
      </c>
      <c r="D175" s="40">
        <v>43390</v>
      </c>
      <c r="E175" s="41">
        <v>12600</v>
      </c>
      <c r="F175" s="38">
        <v>648140</v>
      </c>
      <c r="G175" s="130">
        <v>1376906</v>
      </c>
      <c r="H175" s="131" t="s">
        <v>109</v>
      </c>
      <c r="I175" s="138"/>
      <c r="J175" s="139"/>
    </row>
    <row r="176" spans="1:10">
      <c r="A176" s="39"/>
      <c r="B176" s="38" t="s">
        <v>166</v>
      </c>
      <c r="C176" s="40">
        <v>43387</v>
      </c>
      <c r="D176" s="40">
        <v>43388</v>
      </c>
      <c r="E176" s="41">
        <v>3700</v>
      </c>
      <c r="F176" s="38">
        <v>651264</v>
      </c>
      <c r="G176" s="130">
        <v>1380773</v>
      </c>
      <c r="H176" s="131" t="s">
        <v>109</v>
      </c>
      <c r="I176" s="101"/>
      <c r="J176" s="129"/>
    </row>
    <row r="177" spans="1:10">
      <c r="A177" s="39"/>
      <c r="B177" s="38" t="s">
        <v>167</v>
      </c>
      <c r="C177" s="40">
        <v>43394</v>
      </c>
      <c r="D177" s="40">
        <v>43396</v>
      </c>
      <c r="E177" s="41">
        <v>7400</v>
      </c>
      <c r="F177" s="38">
        <v>651272</v>
      </c>
      <c r="G177" s="130">
        <v>1380711</v>
      </c>
      <c r="H177" s="131" t="s">
        <v>109</v>
      </c>
      <c r="I177" s="101"/>
      <c r="J177" s="129"/>
    </row>
    <row r="178" spans="1:10">
      <c r="A178" s="39"/>
      <c r="B178" s="38" t="s">
        <v>168</v>
      </c>
      <c r="C178" s="40">
        <v>43387</v>
      </c>
      <c r="D178" s="40">
        <v>43388</v>
      </c>
      <c r="E178" s="41">
        <v>3700</v>
      </c>
      <c r="F178" s="38">
        <v>651292</v>
      </c>
      <c r="G178" s="130">
        <v>1380912</v>
      </c>
      <c r="H178" s="131" t="s">
        <v>109</v>
      </c>
      <c r="I178" s="101"/>
      <c r="J178" s="129"/>
    </row>
    <row r="179" spans="1:10">
      <c r="A179" s="39"/>
      <c r="B179" s="38" t="s">
        <v>169</v>
      </c>
      <c r="C179" s="24">
        <v>43388</v>
      </c>
      <c r="D179" s="24">
        <v>43389</v>
      </c>
      <c r="E179" s="41">
        <v>4200</v>
      </c>
      <c r="F179" s="38">
        <v>651463</v>
      </c>
      <c r="G179" s="130">
        <v>1381170</v>
      </c>
      <c r="H179" s="131" t="s">
        <v>109</v>
      </c>
      <c r="I179" s="101"/>
      <c r="J179" s="129"/>
    </row>
    <row r="180" spans="1:10">
      <c r="A180" s="39"/>
      <c r="B180" s="38" t="s">
        <v>170</v>
      </c>
      <c r="C180" s="40">
        <v>1381276</v>
      </c>
      <c r="D180" s="40">
        <v>1381277</v>
      </c>
      <c r="E180" s="41">
        <v>4200</v>
      </c>
      <c r="F180" s="38">
        <v>651515</v>
      </c>
      <c r="G180" s="130">
        <v>1381276</v>
      </c>
      <c r="H180" s="131" t="s">
        <v>109</v>
      </c>
      <c r="I180" s="101"/>
      <c r="J180" s="129"/>
    </row>
    <row r="181" spans="1:10">
      <c r="A181" s="39"/>
      <c r="B181" s="38" t="s">
        <v>171</v>
      </c>
      <c r="C181" s="40">
        <v>43396</v>
      </c>
      <c r="D181" s="40">
        <v>43399</v>
      </c>
      <c r="E181" s="41">
        <v>11100</v>
      </c>
      <c r="F181" s="38">
        <v>651507</v>
      </c>
      <c r="G181" s="130">
        <v>1381179</v>
      </c>
      <c r="H181" s="131" t="s">
        <v>109</v>
      </c>
      <c r="I181" s="101"/>
      <c r="J181" s="129"/>
    </row>
    <row r="182" spans="1:10">
      <c r="A182" s="39"/>
      <c r="B182" s="38" t="s">
        <v>172</v>
      </c>
      <c r="C182" s="24">
        <v>43389</v>
      </c>
      <c r="D182" s="24">
        <v>43391</v>
      </c>
      <c r="E182" s="41">
        <v>7400</v>
      </c>
      <c r="F182" s="38">
        <v>651622</v>
      </c>
      <c r="G182" s="130">
        <v>1381679</v>
      </c>
      <c r="H182" s="131" t="s">
        <v>109</v>
      </c>
      <c r="I182" s="101"/>
      <c r="J182" s="129"/>
    </row>
    <row r="183" spans="1:10">
      <c r="A183" s="39"/>
      <c r="B183" s="38" t="s">
        <v>173</v>
      </c>
      <c r="C183" s="40">
        <v>1381276</v>
      </c>
      <c r="D183" s="40">
        <v>43396</v>
      </c>
      <c r="E183" s="41">
        <v>16800</v>
      </c>
      <c r="F183" s="38">
        <v>645607</v>
      </c>
      <c r="G183" s="130">
        <v>1373422</v>
      </c>
      <c r="H183" s="131" t="s">
        <v>109</v>
      </c>
      <c r="I183" s="101"/>
      <c r="J183" s="129"/>
    </row>
    <row r="184" spans="1:10">
      <c r="A184" s="39"/>
      <c r="B184" s="23" t="s">
        <v>174</v>
      </c>
      <c r="C184" s="24">
        <v>43390</v>
      </c>
      <c r="D184" s="40">
        <v>43393</v>
      </c>
      <c r="E184" s="41">
        <v>11100</v>
      </c>
      <c r="F184" s="38">
        <v>651826</v>
      </c>
      <c r="G184" s="130">
        <v>1382035</v>
      </c>
      <c r="H184" s="131" t="s">
        <v>109</v>
      </c>
      <c r="I184" s="101"/>
      <c r="J184" s="129"/>
    </row>
    <row r="185" spans="1:10">
      <c r="A185" s="39"/>
      <c r="B185" s="23" t="s">
        <v>175</v>
      </c>
      <c r="C185" s="24">
        <v>43390</v>
      </c>
      <c r="D185" s="24">
        <v>43391</v>
      </c>
      <c r="E185" s="41">
        <v>3700</v>
      </c>
      <c r="F185" s="38">
        <v>651902</v>
      </c>
      <c r="G185" s="130">
        <v>1382106</v>
      </c>
      <c r="H185" s="131" t="s">
        <v>109</v>
      </c>
      <c r="I185" s="101"/>
      <c r="J185" s="129"/>
    </row>
    <row r="186" spans="1:10">
      <c r="A186" s="12"/>
      <c r="B186" s="23" t="s">
        <v>176</v>
      </c>
      <c r="C186" s="24">
        <v>43408</v>
      </c>
      <c r="D186" s="24">
        <v>43411</v>
      </c>
      <c r="E186" s="25">
        <v>15000</v>
      </c>
      <c r="F186" s="23">
        <v>651675</v>
      </c>
      <c r="G186" s="114">
        <v>1381223</v>
      </c>
      <c r="H186" s="127" t="s">
        <v>109</v>
      </c>
      <c r="I186" s="101"/>
      <c r="J186" s="129"/>
    </row>
    <row r="187" spans="1:10">
      <c r="A187" s="12"/>
      <c r="B187" s="132" t="s">
        <v>177</v>
      </c>
      <c r="C187" s="133">
        <v>43391</v>
      </c>
      <c r="D187" s="24">
        <v>43393</v>
      </c>
      <c r="E187" s="25">
        <v>7400</v>
      </c>
      <c r="F187" s="23">
        <v>651921</v>
      </c>
      <c r="G187" s="114">
        <v>1382172</v>
      </c>
      <c r="H187" s="127" t="s">
        <v>109</v>
      </c>
      <c r="I187" s="101"/>
      <c r="J187" s="129"/>
    </row>
    <row r="188" spans="1:10">
      <c r="A188" s="12"/>
      <c r="B188" s="23" t="s">
        <v>178</v>
      </c>
      <c r="C188" s="24">
        <v>43391</v>
      </c>
      <c r="D188" s="24">
        <v>43394</v>
      </c>
      <c r="E188" s="25">
        <v>11100</v>
      </c>
      <c r="F188" s="23">
        <v>651967</v>
      </c>
      <c r="G188" s="114">
        <v>1382202</v>
      </c>
      <c r="H188" s="127" t="s">
        <v>109</v>
      </c>
      <c r="I188" s="101"/>
      <c r="J188" s="129"/>
    </row>
    <row r="189" spans="1:10">
      <c r="A189" s="12"/>
      <c r="B189" s="23" t="s">
        <v>179</v>
      </c>
      <c r="C189" s="24">
        <v>43391</v>
      </c>
      <c r="D189" s="24">
        <v>43396</v>
      </c>
      <c r="E189" s="25">
        <v>18500</v>
      </c>
      <c r="F189" s="23">
        <v>652105</v>
      </c>
      <c r="G189" s="114">
        <v>1382332</v>
      </c>
      <c r="H189" s="127" t="s">
        <v>109</v>
      </c>
      <c r="I189" s="101"/>
      <c r="J189" s="129"/>
    </row>
    <row r="190" spans="1:10">
      <c r="A190" s="12"/>
      <c r="B190" s="23" t="s">
        <v>180</v>
      </c>
      <c r="C190" s="24">
        <v>43395</v>
      </c>
      <c r="D190" s="24">
        <v>43396</v>
      </c>
      <c r="E190" s="25">
        <v>3700</v>
      </c>
      <c r="F190" s="23">
        <v>652222</v>
      </c>
      <c r="G190" s="114">
        <v>1382443</v>
      </c>
      <c r="H190" s="127" t="s">
        <v>109</v>
      </c>
      <c r="I190" s="101"/>
      <c r="J190" s="129"/>
    </row>
    <row r="191" spans="1:10">
      <c r="A191" s="12"/>
      <c r="B191" s="23" t="s">
        <v>181</v>
      </c>
      <c r="C191" s="24">
        <v>43395</v>
      </c>
      <c r="D191" s="24">
        <v>43396</v>
      </c>
      <c r="E191" s="25">
        <v>3700</v>
      </c>
      <c r="F191" s="23">
        <v>652224</v>
      </c>
      <c r="G191" s="114">
        <v>1382443</v>
      </c>
      <c r="H191" s="127" t="s">
        <v>109</v>
      </c>
      <c r="I191" s="101"/>
      <c r="J191" s="129"/>
    </row>
    <row r="192" spans="1:10">
      <c r="A192" s="12"/>
      <c r="B192" s="23" t="s">
        <v>175</v>
      </c>
      <c r="C192" s="24">
        <v>43391</v>
      </c>
      <c r="D192" s="24">
        <v>43392</v>
      </c>
      <c r="E192" s="25">
        <v>3700</v>
      </c>
      <c r="F192" s="23">
        <v>652231</v>
      </c>
      <c r="G192" s="114">
        <v>1382569</v>
      </c>
      <c r="H192" s="124" t="s">
        <v>109</v>
      </c>
      <c r="I192" s="101"/>
      <c r="J192" s="129"/>
    </row>
    <row r="193" spans="1:10">
      <c r="A193" s="12"/>
      <c r="B193" s="23" t="s">
        <v>182</v>
      </c>
      <c r="C193" s="24">
        <v>43385</v>
      </c>
      <c r="D193" s="24">
        <v>43386</v>
      </c>
      <c r="E193" s="25">
        <v>3900</v>
      </c>
      <c r="F193" s="23">
        <v>650764</v>
      </c>
      <c r="G193" s="114">
        <v>1379887</v>
      </c>
      <c r="H193" s="127" t="s">
        <v>109</v>
      </c>
      <c r="I193" s="168" t="s">
        <v>183</v>
      </c>
      <c r="J193" s="169">
        <v>43392</v>
      </c>
    </row>
    <row r="194" spans="1:10">
      <c r="A194" s="12"/>
      <c r="B194" s="23" t="s">
        <v>184</v>
      </c>
      <c r="C194" s="24">
        <v>43393</v>
      </c>
      <c r="D194" s="24">
        <v>43394</v>
      </c>
      <c r="E194" s="25">
        <v>3700</v>
      </c>
      <c r="F194" s="23">
        <v>652720</v>
      </c>
      <c r="G194" s="114">
        <v>1382815</v>
      </c>
      <c r="H194" s="140" t="s">
        <v>109</v>
      </c>
      <c r="I194" s="101"/>
      <c r="J194" s="129"/>
    </row>
    <row r="195" spans="1:10">
      <c r="A195" s="12"/>
      <c r="B195" s="23" t="s">
        <v>185</v>
      </c>
      <c r="C195" s="24">
        <v>43392</v>
      </c>
      <c r="D195" s="24">
        <v>43394</v>
      </c>
      <c r="E195" s="25">
        <v>7400</v>
      </c>
      <c r="F195" s="23">
        <v>652749</v>
      </c>
      <c r="G195" s="114">
        <v>1383263</v>
      </c>
      <c r="H195" s="127" t="s">
        <v>109</v>
      </c>
      <c r="I195" s="101"/>
      <c r="J195" s="129"/>
    </row>
    <row r="196" spans="1:10">
      <c r="A196" s="12"/>
      <c r="B196" s="23" t="s">
        <v>186</v>
      </c>
      <c r="C196" s="24">
        <v>43393</v>
      </c>
      <c r="D196" s="24">
        <v>43395</v>
      </c>
      <c r="E196" s="25">
        <v>8400</v>
      </c>
      <c r="F196" s="23">
        <v>652814</v>
      </c>
      <c r="G196" s="114">
        <v>1383398</v>
      </c>
      <c r="H196" s="127" t="s">
        <v>109</v>
      </c>
      <c r="I196" s="101"/>
      <c r="J196" s="129"/>
    </row>
    <row r="197" spans="1:10">
      <c r="A197" s="12"/>
      <c r="B197" s="23" t="s">
        <v>187</v>
      </c>
      <c r="C197" s="24">
        <v>43393</v>
      </c>
      <c r="D197" s="24">
        <v>43394</v>
      </c>
      <c r="E197" s="25">
        <v>3700</v>
      </c>
      <c r="F197" s="23">
        <v>652844</v>
      </c>
      <c r="G197" s="114">
        <v>1383510</v>
      </c>
      <c r="H197" s="127" t="s">
        <v>109</v>
      </c>
      <c r="I197" s="101"/>
      <c r="J197" s="129"/>
    </row>
    <row r="198" spans="1:10">
      <c r="A198" s="12"/>
      <c r="B198" s="23" t="s">
        <v>188</v>
      </c>
      <c r="C198" s="24">
        <v>43394</v>
      </c>
      <c r="D198" s="24">
        <v>43396</v>
      </c>
      <c r="E198" s="25">
        <v>7400</v>
      </c>
      <c r="F198" s="23">
        <v>652845</v>
      </c>
      <c r="G198" s="114">
        <v>1383509</v>
      </c>
      <c r="H198" s="127" t="s">
        <v>109</v>
      </c>
      <c r="I198" s="101"/>
      <c r="J198" s="129"/>
    </row>
    <row r="199" spans="1:10">
      <c r="A199" s="12"/>
      <c r="B199" s="23" t="s">
        <v>175</v>
      </c>
      <c r="C199" s="24">
        <v>43393</v>
      </c>
      <c r="D199" s="24">
        <v>43394</v>
      </c>
      <c r="E199" s="25">
        <v>3700</v>
      </c>
      <c r="F199" s="23">
        <v>652884</v>
      </c>
      <c r="G199" s="114">
        <v>1383561</v>
      </c>
      <c r="H199" s="127" t="s">
        <v>109</v>
      </c>
      <c r="I199" s="101"/>
      <c r="J199" s="129"/>
    </row>
    <row r="200" s="102" customFormat="1" spans="1:13">
      <c r="A200" s="141"/>
      <c r="B200" s="125" t="s">
        <v>189</v>
      </c>
      <c r="C200" s="142">
        <v>43393</v>
      </c>
      <c r="D200" s="142">
        <v>43394</v>
      </c>
      <c r="E200" s="143">
        <v>3700</v>
      </c>
      <c r="F200" s="125" t="s">
        <v>190</v>
      </c>
      <c r="G200" s="125">
        <v>1383573</v>
      </c>
      <c r="H200" s="144" t="s">
        <v>109</v>
      </c>
      <c r="I200" s="170"/>
      <c r="J200" s="171"/>
      <c r="K200" s="172"/>
      <c r="L200" s="172"/>
      <c r="M200" s="172"/>
    </row>
    <row r="201" spans="1:10">
      <c r="A201" s="12"/>
      <c r="B201" s="23" t="s">
        <v>191</v>
      </c>
      <c r="C201" s="24">
        <v>43394</v>
      </c>
      <c r="D201" s="24">
        <v>43395</v>
      </c>
      <c r="E201" s="25">
        <v>3700</v>
      </c>
      <c r="F201" s="23">
        <v>652986</v>
      </c>
      <c r="G201" s="114">
        <v>1383841</v>
      </c>
      <c r="H201" s="127" t="s">
        <v>109</v>
      </c>
      <c r="I201" s="101"/>
      <c r="J201" s="129"/>
    </row>
    <row r="202" spans="1:10">
      <c r="A202" s="12"/>
      <c r="B202" s="23" t="s">
        <v>192</v>
      </c>
      <c r="C202" s="24">
        <v>43395</v>
      </c>
      <c r="D202" s="24">
        <v>43396</v>
      </c>
      <c r="E202" s="25">
        <v>3700</v>
      </c>
      <c r="F202" s="23">
        <v>652998</v>
      </c>
      <c r="G202" s="114">
        <v>1383871</v>
      </c>
      <c r="H202" s="127" t="s">
        <v>109</v>
      </c>
      <c r="I202" s="101"/>
      <c r="J202" s="129"/>
    </row>
    <row r="203" spans="1:10">
      <c r="A203" s="12"/>
      <c r="B203" s="23" t="s">
        <v>193</v>
      </c>
      <c r="C203" s="24">
        <v>43395</v>
      </c>
      <c r="D203" s="24">
        <v>43396</v>
      </c>
      <c r="E203" s="25">
        <v>3700</v>
      </c>
      <c r="F203" s="57">
        <v>653075</v>
      </c>
      <c r="G203" s="114">
        <v>1384174</v>
      </c>
      <c r="H203" s="127" t="s">
        <v>109</v>
      </c>
      <c r="I203" s="101"/>
      <c r="J203" s="129"/>
    </row>
    <row r="204" spans="1:10">
      <c r="A204" s="12"/>
      <c r="B204" s="23" t="s">
        <v>194</v>
      </c>
      <c r="C204" s="24">
        <v>43395</v>
      </c>
      <c r="D204" s="24">
        <v>43396</v>
      </c>
      <c r="E204" s="25">
        <v>3700</v>
      </c>
      <c r="F204" s="23">
        <v>652849</v>
      </c>
      <c r="G204" s="114">
        <v>1382880</v>
      </c>
      <c r="H204" s="127" t="s">
        <v>109</v>
      </c>
      <c r="I204" s="101"/>
      <c r="J204" s="129"/>
    </row>
    <row r="205" spans="1:10">
      <c r="A205" s="12"/>
      <c r="B205" s="23" t="s">
        <v>195</v>
      </c>
      <c r="C205" s="24">
        <v>43395</v>
      </c>
      <c r="D205" s="24">
        <v>43396</v>
      </c>
      <c r="E205" s="25">
        <v>3700</v>
      </c>
      <c r="F205" s="23">
        <v>652850</v>
      </c>
      <c r="G205" s="114">
        <v>1382880</v>
      </c>
      <c r="H205" s="127" t="s">
        <v>109</v>
      </c>
      <c r="I205" s="101"/>
      <c r="J205" s="129"/>
    </row>
    <row r="206" spans="1:10">
      <c r="A206" s="12"/>
      <c r="B206" s="23" t="s">
        <v>196</v>
      </c>
      <c r="C206" s="24">
        <v>43395</v>
      </c>
      <c r="D206" s="24">
        <v>43396</v>
      </c>
      <c r="E206" s="25">
        <v>3700</v>
      </c>
      <c r="F206" s="23">
        <v>652851</v>
      </c>
      <c r="G206" s="114">
        <v>1382880</v>
      </c>
      <c r="H206" s="127" t="s">
        <v>109</v>
      </c>
      <c r="I206" s="101"/>
      <c r="J206" s="129"/>
    </row>
    <row r="207" spans="1:10">
      <c r="A207" s="12"/>
      <c r="B207" s="23" t="s">
        <v>197</v>
      </c>
      <c r="C207" s="24">
        <v>43395</v>
      </c>
      <c r="D207" s="24">
        <v>43396</v>
      </c>
      <c r="E207" s="25">
        <v>3700</v>
      </c>
      <c r="F207" s="23">
        <v>652852</v>
      </c>
      <c r="G207" s="114">
        <v>1382880</v>
      </c>
      <c r="H207" s="127" t="s">
        <v>109</v>
      </c>
      <c r="I207" s="101"/>
      <c r="J207" s="129"/>
    </row>
    <row r="208" spans="1:10">
      <c r="A208" s="12"/>
      <c r="B208" s="23" t="s">
        <v>198</v>
      </c>
      <c r="C208" s="24">
        <v>43395</v>
      </c>
      <c r="D208" s="24">
        <v>43397</v>
      </c>
      <c r="E208" s="25">
        <v>8400</v>
      </c>
      <c r="F208" s="23">
        <v>652856</v>
      </c>
      <c r="G208" s="114">
        <v>1382789</v>
      </c>
      <c r="H208" s="127" t="s">
        <v>109</v>
      </c>
      <c r="I208" s="101"/>
      <c r="J208" s="129"/>
    </row>
    <row r="209" spans="1:10">
      <c r="A209" s="12"/>
      <c r="B209" s="23" t="s">
        <v>199</v>
      </c>
      <c r="C209" s="24">
        <v>43396</v>
      </c>
      <c r="D209" s="24">
        <v>43398</v>
      </c>
      <c r="E209" s="25">
        <v>7400</v>
      </c>
      <c r="F209" s="23">
        <v>653137</v>
      </c>
      <c r="G209" s="114">
        <v>1384131</v>
      </c>
      <c r="H209" s="127" t="s">
        <v>109</v>
      </c>
      <c r="I209" s="101"/>
      <c r="J209" s="129"/>
    </row>
    <row r="210" spans="1:10">
      <c r="A210" s="12"/>
      <c r="B210" s="23" t="s">
        <v>200</v>
      </c>
      <c r="C210" s="24">
        <v>43397</v>
      </c>
      <c r="D210" s="24">
        <v>43400</v>
      </c>
      <c r="E210" s="25">
        <v>11100</v>
      </c>
      <c r="F210" s="23">
        <v>653414</v>
      </c>
      <c r="G210" s="114">
        <v>1384621</v>
      </c>
      <c r="H210" s="127" t="s">
        <v>109</v>
      </c>
      <c r="I210" s="101"/>
      <c r="J210" s="129"/>
    </row>
    <row r="211" spans="1:10">
      <c r="A211" s="12"/>
      <c r="B211" s="23" t="s">
        <v>201</v>
      </c>
      <c r="C211" s="24">
        <v>43396</v>
      </c>
      <c r="D211" s="24">
        <v>43397</v>
      </c>
      <c r="E211" s="25">
        <v>3700</v>
      </c>
      <c r="F211" s="23">
        <v>653452</v>
      </c>
      <c r="G211" s="114">
        <v>1384723</v>
      </c>
      <c r="H211" s="127" t="s">
        <v>109</v>
      </c>
      <c r="I211" s="101"/>
      <c r="J211" s="129"/>
    </row>
    <row r="212" spans="1:10">
      <c r="A212" s="12"/>
      <c r="B212" s="23" t="s">
        <v>202</v>
      </c>
      <c r="C212" s="24">
        <v>43398</v>
      </c>
      <c r="D212" s="24">
        <v>43399</v>
      </c>
      <c r="E212" s="25">
        <v>3700</v>
      </c>
      <c r="F212" s="23">
        <v>653561</v>
      </c>
      <c r="G212" s="114">
        <v>1385030</v>
      </c>
      <c r="H212" s="127" t="s">
        <v>109</v>
      </c>
      <c r="I212" s="101"/>
      <c r="J212" s="129"/>
    </row>
    <row r="213" spans="1:10">
      <c r="A213" s="12"/>
      <c r="B213" s="23" t="s">
        <v>203</v>
      </c>
      <c r="C213" s="24">
        <v>43397</v>
      </c>
      <c r="D213" s="24">
        <v>43399</v>
      </c>
      <c r="E213" s="25">
        <v>7400</v>
      </c>
      <c r="F213" s="23">
        <v>653601</v>
      </c>
      <c r="G213" s="114">
        <v>1385039</v>
      </c>
      <c r="H213" s="127" t="s">
        <v>109</v>
      </c>
      <c r="I213" s="101"/>
      <c r="J213" s="129"/>
    </row>
    <row r="214" spans="1:10">
      <c r="A214" s="12"/>
      <c r="B214" s="23" t="s">
        <v>204</v>
      </c>
      <c r="C214" s="24">
        <v>43397</v>
      </c>
      <c r="D214" s="24">
        <v>43399</v>
      </c>
      <c r="E214" s="25">
        <v>7400</v>
      </c>
      <c r="F214" s="23">
        <v>653608</v>
      </c>
      <c r="G214" s="114">
        <v>1385039</v>
      </c>
      <c r="H214" s="127" t="s">
        <v>109</v>
      </c>
      <c r="I214" s="101"/>
      <c r="J214" s="129"/>
    </row>
    <row r="215" spans="1:10">
      <c r="A215" s="12"/>
      <c r="B215" s="23" t="s">
        <v>205</v>
      </c>
      <c r="C215" s="24">
        <v>43398</v>
      </c>
      <c r="D215" s="24">
        <v>43399</v>
      </c>
      <c r="E215" s="25">
        <v>4500</v>
      </c>
      <c r="F215" s="23">
        <v>653636</v>
      </c>
      <c r="G215" s="114">
        <v>1385043</v>
      </c>
      <c r="H215" s="127" t="s">
        <v>109</v>
      </c>
      <c r="I215" s="101"/>
      <c r="J215" s="129"/>
    </row>
    <row r="216" spans="1:10">
      <c r="A216" s="12"/>
      <c r="B216" s="23" t="s">
        <v>201</v>
      </c>
      <c r="C216" s="24">
        <v>43397</v>
      </c>
      <c r="D216" s="24">
        <v>43398</v>
      </c>
      <c r="E216" s="25">
        <v>3700</v>
      </c>
      <c r="F216" s="23">
        <v>653662</v>
      </c>
      <c r="G216" s="114">
        <v>1385170</v>
      </c>
      <c r="H216" s="127" t="s">
        <v>109</v>
      </c>
      <c r="I216" s="101"/>
      <c r="J216" s="129"/>
    </row>
    <row r="217" spans="1:10">
      <c r="A217" s="12"/>
      <c r="B217" s="23" t="s">
        <v>206</v>
      </c>
      <c r="C217" s="24">
        <v>43397</v>
      </c>
      <c r="D217" s="24">
        <v>43399</v>
      </c>
      <c r="E217" s="25">
        <v>7400</v>
      </c>
      <c r="F217" s="23">
        <v>653667</v>
      </c>
      <c r="G217" s="114">
        <v>1385190</v>
      </c>
      <c r="H217" s="127" t="s">
        <v>109</v>
      </c>
      <c r="I217" s="101"/>
      <c r="J217" s="129"/>
    </row>
    <row r="218" spans="1:13">
      <c r="A218" s="12"/>
      <c r="B218" s="23" t="s">
        <v>207</v>
      </c>
      <c r="C218" s="24">
        <v>43397</v>
      </c>
      <c r="D218" s="24">
        <v>43398</v>
      </c>
      <c r="E218" s="25">
        <v>3700</v>
      </c>
      <c r="F218" s="23">
        <v>653727</v>
      </c>
      <c r="G218" s="114">
        <v>1385247</v>
      </c>
      <c r="H218" s="127" t="s">
        <v>109</v>
      </c>
      <c r="I218" s="101"/>
      <c r="J218" s="129"/>
      <c r="K218" s="5"/>
      <c r="L218" s="5"/>
      <c r="M218" s="173"/>
    </row>
    <row r="219" spans="1:13">
      <c r="A219" s="12"/>
      <c r="B219" s="23" t="s">
        <v>208</v>
      </c>
      <c r="C219" s="24">
        <v>43398</v>
      </c>
      <c r="D219" s="24">
        <v>43399</v>
      </c>
      <c r="E219" s="25">
        <v>3700</v>
      </c>
      <c r="F219" s="23">
        <v>653841</v>
      </c>
      <c r="G219" s="114">
        <v>1385509</v>
      </c>
      <c r="H219" s="127" t="s">
        <v>109</v>
      </c>
      <c r="I219" s="101"/>
      <c r="J219" s="129"/>
      <c r="K219" s="5"/>
      <c r="L219" s="5"/>
      <c r="M219" s="173"/>
    </row>
    <row r="220" spans="1:13">
      <c r="A220" s="12"/>
      <c r="B220" s="23" t="s">
        <v>209</v>
      </c>
      <c r="C220" s="24">
        <v>43398</v>
      </c>
      <c r="D220" s="24">
        <v>43399</v>
      </c>
      <c r="E220" s="25">
        <v>3700</v>
      </c>
      <c r="F220" s="23">
        <v>653900</v>
      </c>
      <c r="G220" s="114">
        <v>1385597</v>
      </c>
      <c r="H220" s="127" t="s">
        <v>109</v>
      </c>
      <c r="I220" s="101"/>
      <c r="J220" s="129"/>
      <c r="K220" s="5"/>
      <c r="L220" s="5"/>
      <c r="M220" s="173"/>
    </row>
    <row r="221" spans="1:13">
      <c r="A221" s="12"/>
      <c r="B221" s="23" t="s">
        <v>210</v>
      </c>
      <c r="C221" s="24">
        <v>43399</v>
      </c>
      <c r="D221" s="24">
        <v>43400</v>
      </c>
      <c r="E221" s="25">
        <v>3700</v>
      </c>
      <c r="F221" s="23">
        <v>654207</v>
      </c>
      <c r="G221" s="114">
        <v>1385972</v>
      </c>
      <c r="H221" s="127" t="s">
        <v>109</v>
      </c>
      <c r="I221" s="101"/>
      <c r="J221" s="129"/>
      <c r="K221" s="5"/>
      <c r="L221" s="5"/>
      <c r="M221" s="173"/>
    </row>
    <row r="222" spans="1:13">
      <c r="A222" s="12"/>
      <c r="B222" s="23" t="s">
        <v>210</v>
      </c>
      <c r="C222" s="24">
        <v>43400</v>
      </c>
      <c r="D222" s="24">
        <v>43401</v>
      </c>
      <c r="E222" s="25">
        <v>3700</v>
      </c>
      <c r="F222" s="23">
        <v>654421</v>
      </c>
      <c r="G222" s="114">
        <v>1386395</v>
      </c>
      <c r="H222" s="127" t="s">
        <v>109</v>
      </c>
      <c r="I222" s="101"/>
      <c r="J222" s="129"/>
      <c r="K222" s="5"/>
      <c r="L222" s="5"/>
      <c r="M222" s="173"/>
    </row>
    <row r="223" spans="1:13">
      <c r="A223" s="12"/>
      <c r="B223" s="23" t="s">
        <v>211</v>
      </c>
      <c r="C223" s="24">
        <v>43400</v>
      </c>
      <c r="D223" s="24">
        <v>43401</v>
      </c>
      <c r="E223" s="25">
        <v>3700</v>
      </c>
      <c r="F223" s="23">
        <v>654454</v>
      </c>
      <c r="G223" s="114">
        <v>1386460</v>
      </c>
      <c r="H223" s="127" t="s">
        <v>109</v>
      </c>
      <c r="I223" s="101"/>
      <c r="J223" s="129"/>
      <c r="K223" s="5"/>
      <c r="L223" s="5"/>
      <c r="M223" s="173"/>
    </row>
    <row r="224" spans="1:13">
      <c r="A224" s="12"/>
      <c r="B224" s="23" t="s">
        <v>212</v>
      </c>
      <c r="C224" s="24">
        <v>43404</v>
      </c>
      <c r="D224" s="24">
        <v>43406</v>
      </c>
      <c r="E224" s="25">
        <v>8400</v>
      </c>
      <c r="F224" s="23">
        <v>652194</v>
      </c>
      <c r="G224" s="114">
        <v>1382029</v>
      </c>
      <c r="H224" s="127" t="s">
        <v>109</v>
      </c>
      <c r="I224" s="101"/>
      <c r="J224" s="129"/>
      <c r="K224" s="5"/>
      <c r="L224" s="5"/>
      <c r="M224" s="173"/>
    </row>
    <row r="225" spans="1:10">
      <c r="A225" s="12"/>
      <c r="B225" s="23" t="s">
        <v>191</v>
      </c>
      <c r="C225" s="24">
        <v>43393</v>
      </c>
      <c r="D225" s="24">
        <v>43394</v>
      </c>
      <c r="E225" s="25">
        <v>3700</v>
      </c>
      <c r="F225" s="23">
        <v>652846</v>
      </c>
      <c r="G225" s="114">
        <v>1383521</v>
      </c>
      <c r="H225" s="127" t="s">
        <v>109</v>
      </c>
      <c r="I225" s="101"/>
      <c r="J225" s="129"/>
    </row>
    <row r="226" spans="1:10">
      <c r="A226" s="17"/>
      <c r="B226" s="18" t="s">
        <v>213</v>
      </c>
      <c r="C226" s="19"/>
      <c r="D226" s="19"/>
      <c r="E226" s="20">
        <v>0</v>
      </c>
      <c r="F226" s="21"/>
      <c r="G226" s="21"/>
      <c r="H226" s="126"/>
      <c r="I226" s="101"/>
      <c r="J226" s="129"/>
    </row>
    <row r="227" spans="1:10">
      <c r="A227" s="12"/>
      <c r="B227" s="23" t="s">
        <v>214</v>
      </c>
      <c r="C227" s="24">
        <v>43405</v>
      </c>
      <c r="D227" s="24">
        <v>43407</v>
      </c>
      <c r="E227" s="25">
        <v>10000</v>
      </c>
      <c r="F227" s="23">
        <v>651686</v>
      </c>
      <c r="G227" s="114">
        <v>1381662</v>
      </c>
      <c r="H227" s="127" t="s">
        <v>109</v>
      </c>
      <c r="I227" s="101"/>
      <c r="J227" s="129"/>
    </row>
    <row r="228" spans="1:10">
      <c r="A228" s="12"/>
      <c r="B228" s="23" t="s">
        <v>215</v>
      </c>
      <c r="C228" s="24">
        <v>43405</v>
      </c>
      <c r="D228" s="24">
        <v>43407</v>
      </c>
      <c r="E228" s="25">
        <v>10000</v>
      </c>
      <c r="F228" s="23">
        <v>651687</v>
      </c>
      <c r="G228" s="114">
        <v>1381662</v>
      </c>
      <c r="H228" s="127" t="s">
        <v>109</v>
      </c>
      <c r="I228" s="101"/>
      <c r="J228" s="129"/>
    </row>
    <row r="229" spans="1:10">
      <c r="A229" s="12"/>
      <c r="B229" s="23" t="s">
        <v>212</v>
      </c>
      <c r="C229" s="24">
        <v>43404</v>
      </c>
      <c r="D229" s="24">
        <v>43406</v>
      </c>
      <c r="E229" s="25">
        <v>800</v>
      </c>
      <c r="F229" s="23">
        <v>652194</v>
      </c>
      <c r="G229" s="114">
        <v>1382029</v>
      </c>
      <c r="H229" s="127" t="s">
        <v>216</v>
      </c>
      <c r="I229" s="101"/>
      <c r="J229" s="129"/>
    </row>
    <row r="230" spans="1:10">
      <c r="A230" s="12"/>
      <c r="B230" s="23" t="s">
        <v>217</v>
      </c>
      <c r="C230" s="24">
        <v>43407</v>
      </c>
      <c r="D230" s="24">
        <v>43409</v>
      </c>
      <c r="E230" s="25">
        <v>10000</v>
      </c>
      <c r="F230" s="23">
        <v>652857</v>
      </c>
      <c r="G230" s="114">
        <v>1382593</v>
      </c>
      <c r="H230" s="127" t="s">
        <v>109</v>
      </c>
      <c r="I230" s="101"/>
      <c r="J230" s="129"/>
    </row>
    <row r="231" spans="1:10">
      <c r="A231" s="12"/>
      <c r="B231" s="23" t="s">
        <v>218</v>
      </c>
      <c r="C231" s="24">
        <v>43407</v>
      </c>
      <c r="D231" s="24">
        <v>43409</v>
      </c>
      <c r="E231" s="25">
        <v>10000</v>
      </c>
      <c r="F231" s="108">
        <v>652860</v>
      </c>
      <c r="G231" s="114">
        <v>1382593</v>
      </c>
      <c r="H231" s="127" t="s">
        <v>109</v>
      </c>
      <c r="I231" s="101"/>
      <c r="J231" s="129"/>
    </row>
    <row r="232" spans="1:10">
      <c r="A232" s="12"/>
      <c r="B232" s="23" t="s">
        <v>219</v>
      </c>
      <c r="C232" s="24">
        <v>43406</v>
      </c>
      <c r="D232" s="24">
        <v>43408</v>
      </c>
      <c r="E232" s="25">
        <v>10000</v>
      </c>
      <c r="F232" s="145">
        <v>652862</v>
      </c>
      <c r="G232" s="114">
        <v>1383021</v>
      </c>
      <c r="H232" s="127" t="s">
        <v>109</v>
      </c>
      <c r="I232" s="101"/>
      <c r="J232" s="129"/>
    </row>
    <row r="233" spans="1:10">
      <c r="A233" s="12"/>
      <c r="B233" s="23" t="s">
        <v>220</v>
      </c>
      <c r="C233" s="24">
        <v>43405</v>
      </c>
      <c r="D233" s="24">
        <v>43406</v>
      </c>
      <c r="E233" s="25">
        <v>4900</v>
      </c>
      <c r="F233" s="23">
        <v>655397</v>
      </c>
      <c r="G233" s="114">
        <v>1388392</v>
      </c>
      <c r="H233" s="127" t="s">
        <v>221</v>
      </c>
      <c r="I233" s="101"/>
      <c r="J233" s="129"/>
    </row>
    <row r="234" spans="1:10">
      <c r="A234" s="59"/>
      <c r="B234" s="23" t="s">
        <v>222</v>
      </c>
      <c r="C234" s="24">
        <v>43408</v>
      </c>
      <c r="D234" s="24">
        <v>43411</v>
      </c>
      <c r="E234" s="25">
        <v>13500</v>
      </c>
      <c r="F234" s="60">
        <v>656178</v>
      </c>
      <c r="G234" s="125">
        <v>1389411</v>
      </c>
      <c r="H234" s="127" t="s">
        <v>109</v>
      </c>
      <c r="I234" s="152"/>
      <c r="J234" s="174"/>
    </row>
    <row r="235" spans="1:10">
      <c r="A235" s="59"/>
      <c r="B235" s="23" t="s">
        <v>223</v>
      </c>
      <c r="C235" s="24">
        <v>43408</v>
      </c>
      <c r="D235" s="24">
        <v>43409</v>
      </c>
      <c r="E235" s="25">
        <v>4900</v>
      </c>
      <c r="F235" s="60">
        <v>656184</v>
      </c>
      <c r="G235" s="125">
        <v>1389498</v>
      </c>
      <c r="H235" s="127" t="s">
        <v>109</v>
      </c>
      <c r="I235" s="152"/>
      <c r="J235" s="174"/>
    </row>
    <row r="236" spans="1:10">
      <c r="A236" s="59"/>
      <c r="B236" s="23" t="s">
        <v>224</v>
      </c>
      <c r="C236" s="24">
        <v>43410</v>
      </c>
      <c r="D236" s="24">
        <v>43411</v>
      </c>
      <c r="E236" s="61">
        <v>4500</v>
      </c>
      <c r="F236" s="60">
        <v>656790</v>
      </c>
      <c r="G236" s="125">
        <v>1390452</v>
      </c>
      <c r="H236" s="127" t="s">
        <v>109</v>
      </c>
      <c r="I236" s="152"/>
      <c r="J236" s="174"/>
    </row>
    <row r="237" spans="1:10">
      <c r="A237" s="59"/>
      <c r="B237" s="23" t="s">
        <v>225</v>
      </c>
      <c r="C237" s="24">
        <v>43422</v>
      </c>
      <c r="D237" s="24">
        <v>43424</v>
      </c>
      <c r="E237" s="61">
        <v>10000</v>
      </c>
      <c r="F237" s="60">
        <v>651134</v>
      </c>
      <c r="G237" s="125">
        <v>1380589</v>
      </c>
      <c r="H237" s="127" t="s">
        <v>109</v>
      </c>
      <c r="I237" s="152"/>
      <c r="J237" s="174"/>
    </row>
    <row r="238" s="102" customFormat="1" spans="1:13">
      <c r="A238" s="141"/>
      <c r="B238" s="125" t="s">
        <v>226</v>
      </c>
      <c r="C238" s="142">
        <v>43423</v>
      </c>
      <c r="D238" s="142">
        <v>43425</v>
      </c>
      <c r="E238" s="143">
        <v>9000</v>
      </c>
      <c r="F238" s="125">
        <v>659840</v>
      </c>
      <c r="G238" s="125">
        <v>1396950</v>
      </c>
      <c r="H238" s="144" t="s">
        <v>227</v>
      </c>
      <c r="I238" s="175"/>
      <c r="J238" s="176"/>
      <c r="K238" s="172"/>
      <c r="L238" s="172"/>
      <c r="M238" s="172"/>
    </row>
    <row r="239" spans="1:10">
      <c r="A239" s="59"/>
      <c r="B239" s="23" t="s">
        <v>228</v>
      </c>
      <c r="C239" s="24">
        <v>43451</v>
      </c>
      <c r="D239" s="24">
        <v>43454</v>
      </c>
      <c r="E239" s="61">
        <v>13500</v>
      </c>
      <c r="F239" s="60">
        <v>660040</v>
      </c>
      <c r="G239" s="125">
        <v>1398212</v>
      </c>
      <c r="H239" s="127" t="s">
        <v>109</v>
      </c>
      <c r="I239" s="152"/>
      <c r="J239" s="174"/>
    </row>
    <row r="240" spans="1:10">
      <c r="A240" s="59"/>
      <c r="B240" s="23" t="s">
        <v>229</v>
      </c>
      <c r="C240" s="24">
        <v>43424</v>
      </c>
      <c r="D240" s="24">
        <v>43425</v>
      </c>
      <c r="E240" s="61">
        <v>4500</v>
      </c>
      <c r="F240" s="60">
        <v>660095</v>
      </c>
      <c r="G240" s="125">
        <v>1398220</v>
      </c>
      <c r="H240" s="127" t="s">
        <v>221</v>
      </c>
      <c r="I240" s="152"/>
      <c r="J240" s="174"/>
    </row>
    <row r="241" spans="1:10">
      <c r="A241" s="59"/>
      <c r="B241" s="23" t="s">
        <v>230</v>
      </c>
      <c r="C241" s="24">
        <v>43422</v>
      </c>
      <c r="D241" s="24">
        <v>43425</v>
      </c>
      <c r="E241" s="61">
        <v>13500</v>
      </c>
      <c r="F241" s="60">
        <v>659925</v>
      </c>
      <c r="G241" s="125">
        <v>1398058</v>
      </c>
      <c r="H241" s="127" t="s">
        <v>109</v>
      </c>
      <c r="I241" s="152"/>
      <c r="J241" s="152"/>
    </row>
    <row r="242" spans="1:10">
      <c r="A242" s="146"/>
      <c r="B242" s="147" t="s">
        <v>231</v>
      </c>
      <c r="C242" s="148">
        <v>43424</v>
      </c>
      <c r="D242" s="148">
        <v>43425</v>
      </c>
      <c r="E242" s="149">
        <v>4500</v>
      </c>
      <c r="F242" s="150" t="s">
        <v>232</v>
      </c>
      <c r="G242" s="150">
        <v>1398790</v>
      </c>
      <c r="H242" s="151" t="s">
        <v>233</v>
      </c>
      <c r="I242" s="177"/>
      <c r="J242" s="174"/>
    </row>
    <row r="243" spans="1:10">
      <c r="A243" s="146"/>
      <c r="B243" s="147" t="s">
        <v>234</v>
      </c>
      <c r="C243" s="148">
        <v>43429</v>
      </c>
      <c r="D243" s="148">
        <v>43432</v>
      </c>
      <c r="E243" s="149">
        <v>13500</v>
      </c>
      <c r="F243" s="150">
        <v>653940</v>
      </c>
      <c r="G243" s="150">
        <v>1385284</v>
      </c>
      <c r="H243" s="151" t="s">
        <v>233</v>
      </c>
      <c r="I243" s="177"/>
      <c r="J243" s="174"/>
    </row>
    <row r="244" spans="1:10">
      <c r="A244" s="146"/>
      <c r="B244" s="147" t="s">
        <v>235</v>
      </c>
      <c r="C244" s="148">
        <v>43430</v>
      </c>
      <c r="D244" s="148">
        <v>43431</v>
      </c>
      <c r="E244" s="149">
        <v>4900</v>
      </c>
      <c r="F244" s="150" t="s">
        <v>236</v>
      </c>
      <c r="G244" s="150">
        <v>1395363</v>
      </c>
      <c r="H244" s="151" t="s">
        <v>237</v>
      </c>
      <c r="I244" s="177"/>
      <c r="J244" s="174"/>
    </row>
    <row r="245" spans="1:10">
      <c r="A245" s="146"/>
      <c r="B245" s="147" t="s">
        <v>238</v>
      </c>
      <c r="C245" s="148">
        <v>43430</v>
      </c>
      <c r="D245" s="148">
        <v>43431</v>
      </c>
      <c r="E245" s="149">
        <v>4500</v>
      </c>
      <c r="F245" s="150" t="s">
        <v>239</v>
      </c>
      <c r="G245" s="150">
        <v>1401759</v>
      </c>
      <c r="H245" s="151" t="s">
        <v>233</v>
      </c>
      <c r="I245" s="177"/>
      <c r="J245" s="174"/>
    </row>
    <row r="246" spans="1:10">
      <c r="A246" s="146"/>
      <c r="B246" s="147" t="s">
        <v>240</v>
      </c>
      <c r="C246" s="148">
        <v>43430</v>
      </c>
      <c r="D246" s="148">
        <v>43431</v>
      </c>
      <c r="E246" s="149">
        <v>4900</v>
      </c>
      <c r="F246" s="150" t="s">
        <v>241</v>
      </c>
      <c r="G246" s="150">
        <v>1400285</v>
      </c>
      <c r="H246" s="151" t="s">
        <v>233</v>
      </c>
      <c r="I246" s="177"/>
      <c r="J246" s="174"/>
    </row>
    <row r="247" spans="1:10">
      <c r="A247" s="146"/>
      <c r="B247" s="147" t="s">
        <v>242</v>
      </c>
      <c r="C247" s="148">
        <v>43430</v>
      </c>
      <c r="D247" s="148">
        <v>43431</v>
      </c>
      <c r="E247" s="149">
        <v>5500</v>
      </c>
      <c r="F247" s="150" t="s">
        <v>243</v>
      </c>
      <c r="G247" s="150">
        <v>1388143</v>
      </c>
      <c r="H247" s="151" t="s">
        <v>233</v>
      </c>
      <c r="I247" s="177"/>
      <c r="J247" s="174"/>
    </row>
    <row r="248" spans="1:10">
      <c r="A248" s="146"/>
      <c r="B248" s="147" t="s">
        <v>244</v>
      </c>
      <c r="C248" s="148">
        <v>43430</v>
      </c>
      <c r="D248" s="148">
        <v>43431</v>
      </c>
      <c r="E248" s="149">
        <v>4500</v>
      </c>
      <c r="F248" s="150" t="s">
        <v>245</v>
      </c>
      <c r="G248" s="150">
        <v>1401761</v>
      </c>
      <c r="H248" s="151" t="s">
        <v>233</v>
      </c>
      <c r="I248" s="177"/>
      <c r="J248" s="174"/>
    </row>
    <row r="249" spans="1:10">
      <c r="A249" s="152"/>
      <c r="B249" s="153" t="s">
        <v>246</v>
      </c>
      <c r="C249" s="154">
        <v>43432</v>
      </c>
      <c r="D249" s="154">
        <v>43433</v>
      </c>
      <c r="E249" s="155">
        <v>5500</v>
      </c>
      <c r="F249" s="156">
        <v>662759</v>
      </c>
      <c r="G249" s="157">
        <v>1403058</v>
      </c>
      <c r="H249" s="158" t="s">
        <v>233</v>
      </c>
      <c r="I249" s="177"/>
      <c r="J249" s="174"/>
    </row>
    <row r="250" spans="1:10">
      <c r="A250" s="152"/>
      <c r="B250" s="153" t="s">
        <v>247</v>
      </c>
      <c r="C250" s="154">
        <v>43446</v>
      </c>
      <c r="D250" s="154">
        <v>43451</v>
      </c>
      <c r="E250" s="155">
        <v>22500</v>
      </c>
      <c r="F250" s="156">
        <v>662779</v>
      </c>
      <c r="G250" s="157">
        <v>1402526</v>
      </c>
      <c r="H250" s="158" t="s">
        <v>233</v>
      </c>
      <c r="I250" s="177"/>
      <c r="J250" s="174"/>
    </row>
    <row r="251" spans="1:10">
      <c r="A251" s="59"/>
      <c r="B251" s="159"/>
      <c r="C251" s="160"/>
      <c r="D251" s="160"/>
      <c r="E251" s="68"/>
      <c r="F251" s="161"/>
      <c r="G251" s="162"/>
      <c r="H251" s="163"/>
      <c r="I251" s="177"/>
      <c r="J251" s="174"/>
    </row>
    <row r="252" spans="1:10">
      <c r="A252" s="59"/>
      <c r="B252" s="159"/>
      <c r="C252" s="160"/>
      <c r="D252" s="160"/>
      <c r="E252" s="68"/>
      <c r="F252" s="161"/>
      <c r="G252" s="162"/>
      <c r="H252" s="163"/>
      <c r="I252" s="177"/>
      <c r="J252" s="174"/>
    </row>
    <row r="253" spans="1:10">
      <c r="A253" s="59"/>
      <c r="B253" s="159"/>
      <c r="C253" s="160"/>
      <c r="D253" s="160"/>
      <c r="E253" s="68"/>
      <c r="F253" s="161"/>
      <c r="G253" s="162"/>
      <c r="H253" s="163"/>
      <c r="I253" s="177"/>
      <c r="J253" s="174"/>
    </row>
    <row r="254" spans="1:10">
      <c r="A254" s="59"/>
      <c r="B254" s="159"/>
      <c r="C254" s="160"/>
      <c r="D254" s="160"/>
      <c r="E254" s="68"/>
      <c r="F254" s="161"/>
      <c r="G254" s="162"/>
      <c r="H254" s="163"/>
      <c r="I254" s="177"/>
      <c r="J254" s="174"/>
    </row>
    <row r="255" spans="1:10">
      <c r="A255" s="59"/>
      <c r="B255" s="164"/>
      <c r="C255" s="63"/>
      <c r="D255" s="63"/>
      <c r="E255" s="64"/>
      <c r="F255" s="65"/>
      <c r="G255" s="165"/>
      <c r="H255" s="166"/>
      <c r="I255" s="177"/>
      <c r="J255" s="174"/>
    </row>
    <row r="256" spans="1:10">
      <c r="A256" s="59"/>
      <c r="B256" s="23"/>
      <c r="C256" s="24"/>
      <c r="D256" s="67"/>
      <c r="E256" s="68"/>
      <c r="F256" s="60"/>
      <c r="G256" s="125"/>
      <c r="H256" s="167"/>
      <c r="I256" s="152"/>
      <c r="J256" s="174"/>
    </row>
    <row r="257" spans="1:10">
      <c r="A257" s="17"/>
      <c r="B257" s="18" t="s">
        <v>248</v>
      </c>
      <c r="C257" s="19"/>
      <c r="D257" s="19"/>
      <c r="E257" s="20">
        <v>0</v>
      </c>
      <c r="F257" s="21"/>
      <c r="G257" s="21"/>
      <c r="H257" s="126"/>
      <c r="I257" s="101"/>
      <c r="J257" s="129"/>
    </row>
    <row r="258" spans="1:10">
      <c r="A258" s="12"/>
      <c r="B258" s="23" t="s">
        <v>249</v>
      </c>
      <c r="C258" s="24">
        <v>43453</v>
      </c>
      <c r="D258" s="24">
        <v>43454</v>
      </c>
      <c r="E258" s="25">
        <v>4500</v>
      </c>
      <c r="F258" s="23">
        <v>660034</v>
      </c>
      <c r="G258" s="114">
        <v>1397889</v>
      </c>
      <c r="H258" s="127" t="s">
        <v>250</v>
      </c>
      <c r="I258" s="101"/>
      <c r="J258" s="129"/>
    </row>
    <row r="259" spans="1:10">
      <c r="A259" s="12"/>
      <c r="B259" s="23" t="s">
        <v>249</v>
      </c>
      <c r="C259" s="24">
        <v>43454</v>
      </c>
      <c r="D259" s="24">
        <v>43456</v>
      </c>
      <c r="E259" s="25">
        <v>9000</v>
      </c>
      <c r="F259" s="23">
        <v>660034</v>
      </c>
      <c r="G259" s="114">
        <v>1397889</v>
      </c>
      <c r="H259" s="127" t="s">
        <v>109</v>
      </c>
      <c r="I259" s="186" t="s">
        <v>150</v>
      </c>
      <c r="J259" s="187">
        <v>43425</v>
      </c>
    </row>
    <row r="260" spans="1:10">
      <c r="A260" s="12"/>
      <c r="B260" s="23"/>
      <c r="C260" s="24"/>
      <c r="D260" s="24"/>
      <c r="E260" s="25"/>
      <c r="F260" s="23"/>
      <c r="G260" s="114"/>
      <c r="H260" s="127"/>
      <c r="I260" s="101"/>
      <c r="J260" s="129"/>
    </row>
    <row r="261" spans="1:10">
      <c r="A261" s="12"/>
      <c r="B261" s="23"/>
      <c r="C261" s="24"/>
      <c r="D261" s="24"/>
      <c r="E261" s="25"/>
      <c r="F261" s="23"/>
      <c r="G261" s="114"/>
      <c r="H261" s="127"/>
      <c r="I261" s="101"/>
      <c r="J261" s="129"/>
    </row>
    <row r="262" spans="1:10">
      <c r="A262" s="12"/>
      <c r="B262" s="23"/>
      <c r="C262" s="24"/>
      <c r="D262" s="24"/>
      <c r="E262" s="25"/>
      <c r="F262" s="23"/>
      <c r="G262" s="114"/>
      <c r="H262" s="127"/>
      <c r="I262" s="101"/>
      <c r="J262" s="129"/>
    </row>
    <row r="263" spans="1:10">
      <c r="A263" s="12"/>
      <c r="B263" s="23"/>
      <c r="C263" s="24"/>
      <c r="D263" s="24"/>
      <c r="E263" s="25"/>
      <c r="F263" s="23"/>
      <c r="G263" s="114"/>
      <c r="H263" s="124"/>
      <c r="I263" s="101"/>
      <c r="J263" s="129"/>
    </row>
    <row r="264" spans="1:10">
      <c r="A264" s="12"/>
      <c r="B264" s="79"/>
      <c r="C264" s="24"/>
      <c r="D264" s="24"/>
      <c r="E264" s="80"/>
      <c r="F264" s="23"/>
      <c r="G264" s="114"/>
      <c r="H264" s="124"/>
      <c r="I264" s="101"/>
      <c r="J264" s="129"/>
    </row>
    <row r="265" spans="1:10">
      <c r="A265" s="12"/>
      <c r="B265" s="79"/>
      <c r="C265" s="24"/>
      <c r="D265" s="24"/>
      <c r="E265" s="80"/>
      <c r="F265" s="23"/>
      <c r="G265" s="114"/>
      <c r="H265" s="124"/>
      <c r="I265" s="101"/>
      <c r="J265" s="129"/>
    </row>
    <row r="266" spans="1:10">
      <c r="A266" s="17"/>
      <c r="B266" s="18" t="s">
        <v>251</v>
      </c>
      <c r="C266" s="19"/>
      <c r="D266" s="19"/>
      <c r="E266" s="20">
        <v>0</v>
      </c>
      <c r="F266" s="21"/>
      <c r="G266" s="21"/>
      <c r="H266" s="126"/>
      <c r="I266" s="101"/>
      <c r="J266" s="129"/>
    </row>
    <row r="267" spans="1:10">
      <c r="A267" s="12"/>
      <c r="B267" s="178" t="s">
        <v>252</v>
      </c>
      <c r="C267" s="148">
        <v>43455</v>
      </c>
      <c r="D267" s="148">
        <v>43460</v>
      </c>
      <c r="E267" s="149">
        <v>22500</v>
      </c>
      <c r="F267" s="150">
        <v>659834</v>
      </c>
      <c r="G267" s="150">
        <v>1396975</v>
      </c>
      <c r="H267" s="151" t="s">
        <v>253</v>
      </c>
      <c r="I267" s="188"/>
      <c r="J267" s="129"/>
    </row>
    <row r="268" spans="1:10">
      <c r="A268" s="12"/>
      <c r="B268" s="178" t="s">
        <v>254</v>
      </c>
      <c r="C268" s="148">
        <v>43445</v>
      </c>
      <c r="D268" s="148">
        <v>43446</v>
      </c>
      <c r="E268" s="149">
        <v>4500</v>
      </c>
      <c r="F268" s="150">
        <v>661426</v>
      </c>
      <c r="G268" s="150">
        <v>1399732</v>
      </c>
      <c r="H268" s="151" t="s">
        <v>255</v>
      </c>
      <c r="I268" s="101"/>
      <c r="J268" s="129"/>
    </row>
    <row r="269" spans="1:10">
      <c r="A269" s="12"/>
      <c r="B269" s="79"/>
      <c r="C269" s="24"/>
      <c r="D269" s="24"/>
      <c r="E269" s="80"/>
      <c r="F269" s="23"/>
      <c r="G269" s="114"/>
      <c r="H269" s="124"/>
      <c r="I269" s="101"/>
      <c r="J269" s="129"/>
    </row>
    <row r="270" spans="1:10">
      <c r="A270" s="12"/>
      <c r="B270" s="79"/>
      <c r="C270" s="24"/>
      <c r="D270" s="24"/>
      <c r="E270" s="80"/>
      <c r="F270" s="23"/>
      <c r="G270" s="114"/>
      <c r="H270" s="124"/>
      <c r="I270" s="101"/>
      <c r="J270" s="129"/>
    </row>
    <row r="271" spans="1:10">
      <c r="A271" s="12"/>
      <c r="B271" s="79"/>
      <c r="C271" s="24"/>
      <c r="D271" s="24"/>
      <c r="E271" s="80"/>
      <c r="F271" s="23"/>
      <c r="G271" s="114"/>
      <c r="H271" s="124"/>
      <c r="I271" s="101"/>
      <c r="J271" s="129"/>
    </row>
    <row r="272" spans="1:10">
      <c r="A272" s="12"/>
      <c r="B272" s="79"/>
      <c r="C272" s="24"/>
      <c r="D272" s="24"/>
      <c r="E272" s="80"/>
      <c r="F272" s="23"/>
      <c r="G272" s="114"/>
      <c r="H272" s="124"/>
      <c r="I272" s="101"/>
      <c r="J272" s="129"/>
    </row>
    <row r="273" spans="1:10">
      <c r="A273" s="12"/>
      <c r="B273" s="79"/>
      <c r="C273" s="24"/>
      <c r="D273" s="24"/>
      <c r="E273" s="80"/>
      <c r="F273" s="23"/>
      <c r="G273" s="114"/>
      <c r="H273" s="124"/>
      <c r="I273" s="101"/>
      <c r="J273" s="129"/>
    </row>
    <row r="274" spans="1:10">
      <c r="A274" s="107"/>
      <c r="B274" s="108"/>
      <c r="C274" s="109"/>
      <c r="D274" s="109"/>
      <c r="E274" s="84"/>
      <c r="F274" s="108"/>
      <c r="G274" s="114"/>
      <c r="H274" s="179"/>
      <c r="J274" s="128"/>
    </row>
    <row r="275" spans="1:10">
      <c r="A275" s="85" t="s">
        <v>256</v>
      </c>
      <c r="B275" s="86"/>
      <c r="C275" s="86"/>
      <c r="D275" s="87"/>
      <c r="E275" s="88">
        <f>SUM(E119:E274)</f>
        <v>1138500</v>
      </c>
      <c r="F275" s="21"/>
      <c r="G275" s="21"/>
      <c r="H275" s="126"/>
      <c r="J275" s="128"/>
    </row>
    <row r="276" spans="1:10">
      <c r="A276" s="103">
        <v>3</v>
      </c>
      <c r="D276" s="104" t="s">
        <v>257</v>
      </c>
      <c r="E276" s="89">
        <v>44910.79</v>
      </c>
      <c r="G276" s="180"/>
      <c r="H276" s="128"/>
      <c r="J276" s="128"/>
    </row>
    <row r="277" spans="4:10">
      <c r="D277" s="89" t="s">
        <v>258</v>
      </c>
      <c r="E277" s="181">
        <f>E275-E276</f>
        <v>1093589.21</v>
      </c>
      <c r="F277" s="104" t="s">
        <v>259</v>
      </c>
      <c r="G277" s="180"/>
      <c r="H277" s="128"/>
      <c r="J277" s="128"/>
    </row>
    <row r="278" spans="1:10">
      <c r="A278" s="103">
        <v>1</v>
      </c>
      <c r="C278" s="104" t="s">
        <v>260</v>
      </c>
      <c r="E278" s="89">
        <v>-1000000</v>
      </c>
      <c r="G278" s="182"/>
      <c r="H278" s="128"/>
      <c r="J278" s="128"/>
    </row>
    <row r="279" spans="1:10">
      <c r="A279" s="103">
        <v>2</v>
      </c>
      <c r="C279" s="104" t="s">
        <v>261</v>
      </c>
      <c r="E279" s="89">
        <v>-1500</v>
      </c>
      <c r="G279" s="182"/>
      <c r="H279" s="128"/>
      <c r="J279" s="128"/>
    </row>
    <row r="280" ht="15.75" spans="3:10">
      <c r="C280" s="183" t="s">
        <v>35</v>
      </c>
      <c r="D280" s="184"/>
      <c r="E280" s="93">
        <f>E277+E278+E279</f>
        <v>92089.21</v>
      </c>
      <c r="F280" s="185" t="s">
        <v>262</v>
      </c>
      <c r="G280" s="182"/>
      <c r="H280" s="128"/>
      <c r="J280" s="128"/>
    </row>
  </sheetData>
  <mergeCells count="8">
    <mergeCell ref="F2:G2"/>
    <mergeCell ref="A30:D30"/>
    <mergeCell ref="F30:G30"/>
    <mergeCell ref="A81:D81"/>
    <mergeCell ref="F81:G81"/>
    <mergeCell ref="A113:D113"/>
    <mergeCell ref="F113:G113"/>
    <mergeCell ref="A275:D275"/>
  </mergeCells>
  <conditionalFormatting sqref="F36:F80">
    <cfRule type="duplicateValues" dxfId="0" priority="4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"/>
  <sheetViews>
    <sheetView topLeftCell="A19" workbookViewId="0">
      <selection activeCell="B56" sqref="B56"/>
    </sheetView>
  </sheetViews>
  <sheetFormatPr defaultColWidth="9" defaultRowHeight="15"/>
  <cols>
    <col min="1" max="1" width="9.425" style="4" customWidth="1"/>
    <col min="2" max="2" width="42.7083333333333" style="5" customWidth="1"/>
    <col min="3" max="3" width="12.2833333333333" style="6" customWidth="1"/>
    <col min="4" max="4" width="17.2833333333333" style="6" customWidth="1"/>
    <col min="5" max="5" width="13.425" style="5" customWidth="1"/>
    <col min="6" max="7" width="18.8583333333333" style="5" customWidth="1"/>
    <col min="8" max="8" width="26.1416666666667" style="7" customWidth="1"/>
    <col min="9" max="9" width="10.7083333333333" style="1" customWidth="1"/>
    <col min="10" max="10" width="15.5666666666667" style="7" customWidth="1"/>
    <col min="11" max="15" width="9" style="1"/>
    <col min="16" max="17" width="8" style="8"/>
    <col min="18" max="16384" width="9" style="1"/>
  </cols>
  <sheetData>
    <row r="1" s="1" customFormat="1" spans="1:17">
      <c r="A1" s="9" t="s">
        <v>0</v>
      </c>
      <c r="B1" s="10" t="s">
        <v>1</v>
      </c>
      <c r="C1" s="11" t="s">
        <v>2</v>
      </c>
      <c r="D1" s="11" t="s">
        <v>3</v>
      </c>
      <c r="E1" s="10" t="s">
        <v>4</v>
      </c>
      <c r="F1" s="10" t="s">
        <v>5</v>
      </c>
      <c r="G1" s="10" t="s">
        <v>106</v>
      </c>
      <c r="H1" s="10" t="s">
        <v>107</v>
      </c>
      <c r="J1" s="7"/>
      <c r="P1" s="43" t="s">
        <v>263</v>
      </c>
      <c r="Q1" s="43" t="s">
        <v>264</v>
      </c>
    </row>
    <row r="2" s="1" customFormat="1" ht="20.25" customHeight="1" spans="1:17">
      <c r="A2" s="12"/>
      <c r="B2" s="13" t="s">
        <v>108</v>
      </c>
      <c r="C2" s="14">
        <v>43372</v>
      </c>
      <c r="D2" s="14">
        <v>43372</v>
      </c>
      <c r="E2" s="15">
        <v>7400</v>
      </c>
      <c r="F2" s="13">
        <v>646586</v>
      </c>
      <c r="G2" s="13">
        <v>1374704</v>
      </c>
      <c r="H2" s="16">
        <v>9001</v>
      </c>
      <c r="J2" s="7"/>
      <c r="K2" s="1">
        <f>VLOOKUP(G2,P:Q,2,0)</f>
        <v>7400</v>
      </c>
      <c r="L2" s="1">
        <f t="shared" ref="L2:L7" si="0">E2-K2</f>
        <v>0</v>
      </c>
      <c r="P2" s="44">
        <v>1371615</v>
      </c>
      <c r="Q2" s="44">
        <v>16800</v>
      </c>
    </row>
    <row r="3" s="1" customFormat="1" ht="20.25" customHeight="1" spans="1:17">
      <c r="A3" s="12"/>
      <c r="B3" s="13" t="s">
        <v>110</v>
      </c>
      <c r="C3" s="14">
        <v>43371</v>
      </c>
      <c r="D3" s="14">
        <v>43372</v>
      </c>
      <c r="E3" s="15">
        <v>4600</v>
      </c>
      <c r="F3" s="13">
        <v>646538</v>
      </c>
      <c r="G3" s="13">
        <v>1374514</v>
      </c>
      <c r="H3" s="16">
        <v>9006</v>
      </c>
      <c r="J3" s="7"/>
      <c r="K3" s="1">
        <f>VLOOKUP(G3,P:Q,2,0)</f>
        <v>4600</v>
      </c>
      <c r="L3" s="1">
        <f t="shared" si="0"/>
        <v>0</v>
      </c>
      <c r="P3" s="44">
        <v>1373714</v>
      </c>
      <c r="Q3" s="44">
        <v>12600</v>
      </c>
    </row>
    <row r="4" s="1" customFormat="1" ht="20.25" customHeight="1" spans="1:17">
      <c r="A4" s="12"/>
      <c r="B4" s="13" t="s">
        <v>111</v>
      </c>
      <c r="C4" s="14">
        <v>43371</v>
      </c>
      <c r="D4" s="14">
        <v>43373</v>
      </c>
      <c r="E4" s="15">
        <v>7400</v>
      </c>
      <c r="F4" s="13">
        <v>646705</v>
      </c>
      <c r="G4" s="13">
        <v>1374836</v>
      </c>
      <c r="H4" s="16">
        <v>9009</v>
      </c>
      <c r="J4" s="7"/>
      <c r="K4" s="1">
        <f>VLOOKUP(G4,P:Q,2,0)</f>
        <v>7400</v>
      </c>
      <c r="L4" s="1">
        <f t="shared" si="0"/>
        <v>0</v>
      </c>
      <c r="P4" s="44">
        <v>1385284</v>
      </c>
      <c r="Q4" s="44">
        <v>15000</v>
      </c>
    </row>
    <row r="5" s="1" customFormat="1" ht="20.25" customHeight="1" spans="1:17">
      <c r="A5" s="12"/>
      <c r="B5" s="13" t="s">
        <v>112</v>
      </c>
      <c r="C5" s="14">
        <v>43371</v>
      </c>
      <c r="D5" s="14">
        <v>43373</v>
      </c>
      <c r="E5" s="15">
        <v>8400</v>
      </c>
      <c r="F5" s="13">
        <v>646702</v>
      </c>
      <c r="G5" s="13">
        <v>1374785</v>
      </c>
      <c r="H5" s="16">
        <v>9021</v>
      </c>
      <c r="J5" s="7"/>
      <c r="K5" s="1">
        <f>VLOOKUP(G5,P:Q,2,0)</f>
        <v>8400</v>
      </c>
      <c r="L5" s="1">
        <f t="shared" si="0"/>
        <v>0</v>
      </c>
      <c r="P5" s="44">
        <v>1374836</v>
      </c>
      <c r="Q5" s="44">
        <v>7400</v>
      </c>
    </row>
    <row r="6" s="1" customFormat="1" spans="1:17">
      <c r="A6" s="12"/>
      <c r="B6" s="13" t="s">
        <v>113</v>
      </c>
      <c r="C6" s="14">
        <v>43370</v>
      </c>
      <c r="D6" s="14">
        <v>43371</v>
      </c>
      <c r="E6" s="15">
        <v>3900</v>
      </c>
      <c r="F6" s="13">
        <v>646468</v>
      </c>
      <c r="G6" s="13">
        <v>1374367</v>
      </c>
      <c r="H6" s="16">
        <v>9022</v>
      </c>
      <c r="J6" s="7"/>
      <c r="K6" s="1">
        <f>VLOOKUP(G6,P:Q,2,0)</f>
        <v>3900</v>
      </c>
      <c r="L6" s="1">
        <f t="shared" si="0"/>
        <v>0</v>
      </c>
      <c r="P6" s="44">
        <v>1384723</v>
      </c>
      <c r="Q6" s="44">
        <v>3700</v>
      </c>
    </row>
    <row r="7" s="1" customFormat="1" spans="1:17">
      <c r="A7" s="12"/>
      <c r="B7" s="13" t="s">
        <v>114</v>
      </c>
      <c r="C7" s="14">
        <v>43370</v>
      </c>
      <c r="D7" s="14">
        <v>43373</v>
      </c>
      <c r="E7" s="15">
        <v>12600</v>
      </c>
      <c r="F7" s="13">
        <v>645897</v>
      </c>
      <c r="G7" s="13">
        <v>1373777</v>
      </c>
      <c r="H7" s="16">
        <v>9025</v>
      </c>
      <c r="J7" s="7"/>
      <c r="K7" s="1">
        <f>VLOOKUP(G7,P:Q,2,0)</f>
        <v>12600</v>
      </c>
      <c r="L7" s="1">
        <f t="shared" si="0"/>
        <v>0</v>
      </c>
      <c r="P7" s="44">
        <v>1373422</v>
      </c>
      <c r="Q7" s="44">
        <v>16800</v>
      </c>
    </row>
    <row r="8" s="1" customFormat="1" spans="1:17">
      <c r="A8" s="17"/>
      <c r="B8" s="18" t="s">
        <v>115</v>
      </c>
      <c r="C8" s="19"/>
      <c r="D8" s="19"/>
      <c r="E8" s="20">
        <v>0</v>
      </c>
      <c r="F8" s="21"/>
      <c r="G8" s="21"/>
      <c r="H8" s="22"/>
      <c r="J8" s="7"/>
      <c r="P8" s="44">
        <v>1375437</v>
      </c>
      <c r="Q8" s="44">
        <v>11100</v>
      </c>
    </row>
    <row r="9" s="1" customFormat="1" spans="1:17">
      <c r="A9" s="12"/>
      <c r="B9" s="23" t="s">
        <v>116</v>
      </c>
      <c r="C9" s="24">
        <v>43374</v>
      </c>
      <c r="D9" s="24">
        <v>43376</v>
      </c>
      <c r="E9" s="25">
        <v>7400</v>
      </c>
      <c r="F9" s="23">
        <v>647489</v>
      </c>
      <c r="G9" s="23">
        <v>1375967</v>
      </c>
      <c r="H9" s="26" t="s">
        <v>109</v>
      </c>
      <c r="J9" s="7"/>
      <c r="K9" s="1">
        <f>VLOOKUP(G9,P:Q,2,0)</f>
        <v>7400</v>
      </c>
      <c r="L9" s="1">
        <f t="shared" ref="L9:L72" si="1">E9-K9</f>
        <v>0</v>
      </c>
      <c r="P9" s="44">
        <v>1383263</v>
      </c>
      <c r="Q9" s="44">
        <v>7400</v>
      </c>
    </row>
    <row r="10" s="1" customFormat="1" spans="1:17">
      <c r="A10" s="12"/>
      <c r="B10" s="23" t="s">
        <v>117</v>
      </c>
      <c r="C10" s="24">
        <v>43380</v>
      </c>
      <c r="D10" s="24">
        <v>43383</v>
      </c>
      <c r="E10" s="25">
        <v>12600</v>
      </c>
      <c r="F10" s="23">
        <v>645611</v>
      </c>
      <c r="G10" s="23">
        <v>1373408</v>
      </c>
      <c r="H10" s="26" t="s">
        <v>109</v>
      </c>
      <c r="J10" s="7"/>
      <c r="K10" s="1">
        <f>VLOOKUP(G10,P:Q,2,0)</f>
        <v>12600</v>
      </c>
      <c r="L10" s="1">
        <f t="shared" si="1"/>
        <v>0</v>
      </c>
      <c r="P10" s="44">
        <v>1382035</v>
      </c>
      <c r="Q10" s="44">
        <v>11100</v>
      </c>
    </row>
    <row r="11" s="1" customFormat="1" spans="1:17">
      <c r="A11" s="12"/>
      <c r="B11" s="23" t="s">
        <v>118</v>
      </c>
      <c r="C11" s="24">
        <v>43372</v>
      </c>
      <c r="D11" s="24">
        <v>43376</v>
      </c>
      <c r="E11" s="25">
        <v>14800</v>
      </c>
      <c r="F11" s="23">
        <v>646188</v>
      </c>
      <c r="G11" s="23">
        <v>1374034</v>
      </c>
      <c r="H11" s="26" t="s">
        <v>109</v>
      </c>
      <c r="J11" s="7"/>
      <c r="K11" s="1">
        <f>VLOOKUP(G11,P:Q,2,0)</f>
        <v>14800</v>
      </c>
      <c r="L11" s="1">
        <f t="shared" si="1"/>
        <v>0</v>
      </c>
      <c r="P11" s="44">
        <v>1373777</v>
      </c>
      <c r="Q11" s="44">
        <v>12600</v>
      </c>
    </row>
    <row r="12" s="1" customFormat="1" spans="1:17">
      <c r="A12" s="12"/>
      <c r="B12" s="23" t="s">
        <v>119</v>
      </c>
      <c r="C12" s="24">
        <v>43373</v>
      </c>
      <c r="D12" s="24">
        <v>43377</v>
      </c>
      <c r="E12" s="25">
        <v>16800</v>
      </c>
      <c r="F12" s="23">
        <v>644459</v>
      </c>
      <c r="G12" s="23">
        <v>1371615</v>
      </c>
      <c r="H12" s="26" t="s">
        <v>109</v>
      </c>
      <c r="J12" s="7"/>
      <c r="K12" s="1">
        <f>VLOOKUP(G12,P:Q,2,0)</f>
        <v>16800</v>
      </c>
      <c r="L12" s="1">
        <f t="shared" si="1"/>
        <v>0</v>
      </c>
      <c r="P12" s="44">
        <v>1379001</v>
      </c>
      <c r="Q12" s="44">
        <v>7400</v>
      </c>
    </row>
    <row r="13" s="1" customFormat="1" spans="1:17">
      <c r="A13" s="12"/>
      <c r="B13" s="23" t="s">
        <v>120</v>
      </c>
      <c r="C13" s="24">
        <v>43376</v>
      </c>
      <c r="D13" s="24">
        <v>43379</v>
      </c>
      <c r="E13" s="25">
        <v>12600</v>
      </c>
      <c r="F13" s="23">
        <v>645916</v>
      </c>
      <c r="G13" s="23">
        <v>1373714</v>
      </c>
      <c r="H13" s="26" t="s">
        <v>109</v>
      </c>
      <c r="J13" s="7"/>
      <c r="K13" s="1">
        <f>VLOOKUP(G13,P:Q,2,0)</f>
        <v>12600</v>
      </c>
      <c r="L13" s="1">
        <f t="shared" si="1"/>
        <v>0</v>
      </c>
      <c r="P13" s="44">
        <v>1377976</v>
      </c>
      <c r="Q13" s="44">
        <v>4600</v>
      </c>
    </row>
    <row r="14" s="1" customFormat="1" spans="1:17">
      <c r="A14" s="12"/>
      <c r="B14" s="23" t="s">
        <v>121</v>
      </c>
      <c r="C14" s="24">
        <v>43381</v>
      </c>
      <c r="D14" s="24">
        <v>43383</v>
      </c>
      <c r="E14" s="25">
        <v>8400</v>
      </c>
      <c r="F14" s="23">
        <v>646363</v>
      </c>
      <c r="G14" s="23">
        <v>1374332</v>
      </c>
      <c r="H14" s="26" t="s">
        <v>109</v>
      </c>
      <c r="J14" s="7"/>
      <c r="K14" s="1">
        <f>VLOOKUP(G14,P:Q,2,0)</f>
        <v>8400</v>
      </c>
      <c r="L14" s="1">
        <f t="shared" si="1"/>
        <v>0</v>
      </c>
      <c r="P14" s="44">
        <v>1375463</v>
      </c>
      <c r="Q14" s="44">
        <v>7400</v>
      </c>
    </row>
    <row r="15" s="1" customFormat="1" spans="1:17">
      <c r="A15" s="12"/>
      <c r="B15" s="23" t="s">
        <v>122</v>
      </c>
      <c r="C15" s="24">
        <v>43375</v>
      </c>
      <c r="D15" s="24">
        <v>43377</v>
      </c>
      <c r="E15" s="25">
        <v>7400</v>
      </c>
      <c r="F15" s="23">
        <v>646464</v>
      </c>
      <c r="G15" s="23">
        <v>1374018</v>
      </c>
      <c r="H15" s="26" t="s">
        <v>109</v>
      </c>
      <c r="J15" s="7"/>
      <c r="K15" s="1">
        <f>VLOOKUP(G15,P:Q,2,0)</f>
        <v>7400</v>
      </c>
      <c r="L15" s="1">
        <f t="shared" si="1"/>
        <v>0</v>
      </c>
      <c r="P15" s="44">
        <v>1383398</v>
      </c>
      <c r="Q15" s="44">
        <v>8400</v>
      </c>
    </row>
    <row r="16" s="1" customFormat="1" spans="1:17">
      <c r="A16" s="12"/>
      <c r="B16" s="23" t="s">
        <v>122</v>
      </c>
      <c r="C16" s="24">
        <v>43375</v>
      </c>
      <c r="D16" s="24">
        <v>43377</v>
      </c>
      <c r="E16" s="25">
        <v>7400</v>
      </c>
      <c r="F16" s="23">
        <v>646485</v>
      </c>
      <c r="G16" s="23">
        <v>1374019</v>
      </c>
      <c r="H16" s="26" t="s">
        <v>109</v>
      </c>
      <c r="J16" s="7"/>
      <c r="K16" s="1">
        <f>VLOOKUP(G16,P:Q,2,0)</f>
        <v>7400</v>
      </c>
      <c r="L16" s="1">
        <f t="shared" si="1"/>
        <v>0</v>
      </c>
      <c r="P16" s="44">
        <v>1376637</v>
      </c>
      <c r="Q16" s="44">
        <v>4500</v>
      </c>
    </row>
    <row r="17" s="1" customFormat="1" spans="1:17">
      <c r="A17" s="12"/>
      <c r="B17" s="23" t="s">
        <v>123</v>
      </c>
      <c r="C17" s="24">
        <v>43375</v>
      </c>
      <c r="D17" s="24">
        <v>43378</v>
      </c>
      <c r="E17" s="25">
        <v>12600</v>
      </c>
      <c r="F17" s="23">
        <v>644478</v>
      </c>
      <c r="G17" s="23">
        <v>1371727</v>
      </c>
      <c r="H17" s="26" t="s">
        <v>109</v>
      </c>
      <c r="J17" s="7"/>
      <c r="K17" s="1">
        <f>VLOOKUP(G17,P:Q,2,0)</f>
        <v>12600</v>
      </c>
      <c r="L17" s="1">
        <f t="shared" si="1"/>
        <v>0</v>
      </c>
      <c r="P17" s="44">
        <v>1383561</v>
      </c>
      <c r="Q17" s="44">
        <v>3700</v>
      </c>
    </row>
    <row r="18" s="1" customFormat="1" spans="1:17">
      <c r="A18" s="12"/>
      <c r="B18" s="23" t="s">
        <v>124</v>
      </c>
      <c r="C18" s="24">
        <v>43372</v>
      </c>
      <c r="D18" s="24">
        <v>43375</v>
      </c>
      <c r="E18" s="25">
        <v>11100</v>
      </c>
      <c r="F18" s="23">
        <v>647156</v>
      </c>
      <c r="G18" s="23">
        <v>1375437</v>
      </c>
      <c r="H18" s="26" t="s">
        <v>109</v>
      </c>
      <c r="J18" s="7"/>
      <c r="K18" s="1">
        <f>VLOOKUP(G18,P:Q,2,0)</f>
        <v>11100</v>
      </c>
      <c r="L18" s="1">
        <f t="shared" si="1"/>
        <v>0</v>
      </c>
      <c r="P18" s="44">
        <v>1374785</v>
      </c>
      <c r="Q18" s="44">
        <v>8400</v>
      </c>
    </row>
    <row r="19" s="1" customFormat="1" spans="1:17">
      <c r="A19" s="12"/>
      <c r="B19" s="23" t="s">
        <v>125</v>
      </c>
      <c r="C19" s="24">
        <v>43372</v>
      </c>
      <c r="D19" s="24">
        <v>43375</v>
      </c>
      <c r="E19" s="25">
        <v>11100</v>
      </c>
      <c r="F19" s="23">
        <v>647113</v>
      </c>
      <c r="G19" s="23">
        <v>1375367</v>
      </c>
      <c r="H19" s="26" t="s">
        <v>109</v>
      </c>
      <c r="J19" s="7"/>
      <c r="K19" s="1">
        <f>VLOOKUP(G19,P:Q,2,0)</f>
        <v>11100</v>
      </c>
      <c r="L19" s="1">
        <f t="shared" si="1"/>
        <v>0</v>
      </c>
      <c r="P19" s="44">
        <v>1382880</v>
      </c>
      <c r="Q19" s="44">
        <v>14800</v>
      </c>
    </row>
    <row r="20" s="1" customFormat="1" spans="1:17">
      <c r="A20" s="12"/>
      <c r="B20" s="23" t="s">
        <v>126</v>
      </c>
      <c r="C20" s="24">
        <v>43372</v>
      </c>
      <c r="D20" s="24">
        <v>43377</v>
      </c>
      <c r="E20" s="25">
        <v>22500</v>
      </c>
      <c r="F20" s="23">
        <v>647106</v>
      </c>
      <c r="G20" s="23">
        <v>1375295</v>
      </c>
      <c r="H20" s="26" t="s">
        <v>109</v>
      </c>
      <c r="J20" s="7"/>
      <c r="K20" s="1">
        <f>VLOOKUP(G20,P:Q,2,0)</f>
        <v>22500</v>
      </c>
      <c r="L20" s="1">
        <f t="shared" si="1"/>
        <v>0</v>
      </c>
      <c r="P20" s="44">
        <v>1374367</v>
      </c>
      <c r="Q20" s="44">
        <v>3900</v>
      </c>
    </row>
    <row r="21" s="1" customFormat="1" spans="1:17">
      <c r="A21" s="12"/>
      <c r="B21" s="23" t="s">
        <v>127</v>
      </c>
      <c r="C21" s="24">
        <v>43374</v>
      </c>
      <c r="D21" s="24">
        <v>43375</v>
      </c>
      <c r="E21" s="25">
        <v>3900</v>
      </c>
      <c r="F21" s="23">
        <v>647386</v>
      </c>
      <c r="G21" s="23">
        <v>1375637</v>
      </c>
      <c r="H21" s="26" t="s">
        <v>109</v>
      </c>
      <c r="J21" s="7"/>
      <c r="K21" s="1">
        <f>VLOOKUP(G21,P:Q,2,0)</f>
        <v>3900</v>
      </c>
      <c r="L21" s="1">
        <f t="shared" si="1"/>
        <v>0</v>
      </c>
      <c r="P21" s="44">
        <v>1376906</v>
      </c>
      <c r="Q21" s="44">
        <v>12600</v>
      </c>
    </row>
    <row r="22" s="1" customFormat="1" spans="1:17">
      <c r="A22" s="12"/>
      <c r="B22" s="23" t="s">
        <v>127</v>
      </c>
      <c r="C22" s="24">
        <v>43375</v>
      </c>
      <c r="D22" s="24">
        <v>43376</v>
      </c>
      <c r="E22" s="25">
        <v>3900</v>
      </c>
      <c r="F22" s="23">
        <v>647391</v>
      </c>
      <c r="G22" s="23">
        <v>1375639</v>
      </c>
      <c r="H22" s="26" t="s">
        <v>109</v>
      </c>
      <c r="J22" s="7"/>
      <c r="K22" s="1">
        <f>VLOOKUP(G22,P:Q,2,0)</f>
        <v>3900</v>
      </c>
      <c r="L22" s="1">
        <f t="shared" si="1"/>
        <v>0</v>
      </c>
      <c r="P22" s="44">
        <v>1395363</v>
      </c>
      <c r="Q22" s="44">
        <v>0</v>
      </c>
    </row>
    <row r="23" s="1" customFormat="1" spans="1:17">
      <c r="A23" s="12"/>
      <c r="B23" s="23" t="s">
        <v>128</v>
      </c>
      <c r="C23" s="24">
        <v>43373</v>
      </c>
      <c r="D23" s="24">
        <v>43375</v>
      </c>
      <c r="E23" s="25">
        <v>8400</v>
      </c>
      <c r="F23" s="23">
        <v>647131</v>
      </c>
      <c r="G23" s="23">
        <v>1375296</v>
      </c>
      <c r="H23" s="26" t="s">
        <v>109</v>
      </c>
      <c r="J23" s="7"/>
      <c r="K23" s="1">
        <f>VLOOKUP(G23,P:Q,2,0)</f>
        <v>8400</v>
      </c>
      <c r="L23" s="1">
        <f t="shared" si="1"/>
        <v>0</v>
      </c>
      <c r="P23" s="44">
        <v>1374470</v>
      </c>
      <c r="Q23" s="44">
        <v>11100</v>
      </c>
    </row>
    <row r="24" s="1" customFormat="1" spans="1:17">
      <c r="A24" s="12"/>
      <c r="B24" s="23" t="s">
        <v>129</v>
      </c>
      <c r="C24" s="24">
        <v>43377</v>
      </c>
      <c r="D24" s="24">
        <v>43381</v>
      </c>
      <c r="E24" s="25">
        <v>19200</v>
      </c>
      <c r="F24" s="23">
        <v>640405</v>
      </c>
      <c r="G24" s="23">
        <v>1364238</v>
      </c>
      <c r="H24" s="26" t="s">
        <v>109</v>
      </c>
      <c r="J24" s="7"/>
      <c r="K24" s="1">
        <f>VLOOKUP(G24,P:Q,2,0)</f>
        <v>38400</v>
      </c>
      <c r="L24" s="1">
        <f t="shared" si="1"/>
        <v>-19200</v>
      </c>
      <c r="P24" s="44">
        <v>1385190</v>
      </c>
      <c r="Q24" s="44">
        <v>7400</v>
      </c>
    </row>
    <row r="25" s="1" customFormat="1" spans="1:17">
      <c r="A25" s="12"/>
      <c r="B25" s="23" t="s">
        <v>130</v>
      </c>
      <c r="C25" s="24">
        <v>43377</v>
      </c>
      <c r="D25" s="24">
        <v>43381</v>
      </c>
      <c r="E25" s="25">
        <v>19200</v>
      </c>
      <c r="F25" s="23">
        <v>640407</v>
      </c>
      <c r="G25" s="23">
        <v>1364238</v>
      </c>
      <c r="H25" s="26" t="s">
        <v>109</v>
      </c>
      <c r="J25" s="7"/>
      <c r="L25" s="1">
        <f t="shared" si="1"/>
        <v>19200</v>
      </c>
      <c r="P25" s="44">
        <v>1373408</v>
      </c>
      <c r="Q25" s="44">
        <v>12600</v>
      </c>
    </row>
    <row r="26" s="1" customFormat="1" spans="1:17">
      <c r="A26" s="12"/>
      <c r="B26" s="23" t="s">
        <v>131</v>
      </c>
      <c r="C26" s="24">
        <v>43372</v>
      </c>
      <c r="D26" s="24">
        <v>43375</v>
      </c>
      <c r="E26" s="25">
        <v>12600</v>
      </c>
      <c r="F26" s="23">
        <v>647107</v>
      </c>
      <c r="G26" s="23">
        <v>1375199</v>
      </c>
      <c r="H26" s="26" t="s">
        <v>109</v>
      </c>
      <c r="J26" s="7"/>
      <c r="K26" s="1">
        <f>VLOOKUP(G26,P:Q,2,0)</f>
        <v>12600</v>
      </c>
      <c r="L26" s="1">
        <f t="shared" si="1"/>
        <v>0</v>
      </c>
      <c r="P26" s="44">
        <v>1385247</v>
      </c>
      <c r="Q26" s="44">
        <v>3700</v>
      </c>
    </row>
    <row r="27" s="1" customFormat="1" spans="1:17">
      <c r="A27" s="12"/>
      <c r="B27" s="23" t="s">
        <v>132</v>
      </c>
      <c r="C27" s="24">
        <v>43371</v>
      </c>
      <c r="D27" s="24">
        <v>43377</v>
      </c>
      <c r="E27" s="25">
        <v>14800</v>
      </c>
      <c r="F27" s="23">
        <v>645824</v>
      </c>
      <c r="G27" s="23">
        <v>1373738</v>
      </c>
      <c r="H27" s="26" t="s">
        <v>109</v>
      </c>
      <c r="J27" s="7"/>
      <c r="K27" s="1">
        <f>VLOOKUP(G27,P:Q,2,0)</f>
        <v>14800</v>
      </c>
      <c r="L27" s="1">
        <f t="shared" si="1"/>
        <v>0</v>
      </c>
      <c r="P27" s="44">
        <v>1389498</v>
      </c>
      <c r="Q27" s="44">
        <v>4900</v>
      </c>
    </row>
    <row r="28" s="1" customFormat="1" spans="1:17">
      <c r="A28" s="12"/>
      <c r="B28" s="23" t="s">
        <v>133</v>
      </c>
      <c r="C28" s="24">
        <v>43376</v>
      </c>
      <c r="D28" s="24">
        <v>43377</v>
      </c>
      <c r="E28" s="25">
        <v>4500</v>
      </c>
      <c r="F28" s="23">
        <v>647871</v>
      </c>
      <c r="G28" s="23">
        <v>1376637</v>
      </c>
      <c r="H28" s="26" t="s">
        <v>109</v>
      </c>
      <c r="J28" s="7"/>
      <c r="K28" s="1">
        <f>VLOOKUP(G28,P:Q,2,0)</f>
        <v>4500</v>
      </c>
      <c r="L28" s="1">
        <f t="shared" si="1"/>
        <v>0</v>
      </c>
      <c r="P28" s="44">
        <v>1375967</v>
      </c>
      <c r="Q28" s="44">
        <v>7400</v>
      </c>
    </row>
    <row r="29" s="1" customFormat="1" spans="1:17">
      <c r="A29" s="12"/>
      <c r="B29" s="23" t="s">
        <v>134</v>
      </c>
      <c r="C29" s="24">
        <v>43378</v>
      </c>
      <c r="D29" s="24">
        <v>43382</v>
      </c>
      <c r="E29" s="25">
        <v>14800</v>
      </c>
      <c r="F29" s="23">
        <v>638714</v>
      </c>
      <c r="G29" s="23">
        <v>1362503</v>
      </c>
      <c r="H29" s="26" t="s">
        <v>109</v>
      </c>
      <c r="J29" s="7"/>
      <c r="K29" s="1">
        <f>VLOOKUP(G29,P:Q,2,0)</f>
        <v>29600</v>
      </c>
      <c r="L29" s="1">
        <f t="shared" si="1"/>
        <v>-14800</v>
      </c>
      <c r="P29" s="44">
        <v>1386395</v>
      </c>
      <c r="Q29" s="44">
        <v>3700</v>
      </c>
    </row>
    <row r="30" s="1" customFormat="1" spans="1:17">
      <c r="A30" s="12"/>
      <c r="B30" s="23" t="s">
        <v>135</v>
      </c>
      <c r="C30" s="24">
        <v>43378</v>
      </c>
      <c r="D30" s="24">
        <v>43382</v>
      </c>
      <c r="E30" s="25">
        <v>14800</v>
      </c>
      <c r="F30" s="23">
        <v>638715</v>
      </c>
      <c r="G30" s="23">
        <v>1362503</v>
      </c>
      <c r="H30" s="26" t="s">
        <v>109</v>
      </c>
      <c r="J30" s="7"/>
      <c r="L30" s="1">
        <f t="shared" si="1"/>
        <v>14800</v>
      </c>
      <c r="P30" s="44">
        <v>1378672</v>
      </c>
      <c r="Q30" s="44">
        <v>8400</v>
      </c>
    </row>
    <row r="31" s="1" customFormat="1" spans="1:17">
      <c r="A31" s="12"/>
      <c r="B31" s="23" t="s">
        <v>136</v>
      </c>
      <c r="C31" s="24">
        <v>43380</v>
      </c>
      <c r="D31" s="24">
        <v>43383</v>
      </c>
      <c r="E31" s="25">
        <v>16800</v>
      </c>
      <c r="F31" s="23">
        <v>644537</v>
      </c>
      <c r="G31" s="23">
        <v>1371657</v>
      </c>
      <c r="H31" s="26" t="s">
        <v>109</v>
      </c>
      <c r="J31" s="7"/>
      <c r="K31" s="1">
        <f>VLOOKUP(G31,P:Q,2,0)</f>
        <v>16800</v>
      </c>
      <c r="L31" s="1">
        <f t="shared" si="1"/>
        <v>0</v>
      </c>
      <c r="P31" s="44">
        <v>1383521</v>
      </c>
      <c r="Q31" s="44">
        <v>3700</v>
      </c>
    </row>
    <row r="32" s="1" customFormat="1" spans="1:17">
      <c r="A32" s="12"/>
      <c r="B32" s="23" t="s">
        <v>137</v>
      </c>
      <c r="C32" s="24">
        <v>43382</v>
      </c>
      <c r="D32" s="24">
        <v>43386</v>
      </c>
      <c r="E32" s="25">
        <v>16800</v>
      </c>
      <c r="F32" s="23">
        <v>648439</v>
      </c>
      <c r="G32" s="23">
        <v>1377085</v>
      </c>
      <c r="H32" s="26" t="s">
        <v>109</v>
      </c>
      <c r="J32" s="7"/>
      <c r="K32" s="1">
        <f>VLOOKUP(G32,P:Q,2,0)</f>
        <v>16800</v>
      </c>
      <c r="L32" s="1">
        <f t="shared" si="1"/>
        <v>0</v>
      </c>
      <c r="P32" s="44">
        <v>1380773</v>
      </c>
      <c r="Q32" s="44">
        <v>3700</v>
      </c>
    </row>
    <row r="33" s="1" customFormat="1" spans="1:17">
      <c r="A33" s="12"/>
      <c r="B33" s="23" t="s">
        <v>138</v>
      </c>
      <c r="C33" s="24">
        <v>43371</v>
      </c>
      <c r="D33" s="24">
        <v>43374</v>
      </c>
      <c r="E33" s="25">
        <v>12600</v>
      </c>
      <c r="F33" s="23">
        <v>646704</v>
      </c>
      <c r="G33" s="23">
        <v>1374800</v>
      </c>
      <c r="H33" s="26">
        <v>9013</v>
      </c>
      <c r="J33" s="7"/>
      <c r="K33" s="1">
        <f>VLOOKUP(G33,P:Q,2,0)</f>
        <v>12600</v>
      </c>
      <c r="L33" s="1">
        <f t="shared" si="1"/>
        <v>0</v>
      </c>
      <c r="P33" s="44">
        <v>1384131</v>
      </c>
      <c r="Q33" s="44">
        <v>7400</v>
      </c>
    </row>
    <row r="34" s="1" customFormat="1" spans="1:17">
      <c r="A34" s="12"/>
      <c r="B34" s="23" t="s">
        <v>139</v>
      </c>
      <c r="C34" s="24">
        <v>43371</v>
      </c>
      <c r="D34" s="24">
        <v>43374</v>
      </c>
      <c r="E34" s="25">
        <v>11100</v>
      </c>
      <c r="F34" s="23">
        <v>644889</v>
      </c>
      <c r="G34" s="23">
        <v>1372118</v>
      </c>
      <c r="H34" s="26">
        <v>9015</v>
      </c>
      <c r="J34" s="7"/>
      <c r="K34" s="1">
        <f>VLOOKUP(G34,P:Q,2,0)</f>
        <v>11100</v>
      </c>
      <c r="L34" s="1">
        <f t="shared" si="1"/>
        <v>0</v>
      </c>
      <c r="P34" s="44">
        <v>1378641</v>
      </c>
      <c r="Q34" s="44">
        <v>3900</v>
      </c>
    </row>
    <row r="35" s="1" customFormat="1" spans="1:17">
      <c r="A35" s="12"/>
      <c r="B35" s="23" t="s">
        <v>140</v>
      </c>
      <c r="C35" s="24">
        <v>43372</v>
      </c>
      <c r="D35" s="24">
        <v>43375</v>
      </c>
      <c r="E35" s="25">
        <v>11100</v>
      </c>
      <c r="F35" s="23">
        <v>646488</v>
      </c>
      <c r="G35" s="21">
        <v>1374494</v>
      </c>
      <c r="H35" s="26">
        <v>9016</v>
      </c>
      <c r="J35" s="7"/>
      <c r="K35" s="1">
        <f>VLOOKUP(G35,P:Q,2,0)</f>
        <v>22200</v>
      </c>
      <c r="L35" s="1">
        <f t="shared" si="1"/>
        <v>-11100</v>
      </c>
      <c r="P35" s="44">
        <v>1383573</v>
      </c>
      <c r="Q35" s="44">
        <v>3700</v>
      </c>
    </row>
    <row r="36" s="1" customFormat="1" spans="1:17">
      <c r="A36" s="12"/>
      <c r="B36" s="23" t="s">
        <v>141</v>
      </c>
      <c r="C36" s="24">
        <v>43373</v>
      </c>
      <c r="D36" s="24">
        <v>43375</v>
      </c>
      <c r="E36" s="25">
        <v>7400</v>
      </c>
      <c r="F36" s="23">
        <v>627209</v>
      </c>
      <c r="G36" s="23">
        <v>1375463</v>
      </c>
      <c r="H36" s="26">
        <v>9017</v>
      </c>
      <c r="J36" s="7"/>
      <c r="K36" s="1">
        <f>VLOOKUP(G36,P:Q,2,0)</f>
        <v>7400</v>
      </c>
      <c r="L36" s="1">
        <f t="shared" si="1"/>
        <v>0</v>
      </c>
      <c r="P36" s="44">
        <v>1396975</v>
      </c>
      <c r="Q36" s="44">
        <v>0</v>
      </c>
    </row>
    <row r="37" s="1" customFormat="1" spans="1:17">
      <c r="A37" s="12"/>
      <c r="B37" s="23" t="s">
        <v>142</v>
      </c>
      <c r="C37" s="24">
        <v>43372</v>
      </c>
      <c r="D37" s="24">
        <v>43374</v>
      </c>
      <c r="E37" s="25">
        <v>8400</v>
      </c>
      <c r="F37" s="23">
        <v>640480</v>
      </c>
      <c r="G37" s="23">
        <v>1365256</v>
      </c>
      <c r="H37" s="26">
        <v>9024</v>
      </c>
      <c r="J37" s="7"/>
      <c r="K37" s="1">
        <f>VLOOKUP(G37,P:Q,2,0)</f>
        <v>8400</v>
      </c>
      <c r="L37" s="1">
        <f t="shared" si="1"/>
        <v>0</v>
      </c>
      <c r="P37" s="44">
        <v>1401761</v>
      </c>
      <c r="Q37" s="44">
        <v>4500</v>
      </c>
    </row>
    <row r="38" s="1" customFormat="1" spans="1:17">
      <c r="A38" s="12"/>
      <c r="B38" s="23" t="s">
        <v>143</v>
      </c>
      <c r="C38" s="24">
        <v>43371</v>
      </c>
      <c r="D38" s="24">
        <v>43374</v>
      </c>
      <c r="E38" s="25">
        <v>11100</v>
      </c>
      <c r="F38" s="23">
        <v>646534</v>
      </c>
      <c r="G38" s="23">
        <v>1374470</v>
      </c>
      <c r="H38" s="26">
        <v>9026</v>
      </c>
      <c r="J38" s="7"/>
      <c r="K38" s="1">
        <f>VLOOKUP(G38,P:Q,2,0)</f>
        <v>11100</v>
      </c>
      <c r="L38" s="1">
        <f t="shared" si="1"/>
        <v>0</v>
      </c>
      <c r="P38" s="44">
        <v>1381223</v>
      </c>
      <c r="Q38" s="44">
        <v>15000</v>
      </c>
    </row>
    <row r="39" s="1" customFormat="1" spans="1:17">
      <c r="A39" s="12"/>
      <c r="B39" s="23" t="s">
        <v>144</v>
      </c>
      <c r="C39" s="24">
        <v>43375</v>
      </c>
      <c r="D39" s="24">
        <v>43377</v>
      </c>
      <c r="E39" s="25">
        <v>9000</v>
      </c>
      <c r="F39" s="23">
        <v>647492</v>
      </c>
      <c r="G39" s="23">
        <v>1376058</v>
      </c>
      <c r="H39" s="26">
        <v>9032</v>
      </c>
      <c r="I39" s="45">
        <v>2100</v>
      </c>
      <c r="J39" s="7" t="s">
        <v>265</v>
      </c>
      <c r="K39" s="1">
        <f>VLOOKUP(G39,P:Q,2,0)</f>
        <v>9000</v>
      </c>
      <c r="L39" s="1">
        <f t="shared" si="1"/>
        <v>0</v>
      </c>
      <c r="P39" s="44">
        <v>1375764</v>
      </c>
      <c r="Q39" s="44">
        <v>11100</v>
      </c>
    </row>
    <row r="40" s="1" customFormat="1" spans="1:17">
      <c r="A40" s="12"/>
      <c r="B40" s="23" t="s">
        <v>146</v>
      </c>
      <c r="C40" s="24">
        <v>43371</v>
      </c>
      <c r="D40" s="24">
        <v>43374</v>
      </c>
      <c r="E40" s="25">
        <v>11100</v>
      </c>
      <c r="F40" s="23">
        <v>646189</v>
      </c>
      <c r="G40" s="23">
        <v>1374913</v>
      </c>
      <c r="H40" s="26">
        <v>9036</v>
      </c>
      <c r="I40" s="45"/>
      <c r="J40" s="7"/>
      <c r="K40" s="1">
        <f>VLOOKUP(G40,P:Q,2,0)</f>
        <v>11100</v>
      </c>
      <c r="L40" s="1">
        <f t="shared" si="1"/>
        <v>0</v>
      </c>
      <c r="P40" s="44">
        <v>1365256</v>
      </c>
      <c r="Q40" s="44">
        <v>8400</v>
      </c>
    </row>
    <row r="41" s="1" customFormat="1" spans="1:17">
      <c r="A41" s="12"/>
      <c r="B41" s="23" t="s">
        <v>147</v>
      </c>
      <c r="C41" s="24">
        <v>43373</v>
      </c>
      <c r="D41" s="24">
        <v>43374</v>
      </c>
      <c r="E41" s="25">
        <v>4600</v>
      </c>
      <c r="F41" s="23">
        <v>646642</v>
      </c>
      <c r="G41" s="23">
        <v>1375454</v>
      </c>
      <c r="H41" s="26">
        <v>9037</v>
      </c>
      <c r="I41" s="46"/>
      <c r="J41" s="7"/>
      <c r="K41" s="1">
        <f>VLOOKUP(G41,P:Q,2,0)</f>
        <v>4600</v>
      </c>
      <c r="L41" s="1">
        <f t="shared" si="1"/>
        <v>0</v>
      </c>
      <c r="P41" s="44">
        <v>1398220</v>
      </c>
      <c r="Q41" s="44">
        <v>4500</v>
      </c>
    </row>
    <row r="42" s="1" customFormat="1" spans="1:17">
      <c r="A42" s="12"/>
      <c r="B42" s="23" t="s">
        <v>148</v>
      </c>
      <c r="C42" s="24">
        <v>43371</v>
      </c>
      <c r="D42" s="24">
        <v>43374</v>
      </c>
      <c r="E42" s="25">
        <v>11100</v>
      </c>
      <c r="F42" s="23">
        <v>646580</v>
      </c>
      <c r="G42" s="23">
        <v>1374706</v>
      </c>
      <c r="H42" s="26">
        <v>9046</v>
      </c>
      <c r="I42" s="46"/>
      <c r="J42" s="7"/>
      <c r="K42" s="1">
        <f>VLOOKUP(G42,P:Q,2,0)</f>
        <v>11100</v>
      </c>
      <c r="L42" s="1">
        <f t="shared" si="1"/>
        <v>0</v>
      </c>
      <c r="P42" s="44">
        <v>1383510</v>
      </c>
      <c r="Q42" s="44">
        <v>3700</v>
      </c>
    </row>
    <row r="43" s="1" customFormat="1" spans="1:17">
      <c r="A43" s="27"/>
      <c r="B43" s="28" t="s">
        <v>149</v>
      </c>
      <c r="C43" s="29">
        <v>43372</v>
      </c>
      <c r="D43" s="29">
        <v>43375</v>
      </c>
      <c r="E43" s="30">
        <v>11100</v>
      </c>
      <c r="F43" s="28">
        <v>646580</v>
      </c>
      <c r="G43" s="21">
        <v>1374494</v>
      </c>
      <c r="H43" s="31">
        <v>9058</v>
      </c>
      <c r="I43" s="47" t="s">
        <v>150</v>
      </c>
      <c r="J43" s="48">
        <v>43378</v>
      </c>
      <c r="L43" s="1">
        <f t="shared" si="1"/>
        <v>11100</v>
      </c>
      <c r="P43" s="44">
        <v>1385170</v>
      </c>
      <c r="Q43" s="44">
        <v>3700</v>
      </c>
    </row>
    <row r="44" s="1" customFormat="1" spans="1:17">
      <c r="A44" s="12"/>
      <c r="B44" s="23" t="s">
        <v>151</v>
      </c>
      <c r="C44" s="24">
        <v>43389</v>
      </c>
      <c r="D44" s="24">
        <v>43392</v>
      </c>
      <c r="E44" s="25">
        <v>16800</v>
      </c>
      <c r="F44" s="23">
        <v>648881</v>
      </c>
      <c r="G44" s="23">
        <v>1377583</v>
      </c>
      <c r="H44" s="26" t="s">
        <v>109</v>
      </c>
      <c r="J44" s="7"/>
      <c r="K44" s="1">
        <f>VLOOKUP(G44,P:Q,2,0)</f>
        <v>16800</v>
      </c>
      <c r="L44" s="1">
        <f t="shared" si="1"/>
        <v>0</v>
      </c>
      <c r="P44" s="44">
        <v>1385030</v>
      </c>
      <c r="Q44" s="44">
        <v>3700</v>
      </c>
    </row>
    <row r="45" s="1" customFormat="1" spans="1:17">
      <c r="A45" s="12"/>
      <c r="B45" s="23" t="s">
        <v>152</v>
      </c>
      <c r="C45" s="24">
        <v>43398</v>
      </c>
      <c r="D45" s="24">
        <v>43400</v>
      </c>
      <c r="E45" s="25">
        <v>7400</v>
      </c>
      <c r="F45" s="23">
        <v>648906</v>
      </c>
      <c r="G45" s="23">
        <v>1377823</v>
      </c>
      <c r="H45" s="26" t="s">
        <v>109</v>
      </c>
      <c r="J45" s="7"/>
      <c r="K45" s="1">
        <f>VLOOKUP(G45,P:Q,2,0)</f>
        <v>7400</v>
      </c>
      <c r="L45" s="1">
        <f t="shared" si="1"/>
        <v>0</v>
      </c>
      <c r="P45" s="44">
        <v>1374018</v>
      </c>
      <c r="Q45" s="44">
        <v>7400</v>
      </c>
    </row>
    <row r="46" s="1" customFormat="1" spans="1:17">
      <c r="A46" s="12"/>
      <c r="B46" s="23" t="s">
        <v>153</v>
      </c>
      <c r="C46" s="24">
        <v>43380</v>
      </c>
      <c r="D46" s="24">
        <v>43381</v>
      </c>
      <c r="E46" s="25">
        <v>4600</v>
      </c>
      <c r="F46" s="23">
        <v>648984</v>
      </c>
      <c r="G46" s="23">
        <v>1377976</v>
      </c>
      <c r="H46" s="26" t="s">
        <v>109</v>
      </c>
      <c r="J46" s="7"/>
      <c r="K46" s="1">
        <f>VLOOKUP(G46,P:Q,2,0)</f>
        <v>4600</v>
      </c>
      <c r="L46" s="1">
        <f t="shared" si="1"/>
        <v>0</v>
      </c>
      <c r="P46" s="44">
        <v>1384174</v>
      </c>
      <c r="Q46" s="44">
        <v>3700</v>
      </c>
    </row>
    <row r="47" s="1" customFormat="1" spans="1:17">
      <c r="A47" s="12"/>
      <c r="B47" s="23" t="s">
        <v>154</v>
      </c>
      <c r="C47" s="24">
        <v>43381</v>
      </c>
      <c r="D47" s="24">
        <v>43382</v>
      </c>
      <c r="E47" s="25">
        <v>3900</v>
      </c>
      <c r="F47" s="23">
        <v>649500</v>
      </c>
      <c r="G47" s="23">
        <v>1378424</v>
      </c>
      <c r="H47" s="26" t="s">
        <v>109</v>
      </c>
      <c r="J47" s="7"/>
      <c r="K47" s="1">
        <f>VLOOKUP(G47,P:Q,2,0)</f>
        <v>3900</v>
      </c>
      <c r="L47" s="1">
        <f t="shared" si="1"/>
        <v>0</v>
      </c>
      <c r="P47" s="44">
        <v>1371657</v>
      </c>
      <c r="Q47" s="44">
        <v>16800</v>
      </c>
    </row>
    <row r="48" s="1" customFormat="1" spans="1:17">
      <c r="A48" s="12"/>
      <c r="B48" s="23" t="s">
        <v>155</v>
      </c>
      <c r="C48" s="24">
        <v>43382</v>
      </c>
      <c r="D48" s="24">
        <v>43384</v>
      </c>
      <c r="E48" s="25">
        <v>7400</v>
      </c>
      <c r="F48" s="23">
        <v>649544</v>
      </c>
      <c r="G48" s="23">
        <v>1378447</v>
      </c>
      <c r="H48" s="26" t="s">
        <v>109</v>
      </c>
      <c r="J48" s="7"/>
      <c r="K48" s="1">
        <f>VLOOKUP(G48,P:Q,2,0)</f>
        <v>7400</v>
      </c>
      <c r="L48" s="1">
        <f t="shared" si="1"/>
        <v>0</v>
      </c>
      <c r="P48" s="44">
        <v>1380711</v>
      </c>
      <c r="Q48" s="44">
        <v>7400</v>
      </c>
    </row>
    <row r="49" s="1" customFormat="1" spans="1:17">
      <c r="A49" s="12"/>
      <c r="B49" s="23" t="s">
        <v>156</v>
      </c>
      <c r="C49" s="24">
        <v>43382</v>
      </c>
      <c r="D49" s="24">
        <v>43384</v>
      </c>
      <c r="E49" s="25">
        <v>8400</v>
      </c>
      <c r="F49" s="23">
        <v>649678</v>
      </c>
      <c r="G49" s="23">
        <v>1378672</v>
      </c>
      <c r="H49" s="26" t="s">
        <v>109</v>
      </c>
      <c r="J49" s="7"/>
      <c r="K49" s="1">
        <f>VLOOKUP(G49,P:Q,2,0)</f>
        <v>8400</v>
      </c>
      <c r="L49" s="1">
        <f t="shared" si="1"/>
        <v>0</v>
      </c>
      <c r="P49" s="44">
        <v>1385039</v>
      </c>
      <c r="Q49" s="44">
        <v>14800</v>
      </c>
    </row>
    <row r="50" s="1" customFormat="1" spans="1:17">
      <c r="A50" s="12"/>
      <c r="B50" s="23" t="s">
        <v>157</v>
      </c>
      <c r="C50" s="24">
        <v>43384</v>
      </c>
      <c r="D50" s="24">
        <v>43385</v>
      </c>
      <c r="E50" s="25">
        <v>3900</v>
      </c>
      <c r="F50" s="23">
        <v>649683</v>
      </c>
      <c r="G50" s="23">
        <v>1378641</v>
      </c>
      <c r="H50" s="26" t="s">
        <v>109</v>
      </c>
      <c r="J50" s="7"/>
      <c r="K50" s="1">
        <f>VLOOKUP(G50,P:Q,2,0)</f>
        <v>3900</v>
      </c>
      <c r="L50" s="1">
        <f t="shared" si="1"/>
        <v>0</v>
      </c>
      <c r="P50" s="44">
        <v>1385972</v>
      </c>
      <c r="Q50" s="44">
        <v>3700</v>
      </c>
    </row>
    <row r="51" s="1" customFormat="1" spans="1:17">
      <c r="A51" s="12"/>
      <c r="B51" s="23" t="s">
        <v>158</v>
      </c>
      <c r="C51" s="24">
        <v>43384</v>
      </c>
      <c r="D51" s="24">
        <v>43385</v>
      </c>
      <c r="E51" s="25">
        <v>4600</v>
      </c>
      <c r="F51" s="23">
        <v>650037</v>
      </c>
      <c r="G51" s="23">
        <v>1378610</v>
      </c>
      <c r="H51" s="26" t="s">
        <v>109</v>
      </c>
      <c r="J51" s="7"/>
      <c r="K51" s="1">
        <f>VLOOKUP(G51,P:Q,2,0)</f>
        <v>4600</v>
      </c>
      <c r="L51" s="1">
        <f t="shared" si="1"/>
        <v>0</v>
      </c>
      <c r="P51" s="44">
        <v>1382789</v>
      </c>
      <c r="Q51" s="44">
        <v>8400</v>
      </c>
    </row>
    <row r="52" s="1" customFormat="1" spans="1:17">
      <c r="A52" s="12"/>
      <c r="B52" s="23" t="s">
        <v>159</v>
      </c>
      <c r="C52" s="24">
        <v>43384</v>
      </c>
      <c r="D52" s="24">
        <v>43387</v>
      </c>
      <c r="E52" s="25">
        <v>11100</v>
      </c>
      <c r="F52" s="23">
        <v>647390</v>
      </c>
      <c r="G52" s="23">
        <v>1375764</v>
      </c>
      <c r="H52" s="26" t="s">
        <v>109</v>
      </c>
      <c r="J52" s="7"/>
      <c r="K52" s="1">
        <f>VLOOKUP(G52,P:Q,2,0)</f>
        <v>11100</v>
      </c>
      <c r="L52" s="1">
        <f t="shared" si="1"/>
        <v>0</v>
      </c>
      <c r="P52" s="44">
        <v>1383871</v>
      </c>
      <c r="Q52" s="44">
        <v>3700</v>
      </c>
    </row>
    <row r="53" s="1" customFormat="1" spans="1:17">
      <c r="A53" s="12"/>
      <c r="B53" s="23" t="s">
        <v>160</v>
      </c>
      <c r="C53" s="24">
        <v>43384</v>
      </c>
      <c r="D53" s="24">
        <v>43390</v>
      </c>
      <c r="E53" s="25">
        <v>25200</v>
      </c>
      <c r="F53" s="23">
        <v>649977</v>
      </c>
      <c r="G53" s="23">
        <v>1379083</v>
      </c>
      <c r="H53" s="26" t="s">
        <v>109</v>
      </c>
      <c r="J53" s="7"/>
      <c r="K53" s="1">
        <f>VLOOKUP(G53,P:Q,2,0)</f>
        <v>25200</v>
      </c>
      <c r="L53" s="1">
        <f t="shared" si="1"/>
        <v>0</v>
      </c>
      <c r="P53" s="44">
        <v>1383021</v>
      </c>
      <c r="Q53" s="44">
        <v>10000</v>
      </c>
    </row>
    <row r="54" s="1" customFormat="1" spans="1:17">
      <c r="A54" s="12"/>
      <c r="B54" s="23" t="s">
        <v>161</v>
      </c>
      <c r="C54" s="24">
        <v>43386</v>
      </c>
      <c r="D54" s="24">
        <v>43389</v>
      </c>
      <c r="E54" s="25">
        <v>12600</v>
      </c>
      <c r="F54" s="23">
        <v>649999</v>
      </c>
      <c r="G54" s="23">
        <v>1379040</v>
      </c>
      <c r="H54" s="26" t="s">
        <v>109</v>
      </c>
      <c r="J54" s="7"/>
      <c r="K54" s="1">
        <f>VLOOKUP(G54,P:Q,2,0)</f>
        <v>12600</v>
      </c>
      <c r="L54" s="1">
        <f t="shared" si="1"/>
        <v>0</v>
      </c>
      <c r="P54" s="44">
        <v>1398790</v>
      </c>
      <c r="Q54" s="44">
        <v>4500</v>
      </c>
    </row>
    <row r="55" s="1" customFormat="1" spans="1:17">
      <c r="A55" s="32"/>
      <c r="B55" s="33" t="s">
        <v>162</v>
      </c>
      <c r="C55" s="34">
        <v>43385</v>
      </c>
      <c r="D55" s="34">
        <v>43387</v>
      </c>
      <c r="E55" s="35">
        <v>7400</v>
      </c>
      <c r="F55" s="33">
        <v>650086</v>
      </c>
      <c r="G55" s="33">
        <v>1379001</v>
      </c>
      <c r="H55" s="36" t="s">
        <v>109</v>
      </c>
      <c r="I55" s="47" t="s">
        <v>150</v>
      </c>
      <c r="J55" s="48">
        <v>43383</v>
      </c>
      <c r="K55" s="1">
        <f>VLOOKUP(G55,P:Q,2,0)</f>
        <v>7400</v>
      </c>
      <c r="L55" s="1">
        <f t="shared" si="1"/>
        <v>0</v>
      </c>
      <c r="P55" s="44">
        <v>1399732</v>
      </c>
      <c r="Q55" s="44">
        <v>489.21</v>
      </c>
    </row>
    <row r="56" s="1" customFormat="1" spans="1:17">
      <c r="A56" s="12"/>
      <c r="B56" s="23" t="s">
        <v>163</v>
      </c>
      <c r="C56" s="24">
        <v>43388</v>
      </c>
      <c r="D56" s="24">
        <v>43391</v>
      </c>
      <c r="E56" s="25">
        <v>11100</v>
      </c>
      <c r="F56" s="23">
        <v>645712</v>
      </c>
      <c r="G56" s="23">
        <v>1373244</v>
      </c>
      <c r="H56" s="26" t="s">
        <v>109</v>
      </c>
      <c r="J56" s="7"/>
      <c r="K56" s="1">
        <f>VLOOKUP(G56,P:Q,2,0)</f>
        <v>22200</v>
      </c>
      <c r="L56" s="1">
        <f t="shared" si="1"/>
        <v>-11100</v>
      </c>
      <c r="P56" s="44">
        <v>1375295</v>
      </c>
      <c r="Q56" s="44">
        <v>22500</v>
      </c>
    </row>
    <row r="57" s="1" customFormat="1" spans="1:17">
      <c r="A57" s="37"/>
      <c r="B57" s="38" t="s">
        <v>164</v>
      </c>
      <c r="C57" s="24">
        <v>43388</v>
      </c>
      <c r="D57" s="24">
        <v>43391</v>
      </c>
      <c r="E57" s="25">
        <v>11100</v>
      </c>
      <c r="F57" s="23">
        <v>645717</v>
      </c>
      <c r="G57" s="23">
        <v>1373244</v>
      </c>
      <c r="H57" s="26" t="s">
        <v>109</v>
      </c>
      <c r="J57" s="7"/>
      <c r="L57" s="1">
        <f t="shared" si="1"/>
        <v>11100</v>
      </c>
      <c r="P57" s="44">
        <v>1398212</v>
      </c>
      <c r="Q57" s="44">
        <v>13500</v>
      </c>
    </row>
    <row r="58" s="2" customFormat="1" spans="1:17">
      <c r="A58" s="39"/>
      <c r="B58" s="38" t="s">
        <v>266</v>
      </c>
      <c r="C58" s="40">
        <v>43387</v>
      </c>
      <c r="D58" s="40">
        <v>43390</v>
      </c>
      <c r="E58" s="41">
        <v>12600</v>
      </c>
      <c r="F58" s="38">
        <v>648140</v>
      </c>
      <c r="G58" s="38">
        <v>1376906</v>
      </c>
      <c r="H58" s="42" t="s">
        <v>109</v>
      </c>
      <c r="J58" s="49"/>
      <c r="K58" s="1">
        <f>VLOOKUP(G58,P:Q,2,0)</f>
        <v>12600</v>
      </c>
      <c r="L58" s="1">
        <f t="shared" si="1"/>
        <v>0</v>
      </c>
      <c r="P58" s="44">
        <v>1374800</v>
      </c>
      <c r="Q58" s="44">
        <v>12600</v>
      </c>
    </row>
    <row r="59" s="1" customFormat="1" spans="1:17">
      <c r="A59" s="39"/>
      <c r="B59" s="38" t="s">
        <v>166</v>
      </c>
      <c r="C59" s="40">
        <v>43387</v>
      </c>
      <c r="D59" s="40">
        <v>43388</v>
      </c>
      <c r="E59" s="41">
        <v>3700</v>
      </c>
      <c r="F59" s="38">
        <v>651264</v>
      </c>
      <c r="G59" s="38">
        <v>1380773</v>
      </c>
      <c r="H59" s="42" t="s">
        <v>109</v>
      </c>
      <c r="J59" s="7"/>
      <c r="K59" s="1">
        <f>VLOOKUP(G59,P:Q,2,0)</f>
        <v>3700</v>
      </c>
      <c r="L59" s="1">
        <f t="shared" si="1"/>
        <v>0</v>
      </c>
      <c r="P59" s="44">
        <v>1384621</v>
      </c>
      <c r="Q59" s="44">
        <v>11100</v>
      </c>
    </row>
    <row r="60" s="1" customFormat="1" spans="1:17">
      <c r="A60" s="39"/>
      <c r="B60" s="38" t="s">
        <v>167</v>
      </c>
      <c r="C60" s="40">
        <v>43394</v>
      </c>
      <c r="D60" s="40">
        <v>43396</v>
      </c>
      <c r="E60" s="41">
        <v>7400</v>
      </c>
      <c r="F60" s="38">
        <v>651272</v>
      </c>
      <c r="G60" s="38">
        <v>1380711</v>
      </c>
      <c r="H60" s="42" t="s">
        <v>109</v>
      </c>
      <c r="J60" s="7"/>
      <c r="K60" s="1">
        <f>VLOOKUP(G60,P:Q,2,0)</f>
        <v>7400</v>
      </c>
      <c r="L60" s="1">
        <f t="shared" si="1"/>
        <v>0</v>
      </c>
      <c r="P60" s="44">
        <v>1385597</v>
      </c>
      <c r="Q60" s="44">
        <v>3700</v>
      </c>
    </row>
    <row r="61" s="1" customFormat="1" spans="1:17">
      <c r="A61" s="39"/>
      <c r="B61" s="38" t="s">
        <v>168</v>
      </c>
      <c r="C61" s="40">
        <v>43387</v>
      </c>
      <c r="D61" s="40">
        <v>43388</v>
      </c>
      <c r="E61" s="41">
        <v>3700</v>
      </c>
      <c r="F61" s="38">
        <v>651292</v>
      </c>
      <c r="G61" s="38">
        <v>1380912</v>
      </c>
      <c r="H61" s="42" t="s">
        <v>109</v>
      </c>
      <c r="J61" s="7"/>
      <c r="K61" s="1">
        <f>VLOOKUP(G61,P:Q,2,0)</f>
        <v>3700</v>
      </c>
      <c r="L61" s="1">
        <f t="shared" si="1"/>
        <v>0</v>
      </c>
      <c r="P61" s="44">
        <v>1373738</v>
      </c>
      <c r="Q61" s="44">
        <v>14800</v>
      </c>
    </row>
    <row r="62" s="1" customFormat="1" spans="1:17">
      <c r="A62" s="39"/>
      <c r="B62" s="38" t="s">
        <v>169</v>
      </c>
      <c r="C62" s="24">
        <v>43388</v>
      </c>
      <c r="D62" s="24">
        <v>43389</v>
      </c>
      <c r="E62" s="41">
        <v>4200</v>
      </c>
      <c r="F62" s="38">
        <v>651463</v>
      </c>
      <c r="G62" s="38">
        <v>1381170</v>
      </c>
      <c r="H62" s="42" t="s">
        <v>109</v>
      </c>
      <c r="J62" s="7"/>
      <c r="K62" s="1">
        <f>VLOOKUP(G62,P:Q,2,0)</f>
        <v>4200</v>
      </c>
      <c r="L62" s="1">
        <f t="shared" si="1"/>
        <v>0</v>
      </c>
      <c r="P62" s="44">
        <v>1382202</v>
      </c>
      <c r="Q62" s="44">
        <v>11100</v>
      </c>
    </row>
    <row r="63" s="1" customFormat="1" spans="1:17">
      <c r="A63" s="39"/>
      <c r="B63" s="38" t="s">
        <v>170</v>
      </c>
      <c r="C63" s="40">
        <v>1381276</v>
      </c>
      <c r="D63" s="40">
        <v>1381277</v>
      </c>
      <c r="E63" s="41">
        <v>4200</v>
      </c>
      <c r="F63" s="38">
        <v>651515</v>
      </c>
      <c r="G63" s="38">
        <v>1381276</v>
      </c>
      <c r="H63" s="42" t="s">
        <v>109</v>
      </c>
      <c r="J63" s="7"/>
      <c r="K63" s="1">
        <f>VLOOKUP(G63,P:Q,2,0)</f>
        <v>4200</v>
      </c>
      <c r="L63" s="1">
        <f t="shared" si="1"/>
        <v>0</v>
      </c>
      <c r="P63" s="44">
        <v>1378447</v>
      </c>
      <c r="Q63" s="44">
        <v>7400</v>
      </c>
    </row>
    <row r="64" s="1" customFormat="1" spans="1:17">
      <c r="A64" s="39"/>
      <c r="B64" s="38" t="s">
        <v>171</v>
      </c>
      <c r="C64" s="40">
        <v>43396</v>
      </c>
      <c r="D64" s="40">
        <v>43399</v>
      </c>
      <c r="E64" s="41">
        <v>11100</v>
      </c>
      <c r="F64" s="38">
        <v>651507</v>
      </c>
      <c r="G64" s="38">
        <v>1381179</v>
      </c>
      <c r="H64" s="42" t="s">
        <v>109</v>
      </c>
      <c r="J64" s="7"/>
      <c r="K64" s="1">
        <f>VLOOKUP(G64,P:Q,2,0)</f>
        <v>11100</v>
      </c>
      <c r="L64" s="1">
        <f t="shared" si="1"/>
        <v>0</v>
      </c>
      <c r="P64" s="44">
        <v>1375639</v>
      </c>
      <c r="Q64" s="44">
        <v>3900</v>
      </c>
    </row>
    <row r="65" s="1" customFormat="1" spans="1:17">
      <c r="A65" s="39"/>
      <c r="B65" s="38" t="s">
        <v>172</v>
      </c>
      <c r="C65" s="24">
        <v>43389</v>
      </c>
      <c r="D65" s="24">
        <v>43391</v>
      </c>
      <c r="E65" s="41">
        <v>7400</v>
      </c>
      <c r="F65" s="38">
        <v>651622</v>
      </c>
      <c r="G65" s="38">
        <v>1381679</v>
      </c>
      <c r="H65" s="42" t="s">
        <v>109</v>
      </c>
      <c r="J65" s="7"/>
      <c r="K65" s="1">
        <f>VLOOKUP(G65,P:Q,2,0)</f>
        <v>7400</v>
      </c>
      <c r="L65" s="1">
        <f t="shared" si="1"/>
        <v>0</v>
      </c>
      <c r="P65" s="44">
        <v>1362503</v>
      </c>
      <c r="Q65" s="44">
        <v>29600</v>
      </c>
    </row>
    <row r="66" s="1" customFormat="1" spans="1:17">
      <c r="A66" s="39"/>
      <c r="B66" s="38" t="s">
        <v>173</v>
      </c>
      <c r="C66" s="40">
        <v>1381276</v>
      </c>
      <c r="D66" s="40">
        <v>43396</v>
      </c>
      <c r="E66" s="41">
        <v>16800</v>
      </c>
      <c r="F66" s="38">
        <v>645607</v>
      </c>
      <c r="G66" s="38">
        <v>1373422</v>
      </c>
      <c r="H66" s="42" t="s">
        <v>109</v>
      </c>
      <c r="J66" s="7"/>
      <c r="K66" s="1">
        <f>VLOOKUP(G66,P:Q,2,0)</f>
        <v>16800</v>
      </c>
      <c r="L66" s="1">
        <f t="shared" si="1"/>
        <v>0</v>
      </c>
      <c r="P66" s="44">
        <v>1382569</v>
      </c>
      <c r="Q66" s="44">
        <v>3700</v>
      </c>
    </row>
    <row r="67" s="1" customFormat="1" spans="1:17">
      <c r="A67" s="39"/>
      <c r="B67" s="23" t="s">
        <v>174</v>
      </c>
      <c r="C67" s="24">
        <v>43390</v>
      </c>
      <c r="D67" s="40">
        <v>43393</v>
      </c>
      <c r="E67" s="41">
        <v>11100</v>
      </c>
      <c r="F67" s="38">
        <v>651826</v>
      </c>
      <c r="G67" s="38">
        <v>1382035</v>
      </c>
      <c r="H67" s="42" t="s">
        <v>109</v>
      </c>
      <c r="J67" s="7"/>
      <c r="K67" s="1">
        <f>VLOOKUP(G67,P:Q,2,0)</f>
        <v>11100</v>
      </c>
      <c r="L67" s="1">
        <f t="shared" si="1"/>
        <v>0</v>
      </c>
      <c r="P67" s="44">
        <v>1382815</v>
      </c>
      <c r="Q67" s="44">
        <v>3700</v>
      </c>
    </row>
    <row r="68" s="1" customFormat="1" spans="1:17">
      <c r="A68" s="39"/>
      <c r="B68" s="23" t="s">
        <v>175</v>
      </c>
      <c r="C68" s="24">
        <v>43390</v>
      </c>
      <c r="D68" s="24">
        <v>43391</v>
      </c>
      <c r="E68" s="41">
        <v>3700</v>
      </c>
      <c r="F68" s="38">
        <v>651902</v>
      </c>
      <c r="G68" s="38">
        <v>1382106</v>
      </c>
      <c r="H68" s="42" t="s">
        <v>109</v>
      </c>
      <c r="J68" s="7"/>
      <c r="K68" s="1">
        <f>VLOOKUP(G68,P:Q,2,0)</f>
        <v>3700</v>
      </c>
      <c r="L68" s="1">
        <f t="shared" si="1"/>
        <v>0</v>
      </c>
      <c r="P68" s="44">
        <v>1374494</v>
      </c>
      <c r="Q68" s="44">
        <v>22200</v>
      </c>
    </row>
    <row r="69" s="1" customFormat="1" spans="1:17">
      <c r="A69" s="12"/>
      <c r="B69" s="23" t="s">
        <v>176</v>
      </c>
      <c r="C69" s="24">
        <v>43408</v>
      </c>
      <c r="D69" s="24">
        <v>43411</v>
      </c>
      <c r="E69" s="25">
        <v>15000</v>
      </c>
      <c r="F69" s="23">
        <v>651675</v>
      </c>
      <c r="G69" s="23">
        <v>1381223</v>
      </c>
      <c r="H69" s="26" t="s">
        <v>109</v>
      </c>
      <c r="J69" s="7"/>
      <c r="K69" s="1">
        <f>VLOOKUP(G69,P:Q,2,0)</f>
        <v>15000</v>
      </c>
      <c r="L69" s="1">
        <f t="shared" si="1"/>
        <v>0</v>
      </c>
      <c r="P69" s="44">
        <v>1378424</v>
      </c>
      <c r="Q69" s="44">
        <v>3900</v>
      </c>
    </row>
    <row r="70" s="1" customFormat="1" spans="1:17">
      <c r="A70" s="12"/>
      <c r="B70" s="50" t="s">
        <v>177</v>
      </c>
      <c r="C70" s="51">
        <v>43391</v>
      </c>
      <c r="D70" s="24">
        <v>43393</v>
      </c>
      <c r="E70" s="25">
        <v>7400</v>
      </c>
      <c r="F70" s="23">
        <v>651921</v>
      </c>
      <c r="G70" s="23">
        <v>1382172</v>
      </c>
      <c r="H70" s="26" t="s">
        <v>109</v>
      </c>
      <c r="J70" s="7"/>
      <c r="K70" s="1">
        <f>VLOOKUP(G70,P:Q,2,0)</f>
        <v>7400</v>
      </c>
      <c r="L70" s="1">
        <f t="shared" si="1"/>
        <v>0</v>
      </c>
      <c r="P70" s="44">
        <v>1372118</v>
      </c>
      <c r="Q70" s="44">
        <v>11100</v>
      </c>
    </row>
    <row r="71" s="1" customFormat="1" spans="1:17">
      <c r="A71" s="12"/>
      <c r="B71" s="23" t="s">
        <v>178</v>
      </c>
      <c r="C71" s="24">
        <v>43391</v>
      </c>
      <c r="D71" s="24">
        <v>43394</v>
      </c>
      <c r="E71" s="25">
        <v>11100</v>
      </c>
      <c r="F71" s="23">
        <v>651967</v>
      </c>
      <c r="G71" s="23">
        <v>1382202</v>
      </c>
      <c r="H71" s="26" t="s">
        <v>109</v>
      </c>
      <c r="J71" s="7"/>
      <c r="K71" s="1">
        <f>VLOOKUP(G71,P:Q,2,0)</f>
        <v>11100</v>
      </c>
      <c r="L71" s="1">
        <f t="shared" si="1"/>
        <v>0</v>
      </c>
      <c r="P71" s="44">
        <v>1378610</v>
      </c>
      <c r="Q71" s="44">
        <v>4600</v>
      </c>
    </row>
    <row r="72" s="1" customFormat="1" spans="1:17">
      <c r="A72" s="12"/>
      <c r="B72" s="23" t="s">
        <v>179</v>
      </c>
      <c r="C72" s="24">
        <v>43391</v>
      </c>
      <c r="D72" s="24">
        <v>43396</v>
      </c>
      <c r="E72" s="25">
        <v>18500</v>
      </c>
      <c r="F72" s="23">
        <v>652105</v>
      </c>
      <c r="G72" s="23">
        <v>1382332</v>
      </c>
      <c r="H72" s="26" t="s">
        <v>109</v>
      </c>
      <c r="J72" s="7"/>
      <c r="K72" s="1">
        <f>VLOOKUP(G72,P:Q,2,0)</f>
        <v>18500</v>
      </c>
      <c r="L72" s="1">
        <f t="shared" si="1"/>
        <v>0</v>
      </c>
      <c r="P72" s="44">
        <v>1396950</v>
      </c>
      <c r="Q72" s="44">
        <v>0</v>
      </c>
    </row>
    <row r="73" s="1" customFormat="1" spans="1:17">
      <c r="A73" s="12"/>
      <c r="B73" s="23" t="s">
        <v>180</v>
      </c>
      <c r="C73" s="24">
        <v>43395</v>
      </c>
      <c r="D73" s="24">
        <v>43396</v>
      </c>
      <c r="E73" s="25">
        <v>3700</v>
      </c>
      <c r="F73" s="23">
        <v>652222</v>
      </c>
      <c r="G73" s="23">
        <v>1382443</v>
      </c>
      <c r="H73" s="26" t="s">
        <v>109</v>
      </c>
      <c r="J73" s="7"/>
      <c r="K73" s="1">
        <f>VLOOKUP(G73,P:Q,2,0)</f>
        <v>7400</v>
      </c>
      <c r="L73" s="1">
        <f t="shared" ref="L73:L125" si="2">E73-K73</f>
        <v>-3700</v>
      </c>
      <c r="P73" s="44">
        <v>1374514</v>
      </c>
      <c r="Q73" s="44">
        <v>4600</v>
      </c>
    </row>
    <row r="74" s="1" customFormat="1" spans="1:17">
      <c r="A74" s="12"/>
      <c r="B74" s="23" t="s">
        <v>181</v>
      </c>
      <c r="C74" s="24">
        <v>43395</v>
      </c>
      <c r="D74" s="24">
        <v>43396</v>
      </c>
      <c r="E74" s="25">
        <v>3700</v>
      </c>
      <c r="F74" s="23">
        <v>652224</v>
      </c>
      <c r="G74" s="23">
        <v>1382443</v>
      </c>
      <c r="H74" s="26" t="s">
        <v>109</v>
      </c>
      <c r="J74" s="7"/>
      <c r="L74" s="1">
        <f t="shared" si="2"/>
        <v>3700</v>
      </c>
      <c r="P74" s="44">
        <v>1390452</v>
      </c>
      <c r="Q74" s="44">
        <v>4500</v>
      </c>
    </row>
    <row r="75" s="1" customFormat="1" spans="1:17">
      <c r="A75" s="12"/>
      <c r="B75" s="23" t="s">
        <v>175</v>
      </c>
      <c r="C75" s="24">
        <v>43391</v>
      </c>
      <c r="D75" s="24">
        <v>43392</v>
      </c>
      <c r="E75" s="25">
        <v>3700</v>
      </c>
      <c r="F75" s="23">
        <v>652231</v>
      </c>
      <c r="G75" s="23">
        <v>1382569</v>
      </c>
      <c r="H75" s="26" t="s">
        <v>109</v>
      </c>
      <c r="J75" s="7"/>
      <c r="K75" s="1">
        <f>VLOOKUP(G75,P:Q,2,0)</f>
        <v>3700</v>
      </c>
      <c r="L75" s="1">
        <f t="shared" si="2"/>
        <v>0</v>
      </c>
      <c r="P75" s="44">
        <v>1382443</v>
      </c>
      <c r="Q75" s="44">
        <v>7400</v>
      </c>
    </row>
    <row r="76" s="1" customFormat="1" spans="1:17">
      <c r="A76" s="12"/>
      <c r="B76" s="52" t="s">
        <v>182</v>
      </c>
      <c r="C76" s="53">
        <v>43385</v>
      </c>
      <c r="D76" s="53">
        <v>43386</v>
      </c>
      <c r="E76" s="54">
        <v>3900</v>
      </c>
      <c r="F76" s="52">
        <v>650764</v>
      </c>
      <c r="G76" s="52">
        <v>1379887</v>
      </c>
      <c r="H76" s="55" t="s">
        <v>109</v>
      </c>
      <c r="I76" s="70" t="s">
        <v>183</v>
      </c>
      <c r="J76" s="71">
        <v>43392</v>
      </c>
      <c r="K76" s="1">
        <f>VLOOKUP(G76,P:Q,2,0)</f>
        <v>3900</v>
      </c>
      <c r="L76" s="1">
        <f t="shared" si="2"/>
        <v>0</v>
      </c>
      <c r="P76" s="44">
        <v>1375367</v>
      </c>
      <c r="Q76" s="44">
        <v>11100</v>
      </c>
    </row>
    <row r="77" s="1" customFormat="1" spans="1:17">
      <c r="A77" s="12"/>
      <c r="B77" s="23" t="s">
        <v>184</v>
      </c>
      <c r="C77" s="24">
        <v>43393</v>
      </c>
      <c r="D77" s="24">
        <v>43394</v>
      </c>
      <c r="E77" s="25">
        <v>3700</v>
      </c>
      <c r="F77" s="23">
        <v>652720</v>
      </c>
      <c r="G77" s="23">
        <v>1382815</v>
      </c>
      <c r="H77" s="56" t="s">
        <v>109</v>
      </c>
      <c r="J77" s="7"/>
      <c r="K77" s="1">
        <f>VLOOKUP(G77,P:Q,2,0)</f>
        <v>3700</v>
      </c>
      <c r="L77" s="1">
        <f t="shared" si="2"/>
        <v>0</v>
      </c>
      <c r="P77" s="44">
        <v>1377823</v>
      </c>
      <c r="Q77" s="44">
        <v>7400</v>
      </c>
    </row>
    <row r="78" s="1" customFormat="1" spans="1:17">
      <c r="A78" s="12"/>
      <c r="B78" s="23" t="s">
        <v>185</v>
      </c>
      <c r="C78" s="24">
        <v>43392</v>
      </c>
      <c r="D78" s="24">
        <v>43394</v>
      </c>
      <c r="E78" s="25">
        <v>7400</v>
      </c>
      <c r="F78" s="23">
        <v>652749</v>
      </c>
      <c r="G78" s="23">
        <v>1383263</v>
      </c>
      <c r="H78" s="26" t="s">
        <v>109</v>
      </c>
      <c r="J78" s="7"/>
      <c r="K78" s="1">
        <f>VLOOKUP(G78,P:Q,2,0)</f>
        <v>7400</v>
      </c>
      <c r="L78" s="1">
        <f t="shared" si="2"/>
        <v>0</v>
      </c>
      <c r="P78" s="44">
        <v>1364238</v>
      </c>
      <c r="Q78" s="44">
        <v>38400</v>
      </c>
    </row>
    <row r="79" s="1" customFormat="1" spans="1:17">
      <c r="A79" s="12"/>
      <c r="B79" s="23" t="s">
        <v>186</v>
      </c>
      <c r="C79" s="24">
        <v>43393</v>
      </c>
      <c r="D79" s="24">
        <v>43395</v>
      </c>
      <c r="E79" s="25">
        <v>8400</v>
      </c>
      <c r="F79" s="23">
        <v>652814</v>
      </c>
      <c r="G79" s="23">
        <v>1383398</v>
      </c>
      <c r="H79" s="26" t="s">
        <v>109</v>
      </c>
      <c r="J79" s="7"/>
      <c r="K79" s="1">
        <f>VLOOKUP(G79,P:Q,2,0)</f>
        <v>8400</v>
      </c>
      <c r="L79" s="1">
        <f t="shared" si="2"/>
        <v>0</v>
      </c>
      <c r="P79" s="44">
        <v>1385509</v>
      </c>
      <c r="Q79" s="44">
        <v>3700</v>
      </c>
    </row>
    <row r="80" s="1" customFormat="1" spans="1:17">
      <c r="A80" s="12"/>
      <c r="B80" s="23" t="s">
        <v>187</v>
      </c>
      <c r="C80" s="24">
        <v>43393</v>
      </c>
      <c r="D80" s="24">
        <v>43394</v>
      </c>
      <c r="E80" s="25">
        <v>3700</v>
      </c>
      <c r="F80" s="23">
        <v>652844</v>
      </c>
      <c r="G80" s="23">
        <v>1383510</v>
      </c>
      <c r="H80" s="26" t="s">
        <v>109</v>
      </c>
      <c r="J80" s="7"/>
      <c r="K80" s="1">
        <f>VLOOKUP(G80,P:Q,2,0)</f>
        <v>3700</v>
      </c>
      <c r="L80" s="1">
        <f t="shared" si="2"/>
        <v>0</v>
      </c>
      <c r="P80" s="44">
        <v>1379040</v>
      </c>
      <c r="Q80" s="44">
        <v>12600</v>
      </c>
    </row>
    <row r="81" s="1" customFormat="1" spans="1:17">
      <c r="A81" s="12"/>
      <c r="B81" s="23" t="s">
        <v>188</v>
      </c>
      <c r="C81" s="24">
        <v>43394</v>
      </c>
      <c r="D81" s="24">
        <v>43396</v>
      </c>
      <c r="E81" s="25">
        <v>7400</v>
      </c>
      <c r="F81" s="23">
        <v>652845</v>
      </c>
      <c r="G81" s="23">
        <v>1383509</v>
      </c>
      <c r="H81" s="26" t="s">
        <v>109</v>
      </c>
      <c r="J81" s="7"/>
      <c r="K81" s="1">
        <f>VLOOKUP(G81,P:Q,2,0)</f>
        <v>7400</v>
      </c>
      <c r="L81" s="1">
        <f t="shared" si="2"/>
        <v>0</v>
      </c>
      <c r="P81" s="44">
        <v>1398058</v>
      </c>
      <c r="Q81" s="44">
        <v>13500</v>
      </c>
    </row>
    <row r="82" s="1" customFormat="1" spans="1:17">
      <c r="A82" s="12"/>
      <c r="B82" s="23" t="s">
        <v>175</v>
      </c>
      <c r="C82" s="24">
        <v>43393</v>
      </c>
      <c r="D82" s="24">
        <v>43394</v>
      </c>
      <c r="E82" s="25">
        <v>3700</v>
      </c>
      <c r="F82" s="23">
        <v>652884</v>
      </c>
      <c r="G82" s="23">
        <v>1383561</v>
      </c>
      <c r="H82" s="26" t="s">
        <v>109</v>
      </c>
      <c r="J82" s="7"/>
      <c r="K82" s="1">
        <f>VLOOKUP(G82,P:Q,2,0)</f>
        <v>3700</v>
      </c>
      <c r="L82" s="1">
        <f t="shared" si="2"/>
        <v>0</v>
      </c>
      <c r="P82" s="44">
        <v>1374019</v>
      </c>
      <c r="Q82" s="44">
        <v>7400</v>
      </c>
    </row>
    <row r="83" s="1" customFormat="1" spans="1:17">
      <c r="A83" s="12"/>
      <c r="B83" s="23" t="s">
        <v>189</v>
      </c>
      <c r="C83" s="24">
        <v>43393</v>
      </c>
      <c r="D83" s="24">
        <v>43394</v>
      </c>
      <c r="E83" s="25">
        <v>7400</v>
      </c>
      <c r="F83" s="23">
        <v>652899</v>
      </c>
      <c r="G83" s="21">
        <v>1383573</v>
      </c>
      <c r="H83" s="26" t="s">
        <v>109</v>
      </c>
      <c r="I83" s="1" t="s">
        <v>267</v>
      </c>
      <c r="J83" s="7" t="s">
        <v>268</v>
      </c>
      <c r="K83" s="1">
        <f>VLOOKUP(G83,P:Q,2,0)</f>
        <v>3700</v>
      </c>
      <c r="L83" s="1">
        <f t="shared" si="2"/>
        <v>3700</v>
      </c>
      <c r="P83" s="44">
        <v>1377583</v>
      </c>
      <c r="Q83" s="44">
        <v>16800</v>
      </c>
    </row>
    <row r="84" s="1" customFormat="1" spans="1:17">
      <c r="A84" s="12"/>
      <c r="B84" s="23" t="s">
        <v>191</v>
      </c>
      <c r="C84" s="24">
        <v>43394</v>
      </c>
      <c r="D84" s="24">
        <v>43395</v>
      </c>
      <c r="E84" s="25">
        <v>3700</v>
      </c>
      <c r="F84" s="23">
        <v>652986</v>
      </c>
      <c r="G84" s="23">
        <v>1383841</v>
      </c>
      <c r="H84" s="26" t="s">
        <v>109</v>
      </c>
      <c r="J84" s="7"/>
      <c r="K84" s="1">
        <f>VLOOKUP(G84,P:Q,2,0)</f>
        <v>3700</v>
      </c>
      <c r="L84" s="1">
        <f t="shared" si="2"/>
        <v>0</v>
      </c>
      <c r="P84" s="44">
        <v>1377085</v>
      </c>
      <c r="Q84" s="44">
        <v>16800</v>
      </c>
    </row>
    <row r="85" s="1" customFormat="1" spans="1:17">
      <c r="A85" s="12"/>
      <c r="B85" s="23" t="s">
        <v>192</v>
      </c>
      <c r="C85" s="24">
        <v>43395</v>
      </c>
      <c r="D85" s="24">
        <v>43396</v>
      </c>
      <c r="E85" s="25">
        <v>3700</v>
      </c>
      <c r="F85" s="23">
        <v>652998</v>
      </c>
      <c r="G85" s="23">
        <v>1383871</v>
      </c>
      <c r="H85" s="26" t="s">
        <v>109</v>
      </c>
      <c r="J85" s="7"/>
      <c r="K85" s="1">
        <f>VLOOKUP(G85,P:Q,2,0)</f>
        <v>3700</v>
      </c>
      <c r="L85" s="1">
        <f t="shared" si="2"/>
        <v>0</v>
      </c>
      <c r="P85" s="44">
        <v>1381662</v>
      </c>
      <c r="Q85" s="44">
        <v>20000</v>
      </c>
    </row>
    <row r="86" s="1" customFormat="1" spans="1:17">
      <c r="A86" s="12"/>
      <c r="B86" s="23" t="s">
        <v>193</v>
      </c>
      <c r="C86" s="24">
        <v>43395</v>
      </c>
      <c r="D86" s="24">
        <v>43396</v>
      </c>
      <c r="E86" s="25">
        <v>3700</v>
      </c>
      <c r="F86" s="57">
        <v>653075</v>
      </c>
      <c r="G86" s="23">
        <v>1384174</v>
      </c>
      <c r="H86" s="26" t="s">
        <v>109</v>
      </c>
      <c r="J86" s="7"/>
      <c r="K86" s="1">
        <f>VLOOKUP(G86,P:Q,2,0)</f>
        <v>3700</v>
      </c>
      <c r="L86" s="1">
        <f t="shared" si="2"/>
        <v>0</v>
      </c>
      <c r="P86" s="44">
        <v>1379887</v>
      </c>
      <c r="Q86" s="44">
        <v>3900</v>
      </c>
    </row>
    <row r="87" s="1" customFormat="1" spans="1:17">
      <c r="A87" s="12"/>
      <c r="B87" s="23" t="s">
        <v>194</v>
      </c>
      <c r="C87" s="24">
        <v>43395</v>
      </c>
      <c r="D87" s="24">
        <v>43396</v>
      </c>
      <c r="E87" s="25">
        <v>3700</v>
      </c>
      <c r="F87" s="23">
        <v>652849</v>
      </c>
      <c r="G87" s="23">
        <v>1382880</v>
      </c>
      <c r="H87" s="26" t="s">
        <v>109</v>
      </c>
      <c r="J87" s="7"/>
      <c r="K87" s="1">
        <f>VLOOKUP(G87,P:Q,2,0)</f>
        <v>14800</v>
      </c>
      <c r="L87" s="1">
        <f t="shared" si="2"/>
        <v>-11100</v>
      </c>
      <c r="P87" s="44">
        <v>1400285</v>
      </c>
      <c r="Q87" s="44">
        <v>4900</v>
      </c>
    </row>
    <row r="88" s="1" customFormat="1" spans="1:17">
      <c r="A88" s="12"/>
      <c r="B88" s="23" t="s">
        <v>195</v>
      </c>
      <c r="C88" s="24">
        <v>43395</v>
      </c>
      <c r="D88" s="24">
        <v>43396</v>
      </c>
      <c r="E88" s="25">
        <v>3700</v>
      </c>
      <c r="F88" s="23">
        <v>652850</v>
      </c>
      <c r="G88" s="23">
        <v>1382880</v>
      </c>
      <c r="H88" s="26" t="s">
        <v>109</v>
      </c>
      <c r="J88" s="7"/>
      <c r="L88" s="1">
        <f t="shared" si="2"/>
        <v>3700</v>
      </c>
      <c r="P88" s="44">
        <v>1380912</v>
      </c>
      <c r="Q88" s="44">
        <v>3700</v>
      </c>
    </row>
    <row r="89" s="1" customFormat="1" spans="1:17">
      <c r="A89" s="12"/>
      <c r="B89" s="23" t="s">
        <v>196</v>
      </c>
      <c r="C89" s="24">
        <v>43395</v>
      </c>
      <c r="D89" s="24">
        <v>43396</v>
      </c>
      <c r="E89" s="25">
        <v>3700</v>
      </c>
      <c r="F89" s="23">
        <v>652851</v>
      </c>
      <c r="G89" s="23">
        <v>1382880</v>
      </c>
      <c r="H89" s="26" t="s">
        <v>109</v>
      </c>
      <c r="J89" s="7"/>
      <c r="L89" s="1">
        <f t="shared" si="2"/>
        <v>3700</v>
      </c>
      <c r="P89" s="44">
        <v>1401759</v>
      </c>
      <c r="Q89" s="44">
        <v>4500</v>
      </c>
    </row>
    <row r="90" s="1" customFormat="1" spans="1:17">
      <c r="A90" s="12"/>
      <c r="B90" s="23" t="s">
        <v>197</v>
      </c>
      <c r="C90" s="24">
        <v>43395</v>
      </c>
      <c r="D90" s="24">
        <v>43396</v>
      </c>
      <c r="E90" s="25">
        <v>3700</v>
      </c>
      <c r="F90" s="23">
        <v>652852</v>
      </c>
      <c r="G90" s="23">
        <v>1382880</v>
      </c>
      <c r="H90" s="26" t="s">
        <v>109</v>
      </c>
      <c r="J90" s="7"/>
      <c r="L90" s="1">
        <f t="shared" si="2"/>
        <v>3700</v>
      </c>
      <c r="P90" s="44">
        <v>1374706</v>
      </c>
      <c r="Q90" s="44">
        <v>11100</v>
      </c>
    </row>
    <row r="91" s="1" customFormat="1" spans="1:17">
      <c r="A91" s="12"/>
      <c r="B91" s="23" t="s">
        <v>198</v>
      </c>
      <c r="C91" s="24">
        <v>43395</v>
      </c>
      <c r="D91" s="24">
        <v>43397</v>
      </c>
      <c r="E91" s="25">
        <v>8400</v>
      </c>
      <c r="F91" s="23">
        <v>652856</v>
      </c>
      <c r="G91" s="23">
        <v>1382789</v>
      </c>
      <c r="H91" s="26" t="s">
        <v>109</v>
      </c>
      <c r="J91" s="7"/>
      <c r="K91" s="1">
        <f>VLOOKUP(G91,P:Q,2,0)</f>
        <v>8400</v>
      </c>
      <c r="L91" s="1">
        <f t="shared" si="2"/>
        <v>0</v>
      </c>
      <c r="P91" s="44">
        <v>1381679</v>
      </c>
      <c r="Q91" s="44">
        <v>7400</v>
      </c>
    </row>
    <row r="92" s="1" customFormat="1" spans="1:17">
      <c r="A92" s="12"/>
      <c r="B92" s="23" t="s">
        <v>199</v>
      </c>
      <c r="C92" s="24">
        <v>43396</v>
      </c>
      <c r="D92" s="24">
        <v>43398</v>
      </c>
      <c r="E92" s="25">
        <v>7400</v>
      </c>
      <c r="F92" s="23">
        <v>653137</v>
      </c>
      <c r="G92" s="23">
        <v>1384131</v>
      </c>
      <c r="H92" s="26" t="s">
        <v>109</v>
      </c>
      <c r="J92" s="7"/>
      <c r="K92" s="1">
        <f>VLOOKUP(G92,P:Q,2,0)</f>
        <v>7400</v>
      </c>
      <c r="L92" s="1">
        <f t="shared" si="2"/>
        <v>0</v>
      </c>
      <c r="P92" s="44">
        <v>1397889</v>
      </c>
      <c r="Q92" s="44">
        <v>9000</v>
      </c>
    </row>
    <row r="93" s="1" customFormat="1" spans="1:17">
      <c r="A93" s="12"/>
      <c r="B93" s="23" t="s">
        <v>200</v>
      </c>
      <c r="C93" s="24">
        <v>43397</v>
      </c>
      <c r="D93" s="24">
        <v>43400</v>
      </c>
      <c r="E93" s="25">
        <v>11100</v>
      </c>
      <c r="F93" s="23">
        <v>653414</v>
      </c>
      <c r="G93" s="23">
        <v>1384621</v>
      </c>
      <c r="H93" s="26" t="s">
        <v>109</v>
      </c>
      <c r="J93" s="7"/>
      <c r="K93" s="1">
        <f>VLOOKUP(G93,P:Q,2,0)</f>
        <v>11100</v>
      </c>
      <c r="L93" s="1">
        <f t="shared" si="2"/>
        <v>0</v>
      </c>
      <c r="P93" s="44">
        <v>1375296</v>
      </c>
      <c r="Q93" s="44">
        <v>8400</v>
      </c>
    </row>
    <row r="94" s="1" customFormat="1" spans="1:17">
      <c r="A94" s="12"/>
      <c r="B94" s="23" t="s">
        <v>201</v>
      </c>
      <c r="C94" s="24">
        <v>43396</v>
      </c>
      <c r="D94" s="24">
        <v>43397</v>
      </c>
      <c r="E94" s="25">
        <v>3700</v>
      </c>
      <c r="F94" s="23">
        <v>653452</v>
      </c>
      <c r="G94" s="23">
        <v>1384723</v>
      </c>
      <c r="H94" s="26" t="s">
        <v>109</v>
      </c>
      <c r="J94" s="7"/>
      <c r="K94" s="1">
        <f>VLOOKUP(G94,P:Q,2,0)</f>
        <v>3700</v>
      </c>
      <c r="L94" s="1">
        <f t="shared" si="2"/>
        <v>0</v>
      </c>
      <c r="P94" s="44">
        <v>1381170</v>
      </c>
      <c r="Q94" s="44">
        <v>4200</v>
      </c>
    </row>
    <row r="95" s="1" customFormat="1" spans="1:17">
      <c r="A95" s="12"/>
      <c r="B95" s="23" t="s">
        <v>202</v>
      </c>
      <c r="C95" s="24">
        <v>43398</v>
      </c>
      <c r="D95" s="24">
        <v>43399</v>
      </c>
      <c r="E95" s="25">
        <v>3700</v>
      </c>
      <c r="F95" s="23">
        <v>653561</v>
      </c>
      <c r="G95" s="23">
        <v>1385030</v>
      </c>
      <c r="H95" s="26" t="s">
        <v>109</v>
      </c>
      <c r="J95" s="7"/>
      <c r="K95" s="1">
        <f>VLOOKUP(G95,P:Q,2,0)</f>
        <v>3700</v>
      </c>
      <c r="L95" s="1">
        <f t="shared" si="2"/>
        <v>0</v>
      </c>
      <c r="P95" s="44">
        <v>1379083</v>
      </c>
      <c r="Q95" s="44">
        <v>25200</v>
      </c>
    </row>
    <row r="96" s="1" customFormat="1" spans="1:17">
      <c r="A96" s="12"/>
      <c r="B96" s="23" t="s">
        <v>203</v>
      </c>
      <c r="C96" s="24">
        <v>43397</v>
      </c>
      <c r="D96" s="24">
        <v>43399</v>
      </c>
      <c r="E96" s="25">
        <v>7400</v>
      </c>
      <c r="F96" s="23">
        <v>653601</v>
      </c>
      <c r="G96" s="23">
        <v>1385039</v>
      </c>
      <c r="H96" s="26" t="s">
        <v>109</v>
      </c>
      <c r="J96" s="7"/>
      <c r="K96" s="1">
        <f>VLOOKUP(G96,P:Q,2,0)</f>
        <v>14800</v>
      </c>
      <c r="L96" s="1">
        <f t="shared" si="2"/>
        <v>-7400</v>
      </c>
      <c r="P96" s="44">
        <v>1382332</v>
      </c>
      <c r="Q96" s="44">
        <v>18500</v>
      </c>
    </row>
    <row r="97" s="1" customFormat="1" spans="1:17">
      <c r="A97" s="12"/>
      <c r="B97" s="23" t="s">
        <v>204</v>
      </c>
      <c r="C97" s="24">
        <v>43397</v>
      </c>
      <c r="D97" s="24">
        <v>43399</v>
      </c>
      <c r="E97" s="25">
        <v>7400</v>
      </c>
      <c r="F97" s="23">
        <v>653608</v>
      </c>
      <c r="G97" s="23">
        <v>1385039</v>
      </c>
      <c r="H97" s="26" t="s">
        <v>109</v>
      </c>
      <c r="J97" s="7"/>
      <c r="L97" s="1">
        <f t="shared" si="2"/>
        <v>7400</v>
      </c>
      <c r="P97" s="44">
        <v>1388143</v>
      </c>
      <c r="Q97" s="44">
        <v>5500</v>
      </c>
    </row>
    <row r="98" s="1" customFormat="1" spans="1:17">
      <c r="A98" s="12"/>
      <c r="B98" s="23" t="s">
        <v>205</v>
      </c>
      <c r="C98" s="24">
        <v>43398</v>
      </c>
      <c r="D98" s="24">
        <v>43399</v>
      </c>
      <c r="E98" s="25">
        <v>4500</v>
      </c>
      <c r="F98" s="23">
        <v>653636</v>
      </c>
      <c r="G98" s="23">
        <v>1385043</v>
      </c>
      <c r="H98" s="26" t="s">
        <v>109</v>
      </c>
      <c r="J98" s="7"/>
      <c r="K98" s="1">
        <f>VLOOKUP(G98,P:Q,2,0)</f>
        <v>4500</v>
      </c>
      <c r="L98" s="1">
        <f t="shared" si="2"/>
        <v>0</v>
      </c>
      <c r="P98" s="44">
        <v>1375199</v>
      </c>
      <c r="Q98" s="44">
        <v>12600</v>
      </c>
    </row>
    <row r="99" s="1" customFormat="1" spans="1:17">
      <c r="A99" s="12"/>
      <c r="B99" s="23" t="s">
        <v>201</v>
      </c>
      <c r="C99" s="24">
        <v>43397</v>
      </c>
      <c r="D99" s="24">
        <v>43398</v>
      </c>
      <c r="E99" s="25">
        <v>3700</v>
      </c>
      <c r="F99" s="23">
        <v>653662</v>
      </c>
      <c r="G99" s="23">
        <v>1385170</v>
      </c>
      <c r="H99" s="26" t="s">
        <v>109</v>
      </c>
      <c r="J99" s="7"/>
      <c r="K99" s="1">
        <f>VLOOKUP(G99,P:Q,2,0)</f>
        <v>3700</v>
      </c>
      <c r="L99" s="1">
        <f t="shared" si="2"/>
        <v>0</v>
      </c>
      <c r="P99" s="44">
        <v>1382106</v>
      </c>
      <c r="Q99" s="44">
        <v>3700</v>
      </c>
    </row>
    <row r="100" s="1" customFormat="1" spans="1:17">
      <c r="A100" s="12"/>
      <c r="B100" s="23" t="s">
        <v>206</v>
      </c>
      <c r="C100" s="24">
        <v>43397</v>
      </c>
      <c r="D100" s="24">
        <v>43399</v>
      </c>
      <c r="E100" s="25">
        <v>7400</v>
      </c>
      <c r="F100" s="23">
        <v>653667</v>
      </c>
      <c r="G100" s="23">
        <v>1385190</v>
      </c>
      <c r="H100" s="26" t="s">
        <v>109</v>
      </c>
      <c r="J100" s="7"/>
      <c r="K100" s="1">
        <f>VLOOKUP(G100,P:Q,2,0)</f>
        <v>7400</v>
      </c>
      <c r="L100" s="1">
        <f t="shared" si="2"/>
        <v>0</v>
      </c>
      <c r="P100" s="44">
        <v>1389766</v>
      </c>
      <c r="Q100" s="44">
        <v>20100</v>
      </c>
    </row>
    <row r="101" s="1" customFormat="1" spans="1:17">
      <c r="A101" s="12"/>
      <c r="B101" s="23" t="s">
        <v>207</v>
      </c>
      <c r="C101" s="24">
        <v>43397</v>
      </c>
      <c r="D101" s="24">
        <v>43398</v>
      </c>
      <c r="E101" s="25">
        <v>3700</v>
      </c>
      <c r="F101" s="23">
        <v>653727</v>
      </c>
      <c r="G101" s="23">
        <v>1385247</v>
      </c>
      <c r="H101" s="26" t="s">
        <v>109</v>
      </c>
      <c r="J101" s="7"/>
      <c r="K101" s="1">
        <f>VLOOKUP(G101,P:Q,2,0)</f>
        <v>3700</v>
      </c>
      <c r="L101" s="1">
        <f t="shared" si="2"/>
        <v>0</v>
      </c>
      <c r="P101" s="44">
        <v>1389411</v>
      </c>
      <c r="Q101" s="44">
        <v>13500</v>
      </c>
    </row>
    <row r="102" s="1" customFormat="1" spans="1:17">
      <c r="A102" s="12"/>
      <c r="B102" s="23" t="s">
        <v>208</v>
      </c>
      <c r="C102" s="24">
        <v>43398</v>
      </c>
      <c r="D102" s="24">
        <v>43399</v>
      </c>
      <c r="E102" s="25">
        <v>3700</v>
      </c>
      <c r="F102" s="23">
        <v>653841</v>
      </c>
      <c r="G102" s="23">
        <v>1385509</v>
      </c>
      <c r="H102" s="26" t="s">
        <v>109</v>
      </c>
      <c r="J102" s="7"/>
      <c r="K102" s="1">
        <f>VLOOKUP(G102,P:Q,2,0)</f>
        <v>3700</v>
      </c>
      <c r="L102" s="1">
        <f t="shared" si="2"/>
        <v>0</v>
      </c>
      <c r="P102" s="44">
        <v>1388392</v>
      </c>
      <c r="Q102" s="44">
        <v>4900</v>
      </c>
    </row>
    <row r="103" s="1" customFormat="1" spans="1:17">
      <c r="A103" s="12"/>
      <c r="B103" s="23" t="s">
        <v>209</v>
      </c>
      <c r="C103" s="24">
        <v>43398</v>
      </c>
      <c r="D103" s="24">
        <v>43399</v>
      </c>
      <c r="E103" s="25">
        <v>3700</v>
      </c>
      <c r="F103" s="23">
        <v>653900</v>
      </c>
      <c r="G103" s="23">
        <v>1385597</v>
      </c>
      <c r="H103" s="26" t="s">
        <v>109</v>
      </c>
      <c r="J103" s="7"/>
      <c r="K103" s="1">
        <f>VLOOKUP(G103,P:Q,2,0)</f>
        <v>3700</v>
      </c>
      <c r="L103" s="1">
        <f t="shared" si="2"/>
        <v>0</v>
      </c>
      <c r="P103" s="44">
        <v>1380589</v>
      </c>
      <c r="Q103" s="44">
        <v>10000</v>
      </c>
    </row>
    <row r="104" s="1" customFormat="1" spans="1:17">
      <c r="A104" s="12"/>
      <c r="B104" s="23" t="s">
        <v>210</v>
      </c>
      <c r="C104" s="24">
        <v>43399</v>
      </c>
      <c r="D104" s="24">
        <v>43400</v>
      </c>
      <c r="E104" s="25">
        <v>3700</v>
      </c>
      <c r="F104" s="23">
        <v>654207</v>
      </c>
      <c r="G104" s="23">
        <v>1385972</v>
      </c>
      <c r="H104" s="26" t="s">
        <v>109</v>
      </c>
      <c r="J104" s="7"/>
      <c r="K104" s="1">
        <f>VLOOKUP(G104,P:Q,2,0)</f>
        <v>3700</v>
      </c>
      <c r="L104" s="1">
        <f t="shared" si="2"/>
        <v>0</v>
      </c>
      <c r="P104" s="44">
        <v>1399567</v>
      </c>
      <c r="Q104" s="44">
        <v>4500</v>
      </c>
    </row>
    <row r="105" s="1" customFormat="1" spans="1:17">
      <c r="A105" s="12"/>
      <c r="B105" s="23" t="s">
        <v>210</v>
      </c>
      <c r="C105" s="24">
        <v>43400</v>
      </c>
      <c r="D105" s="24">
        <v>43401</v>
      </c>
      <c r="E105" s="25">
        <v>3700</v>
      </c>
      <c r="F105" s="23">
        <v>654421</v>
      </c>
      <c r="G105" s="23">
        <v>1386395</v>
      </c>
      <c r="H105" s="26" t="s">
        <v>109</v>
      </c>
      <c r="J105" s="7"/>
      <c r="K105" s="1">
        <f>VLOOKUP(G105,P:Q,2,0)</f>
        <v>3700</v>
      </c>
      <c r="L105" s="1">
        <f t="shared" si="2"/>
        <v>0</v>
      </c>
      <c r="P105" s="44">
        <v>1375637</v>
      </c>
      <c r="Q105" s="44">
        <v>3900</v>
      </c>
    </row>
    <row r="106" s="1" customFormat="1" spans="1:17">
      <c r="A106" s="12"/>
      <c r="B106" s="23" t="s">
        <v>211</v>
      </c>
      <c r="C106" s="24">
        <v>43400</v>
      </c>
      <c r="D106" s="24">
        <v>43401</v>
      </c>
      <c r="E106" s="25">
        <v>3700</v>
      </c>
      <c r="F106" s="23">
        <v>654454</v>
      </c>
      <c r="G106" s="23">
        <v>1386460</v>
      </c>
      <c r="H106" s="26" t="s">
        <v>109</v>
      </c>
      <c r="J106" s="7"/>
      <c r="K106" s="1">
        <f>VLOOKUP(G106,P:Q,2,0)</f>
        <v>3700</v>
      </c>
      <c r="L106" s="1">
        <f t="shared" si="2"/>
        <v>0</v>
      </c>
      <c r="P106" s="44">
        <v>1382172</v>
      </c>
      <c r="Q106" s="44">
        <v>7400</v>
      </c>
    </row>
    <row r="107" s="1" customFormat="1" spans="1:17">
      <c r="A107" s="12"/>
      <c r="B107" s="23" t="s">
        <v>212</v>
      </c>
      <c r="C107" s="24">
        <v>43404</v>
      </c>
      <c r="D107" s="24">
        <v>43406</v>
      </c>
      <c r="E107" s="25">
        <v>8400</v>
      </c>
      <c r="F107" s="23">
        <v>652194</v>
      </c>
      <c r="G107" s="23">
        <v>1382029</v>
      </c>
      <c r="H107" s="26" t="s">
        <v>109</v>
      </c>
      <c r="J107" s="7"/>
      <c r="K107" s="1">
        <f>VLOOKUP(G107,P:Q,2,0)</f>
        <v>9200</v>
      </c>
      <c r="L107" s="1">
        <f t="shared" si="2"/>
        <v>-800</v>
      </c>
      <c r="P107" s="44">
        <v>1383509</v>
      </c>
      <c r="Q107" s="44">
        <v>7400</v>
      </c>
    </row>
    <row r="108" s="1" customFormat="1" spans="1:17">
      <c r="A108" s="12"/>
      <c r="B108" s="23" t="s">
        <v>191</v>
      </c>
      <c r="C108" s="24">
        <v>43393</v>
      </c>
      <c r="D108" s="24">
        <v>43394</v>
      </c>
      <c r="E108" s="25">
        <v>3700</v>
      </c>
      <c r="F108" s="23">
        <v>652846</v>
      </c>
      <c r="G108" s="23">
        <v>1383521</v>
      </c>
      <c r="H108" s="26" t="s">
        <v>109</v>
      </c>
      <c r="J108" s="7"/>
      <c r="K108" s="1">
        <f>VLOOKUP(G108,P:Q,2,0)</f>
        <v>3700</v>
      </c>
      <c r="L108" s="1">
        <f t="shared" si="2"/>
        <v>0</v>
      </c>
      <c r="P108" s="44">
        <v>1383841</v>
      </c>
      <c r="Q108" s="44">
        <v>3700</v>
      </c>
    </row>
    <row r="109" s="1" customFormat="1" spans="1:17">
      <c r="A109" s="12"/>
      <c r="B109" s="23" t="s">
        <v>214</v>
      </c>
      <c r="C109" s="24">
        <v>43405</v>
      </c>
      <c r="D109" s="24">
        <v>43407</v>
      </c>
      <c r="E109" s="25">
        <v>10000</v>
      </c>
      <c r="F109" s="23">
        <v>651686</v>
      </c>
      <c r="G109" s="23">
        <v>1381662</v>
      </c>
      <c r="H109" s="26" t="s">
        <v>109</v>
      </c>
      <c r="J109" s="7"/>
      <c r="K109" s="1">
        <f>VLOOKUP(G109,P:Q,2,0)</f>
        <v>20000</v>
      </c>
      <c r="L109" s="1">
        <f t="shared" si="2"/>
        <v>-10000</v>
      </c>
      <c r="P109" s="44">
        <v>1376058</v>
      </c>
      <c r="Q109" s="44">
        <v>9000</v>
      </c>
    </row>
    <row r="110" s="1" customFormat="1" spans="1:17">
      <c r="A110" s="12"/>
      <c r="B110" s="23" t="s">
        <v>215</v>
      </c>
      <c r="C110" s="24">
        <v>43405</v>
      </c>
      <c r="D110" s="24">
        <v>43407</v>
      </c>
      <c r="E110" s="25">
        <v>10000</v>
      </c>
      <c r="F110" s="23">
        <v>651687</v>
      </c>
      <c r="G110" s="23">
        <v>1381662</v>
      </c>
      <c r="H110" s="26" t="s">
        <v>109</v>
      </c>
      <c r="J110" s="7"/>
      <c r="L110" s="1">
        <f t="shared" si="2"/>
        <v>10000</v>
      </c>
      <c r="P110" s="44">
        <v>1381276</v>
      </c>
      <c r="Q110" s="44">
        <v>4200</v>
      </c>
    </row>
    <row r="111" s="1" customFormat="1" spans="1:17">
      <c r="A111" s="12"/>
      <c r="B111" s="23" t="s">
        <v>212</v>
      </c>
      <c r="C111" s="24">
        <v>43404</v>
      </c>
      <c r="D111" s="24">
        <v>43406</v>
      </c>
      <c r="E111" s="25">
        <v>800</v>
      </c>
      <c r="F111" s="23">
        <v>652194</v>
      </c>
      <c r="G111" s="23">
        <v>1382029</v>
      </c>
      <c r="H111" s="26" t="s">
        <v>216</v>
      </c>
      <c r="J111" s="7"/>
      <c r="L111" s="1">
        <f t="shared" si="2"/>
        <v>800</v>
      </c>
      <c r="P111" s="44">
        <v>1385043</v>
      </c>
      <c r="Q111" s="44">
        <v>4500</v>
      </c>
    </row>
    <row r="112" s="1" customFormat="1" spans="1:17">
      <c r="A112" s="12"/>
      <c r="B112" s="23" t="s">
        <v>217</v>
      </c>
      <c r="C112" s="24">
        <v>43407</v>
      </c>
      <c r="D112" s="24">
        <v>43409</v>
      </c>
      <c r="E112" s="25">
        <v>10000</v>
      </c>
      <c r="F112" s="23">
        <v>652857</v>
      </c>
      <c r="G112" s="23">
        <v>1382593</v>
      </c>
      <c r="H112" s="26" t="s">
        <v>109</v>
      </c>
      <c r="J112" s="7"/>
      <c r="K112" s="1">
        <f>VLOOKUP(G112,P:Q,2,0)</f>
        <v>20000</v>
      </c>
      <c r="L112" s="1">
        <f t="shared" si="2"/>
        <v>-10000</v>
      </c>
      <c r="P112" s="44">
        <v>1374913</v>
      </c>
      <c r="Q112" s="44">
        <v>11100</v>
      </c>
    </row>
    <row r="113" s="1" customFormat="1" spans="1:17">
      <c r="A113" s="12"/>
      <c r="B113" s="23" t="s">
        <v>218</v>
      </c>
      <c r="C113" s="24">
        <v>43407</v>
      </c>
      <c r="D113" s="24">
        <v>43409</v>
      </c>
      <c r="E113" s="25">
        <v>10000</v>
      </c>
      <c r="F113" s="23">
        <v>652860</v>
      </c>
      <c r="G113" s="23">
        <v>1382593</v>
      </c>
      <c r="H113" s="26" t="s">
        <v>109</v>
      </c>
      <c r="J113" s="7"/>
      <c r="L113" s="1">
        <f t="shared" si="2"/>
        <v>10000</v>
      </c>
      <c r="P113" s="44">
        <v>1382593</v>
      </c>
      <c r="Q113" s="44">
        <v>20000</v>
      </c>
    </row>
    <row r="114" s="1" customFormat="1" spans="1:17">
      <c r="A114" s="12"/>
      <c r="B114" s="23" t="s">
        <v>219</v>
      </c>
      <c r="C114" s="24">
        <v>43406</v>
      </c>
      <c r="D114" s="24">
        <v>43408</v>
      </c>
      <c r="E114" s="25">
        <v>10000</v>
      </c>
      <c r="F114" s="58">
        <v>652862</v>
      </c>
      <c r="G114" s="23">
        <v>1383021</v>
      </c>
      <c r="H114" s="26" t="s">
        <v>109</v>
      </c>
      <c r="J114" s="7"/>
      <c r="K114" s="1">
        <f>VLOOKUP(G114,P:Q,2,0)</f>
        <v>10000</v>
      </c>
      <c r="L114" s="1">
        <f t="shared" si="2"/>
        <v>0</v>
      </c>
      <c r="P114" s="44">
        <v>1375454</v>
      </c>
      <c r="Q114" s="44">
        <v>4600</v>
      </c>
    </row>
    <row r="115" s="1" customFormat="1" spans="1:17">
      <c r="A115" s="12"/>
      <c r="B115" s="23" t="s">
        <v>220</v>
      </c>
      <c r="C115" s="24">
        <v>43405</v>
      </c>
      <c r="D115" s="24">
        <v>43406</v>
      </c>
      <c r="E115" s="25">
        <v>4900</v>
      </c>
      <c r="F115" s="23">
        <v>655397</v>
      </c>
      <c r="G115" s="23">
        <v>1388392</v>
      </c>
      <c r="H115" s="26" t="s">
        <v>221</v>
      </c>
      <c r="J115" s="7"/>
      <c r="K115" s="1">
        <f>VLOOKUP(G115,P:Q,2,0)</f>
        <v>4900</v>
      </c>
      <c r="L115" s="1">
        <f t="shared" si="2"/>
        <v>0</v>
      </c>
      <c r="P115" s="44">
        <v>1386460</v>
      </c>
      <c r="Q115" s="44">
        <v>3700</v>
      </c>
    </row>
    <row r="116" s="1" customFormat="1" spans="1:17">
      <c r="A116" s="17"/>
      <c r="B116" s="18" t="s">
        <v>213</v>
      </c>
      <c r="C116" s="19"/>
      <c r="D116" s="19"/>
      <c r="E116" s="20">
        <v>0</v>
      </c>
      <c r="F116" s="21"/>
      <c r="G116" s="21"/>
      <c r="H116" s="22"/>
      <c r="J116" s="7"/>
      <c r="L116" s="1">
        <f t="shared" si="2"/>
        <v>0</v>
      </c>
      <c r="P116" s="44">
        <v>1374704</v>
      </c>
      <c r="Q116" s="44">
        <v>7400</v>
      </c>
    </row>
    <row r="117" s="3" customFormat="1" spans="1:17">
      <c r="A117" s="59"/>
      <c r="B117" s="23" t="s">
        <v>222</v>
      </c>
      <c r="C117" s="24">
        <v>43408</v>
      </c>
      <c r="D117" s="24">
        <v>43411</v>
      </c>
      <c r="E117" s="25">
        <v>13500</v>
      </c>
      <c r="F117" s="60">
        <v>656178</v>
      </c>
      <c r="G117" s="60">
        <v>1389411</v>
      </c>
      <c r="H117" s="26" t="s">
        <v>109</v>
      </c>
      <c r="J117" s="72"/>
      <c r="K117" s="1">
        <f>VLOOKUP(G117,P:Q,2,0)</f>
        <v>13500</v>
      </c>
      <c r="L117" s="1">
        <f t="shared" si="2"/>
        <v>0</v>
      </c>
      <c r="P117" s="44">
        <v>1382029</v>
      </c>
      <c r="Q117" s="44">
        <v>9200</v>
      </c>
    </row>
    <row r="118" s="3" customFormat="1" spans="1:17">
      <c r="A118" s="59"/>
      <c r="B118" s="23" t="s">
        <v>223</v>
      </c>
      <c r="C118" s="24">
        <v>43408</v>
      </c>
      <c r="D118" s="24">
        <v>43409</v>
      </c>
      <c r="E118" s="25">
        <v>4900</v>
      </c>
      <c r="F118" s="60">
        <v>656184</v>
      </c>
      <c r="G118" s="60">
        <v>1389498</v>
      </c>
      <c r="H118" s="26" t="s">
        <v>109</v>
      </c>
      <c r="J118" s="72"/>
      <c r="K118" s="1">
        <f>VLOOKUP(G118,P:Q,2,0)</f>
        <v>4900</v>
      </c>
      <c r="L118" s="1">
        <f t="shared" si="2"/>
        <v>0</v>
      </c>
      <c r="P118" s="44">
        <v>1381179</v>
      </c>
      <c r="Q118" s="44">
        <v>11100</v>
      </c>
    </row>
    <row r="119" s="3" customFormat="1" spans="1:17">
      <c r="A119" s="59"/>
      <c r="B119" s="23" t="s">
        <v>224</v>
      </c>
      <c r="C119" s="24">
        <v>43410</v>
      </c>
      <c r="D119" s="24">
        <v>43411</v>
      </c>
      <c r="E119" s="61">
        <v>4500</v>
      </c>
      <c r="F119" s="60">
        <v>656790</v>
      </c>
      <c r="G119" s="60">
        <v>1390452</v>
      </c>
      <c r="H119" s="26" t="s">
        <v>109</v>
      </c>
      <c r="J119" s="72"/>
      <c r="K119" s="1">
        <f>VLOOKUP(G119,P:Q,2,0)</f>
        <v>4500</v>
      </c>
      <c r="L119" s="1">
        <f t="shared" si="2"/>
        <v>0</v>
      </c>
      <c r="P119" s="44">
        <v>1373244</v>
      </c>
      <c r="Q119" s="44">
        <v>22200</v>
      </c>
    </row>
    <row r="120" s="3" customFormat="1" spans="1:17">
      <c r="A120" s="59"/>
      <c r="B120" s="23" t="s">
        <v>225</v>
      </c>
      <c r="C120" s="24">
        <v>43422</v>
      </c>
      <c r="D120" s="24">
        <v>43424</v>
      </c>
      <c r="E120" s="61">
        <v>10000</v>
      </c>
      <c r="F120" s="60">
        <v>651134</v>
      </c>
      <c r="G120" s="60">
        <v>1380589</v>
      </c>
      <c r="H120" s="26" t="s">
        <v>109</v>
      </c>
      <c r="J120" s="72"/>
      <c r="K120" s="1">
        <f>VLOOKUP(G120,P:Q,2,0)</f>
        <v>10000</v>
      </c>
      <c r="L120" s="1">
        <f t="shared" si="2"/>
        <v>0</v>
      </c>
      <c r="P120" s="44">
        <v>1371727</v>
      </c>
      <c r="Q120" s="44">
        <v>12600</v>
      </c>
    </row>
    <row r="121" s="3" customFormat="1" spans="1:17">
      <c r="A121" s="59"/>
      <c r="B121" s="23" t="s">
        <v>226</v>
      </c>
      <c r="C121" s="24">
        <v>43423</v>
      </c>
      <c r="D121" s="24">
        <v>43425</v>
      </c>
      <c r="E121" s="61">
        <v>9800</v>
      </c>
      <c r="F121" s="60">
        <v>659840</v>
      </c>
      <c r="G121" s="21">
        <v>1396950</v>
      </c>
      <c r="H121" s="26" t="s">
        <v>269</v>
      </c>
      <c r="J121" s="72"/>
      <c r="K121" s="1">
        <f>VLOOKUP(G121,P:Q,2,0)</f>
        <v>0</v>
      </c>
      <c r="L121" s="1">
        <f t="shared" si="2"/>
        <v>9800</v>
      </c>
      <c r="P121" s="44">
        <v>1374034</v>
      </c>
      <c r="Q121" s="44">
        <v>14800</v>
      </c>
    </row>
    <row r="122" s="3" customFormat="1" spans="1:17">
      <c r="A122" s="59"/>
      <c r="B122" s="23" t="s">
        <v>228</v>
      </c>
      <c r="C122" s="24">
        <v>43451</v>
      </c>
      <c r="D122" s="24">
        <v>43454</v>
      </c>
      <c r="E122" s="61">
        <v>13500</v>
      </c>
      <c r="F122" s="60">
        <v>660040</v>
      </c>
      <c r="G122" s="60">
        <v>1398212</v>
      </c>
      <c r="H122" s="26" t="s">
        <v>109</v>
      </c>
      <c r="J122" s="72"/>
      <c r="K122" s="1">
        <f>VLOOKUP(G122,P:Q,2,0)</f>
        <v>13500</v>
      </c>
      <c r="L122" s="1">
        <f t="shared" si="2"/>
        <v>0</v>
      </c>
      <c r="P122" s="44">
        <v>1374332</v>
      </c>
      <c r="Q122" s="44">
        <v>8400</v>
      </c>
    </row>
    <row r="123" s="3" customFormat="1" spans="1:17">
      <c r="A123" s="59"/>
      <c r="B123" s="23" t="s">
        <v>229</v>
      </c>
      <c r="C123" s="24">
        <v>43424</v>
      </c>
      <c r="D123" s="24">
        <v>43425</v>
      </c>
      <c r="E123" s="61">
        <v>4500</v>
      </c>
      <c r="F123" s="60">
        <v>660095</v>
      </c>
      <c r="G123" s="60">
        <v>1398220</v>
      </c>
      <c r="H123" s="26" t="s">
        <v>221</v>
      </c>
      <c r="J123" s="72"/>
      <c r="K123" s="1">
        <f>VLOOKUP(G123,P:Q,2,0)</f>
        <v>4500</v>
      </c>
      <c r="L123" s="1">
        <f t="shared" si="2"/>
        <v>0</v>
      </c>
      <c r="P123" s="8"/>
      <c r="Q123" s="8"/>
    </row>
    <row r="124" s="3" customFormat="1" spans="1:17">
      <c r="A124" s="59"/>
      <c r="B124" s="23" t="s">
        <v>230</v>
      </c>
      <c r="C124" s="24">
        <v>43422</v>
      </c>
      <c r="D124" s="24">
        <v>43425</v>
      </c>
      <c r="E124" s="61">
        <v>13500</v>
      </c>
      <c r="F124" s="60">
        <v>659925</v>
      </c>
      <c r="G124" s="60">
        <v>1398058</v>
      </c>
      <c r="H124" s="26" t="s">
        <v>109</v>
      </c>
      <c r="K124" s="1">
        <f>VLOOKUP(G124,P:Q,2,0)</f>
        <v>13500</v>
      </c>
      <c r="L124" s="1">
        <f t="shared" si="2"/>
        <v>0</v>
      </c>
      <c r="P124" s="8"/>
      <c r="Q124" s="8"/>
    </row>
    <row r="125" s="3" customFormat="1" spans="1:17">
      <c r="A125" s="59"/>
      <c r="B125" s="62" t="s">
        <v>231</v>
      </c>
      <c r="C125" s="63">
        <v>43424</v>
      </c>
      <c r="D125" s="63">
        <v>43425</v>
      </c>
      <c r="E125" s="64">
        <v>0</v>
      </c>
      <c r="F125" s="65">
        <v>660358</v>
      </c>
      <c r="G125" s="65">
        <v>1398790</v>
      </c>
      <c r="H125" s="66" t="s">
        <v>233</v>
      </c>
      <c r="I125" s="73">
        <v>4500</v>
      </c>
      <c r="J125" s="72"/>
      <c r="K125" s="1">
        <f>VLOOKUP(G125,P:Q,2,0)</f>
        <v>4500</v>
      </c>
      <c r="L125" s="1">
        <f t="shared" si="2"/>
        <v>-4500</v>
      </c>
      <c r="P125" s="8"/>
      <c r="Q125" s="8"/>
    </row>
    <row r="126" s="3" customFormat="1" spans="1:17">
      <c r="A126" s="59"/>
      <c r="B126" s="23"/>
      <c r="C126" s="24"/>
      <c r="D126" s="67"/>
      <c r="E126" s="68"/>
      <c r="F126" s="60"/>
      <c r="G126" s="60"/>
      <c r="H126" s="69"/>
      <c r="J126" s="72"/>
      <c r="P126" s="8"/>
      <c r="Q126" s="8"/>
    </row>
    <row r="127" s="1" customFormat="1" spans="1:17">
      <c r="A127" s="17"/>
      <c r="B127" s="18" t="s">
        <v>248</v>
      </c>
      <c r="C127" s="19"/>
      <c r="D127" s="19"/>
      <c r="E127" s="20">
        <v>0</v>
      </c>
      <c r="F127" s="21"/>
      <c r="G127" s="21"/>
      <c r="H127" s="22"/>
      <c r="J127" s="7"/>
      <c r="P127" s="8"/>
      <c r="Q127" s="8"/>
    </row>
    <row r="128" s="1" customFormat="1" spans="1:17">
      <c r="A128" s="12"/>
      <c r="B128" s="23" t="s">
        <v>249</v>
      </c>
      <c r="C128" s="24">
        <v>43453</v>
      </c>
      <c r="D128" s="24">
        <v>43454</v>
      </c>
      <c r="E128" s="25">
        <v>4500</v>
      </c>
      <c r="F128" s="23">
        <v>660034</v>
      </c>
      <c r="G128" s="23">
        <v>1397889</v>
      </c>
      <c r="H128" s="26" t="s">
        <v>269</v>
      </c>
      <c r="J128" s="7"/>
      <c r="K128" s="1">
        <f>VLOOKUP(G128,P:Q,2,0)</f>
        <v>9000</v>
      </c>
      <c r="L128" s="1">
        <f>E128-K128</f>
        <v>-4500</v>
      </c>
      <c r="P128" s="8"/>
      <c r="Q128" s="8"/>
    </row>
    <row r="129" s="1" customFormat="1" spans="1:17">
      <c r="A129" s="74"/>
      <c r="B129" s="75" t="s">
        <v>249</v>
      </c>
      <c r="C129" s="76">
        <v>43454</v>
      </c>
      <c r="D129" s="76">
        <v>43456</v>
      </c>
      <c r="E129" s="77">
        <v>9000</v>
      </c>
      <c r="F129" s="75">
        <v>660034</v>
      </c>
      <c r="G129" s="75">
        <v>1397889</v>
      </c>
      <c r="H129" s="78" t="s">
        <v>109</v>
      </c>
      <c r="I129" s="98" t="s">
        <v>150</v>
      </c>
      <c r="J129" s="99">
        <v>43425</v>
      </c>
      <c r="K129" s="1">
        <f>VLOOKUP(G129,P:Q,2,0)</f>
        <v>9000</v>
      </c>
      <c r="L129" s="1">
        <f>E129-K129</f>
        <v>0</v>
      </c>
      <c r="P129" s="8"/>
      <c r="Q129" s="8"/>
    </row>
    <row r="130" s="1" customFormat="1" spans="1:17">
      <c r="A130" s="12"/>
      <c r="B130" s="23"/>
      <c r="C130" s="24"/>
      <c r="D130" s="24"/>
      <c r="E130" s="25"/>
      <c r="F130" s="23"/>
      <c r="G130" s="23"/>
      <c r="H130" s="26"/>
      <c r="J130" s="7"/>
      <c r="P130" s="8"/>
      <c r="Q130" s="8"/>
    </row>
    <row r="131" s="1" customFormat="1" spans="1:17">
      <c r="A131" s="12"/>
      <c r="B131" s="23"/>
      <c r="C131" s="24"/>
      <c r="D131" s="24"/>
      <c r="E131" s="25"/>
      <c r="F131" s="23"/>
      <c r="G131" s="23"/>
      <c r="H131" s="26"/>
      <c r="J131" s="7"/>
      <c r="P131" s="8"/>
      <c r="Q131" s="8"/>
    </row>
    <row r="132" s="1" customFormat="1" spans="1:17">
      <c r="A132" s="12"/>
      <c r="B132" s="23"/>
      <c r="C132" s="24"/>
      <c r="D132" s="24"/>
      <c r="E132" s="25"/>
      <c r="F132" s="23"/>
      <c r="G132" s="23"/>
      <c r="H132" s="26"/>
      <c r="J132" s="7"/>
      <c r="P132" s="8"/>
      <c r="Q132" s="8"/>
    </row>
    <row r="133" s="1" customFormat="1" spans="1:17">
      <c r="A133" s="12"/>
      <c r="B133" s="23"/>
      <c r="C133" s="24"/>
      <c r="D133" s="24"/>
      <c r="E133" s="25"/>
      <c r="F133" s="23"/>
      <c r="G133" s="23"/>
      <c r="H133" s="26"/>
      <c r="J133" s="7"/>
      <c r="P133" s="8"/>
      <c r="Q133" s="8"/>
    </row>
    <row r="134" s="1" customFormat="1" spans="1:17">
      <c r="A134" s="12"/>
      <c r="B134" s="79"/>
      <c r="C134" s="24"/>
      <c r="D134" s="24"/>
      <c r="E134" s="80"/>
      <c r="F134" s="23"/>
      <c r="G134" s="23"/>
      <c r="H134" s="26"/>
      <c r="J134" s="7"/>
      <c r="P134" s="8"/>
      <c r="Q134" s="8"/>
    </row>
    <row r="135" s="1" customFormat="1" spans="1:17">
      <c r="A135" s="12"/>
      <c r="B135" s="79"/>
      <c r="C135" s="24"/>
      <c r="D135" s="24"/>
      <c r="E135" s="80"/>
      <c r="F135" s="23"/>
      <c r="G135" s="23"/>
      <c r="H135" s="26"/>
      <c r="J135" s="7"/>
      <c r="P135" s="8"/>
      <c r="Q135" s="8"/>
    </row>
    <row r="136" s="1" customFormat="1" spans="1:17">
      <c r="A136" s="17"/>
      <c r="B136" s="18" t="s">
        <v>251</v>
      </c>
      <c r="C136" s="19"/>
      <c r="D136" s="19"/>
      <c r="E136" s="20">
        <v>0</v>
      </c>
      <c r="F136" s="21"/>
      <c r="G136" s="21"/>
      <c r="H136" s="22"/>
      <c r="J136" s="7"/>
      <c r="P136" s="8"/>
      <c r="Q136" s="8"/>
    </row>
    <row r="137" s="1" customFormat="1" spans="1:17">
      <c r="A137" s="12"/>
      <c r="B137" s="81" t="s">
        <v>252</v>
      </c>
      <c r="C137" s="63">
        <v>43455</v>
      </c>
      <c r="D137" s="63">
        <v>43460</v>
      </c>
      <c r="E137" s="82">
        <v>0</v>
      </c>
      <c r="F137" s="83">
        <v>659834</v>
      </c>
      <c r="G137" s="83">
        <v>1396975</v>
      </c>
      <c r="H137" s="66" t="s">
        <v>270</v>
      </c>
      <c r="I137" s="100">
        <v>22500</v>
      </c>
      <c r="J137" s="7"/>
      <c r="K137" s="1">
        <f>VLOOKUP(G137,P:Q,2,0)</f>
        <v>0</v>
      </c>
      <c r="L137" s="1">
        <f>E137-K137</f>
        <v>0</v>
      </c>
      <c r="P137" s="8"/>
      <c r="Q137" s="8"/>
    </row>
    <row r="138" s="1" customFormat="1" spans="1:17">
      <c r="A138" s="12"/>
      <c r="B138" s="79"/>
      <c r="C138" s="24"/>
      <c r="D138" s="24"/>
      <c r="E138" s="80"/>
      <c r="F138" s="23"/>
      <c r="G138" s="23"/>
      <c r="H138" s="26"/>
      <c r="J138" s="7"/>
      <c r="P138" s="8"/>
      <c r="Q138" s="8"/>
    </row>
    <row r="139" s="1" customFormat="1" spans="1:17">
      <c r="A139" s="12"/>
      <c r="B139" s="79"/>
      <c r="C139" s="24"/>
      <c r="D139" s="24"/>
      <c r="E139" s="80"/>
      <c r="F139" s="23"/>
      <c r="G139" s="23"/>
      <c r="H139" s="26"/>
      <c r="J139" s="7"/>
      <c r="P139" s="8"/>
      <c r="Q139" s="8"/>
    </row>
    <row r="140" s="1" customFormat="1" spans="1:17">
      <c r="A140" s="12"/>
      <c r="B140" s="79"/>
      <c r="C140" s="24"/>
      <c r="D140" s="24"/>
      <c r="E140" s="80"/>
      <c r="F140" s="23"/>
      <c r="G140" s="23"/>
      <c r="H140" s="26"/>
      <c r="J140" s="7"/>
      <c r="P140" s="8"/>
      <c r="Q140" s="8"/>
    </row>
    <row r="141" s="1" customFormat="1" spans="1:17">
      <c r="A141" s="12"/>
      <c r="B141" s="79"/>
      <c r="C141" s="24"/>
      <c r="D141" s="24"/>
      <c r="E141" s="80"/>
      <c r="F141" s="23"/>
      <c r="G141" s="23"/>
      <c r="H141" s="26"/>
      <c r="J141" s="7"/>
      <c r="P141" s="8"/>
      <c r="Q141" s="8"/>
    </row>
    <row r="142" s="1" customFormat="1" spans="1:17">
      <c r="A142" s="12"/>
      <c r="B142" s="79"/>
      <c r="C142" s="24"/>
      <c r="D142" s="24"/>
      <c r="E142" s="80"/>
      <c r="F142" s="23"/>
      <c r="G142" s="23"/>
      <c r="H142" s="26"/>
      <c r="J142" s="7"/>
      <c r="P142" s="8"/>
      <c r="Q142" s="8"/>
    </row>
    <row r="143" s="1" customFormat="1" spans="1:17">
      <c r="A143" s="12"/>
      <c r="B143" s="79"/>
      <c r="C143" s="24"/>
      <c r="D143" s="24"/>
      <c r="E143" s="80"/>
      <c r="F143" s="23"/>
      <c r="G143" s="23"/>
      <c r="H143" s="26"/>
      <c r="J143" s="7"/>
      <c r="P143" s="8"/>
      <c r="Q143" s="8"/>
    </row>
    <row r="144" s="1" customFormat="1" spans="1:17">
      <c r="A144" s="12"/>
      <c r="B144" s="23"/>
      <c r="C144" s="24"/>
      <c r="D144" s="24"/>
      <c r="E144" s="84"/>
      <c r="F144" s="23"/>
      <c r="G144" s="23"/>
      <c r="H144" s="26"/>
      <c r="J144" s="7"/>
      <c r="P144" s="8"/>
      <c r="Q144" s="8"/>
    </row>
    <row r="145" s="1" customFormat="1" spans="1:17">
      <c r="A145" s="85" t="s">
        <v>271</v>
      </c>
      <c r="B145" s="86"/>
      <c r="C145" s="86"/>
      <c r="D145" s="87"/>
      <c r="E145" s="88">
        <f>SUM(E2:E144)</f>
        <v>1045700</v>
      </c>
      <c r="F145" s="21"/>
      <c r="G145" s="21"/>
      <c r="H145" s="22"/>
      <c r="J145" s="7"/>
      <c r="P145" s="8"/>
      <c r="Q145" s="8"/>
    </row>
    <row r="146" s="1" customFormat="1" spans="1:17">
      <c r="A146" s="4"/>
      <c r="B146" s="5"/>
      <c r="C146" s="6"/>
      <c r="D146" s="6"/>
      <c r="E146" s="5"/>
      <c r="F146" s="5"/>
      <c r="G146" s="5"/>
      <c r="H146" s="7"/>
      <c r="J146" s="7"/>
      <c r="P146" s="8"/>
      <c r="Q146" s="8"/>
    </row>
    <row r="147" s="1" customFormat="1" spans="1:17">
      <c r="A147" s="4">
        <v>1</v>
      </c>
      <c r="B147" s="5" t="s">
        <v>260</v>
      </c>
      <c r="C147" s="6"/>
      <c r="D147" s="89">
        <v>1000000</v>
      </c>
      <c r="E147" s="5"/>
      <c r="F147" s="5"/>
      <c r="G147" s="5"/>
      <c r="H147" s="7"/>
      <c r="J147" s="7"/>
      <c r="P147" s="8"/>
      <c r="Q147" s="8"/>
    </row>
    <row r="148" s="1" customFormat="1" spans="1:17">
      <c r="A148" s="4">
        <v>2</v>
      </c>
      <c r="B148" s="5" t="s">
        <v>261</v>
      </c>
      <c r="C148" s="6"/>
      <c r="D148" s="89">
        <v>1500</v>
      </c>
      <c r="E148" s="5"/>
      <c r="F148" s="5"/>
      <c r="G148" s="5"/>
      <c r="H148" s="7"/>
      <c r="J148" s="7"/>
      <c r="P148" s="8"/>
      <c r="Q148" s="8"/>
    </row>
    <row r="149" s="1" customFormat="1" spans="1:17">
      <c r="A149" s="4">
        <v>3</v>
      </c>
      <c r="B149" s="5" t="s">
        <v>257</v>
      </c>
      <c r="C149" s="6"/>
      <c r="D149" s="89">
        <v>44910.79</v>
      </c>
      <c r="E149" s="5"/>
      <c r="F149" s="5"/>
      <c r="G149" s="5"/>
      <c r="H149" s="7" t="s">
        <v>272</v>
      </c>
      <c r="J149" s="7"/>
      <c r="P149" s="8"/>
      <c r="Q149" s="8"/>
    </row>
    <row r="150" s="1" customFormat="1" spans="1:17">
      <c r="A150" s="4"/>
      <c r="B150" s="5"/>
      <c r="C150" s="90" t="s">
        <v>273</v>
      </c>
      <c r="D150" s="89">
        <f>SUM(D147:D149)</f>
        <v>1046410.79</v>
      </c>
      <c r="E150" s="5"/>
      <c r="F150" s="5"/>
      <c r="G150" s="5"/>
      <c r="H150" s="7"/>
      <c r="J150" s="7"/>
      <c r="P150" s="8"/>
      <c r="Q150" s="8"/>
    </row>
    <row r="151" s="1" customFormat="1" ht="15.75" spans="1:17">
      <c r="A151" s="4"/>
      <c r="B151" s="91" t="s">
        <v>35</v>
      </c>
      <c r="C151" s="92"/>
      <c r="D151" s="93">
        <f>D150-E145</f>
        <v>710.790000000037</v>
      </c>
      <c r="E151" s="5"/>
      <c r="F151" s="5"/>
      <c r="G151" s="5"/>
      <c r="H151" s="7"/>
      <c r="J151" s="7"/>
      <c r="P151" s="8"/>
      <c r="Q151" s="8"/>
    </row>
    <row r="152" s="1" customFormat="1" ht="15.75" spans="1:17">
      <c r="A152" s="4"/>
      <c r="B152" s="94"/>
      <c r="C152" s="95"/>
      <c r="D152" s="96"/>
      <c r="E152" s="5"/>
      <c r="F152" s="5"/>
      <c r="G152" s="5"/>
      <c r="H152" s="7"/>
      <c r="J152" s="7"/>
      <c r="P152" s="8"/>
      <c r="Q152" s="8"/>
    </row>
    <row r="154" ht="34.5" spans="8:9">
      <c r="H154" s="97" t="s">
        <v>274</v>
      </c>
      <c r="I154" s="1" t="s">
        <v>275</v>
      </c>
    </row>
    <row r="155" ht="34.5" spans="8:8">
      <c r="H155" s="97" t="s">
        <v>276</v>
      </c>
    </row>
    <row r="156" ht="33" spans="8:8">
      <c r="H156" s="97" t="s">
        <v>277</v>
      </c>
    </row>
    <row r="157" ht="51.75" spans="8:8">
      <c r="H157" s="97" t="s">
        <v>278</v>
      </c>
    </row>
    <row r="158" ht="33" spans="8:8">
      <c r="H158" s="97" t="s">
        <v>279</v>
      </c>
    </row>
    <row r="159" ht="51.75" spans="8:8">
      <c r="H159" s="97" t="s">
        <v>280</v>
      </c>
    </row>
  </sheetData>
  <mergeCells count="1">
    <mergeCell ref="A145:D14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42" sqref="M42"/>
    </sheetView>
  </sheetViews>
  <sheetFormatPr defaultColWidth="9" defaultRowHeight="13.5"/>
  <sheetData>
    <row r="1" spans="1:1">
      <c r="A1" t="s">
        <v>281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Bangkok Sukhumvit IT2</dc:creator>
  <cp:lastModifiedBy>财务崔</cp:lastModifiedBy>
  <dcterms:created xsi:type="dcterms:W3CDTF">2018-09-11T01:34:00Z</dcterms:created>
  <dcterms:modified xsi:type="dcterms:W3CDTF">2018-11-29T06:37:44Z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