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Sheet1!$A$1:$R$361</definedName>
  </definedNames>
  <calcPr calcId="144525"/>
</workbook>
</file>

<file path=xl/sharedStrings.xml><?xml version="1.0" encoding="utf-8"?>
<sst xmlns="http://schemas.openxmlformats.org/spreadsheetml/2006/main" count="2054">
  <si>
    <t>Posting Date</t>
  </si>
  <si>
    <t>Document Date</t>
  </si>
  <si>
    <t>Net due date</t>
  </si>
  <si>
    <t>Arrival Date</t>
  </si>
  <si>
    <t>Departure Date</t>
  </si>
  <si>
    <t>Reference key 1</t>
  </si>
  <si>
    <t>Reference key 2</t>
  </si>
  <si>
    <t>Booking</t>
  </si>
  <si>
    <t>TTOO Reference</t>
  </si>
  <si>
    <t>Amount in doc. curr.</t>
  </si>
  <si>
    <t>Document currency</t>
  </si>
  <si>
    <t>Text</t>
  </si>
  <si>
    <t>Destination</t>
  </si>
  <si>
    <t>Hotel name</t>
  </si>
  <si>
    <t>，</t>
  </si>
  <si>
    <t>30955771-0</t>
  </si>
  <si>
    <t>828RE1248635</t>
  </si>
  <si>
    <t>148-1248635</t>
  </si>
  <si>
    <t>EUR</t>
  </si>
  <si>
    <t>JING  ZHANG</t>
  </si>
  <si>
    <t>UNITED ARAB EMIRATES</t>
  </si>
  <si>
    <t>Somewhere Hotel Tecom</t>
  </si>
  <si>
    <t>，1385214</t>
  </si>
  <si>
    <t>30955797-0</t>
  </si>
  <si>
    <t>828RE1251757</t>
  </si>
  <si>
    <t>148-1251757</t>
  </si>
  <si>
    <t>HONG  YIN</t>
  </si>
  <si>
    <t>Swissotel Al Ghurair Dubai</t>
  </si>
  <si>
    <t>，1386756</t>
  </si>
  <si>
    <r>
      <t>，</t>
    </r>
    <r>
      <rPr>
        <sz val="10"/>
        <rFont val="Arial"/>
        <charset val="134"/>
      </rPr>
      <t>1385214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1386756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1387562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1387574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1378898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1383775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1386919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1388635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1387373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1388622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1386437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1383298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1381534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1386803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1387275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1387906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1388855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1389015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1389028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1388529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1386354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1388857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1389016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1384189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1388071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1386242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1376549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1389666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1383300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1384193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1385001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1383301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1387621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1391030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1391046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1386474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1389932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1390948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1391391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1391634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1388894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1391643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1384198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1392022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1392044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1392124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1392152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1391598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1387610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1379909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1384200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1391604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1393430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1393600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1391000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1393474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1393638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1386829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1394521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1379171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1384988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1394579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1389909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1395600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1395492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1389432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1390663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1395321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1385658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1385660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1396618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1396650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1389799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1393488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1392809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1391197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1398478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1392904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1396613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1396316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1396605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1398697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1384592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1384599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1400406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1393729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1400810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1400446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1400842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1400985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1389464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1400947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1384836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1401345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1400188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1400245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1401312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1389474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1400351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1401375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1401376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1388197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1401363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1401666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1383854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1400053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1394200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1401891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1403234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1399931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1403641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1393502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1393504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1402428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1402440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1402945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1403135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1403850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1403867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1403847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1386854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1386855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1386857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1403967</t>
    </r>
  </si>
  <si>
    <t>30955839-0</t>
  </si>
  <si>
    <t>828RE1253276</t>
  </si>
  <si>
    <t>148-1253276</t>
  </si>
  <si>
    <t>DONGLEI  CHEN</t>
  </si>
  <si>
    <t>Ibis Styles Dragon Mart</t>
  </si>
  <si>
    <t>，1387562</t>
  </si>
  <si>
    <t>30955843-0</t>
  </si>
  <si>
    <t>828RE1253290</t>
  </si>
  <si>
    <t>148-1253290</t>
  </si>
  <si>
    <t>JINGLAN  ZUO</t>
  </si>
  <si>
    <t>，1387574</t>
  </si>
  <si>
    <t>12601474-0</t>
  </si>
  <si>
    <t>9RE1011518</t>
  </si>
  <si>
    <t>77-1011518</t>
  </si>
  <si>
    <t>XILIN  NING</t>
  </si>
  <si>
    <t>ISTANBUL</t>
  </si>
  <si>
    <t>Doubletree By Hilton Istanbul Sirkeci</t>
  </si>
  <si>
    <t>，1378898</t>
  </si>
  <si>
    <t>30970189-0</t>
  </si>
  <si>
    <t>828RE1246232</t>
  </si>
  <si>
    <t>148-1246232</t>
  </si>
  <si>
    <t>JIALING  ZENG</t>
  </si>
  <si>
    <t>，1383775</t>
  </si>
  <si>
    <t>30986752-0</t>
  </si>
  <si>
    <t>828RE1252092</t>
  </si>
  <si>
    <t>148-1252092</t>
  </si>
  <si>
    <t>ZHENDONG  SONG</t>
  </si>
  <si>
    <t>，1386919</t>
  </si>
  <si>
    <t>30986895-0</t>
  </si>
  <si>
    <t>828RE1255550</t>
  </si>
  <si>
    <t>148-1255550</t>
  </si>
  <si>
    <t>ZHENHUA  YU</t>
  </si>
  <si>
    <t>，1388635</t>
  </si>
  <si>
    <t>30987907-0</t>
  </si>
  <si>
    <t>703RE4209858</t>
  </si>
  <si>
    <t>197-4209858</t>
  </si>
  <si>
    <t>ZHIXIONG  LI</t>
  </si>
  <si>
    <t>FRANCE</t>
  </si>
  <si>
    <t>Fertel Etoile</t>
  </si>
  <si>
    <t>，1387373</t>
  </si>
  <si>
    <t>30988525-0</t>
  </si>
  <si>
    <t>703RE4291729</t>
  </si>
  <si>
    <t>197-4291729</t>
  </si>
  <si>
    <t>LIN  JING</t>
  </si>
  <si>
    <t>Ibis Paris Alesia Montparnasse</t>
  </si>
  <si>
    <t>，1388622</t>
  </si>
  <si>
    <t>30989157-0</t>
  </si>
  <si>
    <t>708RE2645164</t>
  </si>
  <si>
    <t>202-2645164</t>
  </si>
  <si>
    <t>DECHENG  LI</t>
  </si>
  <si>
    <t>GERMANY</t>
  </si>
  <si>
    <t>Wyndham Hannover Atrium</t>
  </si>
  <si>
    <t>，1386437</t>
  </si>
  <si>
    <t>12611466-0</t>
  </si>
  <si>
    <t>11RE1439186</t>
  </si>
  <si>
    <t>59-1439186</t>
  </si>
  <si>
    <t>YUHONG  CHEN</t>
  </si>
  <si>
    <t>LISBON</t>
  </si>
  <si>
    <t>VIP Executive Santa Iria Hotel</t>
  </si>
  <si>
    <t>，1383298</t>
  </si>
  <si>
    <t>31002260-0</t>
  </si>
  <si>
    <t>92RE9319071</t>
  </si>
  <si>
    <t>102-9319071</t>
  </si>
  <si>
    <t>NGUYEN THI HAI LY  NGUYEN THI HAI LY</t>
  </si>
  <si>
    <t>SPANISH CITIES AND COACH TOURS</t>
  </si>
  <si>
    <t>Generator Hostel Barcelona</t>
  </si>
  <si>
    <t>，1381534</t>
  </si>
  <si>
    <t>31003762-0</t>
  </si>
  <si>
    <t>828RE1251912</t>
  </si>
  <si>
    <t>148-1251912</t>
  </si>
  <si>
    <t>MACHEN  MAJINGYA</t>
  </si>
  <si>
    <t>，1386803</t>
  </si>
  <si>
    <t>31003769-0</t>
  </si>
  <si>
    <t>828RE1252744</t>
  </si>
  <si>
    <t>148-1252744</t>
  </si>
  <si>
    <t>JIACHENG  YE</t>
  </si>
  <si>
    <t>，1387275</t>
  </si>
  <si>
    <t>31003787-0</t>
  </si>
  <si>
    <t>828RE1254088</t>
  </si>
  <si>
    <t>148-1254088</t>
  </si>
  <si>
    <t>HUANG  YUAN</t>
  </si>
  <si>
    <t>，1387906</t>
  </si>
  <si>
    <t>31003832-0</t>
  </si>
  <si>
    <t>828RE1255857</t>
  </si>
  <si>
    <t>148-1255857</t>
  </si>
  <si>
    <t>KOH SHENG KAI  KOH SHENG KAI</t>
  </si>
  <si>
    <t>Ibis Al Rigga</t>
  </si>
  <si>
    <t>，1388855</t>
  </si>
  <si>
    <t>31003854-0</t>
  </si>
  <si>
    <t>828RE1256071</t>
  </si>
  <si>
    <t>148-1256071</t>
  </si>
  <si>
    <t>SHINING  TAN</t>
  </si>
  <si>
    <t>，1389015</t>
  </si>
  <si>
    <t>31003856-0</t>
  </si>
  <si>
    <t>828RE1256089</t>
  </si>
  <si>
    <t>148-1256089</t>
  </si>
  <si>
    <t>，1389028</t>
  </si>
  <si>
    <t>31004997-0</t>
  </si>
  <si>
    <t>703RE4291252</t>
  </si>
  <si>
    <t>197-4291252</t>
  </si>
  <si>
    <t>WEIJIA  REN</t>
  </si>
  <si>
    <t>Ibis Styles Nice Vieux Port</t>
  </si>
  <si>
    <t>，1388529</t>
  </si>
  <si>
    <t>31007269-0</t>
  </si>
  <si>
    <t>724RE604303</t>
  </si>
  <si>
    <t>218-604303</t>
  </si>
  <si>
    <t>FENFEN  LI</t>
  </si>
  <si>
    <t>SWITZERLAND</t>
  </si>
  <si>
    <t>Hotel Continental Mgallery</t>
  </si>
  <si>
    <t>，1386354</t>
  </si>
  <si>
    <t>31008343-0</t>
  </si>
  <si>
    <t>883RE16089</t>
  </si>
  <si>
    <t>505-16089</t>
  </si>
  <si>
    <t>RAN  QU</t>
  </si>
  <si>
    <t>BELARUS</t>
  </si>
  <si>
    <t>Beijing Hotel</t>
  </si>
  <si>
    <t>，1388857</t>
  </si>
  <si>
    <t>12617913-0</t>
  </si>
  <si>
    <t>9RE1024419</t>
  </si>
  <si>
    <t>77-1024419</t>
  </si>
  <si>
    <t>JUEJING  WEI</t>
  </si>
  <si>
    <t>Ramada Istanbul Asia</t>
  </si>
  <si>
    <t>，1389016</t>
  </si>
  <si>
    <t>31017779-0</t>
  </si>
  <si>
    <t>828RE1246795</t>
  </si>
  <si>
    <t>148-1246795</t>
  </si>
  <si>
    <t>PING  QU</t>
  </si>
  <si>
    <t>Summit Hotel</t>
  </si>
  <si>
    <t>，1384189</t>
  </si>
  <si>
    <t>31029773-0</t>
  </si>
  <si>
    <t>818RE282701</t>
  </si>
  <si>
    <t>138-282701</t>
  </si>
  <si>
    <t>YU SHAN SHAN  YU SHAN SHAN</t>
  </si>
  <si>
    <t>EGYPT</t>
  </si>
  <si>
    <t>Fairmont Nile City Hotel</t>
  </si>
  <si>
    <t>，1388071</t>
  </si>
  <si>
    <t>31030043-0</t>
  </si>
  <si>
    <t>828RE1250840</t>
  </si>
  <si>
    <t>148-1250840</t>
  </si>
  <si>
    <t>HUARONG  ZHONG</t>
  </si>
  <si>
    <t>，1386242</t>
  </si>
  <si>
    <t>31032998-0</t>
  </si>
  <si>
    <t>713RE4959123</t>
  </si>
  <si>
    <t>207-4959123</t>
  </si>
  <si>
    <t>HAO  LU</t>
  </si>
  <si>
    <t>ITALY</t>
  </si>
  <si>
    <t>TownHouse Galleria</t>
  </si>
  <si>
    <t>，1376549</t>
  </si>
  <si>
    <t>31035088-0</t>
  </si>
  <si>
    <t>883RE16112</t>
  </si>
  <si>
    <t>505-16112</t>
  </si>
  <si>
    <t>BAOLAI  CHENG</t>
  </si>
  <si>
    <t>，1389666</t>
  </si>
  <si>
    <t>12625990-0</t>
  </si>
  <si>
    <t>11RE1439187</t>
  </si>
  <si>
    <t>59-1439187</t>
  </si>
  <si>
    <t>，1383300</t>
  </si>
  <si>
    <t>31046459-0</t>
  </si>
  <si>
    <t>708RE2638514</t>
  </si>
  <si>
    <t>202-2638514</t>
  </si>
  <si>
    <t>，1384193</t>
  </si>
  <si>
    <t>31059993-0</t>
  </si>
  <si>
    <t>713RE5007322</t>
  </si>
  <si>
    <t>207-5007322</t>
  </si>
  <si>
    <t>YI  BAI</t>
  </si>
  <si>
    <t>Do Pozzi</t>
  </si>
  <si>
    <t>，1385001</t>
  </si>
  <si>
    <t>12639408-0</t>
  </si>
  <si>
    <t>9RE1017287</t>
  </si>
  <si>
    <t>77-1017287</t>
  </si>
  <si>
    <t>HAOCHENG  YUAN</t>
  </si>
  <si>
    <t>Pullman Istanbul Airport</t>
  </si>
  <si>
    <t>，1383301</t>
  </si>
  <si>
    <t>31070410-0</t>
  </si>
  <si>
    <t>828RE1253325</t>
  </si>
  <si>
    <t>148-1253325</t>
  </si>
  <si>
    <t>HENG  SUN</t>
  </si>
  <si>
    <t>，1387621</t>
  </si>
  <si>
    <t>31070532-0</t>
  </si>
  <si>
    <t>828RE1259553</t>
  </si>
  <si>
    <t>148-1259553</t>
  </si>
  <si>
    <t>XIN  CHEN</t>
  </si>
  <si>
    <t>，1391030</t>
  </si>
  <si>
    <t>31070534-0</t>
  </si>
  <si>
    <t>828RE1259594</t>
  </si>
  <si>
    <t>148-1259594</t>
  </si>
  <si>
    <t>FENGHU  LI</t>
  </si>
  <si>
    <t>，1391046</t>
  </si>
  <si>
    <t>12644443-0</t>
  </si>
  <si>
    <t>9RE1021230</t>
  </si>
  <si>
    <t>77-1021230</t>
  </si>
  <si>
    <t>RAN  LIAO</t>
  </si>
  <si>
    <t>，1386474</t>
  </si>
  <si>
    <t>31085264-0</t>
  </si>
  <si>
    <t>828RE1257414</t>
  </si>
  <si>
    <t>148-1257414</t>
  </si>
  <si>
    <t>FEI  DENG</t>
  </si>
  <si>
    <t>，1389932</t>
  </si>
  <si>
    <t>31085303-0</t>
  </si>
  <si>
    <t>828RE1259354</t>
  </si>
  <si>
    <t>148-1259354</t>
  </si>
  <si>
    <t>，1390948</t>
  </si>
  <si>
    <t>31085335-0</t>
  </si>
  <si>
    <t>828RE1260191</t>
  </si>
  <si>
    <t>148-1260191</t>
  </si>
  <si>
    <t>GUANGLIANG  MA</t>
  </si>
  <si>
    <t>，1391391</t>
  </si>
  <si>
    <t>31085396-0</t>
  </si>
  <si>
    <t>828RE1260724</t>
  </si>
  <si>
    <t>148-1260724</t>
  </si>
  <si>
    <t>，1391634</t>
  </si>
  <si>
    <t>31086749-0</t>
  </si>
  <si>
    <t>703RE4292594</t>
  </si>
  <si>
    <t>197-4292594</t>
  </si>
  <si>
    <t>EMRE  UNLU</t>
  </si>
  <si>
    <t>，1388894</t>
  </si>
  <si>
    <t>31086954-0</t>
  </si>
  <si>
    <t>703RE4305410</t>
  </si>
  <si>
    <t>197-4305410</t>
  </si>
  <si>
    <t>ZHOUYANG  XU</t>
  </si>
  <si>
    <t>Novotel Paris Centre Tour Eiffel</t>
  </si>
  <si>
    <t>，1391643</t>
  </si>
  <si>
    <t>31087429-0</t>
  </si>
  <si>
    <t>708RE2638516</t>
  </si>
  <si>
    <t>202-2638516</t>
  </si>
  <si>
    <t>，1384198</t>
  </si>
  <si>
    <t>31101403-0</t>
  </si>
  <si>
    <t>828RE1261283</t>
  </si>
  <si>
    <t>148-1261283</t>
  </si>
  <si>
    <t>NINNA  GUONINA</t>
  </si>
  <si>
    <t>，1392022</t>
  </si>
  <si>
    <t>31101413-0</t>
  </si>
  <si>
    <t>828RE1261318</t>
  </si>
  <si>
    <t>148-1261318</t>
  </si>
  <si>
    <t>HAI  WANG</t>
  </si>
  <si>
    <t>，1392044</t>
  </si>
  <si>
    <t>31101436-0</t>
  </si>
  <si>
    <t>828RE1261477</t>
  </si>
  <si>
    <t>148-1261477</t>
  </si>
  <si>
    <t>FEI  GAO</t>
  </si>
  <si>
    <t>，1392124</t>
  </si>
  <si>
    <t>31101441-0</t>
  </si>
  <si>
    <t>828RE1261537</t>
  </si>
  <si>
    <t>148-1261537</t>
  </si>
  <si>
    <t>MEIXIN  ZHANG</t>
  </si>
  <si>
    <t>，1392152</t>
  </si>
  <si>
    <t>31102685-0</t>
  </si>
  <si>
    <t>703RE4305191</t>
  </si>
  <si>
    <t>197-4305191</t>
  </si>
  <si>
    <t>ZHIWEI  WU</t>
  </si>
  <si>
    <t>，1391598</t>
  </si>
  <si>
    <t>31115097-0</t>
  </si>
  <si>
    <t>816RE823939</t>
  </si>
  <si>
    <t>136-823939</t>
  </si>
  <si>
    <t>ANG  ZHOU</t>
  </si>
  <si>
    <t>MOROCCO</t>
  </si>
  <si>
    <t>Dar Guennoun</t>
  </si>
  <si>
    <t>，1387610</t>
  </si>
  <si>
    <t>31117073-0</t>
  </si>
  <si>
    <t>708RE2627109</t>
  </si>
  <si>
    <t>202-2627109</t>
  </si>
  <si>
    <t>LIANG  HAO</t>
  </si>
  <si>
    <t>Arcona Mo Hotel</t>
  </si>
  <si>
    <t>，1379909</t>
  </si>
  <si>
    <t>31117111-0</t>
  </si>
  <si>
    <t>708RE2638517</t>
  </si>
  <si>
    <t>202-2638517</t>
  </si>
  <si>
    <t>，1384200</t>
  </si>
  <si>
    <t>31119769-0</t>
  </si>
  <si>
    <t>888RE20774</t>
  </si>
  <si>
    <t>1131-20774</t>
  </si>
  <si>
    <t>LIMING  ZHAO</t>
  </si>
  <si>
    <t>KAZAKHSTAN</t>
  </si>
  <si>
    <t>Kazakhstan</t>
  </si>
  <si>
    <t>，1391604</t>
  </si>
  <si>
    <t>31128110-0</t>
  </si>
  <si>
    <t>828RE1262516</t>
  </si>
  <si>
    <t>148-1262516</t>
  </si>
  <si>
    <t>GUOYIN  YAN</t>
  </si>
  <si>
    <t>，1393430</t>
  </si>
  <si>
    <t>31128125-0</t>
  </si>
  <si>
    <t>828RE1262645</t>
  </si>
  <si>
    <t>148-1262645</t>
  </si>
  <si>
    <t>，1393600</t>
  </si>
  <si>
    <t>31131339-0</t>
  </si>
  <si>
    <t>713RE5036072</t>
  </si>
  <si>
    <t>207-5036072</t>
  </si>
  <si>
    <t>XIUCHENG  MA</t>
  </si>
  <si>
    <t>Ibis Milano Ca Granda</t>
  </si>
  <si>
    <t>，1391000</t>
  </si>
  <si>
    <t>12660309-0</t>
  </si>
  <si>
    <t>9RE1028837</t>
  </si>
  <si>
    <t>77-1028837</t>
  </si>
  <si>
    <t>LIN  XIONG</t>
  </si>
  <si>
    <t>，1393474</t>
  </si>
  <si>
    <t>31147011-0</t>
  </si>
  <si>
    <t>883RE16213</t>
  </si>
  <si>
    <t>505-16213</t>
  </si>
  <si>
    <t>ZHIYUAN  WEN</t>
  </si>
  <si>
    <t>，1393638</t>
  </si>
  <si>
    <t>12667462-0</t>
  </si>
  <si>
    <t>9RE1021770</t>
  </si>
  <si>
    <t>77-1021770</t>
  </si>
  <si>
    <t>JIANYONG  LI</t>
  </si>
  <si>
    <t>Legacy Ottoman Hotel</t>
  </si>
  <si>
    <t>，1386829</t>
  </si>
  <si>
    <t>31156632-0</t>
  </si>
  <si>
    <t>703RE4312254</t>
  </si>
  <si>
    <t>197-4312254</t>
  </si>
  <si>
    <t>BAOXIN  CHEN</t>
  </si>
  <si>
    <t>，1394521</t>
  </si>
  <si>
    <t>31157705-0</t>
  </si>
  <si>
    <t>713RE4977455</t>
  </si>
  <si>
    <t>207-4977455</t>
  </si>
  <si>
    <t>MENGQING  DU</t>
  </si>
  <si>
    <t>Hotel Leon D'oro</t>
  </si>
  <si>
    <t>，1379171</t>
  </si>
  <si>
    <t>31157824-0</t>
  </si>
  <si>
    <t>713RE5006946</t>
  </si>
  <si>
    <t>207-5006946</t>
  </si>
  <si>
    <t>WUZI  WEI</t>
  </si>
  <si>
    <t>，1384988</t>
  </si>
  <si>
    <t>12672363-0</t>
  </si>
  <si>
    <t>9RE1029609</t>
  </si>
  <si>
    <t>77-1029609</t>
  </si>
  <si>
    <t>TING  MAO</t>
  </si>
  <si>
    <t>Holiday Inn Istanbul Kadikoy</t>
  </si>
  <si>
    <t>，1394579</t>
  </si>
  <si>
    <t>31169248-0</t>
  </si>
  <si>
    <t>703RE4296149</t>
  </si>
  <si>
    <t>197-4296149</t>
  </si>
  <si>
    <t>YOU  WANG</t>
  </si>
  <si>
    <t>Hotel London</t>
  </si>
  <si>
    <t>，1389909</t>
  </si>
  <si>
    <t>31169561-0</t>
  </si>
  <si>
    <t>703RE4317506</t>
  </si>
  <si>
    <t>197-4317506</t>
  </si>
  <si>
    <t>BIN  HE</t>
  </si>
  <si>
    <t>，1395600</t>
  </si>
  <si>
    <t>31171697-0</t>
  </si>
  <si>
    <t>724RE608363</t>
  </si>
  <si>
    <t>218-608363</t>
  </si>
  <si>
    <t>JIANHUA  LIU</t>
  </si>
  <si>
    <t>，1395492</t>
  </si>
  <si>
    <t>12677749-0</t>
  </si>
  <si>
    <t>5RE447736</t>
  </si>
  <si>
    <t>73-447736</t>
  </si>
  <si>
    <t>SHIYI  ZHU</t>
  </si>
  <si>
    <t>KUSADASI</t>
  </si>
  <si>
    <t>Alacati Chigdem Boutique</t>
  </si>
  <si>
    <t>，1389432</t>
  </si>
  <si>
    <t>31187108-0</t>
  </si>
  <si>
    <t>724RE606606</t>
  </si>
  <si>
    <t>218-606606</t>
  </si>
  <si>
    <t>XING  LI</t>
  </si>
  <si>
    <t>Alpina</t>
  </si>
  <si>
    <t>，1390663</t>
  </si>
  <si>
    <t>31188401-0</t>
  </si>
  <si>
    <t>757RE40067</t>
  </si>
  <si>
    <t>502-40067</t>
  </si>
  <si>
    <t>YUAN  LIU</t>
  </si>
  <si>
    <t>SERBIA / KOSOVO</t>
  </si>
  <si>
    <t>Holiday Inn Express Belgrade-City</t>
  </si>
  <si>
    <t>，1395321</t>
  </si>
  <si>
    <t>31198306-0</t>
  </si>
  <si>
    <t>826RE146968</t>
  </si>
  <si>
    <t>146-146968</t>
  </si>
  <si>
    <t>GUILING  JIANG</t>
  </si>
  <si>
    <t>RUSSIA</t>
  </si>
  <si>
    <t>Prince Park Hotel</t>
  </si>
  <si>
    <t>，1385658</t>
  </si>
  <si>
    <t>31198307-0</t>
  </si>
  <si>
    <t>826RE146969</t>
  </si>
  <si>
    <t>146-146969</t>
  </si>
  <si>
    <t>DAHUAN  LI</t>
  </si>
  <si>
    <t>，1385660</t>
  </si>
  <si>
    <t>31198350-0</t>
  </si>
  <si>
    <t>827RE69601</t>
  </si>
  <si>
    <t>147-69601</t>
  </si>
  <si>
    <t>JIALIANG  TU</t>
  </si>
  <si>
    <t>JORDAN</t>
  </si>
  <si>
    <t>Ibis Amman</t>
  </si>
  <si>
    <t>，1396618</t>
  </si>
  <si>
    <t>31198651-0</t>
  </si>
  <si>
    <t>828RE1267240</t>
  </si>
  <si>
    <t>148-1267240</t>
  </si>
  <si>
    <t>QINFANG  CHENG</t>
  </si>
  <si>
    <t>，1396650</t>
  </si>
  <si>
    <t>31202629-0</t>
  </si>
  <si>
    <t>727RE564084</t>
  </si>
  <si>
    <t>227-564084</t>
  </si>
  <si>
    <t>ZIJIAN  ZHANG</t>
  </si>
  <si>
    <t>BELGIUM</t>
  </si>
  <si>
    <t>De Tuilerieen</t>
  </si>
  <si>
    <t>，1389799</t>
  </si>
  <si>
    <t>31202926-0</t>
  </si>
  <si>
    <t>849RE416416</t>
  </si>
  <si>
    <t>241-416416</t>
  </si>
  <si>
    <t>DONGSU  ZHUANG</t>
  </si>
  <si>
    <t>SOUTH AFRICA</t>
  </si>
  <si>
    <t>Suncoast Towers &amp; Sunsquare SunCoast</t>
  </si>
  <si>
    <t>，1393488</t>
  </si>
  <si>
    <t>31203265-0</t>
  </si>
  <si>
    <t>757RE39941</t>
  </si>
  <si>
    <t>502-39941</t>
  </si>
  <si>
    <t>LISHAN  HUANG</t>
  </si>
  <si>
    <t>Five Points Square - City Center</t>
  </si>
  <si>
    <t>，1392809</t>
  </si>
  <si>
    <t>31226030-0</t>
  </si>
  <si>
    <t>703RE4303797</t>
  </si>
  <si>
    <t>197-4303797</t>
  </si>
  <si>
    <t>BEICHEN  WANG</t>
  </si>
  <si>
    <t>，1391197</t>
  </si>
  <si>
    <t>31239196-0</t>
  </si>
  <si>
    <t>828RE1269255</t>
  </si>
  <si>
    <t>148-1269255</t>
  </si>
  <si>
    <t>JIALI  HU</t>
  </si>
  <si>
    <t>Ziqoo Hotel Apartments</t>
  </si>
  <si>
    <t>，1398478</t>
  </si>
  <si>
    <t>31250986-0</t>
  </si>
  <si>
    <t>816RE828227</t>
  </si>
  <si>
    <t>136-828227</t>
  </si>
  <si>
    <t>LIN  LIN</t>
  </si>
  <si>
    <t>Club Val d Anfa</t>
  </si>
  <si>
    <t>，1392904</t>
  </si>
  <si>
    <t>31253253-0</t>
  </si>
  <si>
    <t>708RE2667618</t>
  </si>
  <si>
    <t>202-2667618</t>
  </si>
  <si>
    <t>CHUN  SHEN</t>
  </si>
  <si>
    <t>Steigenberger Airport Hotel</t>
  </si>
  <si>
    <t>，1396613</t>
  </si>
  <si>
    <t>31254178-0</t>
  </si>
  <si>
    <t>713RE5054309</t>
  </si>
  <si>
    <t>207-5054309</t>
  </si>
  <si>
    <t>HUITING  CHANG</t>
  </si>
  <si>
    <t>Villa Olmi Firenze</t>
  </si>
  <si>
    <t>，1396316</t>
  </si>
  <si>
    <t>31263040-0</t>
  </si>
  <si>
    <t>92RE9414426</t>
  </si>
  <si>
    <t>102-9414426</t>
  </si>
  <si>
    <t>HONGYUN  FU</t>
  </si>
  <si>
    <t>Balmes</t>
  </si>
  <si>
    <t>，1396605</t>
  </si>
  <si>
    <t>31264202-0</t>
  </si>
  <si>
    <t>834RE296941</t>
  </si>
  <si>
    <t>178-296941</t>
  </si>
  <si>
    <t>ZHONGGANG  HU</t>
  </si>
  <si>
    <t>TUNISIA</t>
  </si>
  <si>
    <t>Golf Royal</t>
  </si>
  <si>
    <t>，1398697</t>
  </si>
  <si>
    <t>31268524-0</t>
  </si>
  <si>
    <t>757RE39307</t>
  </si>
  <si>
    <t>502-39307</t>
  </si>
  <si>
    <t>HUANJIE  LI</t>
  </si>
  <si>
    <t>Balkan Hotel Garni</t>
  </si>
  <si>
    <t>，1384592</t>
  </si>
  <si>
    <t>31268525-0</t>
  </si>
  <si>
    <t>757RE39308</t>
  </si>
  <si>
    <t>502-39308</t>
  </si>
  <si>
    <t>JIAMIN  LI</t>
  </si>
  <si>
    <t>，1384599</t>
  </si>
  <si>
    <t>31284114-0</t>
  </si>
  <si>
    <t>907RE71777</t>
  </si>
  <si>
    <t>1216-71777</t>
  </si>
  <si>
    <t>YANZHAO  MA</t>
  </si>
  <si>
    <t>CENTRAL AFRICA</t>
  </si>
  <si>
    <t>La Palm Royal Beach Hotel</t>
  </si>
  <si>
    <t>，1400406</t>
  </si>
  <si>
    <t>12714618-0</t>
  </si>
  <si>
    <t>9RE1028960</t>
  </si>
  <si>
    <t>77-1028960</t>
  </si>
  <si>
    <t>TIAN  HUANG</t>
  </si>
  <si>
    <t>Pullman Istanbul Airport and Convention Center</t>
  </si>
  <si>
    <t>，1393729</t>
  </si>
  <si>
    <t>12714732-0</t>
  </si>
  <si>
    <t>9RE1035151</t>
  </si>
  <si>
    <t>77-1035151</t>
  </si>
  <si>
    <t>LIWEI  LI</t>
  </si>
  <si>
    <t>，1400810</t>
  </si>
  <si>
    <t>31293869-0</t>
  </si>
  <si>
    <t>818RE286950</t>
  </si>
  <si>
    <t>138-286950</t>
  </si>
  <si>
    <t>YULIN  ZHANG</t>
  </si>
  <si>
    <t>Le Passage Cairo Hotel &amp; Casino</t>
  </si>
  <si>
    <t>，1400446</t>
  </si>
  <si>
    <t>31294213-0</t>
  </si>
  <si>
    <t>828RE1273386</t>
  </si>
  <si>
    <t>148-1273386</t>
  </si>
  <si>
    <t>YANG  DU</t>
  </si>
  <si>
    <t>，1400842</t>
  </si>
  <si>
    <t>31294234-0</t>
  </si>
  <si>
    <t>828RE1273753</t>
  </si>
  <si>
    <t>148-1273753</t>
  </si>
  <si>
    <t>QI  CHEN</t>
  </si>
  <si>
    <t>，1400985</t>
  </si>
  <si>
    <t>31297786-0</t>
  </si>
  <si>
    <t>724RE605968</t>
  </si>
  <si>
    <t>218-605968</t>
  </si>
  <si>
    <t>ZHENG  HOU</t>
  </si>
  <si>
    <t>Royal St Georges Mgallery</t>
  </si>
  <si>
    <t>，1389464</t>
  </si>
  <si>
    <t>31298730-0</t>
  </si>
  <si>
    <t>868RE221273</t>
  </si>
  <si>
    <t>459-221273</t>
  </si>
  <si>
    <t>XUAN  ZHANG</t>
  </si>
  <si>
    <t>BULGARIA</t>
  </si>
  <si>
    <t>Ibis Sofia Airport</t>
  </si>
  <si>
    <t>，1400947</t>
  </si>
  <si>
    <t>31306994-0</t>
  </si>
  <si>
    <t>802RE357000</t>
  </si>
  <si>
    <t>120-357000</t>
  </si>
  <si>
    <t>XINRAN  ZHONG</t>
  </si>
  <si>
    <t>MALTA</t>
  </si>
  <si>
    <t>Grand Hotel Excelsior</t>
  </si>
  <si>
    <t>，1384836</t>
  </si>
  <si>
    <t>31307440-0</t>
  </si>
  <si>
    <t>827RE69837</t>
  </si>
  <si>
    <t>147-69837</t>
  </si>
  <si>
    <t>LIANGDING  ZHANG</t>
  </si>
  <si>
    <t>，1401345</t>
  </si>
  <si>
    <t>31307648-0</t>
  </si>
  <si>
    <t>828RE1272342</t>
  </si>
  <si>
    <t>148-1272342</t>
  </si>
  <si>
    <t>XIAOYI  ZHANG</t>
  </si>
  <si>
    <t>，1400188</t>
  </si>
  <si>
    <t>31307649-0</t>
  </si>
  <si>
    <t>828RE1272397</t>
  </si>
  <si>
    <t>148-1272397</t>
  </si>
  <si>
    <t>YUANZHI  ZHENG</t>
  </si>
  <si>
    <t>，1400245</t>
  </si>
  <si>
    <t>31309240-0</t>
  </si>
  <si>
    <t>708RE2676310</t>
  </si>
  <si>
    <t>202-2676310</t>
  </si>
  <si>
    <t>YAN  LI</t>
  </si>
  <si>
    <t>Hollywood Media Hotel</t>
  </si>
  <si>
    <t>，1401312</t>
  </si>
  <si>
    <t>31310414-0</t>
  </si>
  <si>
    <t>724RE605977</t>
  </si>
  <si>
    <t>218-605977</t>
  </si>
  <si>
    <t>，1389474</t>
  </si>
  <si>
    <t>31318848-0</t>
  </si>
  <si>
    <t>828RE1272576</t>
  </si>
  <si>
    <t>148-1272576</t>
  </si>
  <si>
    <t>BAOJUN  SUN</t>
  </si>
  <si>
    <t>，1400351</t>
  </si>
  <si>
    <t>31318882-0</t>
  </si>
  <si>
    <t>828RE1274642</t>
  </si>
  <si>
    <t>148-1274642</t>
  </si>
  <si>
    <t>JINZHU  CHEN</t>
  </si>
  <si>
    <t>，1401375</t>
  </si>
  <si>
    <t>31318883-0</t>
  </si>
  <si>
    <t>828RE1274644</t>
  </si>
  <si>
    <t>148-1274644</t>
  </si>
  <si>
    <t>ZHENGYANG  CAI</t>
  </si>
  <si>
    <t>，1401376</t>
  </si>
  <si>
    <t>31319894-0</t>
  </si>
  <si>
    <t>703RE4289697</t>
  </si>
  <si>
    <t>197-4289697</t>
  </si>
  <si>
    <t>GUILIN  HAN</t>
  </si>
  <si>
    <t>Ibis Styles Cannes Le Cannet</t>
  </si>
  <si>
    <t>，1388197</t>
  </si>
  <si>
    <t>31321038-0</t>
  </si>
  <si>
    <t>708RE2676390</t>
  </si>
  <si>
    <t>202-2676390</t>
  </si>
  <si>
    <t>YATING  HE</t>
  </si>
  <si>
    <t>NH Bingen</t>
  </si>
  <si>
    <t>，1401363</t>
  </si>
  <si>
    <t>31321059-0</t>
  </si>
  <si>
    <t>708RE2676819</t>
  </si>
  <si>
    <t>202-2676819</t>
  </si>
  <si>
    <t>SONGBIAO  SHI</t>
  </si>
  <si>
    <t>，1401666</t>
  </si>
  <si>
    <t>12725782-0</t>
  </si>
  <si>
    <t>9RE1017919</t>
  </si>
  <si>
    <t>77-1017919</t>
  </si>
  <si>
    <t>YA  ZHOU</t>
  </si>
  <si>
    <t>Room Mate Emir</t>
  </si>
  <si>
    <t>，1383854</t>
  </si>
  <si>
    <t>31332363-0</t>
  </si>
  <si>
    <t>828RE1272266</t>
  </si>
  <si>
    <t>148-1272266</t>
  </si>
  <si>
    <t>，1400053</t>
  </si>
  <si>
    <t>31333338-0</t>
  </si>
  <si>
    <t>703RE4310790</t>
  </si>
  <si>
    <t>197-4310790</t>
  </si>
  <si>
    <t>HAOMIN  LIANG</t>
  </si>
  <si>
    <t>Home Moderne Hotel</t>
  </si>
  <si>
    <t>，1394200</t>
  </si>
  <si>
    <t>31343124-0</t>
  </si>
  <si>
    <t>92RE9440570</t>
  </si>
  <si>
    <t>102-9440570</t>
  </si>
  <si>
    <t>ZHIFENG  XUE</t>
  </si>
  <si>
    <t>Citadines Ramblas Barcelona</t>
  </si>
  <si>
    <t>，1401891</t>
  </si>
  <si>
    <t>12735953-0</t>
  </si>
  <si>
    <t>8RE6520956</t>
  </si>
  <si>
    <t>76-6520956</t>
  </si>
  <si>
    <t>ARAIK  AMBARSUNYAN</t>
  </si>
  <si>
    <t>ANTALYA</t>
  </si>
  <si>
    <t>Cappadocia Cave Resort &amp; Spa</t>
  </si>
  <si>
    <t>，1403234</t>
  </si>
  <si>
    <t>31355678-0</t>
  </si>
  <si>
    <t>828RE1271918</t>
  </si>
  <si>
    <t>148-1271918</t>
  </si>
  <si>
    <t>ZOU  HUI</t>
  </si>
  <si>
    <t>，1399931</t>
  </si>
  <si>
    <t>12740657-0</t>
  </si>
  <si>
    <t>9RE1037902</t>
  </si>
  <si>
    <t>77-1037902</t>
  </si>
  <si>
    <t>XI  XIONG</t>
  </si>
  <si>
    <t>，1403641</t>
  </si>
  <si>
    <t>31369127-0</t>
  </si>
  <si>
    <t>828RE1262568</t>
  </si>
  <si>
    <t>148-1262568</t>
  </si>
  <si>
    <t>YUXING  WANG</t>
  </si>
  <si>
    <t>Ibis Deira City Centre</t>
  </si>
  <si>
    <t>，1393502</t>
  </si>
  <si>
    <t>31369128-0</t>
  </si>
  <si>
    <t>828RE1262569</t>
  </si>
  <si>
    <t>148-1262569</t>
  </si>
  <si>
    <t>HAILIN  YANG</t>
  </si>
  <si>
    <t>，1393504</t>
  </si>
  <si>
    <t>31369268-0</t>
  </si>
  <si>
    <t>828RE1276786</t>
  </si>
  <si>
    <t>148-1276786</t>
  </si>
  <si>
    <t>GUONIAN  WU</t>
  </si>
  <si>
    <t>，1402428</t>
  </si>
  <si>
    <t>31369269-0</t>
  </si>
  <si>
    <t>828RE1276792</t>
  </si>
  <si>
    <t>148-1276792</t>
  </si>
  <si>
    <t>，1402440</t>
  </si>
  <si>
    <t>31369291-0</t>
  </si>
  <si>
    <t>828RE1277678</t>
  </si>
  <si>
    <t>148-1277678</t>
  </si>
  <si>
    <t>KAI  TIAN</t>
  </si>
  <si>
    <t>，1402945</t>
  </si>
  <si>
    <t>31369299-0</t>
  </si>
  <si>
    <t>828RE1277866</t>
  </si>
  <si>
    <t>148-1277866</t>
  </si>
  <si>
    <t>，1403135</t>
  </si>
  <si>
    <t>31369372-0</t>
  </si>
  <si>
    <t>828RE1279139</t>
  </si>
  <si>
    <t>148-1279139</t>
  </si>
  <si>
    <t>KUN  LIU</t>
  </si>
  <si>
    <t>，1403850</t>
  </si>
  <si>
    <t>31369377-0</t>
  </si>
  <si>
    <t>828RE1279182</t>
  </si>
  <si>
    <t>148-1279182</t>
  </si>
  <si>
    <t>YUTING  YANG</t>
  </si>
  <si>
    <t>，1403867</t>
  </si>
  <si>
    <t>31373693-0</t>
  </si>
  <si>
    <t>713RE5081744</t>
  </si>
  <si>
    <t>207-5081744</t>
  </si>
  <si>
    <t>XINBI  LI</t>
  </si>
  <si>
    <t>Hotel Apogia Lloyd Rome</t>
  </si>
  <si>
    <t>，1403847</t>
  </si>
  <si>
    <t>31374278-0</t>
  </si>
  <si>
    <t>724RE604468</t>
  </si>
  <si>
    <t>218-604468</t>
  </si>
  <si>
    <t>JIAJING  QU</t>
  </si>
  <si>
    <t>，1386854</t>
  </si>
  <si>
    <t>31374279-0</t>
  </si>
  <si>
    <t>724RE604470</t>
  </si>
  <si>
    <t>218-604470</t>
  </si>
  <si>
    <t>JIANFENG  MA</t>
  </si>
  <si>
    <t>，1386855</t>
  </si>
  <si>
    <t>31374280-0</t>
  </si>
  <si>
    <t>724RE604471</t>
  </si>
  <si>
    <t>218-604471</t>
  </si>
  <si>
    <t>CHANGHONG  CHEN</t>
  </si>
  <si>
    <t>，1386857</t>
  </si>
  <si>
    <t>31374794-0</t>
  </si>
  <si>
    <t>727RE570736</t>
  </si>
  <si>
    <t>227-570736</t>
  </si>
  <si>
    <t>HUI  QI</t>
  </si>
  <si>
    <t>NH Brussels Airport</t>
  </si>
  <si>
    <t>，1403967</t>
  </si>
  <si>
    <t>3263993-0</t>
  </si>
  <si>
    <t>1RE3824224</t>
  </si>
  <si>
    <t>164-3824224</t>
  </si>
  <si>
    <t>GBP</t>
  </si>
  <si>
    <t>HUA  WAN</t>
  </si>
  <si>
    <t>ENGLAND</t>
  </si>
  <si>
    <t>Hilton Cambridge City Centre</t>
  </si>
  <si>
    <t>，1387420</t>
  </si>
  <si>
    <t>3273667-0</t>
  </si>
  <si>
    <t>1RE3838217</t>
  </si>
  <si>
    <t>164-3838217</t>
  </si>
  <si>
    <t>LIN  ZHAO</t>
  </si>
  <si>
    <t>RESET UNIFICATION - ENGLAND</t>
  </si>
  <si>
    <t>Hyatt Place London Heathrow Airport</t>
  </si>
  <si>
    <t>，1392048</t>
  </si>
  <si>
    <r>
      <t>，</t>
    </r>
    <r>
      <rPr>
        <sz val="10"/>
        <rFont val="Arial"/>
        <charset val="134"/>
      </rPr>
      <t>1387420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1392048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1395638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1397876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1396788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1396136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1398776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1399690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1398603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1396417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1402301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1399560</t>
    </r>
  </si>
  <si>
    <t>3280400-0</t>
  </si>
  <si>
    <t>1RE3845909</t>
  </si>
  <si>
    <t>164-3845909</t>
  </si>
  <si>
    <t>ZHIFENG  LIU</t>
  </si>
  <si>
    <t>Hampton by Hilton Birmingham Broad Street</t>
  </si>
  <si>
    <t>，1395638</t>
  </si>
  <si>
    <t>3282977-0</t>
  </si>
  <si>
    <t>1RE3849672</t>
  </si>
  <si>
    <t>164-3849672</t>
  </si>
  <si>
    <t>SHUN  LI</t>
  </si>
  <si>
    <t>，1397876</t>
  </si>
  <si>
    <t>3283735-0</t>
  </si>
  <si>
    <t>1RE3849012</t>
  </si>
  <si>
    <t>164-3849012</t>
  </si>
  <si>
    <t>YUQING  ZHANG</t>
  </si>
  <si>
    <t>，1396788</t>
  </si>
  <si>
    <t>3284378-0</t>
  </si>
  <si>
    <t>1RE3847425</t>
  </si>
  <si>
    <t>164-3847425</t>
  </si>
  <si>
    <t>GUIXIANG  LIAO</t>
  </si>
  <si>
    <t>RESET UNIFICATION – UNITED KINGDOM</t>
  </si>
  <si>
    <t>Ibis London Earls Court</t>
  </si>
  <si>
    <t>，1396136</t>
  </si>
  <si>
    <t>3286903-0</t>
  </si>
  <si>
    <t>1RE3852145</t>
  </si>
  <si>
    <t>164-3852145</t>
  </si>
  <si>
    <t>FUZHONG  WANG</t>
  </si>
  <si>
    <t>，1398776</t>
  </si>
  <si>
    <t>3286943-0</t>
  </si>
  <si>
    <t>1RE3854467</t>
  </si>
  <si>
    <t>164-3854467</t>
  </si>
  <si>
    <t>LIUYI  LONG</t>
  </si>
  <si>
    <t>，1399690</t>
  </si>
  <si>
    <t>3288391-0</t>
  </si>
  <si>
    <t>1RE3851278</t>
  </si>
  <si>
    <t>164-3851278</t>
  </si>
  <si>
    <t>CHAO  JIANG</t>
  </si>
  <si>
    <t>，1398603</t>
  </si>
  <si>
    <t>3290606-0</t>
  </si>
  <si>
    <t>1RE3847752</t>
  </si>
  <si>
    <t>164-3847752</t>
  </si>
  <si>
    <t>CHAOBO  GUO</t>
  </si>
  <si>
    <t>，1396417</t>
  </si>
  <si>
    <t>3294833-0</t>
  </si>
  <si>
    <t>1RE3862705</t>
  </si>
  <si>
    <t>164-3862705</t>
  </si>
  <si>
    <t>ZESHANG  SUN</t>
  </si>
  <si>
    <t>Ibis Styles London Heathrow</t>
  </si>
  <si>
    <t>，1402301</t>
  </si>
  <si>
    <t>673684-0</t>
  </si>
  <si>
    <t>3RE690207</t>
  </si>
  <si>
    <t>163-690207</t>
  </si>
  <si>
    <t>JIENI  LIN</t>
  </si>
  <si>
    <t>SCOTLAND</t>
  </si>
  <si>
    <t>Ibis Edinburgh Centre South Bridge</t>
  </si>
  <si>
    <t>，1399560</t>
  </si>
  <si>
    <t>30960816-0</t>
  </si>
  <si>
    <t>734RE138183</t>
  </si>
  <si>
    <t>273-138183</t>
  </si>
  <si>
    <t>USD</t>
  </si>
  <si>
    <t>WEIMIN  HONG</t>
  </si>
  <si>
    <t>SAUDI ARABIA</t>
  </si>
  <si>
    <t>Petal Hotel</t>
  </si>
  <si>
    <t>，1387667</t>
  </si>
  <si>
    <t>30962564-0</t>
  </si>
  <si>
    <t>1RE3682911</t>
  </si>
  <si>
    <t>321-3682911</t>
  </si>
  <si>
    <t>LANQIONG  CHEN</t>
  </si>
  <si>
    <t>THAILAND</t>
  </si>
  <si>
    <t>Chaweng Resort</t>
  </si>
  <si>
    <t>，1384265</t>
  </si>
  <si>
    <r>
      <t>，</t>
    </r>
    <r>
      <rPr>
        <sz val="10"/>
        <rFont val="Arial"/>
        <charset val="134"/>
      </rPr>
      <t>1387667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1384265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1385512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1387594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1387777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1380316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1384474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1387221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1381127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1388195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1388091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1386434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1380466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1386397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1377814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1383406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1386516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1383171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1383187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1388552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1379355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1384501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1386677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1386983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1388551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1383160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1386307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1387262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1387460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1386139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1388754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1382476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1383107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1381491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1388226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1389392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1386925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1387492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1387931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1378159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1384666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1389510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1387603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1388083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1388848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1384876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1387103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1389605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1386410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1387080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1388223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1390583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1389461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1379261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1388167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1365778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1384745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1378427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1391296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1365274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1378181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1380460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1382292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1391074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1390764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1382295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1391854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1391593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1387659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1387417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1385074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1382352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1375824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1389802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1393380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1392395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1391023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1392597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1388679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1394537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1387767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1394505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1389959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1391677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1394414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1395068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1392159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1395587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1393080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1381605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1382311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1382312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1387656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1395420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1395525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1395568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1394214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1395216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1394266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1395071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1380226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1386031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1386256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1392591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1383660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1395213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1396088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1395333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1394688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1387190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1391431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1383070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1383070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1384352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1394566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1396333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1380281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1389217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1392900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1390154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1396074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1396712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1388336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1383803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1365208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1389095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1393710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1396883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1394110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1398267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1387299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1394561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1389732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1393434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1396360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1398225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1397887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1398010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1398012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1394176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1398270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1385899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1395202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1382296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1391669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1398523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1398528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1397046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1398670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1390939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1392873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1399269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1398355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1378188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1399370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1377094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1398310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1399546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1393828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1393529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1393750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1395092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1383969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1397987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1378263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1386207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1398808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1398823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1399283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1389638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1392171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1392922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1403758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1398698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1381141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1384287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1399329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1381245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1392686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1399242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1400520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1401281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1401284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1401317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1401622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1398089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1393615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1393448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1401140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1398952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1401684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1402153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1401852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1402209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1402210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1402398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1402640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1402017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1402191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1402231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1402059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1402343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1381884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1402744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1402963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1403192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1402916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1402812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1403923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1403254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1381879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1387261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1389421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1403775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1403205</t>
    </r>
  </si>
  <si>
    <t>30962609-0</t>
  </si>
  <si>
    <t>1RE3690398</t>
  </si>
  <si>
    <t>321-3690398</t>
  </si>
  <si>
    <t>WEI  ZHANG</t>
  </si>
  <si>
    <t>Ibis Styles Bangkok Khaosan</t>
  </si>
  <si>
    <t>，1385512</t>
  </si>
  <si>
    <t>30962739-0</t>
  </si>
  <si>
    <t>1RE3701426</t>
  </si>
  <si>
    <t>321-3701426</t>
  </si>
  <si>
    <t>YUE  ZHOU</t>
  </si>
  <si>
    <t>Naina Resort &amp; Spa</t>
  </si>
  <si>
    <t>，1387594</t>
  </si>
  <si>
    <t>30962789-0</t>
  </si>
  <si>
    <t>1RE3702881</t>
  </si>
  <si>
    <t>321-3702881</t>
  </si>
  <si>
    <t>XIANGWEI  ZHANG</t>
  </si>
  <si>
    <t>Sleep With Me Hotel design hotel @ Patong</t>
  </si>
  <si>
    <t>，1387777</t>
  </si>
  <si>
    <t>30962908-0</t>
  </si>
  <si>
    <t>1RE1215585</t>
  </si>
  <si>
    <t>322-1215585</t>
  </si>
  <si>
    <t>JUNWU  ZHONG</t>
  </si>
  <si>
    <t>SINGAPORE</t>
  </si>
  <si>
    <t>Holiday Inn Express Singapore Katong</t>
  </si>
  <si>
    <t>，1380316</t>
  </si>
  <si>
    <t>30978168-0</t>
  </si>
  <si>
    <t>741RE550841</t>
  </si>
  <si>
    <t>280-550841</t>
  </si>
  <si>
    <t>YA  XIAO</t>
  </si>
  <si>
    <t>AUSTRALIA</t>
  </si>
  <si>
    <t>Mantra Club Croc</t>
  </si>
  <si>
    <t>，1384474</t>
  </si>
  <si>
    <t>30978209-0</t>
  </si>
  <si>
    <t>741RE554385</t>
  </si>
  <si>
    <t>280-554385</t>
  </si>
  <si>
    <t>SHAOPENG  QIU</t>
  </si>
  <si>
    <t>Base Sydney</t>
  </si>
  <si>
    <t>，1387221</t>
  </si>
  <si>
    <t>30979720-0</t>
  </si>
  <si>
    <t>1RE3665354</t>
  </si>
  <si>
    <t>321-3665354</t>
  </si>
  <si>
    <t>JIAN  LIU</t>
  </si>
  <si>
    <t>Peace Laguna Resort and Spa</t>
  </si>
  <si>
    <t>，1381127</t>
  </si>
  <si>
    <t>30980078-0</t>
  </si>
  <si>
    <t>1RE3705313</t>
  </si>
  <si>
    <t>321-3705313</t>
  </si>
  <si>
    <t>CHIWING  TANG</t>
  </si>
  <si>
    <t>Pullman Bangkok Hotel G</t>
  </si>
  <si>
    <t>，1388195</t>
  </si>
  <si>
    <t>30980502-0</t>
  </si>
  <si>
    <t>1RE1301504</t>
  </si>
  <si>
    <t>325-1301504</t>
  </si>
  <si>
    <t>YUXUAN  YANG</t>
  </si>
  <si>
    <t>DM - INDONESIA</t>
  </si>
  <si>
    <t>Swiss-Belinn Legian</t>
  </si>
  <si>
    <t>，1388091</t>
  </si>
  <si>
    <t>30980791-0</t>
  </si>
  <si>
    <t>860RE334466</t>
  </si>
  <si>
    <t>435-334466</t>
  </si>
  <si>
    <t>JUNJIE  LIAN</t>
  </si>
  <si>
    <t>SOUTH KOREA</t>
  </si>
  <si>
    <t>Amourex</t>
  </si>
  <si>
    <t>，1386434</t>
  </si>
  <si>
    <t>8486107-0</t>
  </si>
  <si>
    <t>2RE1921360</t>
  </si>
  <si>
    <t>254-1921360</t>
  </si>
  <si>
    <t>CHENTIAN  WANG</t>
  </si>
  <si>
    <t>NEW YORK</t>
  </si>
  <si>
    <t>Hilton Garden Inn New York Long Island City/Manhat</t>
  </si>
  <si>
    <t>，1380466</t>
  </si>
  <si>
    <t>8487793-0</t>
  </si>
  <si>
    <t>5RE668434</t>
  </si>
  <si>
    <t>257-668434</t>
  </si>
  <si>
    <t>YUCHENG  ZHENG</t>
  </si>
  <si>
    <t>CANADA</t>
  </si>
  <si>
    <t>Novotel Toronto North York</t>
  </si>
  <si>
    <t>，1386397</t>
  </si>
  <si>
    <t>30993293-0</t>
  </si>
  <si>
    <t>732RE473914</t>
  </si>
  <si>
    <t>271-473914</t>
  </si>
  <si>
    <t>FENG  HAN</t>
  </si>
  <si>
    <t>PHILIPPINES</t>
  </si>
  <si>
    <t>Hop Inn Hotel Ermita, Manila</t>
  </si>
  <si>
    <t>，1377814</t>
  </si>
  <si>
    <t>30993335-0</t>
  </si>
  <si>
    <t>732RE480635</t>
  </si>
  <si>
    <t>271-480635</t>
  </si>
  <si>
    <t>JIHHAO  YEH</t>
  </si>
  <si>
    <t>Mercure Manila Ortigas</t>
  </si>
  <si>
    <t>，1383406</t>
  </si>
  <si>
    <t>30994682-0</t>
  </si>
  <si>
    <t>745RE734417</t>
  </si>
  <si>
    <t>284-734417</t>
  </si>
  <si>
    <t>FAN  XIA</t>
  </si>
  <si>
    <t>JAPAN</t>
  </si>
  <si>
    <t>Red Roof Inn Kamata/Haneda Tokyo</t>
  </si>
  <si>
    <t>，1386516</t>
  </si>
  <si>
    <t>30995538-0</t>
  </si>
  <si>
    <t>1RE1363479</t>
  </si>
  <si>
    <t>320-1363479</t>
  </si>
  <si>
    <t>JUAN  WANG</t>
  </si>
  <si>
    <t>DM - MALAYSIA</t>
  </si>
  <si>
    <t>Pacific Regency Hotel Suites</t>
  </si>
  <si>
    <t>，1383171</t>
  </si>
  <si>
    <t>30996304-0</t>
  </si>
  <si>
    <t>1RE3657095</t>
  </si>
  <si>
    <t>321-3657095</t>
  </si>
  <si>
    <t>YAKUN  CAO</t>
  </si>
  <si>
    <t>FYN Hotel Bangkok</t>
  </si>
  <si>
    <t>，1383187</t>
  </si>
  <si>
    <t>30996701-0</t>
  </si>
  <si>
    <t>1RE3707303</t>
  </si>
  <si>
    <t>321-3707303</t>
  </si>
  <si>
    <t>YUCHEN  ZHANG</t>
  </si>
  <si>
    <t>，1388552</t>
  </si>
  <si>
    <t>30996916-0</t>
  </si>
  <si>
    <t>1RE1214279</t>
  </si>
  <si>
    <t>322-1214279</t>
  </si>
  <si>
    <t>BINGMEI  YANG</t>
  </si>
  <si>
    <t>Grand Mercure Singapore Roxy</t>
  </si>
  <si>
    <t>，1379355</t>
  </si>
  <si>
    <t>30996939-0</t>
  </si>
  <si>
    <t>1RE1220725</t>
  </si>
  <si>
    <t>322-1220725</t>
  </si>
  <si>
    <t>YAO  MOU</t>
  </si>
  <si>
    <t>Boss</t>
  </si>
  <si>
    <t>，1384501</t>
  </si>
  <si>
    <t>30996954-0</t>
  </si>
  <si>
    <t>1RE1223435</t>
  </si>
  <si>
    <t>322-1223435</t>
  </si>
  <si>
    <t>LINFENG  FU</t>
  </si>
  <si>
    <t>Hotel 81 Premier Star</t>
  </si>
  <si>
    <t>，1386677</t>
  </si>
  <si>
    <t>30996958-0</t>
  </si>
  <si>
    <t>1RE1223701</t>
  </si>
  <si>
    <t>322-1223701</t>
  </si>
  <si>
    <t>LIU  YANG</t>
  </si>
  <si>
    <t>The Fullerton Singapore</t>
  </si>
  <si>
    <t>，1386983</t>
  </si>
  <si>
    <t>30997450-0</t>
  </si>
  <si>
    <t>2RE301023</t>
  </si>
  <si>
    <t>358-301023</t>
  </si>
  <si>
    <t>TONG  WANG</t>
  </si>
  <si>
    <t>DM - VIETNAM</t>
  </si>
  <si>
    <t>Somerset West Point Hanoi</t>
  </si>
  <si>
    <t>，1388551</t>
  </si>
  <si>
    <t>30997614-0</t>
  </si>
  <si>
    <t>860RE332235</t>
  </si>
  <si>
    <t>435-332235</t>
  </si>
  <si>
    <t>QINGHAN  WANG</t>
  </si>
  <si>
    <t>Hotel Gaon Insadong</t>
  </si>
  <si>
    <t>，1383160</t>
  </si>
  <si>
    <t>30997653-0</t>
  </si>
  <si>
    <t>860RE334369</t>
  </si>
  <si>
    <t>435-334369</t>
  </si>
  <si>
    <t>DONGHENG  WANG</t>
  </si>
  <si>
    <t>Ibis Ambassador Seoul Insadong</t>
  </si>
  <si>
    <t>，1386307</t>
  </si>
  <si>
    <t>30997681-0</t>
  </si>
  <si>
    <t>860RE334984</t>
  </si>
  <si>
    <t>435-334984</t>
  </si>
  <si>
    <t>TINGHSIANG  HUANG</t>
  </si>
  <si>
    <t>Ibis Styles Seoul Yongsan</t>
  </si>
  <si>
    <t>，1387262</t>
  </si>
  <si>
    <t>8493158-0</t>
  </si>
  <si>
    <t>5RE669487</t>
  </si>
  <si>
    <t>257-669487</t>
  </si>
  <si>
    <t>ZIQIAN  GAN</t>
  </si>
  <si>
    <t>，1387460</t>
  </si>
  <si>
    <t>31012013-0</t>
  </si>
  <si>
    <t>1RE3693763</t>
  </si>
  <si>
    <t>321-3693763</t>
  </si>
  <si>
    <t>LIANGCAI  XIONG</t>
  </si>
  <si>
    <t>，1386139</t>
  </si>
  <si>
    <t>31012202-0</t>
  </si>
  <si>
    <t>1RE3708542</t>
  </si>
  <si>
    <t>321-3708542</t>
  </si>
  <si>
    <t>JIN  SONG</t>
  </si>
  <si>
    <t>，1388754</t>
  </si>
  <si>
    <t>31013221-0</t>
  </si>
  <si>
    <t>860RE312980</t>
  </si>
  <si>
    <t>435-312980</t>
  </si>
  <si>
    <t>SHOUBEI  JIAO</t>
  </si>
  <si>
    <t>IBC Hotel</t>
  </si>
  <si>
    <t>，1382476</t>
  </si>
  <si>
    <t>31013320-0</t>
  </si>
  <si>
    <t>860RE332203</t>
  </si>
  <si>
    <t>435-332203</t>
  </si>
  <si>
    <t>LINLIN  WANG</t>
  </si>
  <si>
    <t>Hotel Gaon Seoul Dongdaemun</t>
  </si>
  <si>
    <t>，1383107</t>
  </si>
  <si>
    <t>8498596-0</t>
  </si>
  <si>
    <t>4RE3746857</t>
  </si>
  <si>
    <t>256-3746857</t>
  </si>
  <si>
    <t>YAN  ZOU</t>
  </si>
  <si>
    <t>U.S. WEST</t>
  </si>
  <si>
    <t>Whitcomb</t>
  </si>
  <si>
    <t>，1381491</t>
  </si>
  <si>
    <t>31021949-0</t>
  </si>
  <si>
    <t>732RE486213</t>
  </si>
  <si>
    <t>271-486213</t>
  </si>
  <si>
    <t>GUIYANG  HE</t>
  </si>
  <si>
    <t>Manila Grand Opera Hotel</t>
  </si>
  <si>
    <t>，1388226</t>
  </si>
  <si>
    <t>31022039-0</t>
  </si>
  <si>
    <t>732RE487641</t>
  </si>
  <si>
    <t>271-487641</t>
  </si>
  <si>
    <t>GUOFENG  ZOU</t>
  </si>
  <si>
    <t>，1389392</t>
  </si>
  <si>
    <t>31024337-0</t>
  </si>
  <si>
    <t>1RE3698574</t>
  </si>
  <si>
    <t>321-3698574</t>
  </si>
  <si>
    <t>JUNYAN  WANG</t>
  </si>
  <si>
    <t>Royal Orchid Sheraton - Towers Bangkok</t>
  </si>
  <si>
    <t>，1386925</t>
  </si>
  <si>
    <t>31024352-0</t>
  </si>
  <si>
    <t>1RE3701122</t>
  </si>
  <si>
    <t>321-3701122</t>
  </si>
  <si>
    <t>MENG  SHEN</t>
  </si>
  <si>
    <t>，1387492</t>
  </si>
  <si>
    <t>31024366-0</t>
  </si>
  <si>
    <t>1RE3703879</t>
  </si>
  <si>
    <t>321-3703879</t>
  </si>
  <si>
    <t>HANGING  HE</t>
  </si>
  <si>
    <t>，1387931</t>
  </si>
  <si>
    <t>31024904-0</t>
  </si>
  <si>
    <t>1RE1282688</t>
  </si>
  <si>
    <t>325-1282688</t>
  </si>
  <si>
    <t>JINGYANG  GAO</t>
  </si>
  <si>
    <t>Novotel Bali Airport</t>
  </si>
  <si>
    <t>，1378159</t>
  </si>
  <si>
    <t>31037710-0</t>
  </si>
  <si>
    <t>1RE3685203</t>
  </si>
  <si>
    <t>321-3685203</t>
  </si>
  <si>
    <t>QIANG  LUO</t>
  </si>
  <si>
    <t>Imm Hotel Thaphae Chiang Mai</t>
  </si>
  <si>
    <t>，1384666</t>
  </si>
  <si>
    <t>31038169-0</t>
  </si>
  <si>
    <t>1RE1226716</t>
  </si>
  <si>
    <t>322-1226716</t>
  </si>
  <si>
    <t>，1389510</t>
  </si>
  <si>
    <t>31038721-0</t>
  </si>
  <si>
    <t>860RE335220</t>
  </si>
  <si>
    <t>435-335220</t>
  </si>
  <si>
    <t>YING  FU</t>
  </si>
  <si>
    <t>Hotel QB Seoul Dongdaemun</t>
  </si>
  <si>
    <t>，1387603</t>
  </si>
  <si>
    <t>31049603-0</t>
  </si>
  <si>
    <t>732RE486061</t>
  </si>
  <si>
    <t>271-486061</t>
  </si>
  <si>
    <t>WENTAO  WANG</t>
  </si>
  <si>
    <t>The A. Venue Hotel (Formerly BW Plus Antel Hotel)</t>
  </si>
  <si>
    <t>，1388083</t>
  </si>
  <si>
    <t>31051224-0</t>
  </si>
  <si>
    <t>1RE1373110</t>
  </si>
  <si>
    <t>320-1373110</t>
  </si>
  <si>
    <t>YINAN  LIU</t>
  </si>
  <si>
    <t>Doubletree by Hilton Penang, Malaysia</t>
  </si>
  <si>
    <t>，1388848</t>
  </si>
  <si>
    <t>31051793-0</t>
  </si>
  <si>
    <t>1RE3686388</t>
  </si>
  <si>
    <t>321-3686388</t>
  </si>
  <si>
    <t>QIFANG  YU</t>
  </si>
  <si>
    <t>，1384876</t>
  </si>
  <si>
    <t>31052260-0</t>
  </si>
  <si>
    <t>1RE1223836</t>
  </si>
  <si>
    <t>322-1223836</t>
  </si>
  <si>
    <t>JIANMIN  SU</t>
  </si>
  <si>
    <t>，1387103</t>
  </si>
  <si>
    <t>8510097-0</t>
  </si>
  <si>
    <t>4RE3774684</t>
  </si>
  <si>
    <t>256-3774684</t>
  </si>
  <si>
    <t>LEI  WANG</t>
  </si>
  <si>
    <t>Holiday Inn Los Angeles International Airport</t>
  </si>
  <si>
    <t>，1389605</t>
  </si>
  <si>
    <t>8510276-0</t>
  </si>
  <si>
    <t>5RE668445</t>
  </si>
  <si>
    <t>257-668445</t>
  </si>
  <si>
    <t>，1386410</t>
  </si>
  <si>
    <t>31054324-0</t>
  </si>
  <si>
    <t>407RE833084</t>
  </si>
  <si>
    <t>258-833084</t>
  </si>
  <si>
    <t>TINGYU  WANG</t>
  </si>
  <si>
    <t>BRAZIL ONLY INTERNATIONAL MARKET</t>
  </si>
  <si>
    <t>Hotel Tropical Manaus</t>
  </si>
  <si>
    <t>，1387080</t>
  </si>
  <si>
    <t>31064521-0</t>
  </si>
  <si>
    <t>1RE3705426</t>
  </si>
  <si>
    <t>321-3705426</t>
  </si>
  <si>
    <t>QIANQIAN  WANG</t>
  </si>
  <si>
    <t>，1388223</t>
  </si>
  <si>
    <t>31064746-0</t>
  </si>
  <si>
    <t>1RE3718518</t>
  </si>
  <si>
    <t>321-3718518</t>
  </si>
  <si>
    <t>SHENGGAO  ZHU</t>
  </si>
  <si>
    <t>Mercure Bangkok Makkasan</t>
  </si>
  <si>
    <t>，1390583</t>
  </si>
  <si>
    <t>31065099-0</t>
  </si>
  <si>
    <t>1RE1304087</t>
  </si>
  <si>
    <t>325-1304087</t>
  </si>
  <si>
    <t>GUANJUN  LIU</t>
  </si>
  <si>
    <t>Inaya Putri Bali</t>
  </si>
  <si>
    <t>，1389461</t>
  </si>
  <si>
    <t>31076922-0</t>
  </si>
  <si>
    <t>745RE723890</t>
  </si>
  <si>
    <t>284-723890</t>
  </si>
  <si>
    <t>HONGMEI  JI</t>
  </si>
  <si>
    <t>Sheraton Grande Tokyo Bay</t>
  </si>
  <si>
    <t>，1379261</t>
  </si>
  <si>
    <t>31077704-0</t>
  </si>
  <si>
    <t>1RE1371783</t>
  </si>
  <si>
    <t>320-1371783</t>
  </si>
  <si>
    <t>FENG  DONG</t>
  </si>
  <si>
    <t>The St. Regis Kuala Lumpur</t>
  </si>
  <si>
    <t>，1388167</t>
  </si>
  <si>
    <t>31078047-0</t>
  </si>
  <si>
    <t>1RE3583976</t>
  </si>
  <si>
    <t>321-3583976</t>
  </si>
  <si>
    <t>XIAOZHOU  LI</t>
  </si>
  <si>
    <t>Kata Lucky Villa &amp; Pool Access</t>
  </si>
  <si>
    <t>，1365778</t>
  </si>
  <si>
    <t>31079194-0</t>
  </si>
  <si>
    <t>2RE299323</t>
  </si>
  <si>
    <t>358-299323</t>
  </si>
  <si>
    <t>TO CAM LINH  TO CAM LINH</t>
  </si>
  <si>
    <t>Somerset Hoa Binh Hanoi</t>
  </si>
  <si>
    <t>，1384745</t>
  </si>
  <si>
    <t>8518588-0</t>
  </si>
  <si>
    <t>4RE3736387</t>
  </si>
  <si>
    <t>256-3736387</t>
  </si>
  <si>
    <t>YUANXIN  BAI</t>
  </si>
  <si>
    <t>Maison 140</t>
  </si>
  <si>
    <t>，1378427</t>
  </si>
  <si>
    <t>31091535-0</t>
  </si>
  <si>
    <t>732RE490292</t>
  </si>
  <si>
    <t>271-490292</t>
  </si>
  <si>
    <t>YOUZHONG  CHEN</t>
  </si>
  <si>
    <t>I’M Hotel</t>
  </si>
  <si>
    <t>，1391296</t>
  </si>
  <si>
    <t>31093816-0</t>
  </si>
  <si>
    <t>1RE3582090</t>
  </si>
  <si>
    <t>321-3582090</t>
  </si>
  <si>
    <t>CHONKUONG  IAO</t>
  </si>
  <si>
    <t>Nantra Sukhumvit 39 Hotel</t>
  </si>
  <si>
    <t>，1365274</t>
  </si>
  <si>
    <t>31093967-0</t>
  </si>
  <si>
    <t>1RE3648791</t>
  </si>
  <si>
    <t>321-3648791</t>
  </si>
  <si>
    <t>BORUI  CHEN</t>
  </si>
  <si>
    <t>The Lapa Hua Hin</t>
  </si>
  <si>
    <t>，1378181</t>
  </si>
  <si>
    <t>31094017-0</t>
  </si>
  <si>
    <t>1RE3662142</t>
  </si>
  <si>
    <t>321-3662142</t>
  </si>
  <si>
    <t>CHENYI  XU</t>
  </si>
  <si>
    <t>，1380460</t>
  </si>
  <si>
    <t>31094060-0</t>
  </si>
  <si>
    <t>1RE3672044</t>
  </si>
  <si>
    <t>321-3672044</t>
  </si>
  <si>
    <t>JUN  LIU</t>
  </si>
  <si>
    <t>，1382292</t>
  </si>
  <si>
    <t>31095041-0</t>
  </si>
  <si>
    <t>1RE1307290</t>
  </si>
  <si>
    <t>325-1307290</t>
  </si>
  <si>
    <t>YUNTAO  GUO</t>
  </si>
  <si>
    <t>，1391074</t>
  </si>
  <si>
    <t>8524813-0</t>
  </si>
  <si>
    <t>4RE3778669</t>
  </si>
  <si>
    <t>256-3778669</t>
  </si>
  <si>
    <t>XIAOJING  DENG</t>
  </si>
  <si>
    <t>，1390764</t>
  </si>
  <si>
    <t>31109666-0</t>
  </si>
  <si>
    <t>1RE3672049</t>
  </si>
  <si>
    <t>321-3672049</t>
  </si>
  <si>
    <t>，1382295</t>
  </si>
  <si>
    <t>31110085-0</t>
  </si>
  <si>
    <t>1RE3725135</t>
  </si>
  <si>
    <t>321-3725135</t>
  </si>
  <si>
    <t>YIXUAN  WANG</t>
  </si>
  <si>
    <t>Hyton Leelavadee</t>
  </si>
  <si>
    <t>，1391854</t>
  </si>
  <si>
    <t>31110948-0</t>
  </si>
  <si>
    <t>2RE302455</t>
  </si>
  <si>
    <t>358-302455</t>
  </si>
  <si>
    <t>ZHENG  ZHANG</t>
  </si>
  <si>
    <t>，1391593</t>
  </si>
  <si>
    <t>31111130-0</t>
  </si>
  <si>
    <t>860RE335258</t>
  </si>
  <si>
    <t>435-335258</t>
  </si>
  <si>
    <t>XIAOMEI  SUN</t>
  </si>
  <si>
    <t>，1387659</t>
  </si>
  <si>
    <t>31112680-0</t>
  </si>
  <si>
    <t>408RE323140</t>
  </si>
  <si>
    <t>265-323140</t>
  </si>
  <si>
    <t>QIANGLIN  LIU</t>
  </si>
  <si>
    <t>PANAMA</t>
  </si>
  <si>
    <t>Hyatt Place Panama City Downtown</t>
  </si>
  <si>
    <t>，1387417</t>
  </si>
  <si>
    <t>31120671-0</t>
  </si>
  <si>
    <t>741RE551717</t>
  </si>
  <si>
    <t>280-551717</t>
  </si>
  <si>
    <t>TINGTING  NG</t>
  </si>
  <si>
    <t>Metro Hotel Marlow Sydney Central</t>
  </si>
  <si>
    <t>，1385074</t>
  </si>
  <si>
    <t>31122236-0</t>
  </si>
  <si>
    <t>1RE3672378</t>
  </si>
  <si>
    <t>321-3672378</t>
  </si>
  <si>
    <t>，1382352</t>
  </si>
  <si>
    <t>31124249-0</t>
  </si>
  <si>
    <t>1RE2819928</t>
  </si>
  <si>
    <t>69-2819928</t>
  </si>
  <si>
    <t>DI  YU</t>
  </si>
  <si>
    <t>CANCUN</t>
  </si>
  <si>
    <t>The Westin Resort &amp; Spa Cancun</t>
  </si>
  <si>
    <t>，1375824</t>
  </si>
  <si>
    <t>31135875-0</t>
  </si>
  <si>
    <t>1RE3714090</t>
  </si>
  <si>
    <t>321-3714090</t>
  </si>
  <si>
    <t>SHENGHONG  JI</t>
  </si>
  <si>
    <t>，1389802</t>
  </si>
  <si>
    <t>31136055-0</t>
  </si>
  <si>
    <t>1RE3730114</t>
  </si>
  <si>
    <t>321-3730114</t>
  </si>
  <si>
    <t>PING  LI</t>
  </si>
  <si>
    <t>Le Tada Residence</t>
  </si>
  <si>
    <t>，1393380</t>
  </si>
  <si>
    <t>31136376-0</t>
  </si>
  <si>
    <t>1RE1230121</t>
  </si>
  <si>
    <t>322-1230121</t>
  </si>
  <si>
    <t>PENG  ZHANG</t>
  </si>
  <si>
    <t>Destination Singapore Beach Road</t>
  </si>
  <si>
    <t>，1392395</t>
  </si>
  <si>
    <t>8538073-0</t>
  </si>
  <si>
    <t>3RE1782063</t>
  </si>
  <si>
    <t>255-1782063</t>
  </si>
  <si>
    <t>LIANG  YIN</t>
  </si>
  <si>
    <t>U.S. EAST</t>
  </si>
  <si>
    <t>Sleep Inn &amp; Suites And Conference Center Downtown</t>
  </si>
  <si>
    <t>，1391023</t>
  </si>
  <si>
    <t>31147269-0</t>
  </si>
  <si>
    <t>731RE227911</t>
  </si>
  <si>
    <t>270-227911</t>
  </si>
  <si>
    <t>QIANGJIE  SHEN</t>
  </si>
  <si>
    <t>INDIA</t>
  </si>
  <si>
    <t>Goldfinch Mumbai</t>
  </si>
  <si>
    <t>，1392597</t>
  </si>
  <si>
    <t>31149584-0</t>
  </si>
  <si>
    <t>1RE3708347</t>
  </si>
  <si>
    <t>321-3708347</t>
  </si>
  <si>
    <t>XIAOCHEN  WANG</t>
  </si>
  <si>
    <t>Naga Residence Bangkok</t>
  </si>
  <si>
    <t>，1388679</t>
  </si>
  <si>
    <t>31149897-0</t>
  </si>
  <si>
    <t>1RE3733354</t>
  </si>
  <si>
    <t>321-3733354</t>
  </si>
  <si>
    <t>LIANFENG  SHA</t>
  </si>
  <si>
    <t>Centre point sukhumvit thong lo</t>
  </si>
  <si>
    <t>，1394537</t>
  </si>
  <si>
    <t>31150226-0</t>
  </si>
  <si>
    <t>1RE1300934</t>
  </si>
  <si>
    <t>325-1300934</t>
  </si>
  <si>
    <t>YUQI  DONG</t>
  </si>
  <si>
    <t>Samabe Bali Suites &amp; Villas</t>
  </si>
  <si>
    <t>，1387767</t>
  </si>
  <si>
    <t>31161637-0</t>
  </si>
  <si>
    <t>1RE1380347</t>
  </si>
  <si>
    <t>320-1380347</t>
  </si>
  <si>
    <t>RUNAN  LI</t>
  </si>
  <si>
    <t>，1394505</t>
  </si>
  <si>
    <t>31162215-0</t>
  </si>
  <si>
    <t>1RE3715027</t>
  </si>
  <si>
    <t>321-3715027</t>
  </si>
  <si>
    <t>QIUYUAN  WANG</t>
  </si>
  <si>
    <t>Two Villas Holiday Oriental Style Layan Beach</t>
  </si>
  <si>
    <t>，1389959</t>
  </si>
  <si>
    <t>31162265-0</t>
  </si>
  <si>
    <t>1RE3724490</t>
  </si>
  <si>
    <t>321-3724490</t>
  </si>
  <si>
    <t>JINJING  CHEN</t>
  </si>
  <si>
    <t>Sawasdee Village</t>
  </si>
  <si>
    <t>，1391677</t>
  </si>
  <si>
    <t>31163108-0</t>
  </si>
  <si>
    <t>2RE303146</t>
  </si>
  <si>
    <t>358-303146</t>
  </si>
  <si>
    <t>FANG  LIU</t>
  </si>
  <si>
    <t>，1394414</t>
  </si>
  <si>
    <t>31163131-0</t>
  </si>
  <si>
    <t>2RE303404</t>
  </si>
  <si>
    <t>358-303404</t>
  </si>
  <si>
    <t>QUAN  ZHANG</t>
  </si>
  <si>
    <t>，1395068</t>
  </si>
  <si>
    <t>31163293-0</t>
  </si>
  <si>
    <t>860RE338181</t>
  </si>
  <si>
    <t>435-338181</t>
  </si>
  <si>
    <t>JIAXIN  LI</t>
  </si>
  <si>
    <t>JJ Inn</t>
  </si>
  <si>
    <t>，1392159</t>
  </si>
  <si>
    <t>31173307-0</t>
  </si>
  <si>
    <t>732RE493654</t>
  </si>
  <si>
    <t>271-493654</t>
  </si>
  <si>
    <t>BIN  WU</t>
  </si>
  <si>
    <t>Executive Hotel Manila (Executive Plaza Hotel)</t>
  </si>
  <si>
    <t>，1395587</t>
  </si>
  <si>
    <t>31173998-0</t>
  </si>
  <si>
    <t>741RE560452</t>
  </si>
  <si>
    <t>280-560452</t>
  </si>
  <si>
    <t>WENFEI  NING</t>
  </si>
  <si>
    <t>Felix Hotel</t>
  </si>
  <si>
    <t>，1393080</t>
  </si>
  <si>
    <t>31175437-0</t>
  </si>
  <si>
    <t>1RE3668116</t>
  </si>
  <si>
    <t>321-3668116</t>
  </si>
  <si>
    <t>RUI  CAO</t>
  </si>
  <si>
    <t>Centara Grand Beach Resort Samui</t>
  </si>
  <si>
    <t>，1381605</t>
  </si>
  <si>
    <t>31175451-0</t>
  </si>
  <si>
    <t>1RE3672187</t>
  </si>
  <si>
    <t>321-3672187</t>
  </si>
  <si>
    <t>CHENGXIANG  WANG</t>
  </si>
  <si>
    <t>Secret Cliff Villa</t>
  </si>
  <si>
    <t>，1382311</t>
  </si>
  <si>
    <t>31175452-0</t>
  </si>
  <si>
    <t>1RE3672188</t>
  </si>
  <si>
    <t>321-3672188</t>
  </si>
  <si>
    <t>YATIAN  ZUO</t>
  </si>
  <si>
    <t>，1382312</t>
  </si>
  <si>
    <t>31175554-0</t>
  </si>
  <si>
    <t>1RE3701681</t>
  </si>
  <si>
    <t>321-3701681</t>
  </si>
  <si>
    <t>YANLI  WANG</t>
  </si>
  <si>
    <t>The Sarann, Koh Samui</t>
  </si>
  <si>
    <t>，1387656</t>
  </si>
  <si>
    <t>31175884-0</t>
  </si>
  <si>
    <t>1RE3737623</t>
  </si>
  <si>
    <t>321-3737623</t>
  </si>
  <si>
    <t>XIN  LIU</t>
  </si>
  <si>
    <t>ibis Bangkok Sathorn</t>
  </si>
  <si>
    <t>，1395420</t>
  </si>
  <si>
    <t>31175910-0</t>
  </si>
  <si>
    <t>1RE3738515</t>
  </si>
  <si>
    <t>321-3738515</t>
  </si>
  <si>
    <t>MINGHUI  WENG</t>
  </si>
  <si>
    <t>Somerset Ekamai Bangkok</t>
  </si>
  <si>
    <t>，1395525</t>
  </si>
  <si>
    <t>31176151-0</t>
  </si>
  <si>
    <t>1RE1232540</t>
  </si>
  <si>
    <t>322-1232540</t>
  </si>
  <si>
    <t>AMBER  GONZALES</t>
  </si>
  <si>
    <t>，1395568</t>
  </si>
  <si>
    <t>31176310-0</t>
  </si>
  <si>
    <t>1RE1310343</t>
  </si>
  <si>
    <t>325-1310343</t>
  </si>
  <si>
    <t>CHENG  CHEN</t>
  </si>
  <si>
    <t>FM7 Resort Hotel Tangerang</t>
  </si>
  <si>
    <t>，1394214</t>
  </si>
  <si>
    <t>31176349-0</t>
  </si>
  <si>
    <t>1RE1311985</t>
  </si>
  <si>
    <t>325-1311985</t>
  </si>
  <si>
    <t>FEI  JIN</t>
  </si>
  <si>
    <t>，1395216</t>
  </si>
  <si>
    <t>31176519-0</t>
  </si>
  <si>
    <t>2RE303076</t>
  </si>
  <si>
    <t>358-303076</t>
  </si>
  <si>
    <t>LIN SHANG ZHI  LIN SHANG ZHI</t>
  </si>
  <si>
    <t>，1394266</t>
  </si>
  <si>
    <t>31176715-0</t>
  </si>
  <si>
    <t>860RE339079</t>
  </si>
  <si>
    <t>435-339079</t>
  </si>
  <si>
    <t>XUDONG  DI</t>
  </si>
  <si>
    <t>，1395071</t>
  </si>
  <si>
    <t>31189450-0</t>
  </si>
  <si>
    <t>741RE545495</t>
  </si>
  <si>
    <t>280-545495</t>
  </si>
  <si>
    <t>HENG  CAI</t>
  </si>
  <si>
    <t>，1380226</t>
  </si>
  <si>
    <t>31189517-0</t>
  </si>
  <si>
    <t>741RE553074</t>
  </si>
  <si>
    <t>280-553074</t>
  </si>
  <si>
    <t>YUTING  ZHANG</t>
  </si>
  <si>
    <t>Ibis Melbourne Swanston Street</t>
  </si>
  <si>
    <t>，1386031</t>
  </si>
  <si>
    <t>31191723-0</t>
  </si>
  <si>
    <t>1RE3694579</t>
  </si>
  <si>
    <t>321-3694579</t>
  </si>
  <si>
    <t>WENFU  LI</t>
  </si>
  <si>
    <t>Alpina Phuket Nalina Resort &amp; Spa</t>
  </si>
  <si>
    <t>，1386256</t>
  </si>
  <si>
    <t>31191909-0</t>
  </si>
  <si>
    <t>1RE3728824</t>
  </si>
  <si>
    <t>321-3728824</t>
  </si>
  <si>
    <t>ZAIQING  YUAN</t>
  </si>
  <si>
    <t>Golden Jade Suvarnabhumi</t>
  </si>
  <si>
    <t>，1392591</t>
  </si>
  <si>
    <t>31192327-0</t>
  </si>
  <si>
    <t>1RE1219772</t>
  </si>
  <si>
    <t>322-1219772</t>
  </si>
  <si>
    <t>XINGHE  JI</t>
  </si>
  <si>
    <t>，1383660</t>
  </si>
  <si>
    <t>31192393-0</t>
  </si>
  <si>
    <t>1RE1232151</t>
  </si>
  <si>
    <t>322-1232151</t>
  </si>
  <si>
    <t>YANG  XU</t>
  </si>
  <si>
    <t>，1395213</t>
  </si>
  <si>
    <t>31192421-0</t>
  </si>
  <si>
    <t>1RE1233143</t>
  </si>
  <si>
    <t>322-1233143</t>
  </si>
  <si>
    <t>JUANJUAN  ZHENG</t>
  </si>
  <si>
    <t>Hotel 81 Lucky</t>
  </si>
  <si>
    <t>，1396088</t>
  </si>
  <si>
    <t>8582273-0</t>
  </si>
  <si>
    <t>4RE3788750</t>
  </si>
  <si>
    <t>256-3788750</t>
  </si>
  <si>
    <t>ZHIYONG  ZHANG</t>
  </si>
  <si>
    <t>Hyatt Regency Monterey Hotel &amp; Spa</t>
  </si>
  <si>
    <t>，1395333</t>
  </si>
  <si>
    <t>31194811-0</t>
  </si>
  <si>
    <t>405RE84332</t>
  </si>
  <si>
    <t>252-84332</t>
  </si>
  <si>
    <t>JIANPING  WANG</t>
  </si>
  <si>
    <t>JAMAICA</t>
  </si>
  <si>
    <t>Toby's Resort</t>
  </si>
  <si>
    <t>，1394688</t>
  </si>
  <si>
    <t>31205183-0</t>
  </si>
  <si>
    <t>745RE735259</t>
  </si>
  <si>
    <t>284-735259</t>
  </si>
  <si>
    <t>HAIGE  HUANG</t>
  </si>
  <si>
    <t>Swissotel Nankai Osaka</t>
  </si>
  <si>
    <t>，1387190</t>
  </si>
  <si>
    <t>31206216-0</t>
  </si>
  <si>
    <t>1RE1377075</t>
  </si>
  <si>
    <t>320-1377075</t>
  </si>
  <si>
    <t>HAIZHEN  LI</t>
  </si>
  <si>
    <t>DoubleTree by Hilton Melaka</t>
  </si>
  <si>
    <t>，1391431</t>
  </si>
  <si>
    <t>31207007-0</t>
  </si>
  <si>
    <t>1RE3676406</t>
  </si>
  <si>
    <t>321-3676406</t>
  </si>
  <si>
    <t>LINYI  PAN</t>
  </si>
  <si>
    <t>St. Regis Bangkok</t>
  </si>
  <si>
    <t>，1383070</t>
  </si>
  <si>
    <t>31207007-1</t>
  </si>
  <si>
    <t>31207036-0</t>
  </si>
  <si>
    <t>1RE3683592</t>
  </si>
  <si>
    <t>321-3683592</t>
  </si>
  <si>
    <t>QIJIA  ZENG</t>
  </si>
  <si>
    <t>Amantra Resort &amp; Spa</t>
  </si>
  <si>
    <t>，1384352</t>
  </si>
  <si>
    <t>31207288-0</t>
  </si>
  <si>
    <t>1RE3733682</t>
  </si>
  <si>
    <t>321-3733682</t>
  </si>
  <si>
    <t>YIFAN  XIAO</t>
  </si>
  <si>
    <t>Pantip Suites Sathorn</t>
  </si>
  <si>
    <t>，1394566</t>
  </si>
  <si>
    <t>31207470-0</t>
  </si>
  <si>
    <t>1RE3742657</t>
  </si>
  <si>
    <t>321-3742657</t>
  </si>
  <si>
    <t>GAOBO  FAN</t>
  </si>
  <si>
    <t>Andaman Embrace Patong</t>
  </si>
  <si>
    <t>，1396333</t>
  </si>
  <si>
    <t>31207681-0</t>
  </si>
  <si>
    <t>1RE1215549</t>
  </si>
  <si>
    <t>322-1215549</t>
  </si>
  <si>
    <t>JIERU  SHI</t>
  </si>
  <si>
    <t>，1380281</t>
  </si>
  <si>
    <t>31207723-0</t>
  </si>
  <si>
    <t>1RE1226455</t>
  </si>
  <si>
    <t>322-1226455</t>
  </si>
  <si>
    <t>CHANGHSU  CHEN</t>
  </si>
  <si>
    <t>Oasia Hotel Novena Singapore</t>
  </si>
  <si>
    <t>，1389217</t>
  </si>
  <si>
    <t>31207750-0</t>
  </si>
  <si>
    <t>1RE1230395</t>
  </si>
  <si>
    <t>322-1230395</t>
  </si>
  <si>
    <t>YUANZHE  XU</t>
  </si>
  <si>
    <t>Value Hotel Nice</t>
  </si>
  <si>
    <t>，1392900</t>
  </si>
  <si>
    <t>31207981-0</t>
  </si>
  <si>
    <t>1RE1305228</t>
  </si>
  <si>
    <t>325-1305228</t>
  </si>
  <si>
    <t>CHENG  DENG</t>
  </si>
  <si>
    <t>Element By Westin Bali Ubud</t>
  </si>
  <si>
    <t>，1390154</t>
  </si>
  <si>
    <t>31208639-0</t>
  </si>
  <si>
    <t>860RE339556</t>
  </si>
  <si>
    <t>435-339556</t>
  </si>
  <si>
    <t>SHIULUN  HON</t>
  </si>
  <si>
    <t>Ibis Seoul Myeong-Dong</t>
  </si>
  <si>
    <t>，1396074</t>
  </si>
  <si>
    <t>31208650-0</t>
  </si>
  <si>
    <t>860RE339760</t>
  </si>
  <si>
    <t>435-339760</t>
  </si>
  <si>
    <t>，1396712</t>
  </si>
  <si>
    <t>8596481-0</t>
  </si>
  <si>
    <t>4RE3770872</t>
  </si>
  <si>
    <t>256-3770872</t>
  </si>
  <si>
    <t>QING  SONG</t>
  </si>
  <si>
    <t>Parc 55 San Francisco A Hilton Hotel</t>
  </si>
  <si>
    <t>，1388336</t>
  </si>
  <si>
    <t>31209621-0</t>
  </si>
  <si>
    <t>4RE1723653</t>
  </si>
  <si>
    <t>71-1723653</t>
  </si>
  <si>
    <t>ZONGQI  YU</t>
  </si>
  <si>
    <t>PUERTO VALLARTA</t>
  </si>
  <si>
    <t>LaiLa Hotels CDMX</t>
  </si>
  <si>
    <t>，1383803</t>
  </si>
  <si>
    <t>31217913-0</t>
  </si>
  <si>
    <t>745RE704330</t>
  </si>
  <si>
    <t>284-704330</t>
  </si>
  <si>
    <t>KENJI  SAKAMI</t>
  </si>
  <si>
    <t>New Star Ikebukuro</t>
  </si>
  <si>
    <t>，1365208</t>
  </si>
  <si>
    <t>31218033-0</t>
  </si>
  <si>
    <t>745RE738137</t>
  </si>
  <si>
    <t>284-738137</t>
  </si>
  <si>
    <t>MEIFANG  SUN</t>
  </si>
  <si>
    <t>Sunlite Shinjuku</t>
  </si>
  <si>
    <t>，1389095</t>
  </si>
  <si>
    <t>31219588-0</t>
  </si>
  <si>
    <t>1RE3730747</t>
  </si>
  <si>
    <t>321-3730747</t>
  </si>
  <si>
    <t>YUAN  TAN</t>
  </si>
  <si>
    <t>，1393710</t>
  </si>
  <si>
    <t>31219737-0</t>
  </si>
  <si>
    <t>1RE3744550</t>
  </si>
  <si>
    <t>321-3744550</t>
  </si>
  <si>
    <t>HUI  GUO</t>
  </si>
  <si>
    <t>，1396883</t>
  </si>
  <si>
    <t>31220663-0</t>
  </si>
  <si>
    <t>860RE338611</t>
  </si>
  <si>
    <t>435-338611</t>
  </si>
  <si>
    <t>HANG  WANG</t>
  </si>
  <si>
    <t>Grand Hyatt Seoul</t>
  </si>
  <si>
    <t>，1394110</t>
  </si>
  <si>
    <t>31222372-0</t>
  </si>
  <si>
    <t>431RE23750</t>
  </si>
  <si>
    <t>511-23750</t>
  </si>
  <si>
    <t>HUALIANG  HUANG</t>
  </si>
  <si>
    <t>BOLIVIA</t>
  </si>
  <si>
    <t>El Rey Palace Hotel</t>
  </si>
  <si>
    <t>，1398267</t>
  </si>
  <si>
    <t>31230815-0</t>
  </si>
  <si>
    <t>745RE735443</t>
  </si>
  <si>
    <t>284-735443</t>
  </si>
  <si>
    <t>WANLI  YING</t>
  </si>
  <si>
    <t>，1387299</t>
  </si>
  <si>
    <t>31230876-0</t>
  </si>
  <si>
    <t>745RE744507</t>
  </si>
  <si>
    <t>284-744507</t>
  </si>
  <si>
    <t>HONG  ZHANG</t>
  </si>
  <si>
    <t>，1394561</t>
  </si>
  <si>
    <t>31232148-0</t>
  </si>
  <si>
    <t>1RE3713762</t>
  </si>
  <si>
    <t>321-3713762</t>
  </si>
  <si>
    <t>SHENGYU  DONG</t>
  </si>
  <si>
    <t>，1389732</t>
  </si>
  <si>
    <t>31232225-0</t>
  </si>
  <si>
    <t>1RE3730194</t>
  </si>
  <si>
    <t>321-3730194</t>
  </si>
  <si>
    <t>CHOW YI MAN  CHOW YI MAN</t>
  </si>
  <si>
    <t>，1393434</t>
  </si>
  <si>
    <t>31232324-0</t>
  </si>
  <si>
    <t>1RE3742702</t>
  </si>
  <si>
    <t>321-3742702</t>
  </si>
  <si>
    <t>LIMEI  SONG</t>
  </si>
  <si>
    <t>Evergreen Place Siam</t>
  </si>
  <si>
    <t>，1396360</t>
  </si>
  <si>
    <t>31232490-0</t>
  </si>
  <si>
    <t>1RE3747123</t>
  </si>
  <si>
    <t>321-3747123</t>
  </si>
  <si>
    <t>ZHENG  TANG</t>
  </si>
  <si>
    <t>ibis Pattaya</t>
  </si>
  <si>
    <t>，1398225</t>
  </si>
  <si>
    <t>31232661-0</t>
  </si>
  <si>
    <t>1RE1234083</t>
  </si>
  <si>
    <t>322-1234083</t>
  </si>
  <si>
    <t>DONG  WANG</t>
  </si>
  <si>
    <t>，1397887</t>
  </si>
  <si>
    <t>31232663-0</t>
  </si>
  <si>
    <t>1RE1234166</t>
  </si>
  <si>
    <t>322-1234166</t>
  </si>
  <si>
    <t>LIE  WANG</t>
  </si>
  <si>
    <t>，1398010</t>
  </si>
  <si>
    <t>31232664-0</t>
  </si>
  <si>
    <t>1RE1234173</t>
  </si>
  <si>
    <t>322-1234173</t>
  </si>
  <si>
    <t>ZHENGJUANJUAN  LISHENGXIANG</t>
  </si>
  <si>
    <t>，1398012</t>
  </si>
  <si>
    <t>31233273-0</t>
  </si>
  <si>
    <t>860RE338643</t>
  </si>
  <si>
    <t>435-338643</t>
  </si>
  <si>
    <t>JUNLIN  YANG</t>
  </si>
  <si>
    <t>Novotel Ambassador Seoul Yongsan</t>
  </si>
  <si>
    <t>，1394176</t>
  </si>
  <si>
    <t>8652408-0</t>
  </si>
  <si>
    <t>2RE1944977</t>
  </si>
  <si>
    <t>254-1944977</t>
  </si>
  <si>
    <t>JIALIN  WANG</t>
  </si>
  <si>
    <t>Andaz Wall Street-a concept by Hyatt</t>
  </si>
  <si>
    <t>，1398270</t>
  </si>
  <si>
    <t>31243820-0</t>
  </si>
  <si>
    <t>732RE483588</t>
  </si>
  <si>
    <t>271-483588</t>
  </si>
  <si>
    <t>YOSHINORI  YAMANOBE</t>
  </si>
  <si>
    <t>Herald Suites</t>
  </si>
  <si>
    <t>，1385899</t>
  </si>
  <si>
    <t>31244451-0</t>
  </si>
  <si>
    <t>741RE561967</t>
  </si>
  <si>
    <t>280-561967</t>
  </si>
  <si>
    <t>JING  WU</t>
  </si>
  <si>
    <t>，1395202</t>
  </si>
  <si>
    <t>31245837-0</t>
  </si>
  <si>
    <t>1RE3672056</t>
  </si>
  <si>
    <t>321-3672056</t>
  </si>
  <si>
    <t>CHEN  WU</t>
  </si>
  <si>
    <t>，1382296</t>
  </si>
  <si>
    <t>31245992-0</t>
  </si>
  <si>
    <t>1RE3724457</t>
  </si>
  <si>
    <t>321-3724457</t>
  </si>
  <si>
    <t>LISHAN  FENG</t>
  </si>
  <si>
    <t>Phi Phi Bayview Premier</t>
  </si>
  <si>
    <t>，1391669</t>
  </si>
  <si>
    <t>31246228-0</t>
  </si>
  <si>
    <t>1RE3748630</t>
  </si>
  <si>
    <t>321-3748630</t>
  </si>
  <si>
    <t>NINI  XU</t>
  </si>
  <si>
    <t>Eastin Hotel Makkasan Bangkok</t>
  </si>
  <si>
    <t>，1398523</t>
  </si>
  <si>
    <t>31246229-0</t>
  </si>
  <si>
    <t>1RE3748649</t>
  </si>
  <si>
    <t>321-3748649</t>
  </si>
  <si>
    <t>TONG  ZOU</t>
  </si>
  <si>
    <t>，1398528</t>
  </si>
  <si>
    <t>31246436-0</t>
  </si>
  <si>
    <t>1RE1233991</t>
  </si>
  <si>
    <t>322-1233991</t>
  </si>
  <si>
    <t>WEI  YI</t>
  </si>
  <si>
    <t>，1397046</t>
  </si>
  <si>
    <t>31246459-0</t>
  </si>
  <si>
    <t>1RE1234787</t>
  </si>
  <si>
    <t>322-1234787</t>
  </si>
  <si>
    <t>GUOLIANG  LI</t>
  </si>
  <si>
    <t>，1398670</t>
  </si>
  <si>
    <t>31258434-0</t>
  </si>
  <si>
    <t>1RE3720495</t>
  </si>
  <si>
    <t>321-3720495</t>
  </si>
  <si>
    <t>YI  XIE</t>
  </si>
  <si>
    <t>Andakiri Pool Villa</t>
  </si>
  <si>
    <t>，1390939</t>
  </si>
  <si>
    <t>31258470-0</t>
  </si>
  <si>
    <t>1RE3729313</t>
  </si>
  <si>
    <t>321-3729313</t>
  </si>
  <si>
    <t>WEI  WEI</t>
  </si>
  <si>
    <t>Aetas Lumpini</t>
  </si>
  <si>
    <t>，1392873</t>
  </si>
  <si>
    <t>31258787-0</t>
  </si>
  <si>
    <t>1RE3752467</t>
  </si>
  <si>
    <t>321-3752467</t>
  </si>
  <si>
    <t>WEIZHONG  REN</t>
  </si>
  <si>
    <t>Golden Sea Pattaya Hotel</t>
  </si>
  <si>
    <t>，1399269</t>
  </si>
  <si>
    <t>31259209-0</t>
  </si>
  <si>
    <t>1RE1315624</t>
  </si>
  <si>
    <t>325-1315624</t>
  </si>
  <si>
    <t>JIE  LI</t>
  </si>
  <si>
    <t>AYOLA BALI JIMBARAN</t>
  </si>
  <si>
    <t>，1398355</t>
  </si>
  <si>
    <t>31259489-0</t>
  </si>
  <si>
    <t>860RE328953</t>
  </si>
  <si>
    <t>435-328953</t>
  </si>
  <si>
    <t>LIANGHAI  LI</t>
  </si>
  <si>
    <t>Days Hotel Myeongdong</t>
  </si>
  <si>
    <t>，1378188</t>
  </si>
  <si>
    <t>31259763-0</t>
  </si>
  <si>
    <t>862RE3492</t>
  </si>
  <si>
    <t>448-3492</t>
  </si>
  <si>
    <t>WEIGUANG  FAN</t>
  </si>
  <si>
    <t>BANGLADESH</t>
  </si>
  <si>
    <t>Le Méridien Dhaka</t>
  </si>
  <si>
    <t>，1399370</t>
  </si>
  <si>
    <t>8706995-0</t>
  </si>
  <si>
    <t>1RE4678108</t>
  </si>
  <si>
    <t>235-4678108</t>
  </si>
  <si>
    <t>YING  ZHAO</t>
  </si>
  <si>
    <t>FLORIDA</t>
  </si>
  <si>
    <t>Havana Cabana Key West</t>
  </si>
  <si>
    <t>，1377094</t>
  </si>
  <si>
    <t>8708852-0</t>
  </si>
  <si>
    <t>4RE3794454</t>
  </si>
  <si>
    <t>256-3794454</t>
  </si>
  <si>
    <t>JING  XUN</t>
  </si>
  <si>
    <t>Hilton Garden Inn Seattle Downtown, WA</t>
  </si>
  <si>
    <t>，1398310</t>
  </si>
  <si>
    <t>31268738-0</t>
  </si>
  <si>
    <t>854RE89232</t>
  </si>
  <si>
    <t>246-89232</t>
  </si>
  <si>
    <t>HONGBO  CAO</t>
  </si>
  <si>
    <t>SRI LANKA</t>
  </si>
  <si>
    <t>Shangri-La's Hambantota Golf Resort &amp; Spa</t>
  </si>
  <si>
    <t>，1399546</t>
  </si>
  <si>
    <t>31268969-0</t>
  </si>
  <si>
    <t>732RE491940</t>
  </si>
  <si>
    <t>271-491940</t>
  </si>
  <si>
    <t>JING  SUN</t>
  </si>
  <si>
    <t>Crown Regency Hotel and Towers - Cebu</t>
  </si>
  <si>
    <t>，1393828</t>
  </si>
  <si>
    <t>31271432-0</t>
  </si>
  <si>
    <t>1RE3730395</t>
  </si>
  <si>
    <t>321-3730395</t>
  </si>
  <si>
    <t>JINJIN  PAN</t>
  </si>
  <si>
    <t>iCheck inn Trams Square Chiang Mai</t>
  </si>
  <si>
    <t>，1393529</t>
  </si>
  <si>
    <t>31271434-0</t>
  </si>
  <si>
    <t>1RE3730798</t>
  </si>
  <si>
    <t>321-3730798</t>
  </si>
  <si>
    <t>TIANQING  LEI</t>
  </si>
  <si>
    <t>，1393750</t>
  </si>
  <si>
    <t>31271458-0</t>
  </si>
  <si>
    <t>1RE3736155</t>
  </si>
  <si>
    <t>321-3736155</t>
  </si>
  <si>
    <t>YAFEI  ZHOU</t>
  </si>
  <si>
    <t>Nai Yang Beach Resort and Spa</t>
  </si>
  <si>
    <t>，1395092</t>
  </si>
  <si>
    <t>31271847-0</t>
  </si>
  <si>
    <t>1RE1220043</t>
  </si>
  <si>
    <t>322-1220043</t>
  </si>
  <si>
    <t>XIAO  LIANG</t>
  </si>
  <si>
    <t>，1383969</t>
  </si>
  <si>
    <t>31272124-0</t>
  </si>
  <si>
    <t>1RE1315124</t>
  </si>
  <si>
    <t>325-1315124</t>
  </si>
  <si>
    <t>ZHUANG  JING</t>
  </si>
  <si>
    <t>Best Western Premier Panbil Batam</t>
  </si>
  <si>
    <t>，1397987</t>
  </si>
  <si>
    <t>8735405-0</t>
  </si>
  <si>
    <t>1RE4683736</t>
  </si>
  <si>
    <t>235-4683736</t>
  </si>
  <si>
    <t>HANZHONG  MEI</t>
  </si>
  <si>
    <t>1 Hotel South Beach</t>
  </si>
  <si>
    <t>，1378263</t>
  </si>
  <si>
    <t>8736342-0</t>
  </si>
  <si>
    <t>3RE1770076</t>
  </si>
  <si>
    <t>255-1770076</t>
  </si>
  <si>
    <t>XIAOLONG  TANG</t>
  </si>
  <si>
    <t>Hyatt Regency Boston</t>
  </si>
  <si>
    <t>，1386207</t>
  </si>
  <si>
    <t>8737891-0</t>
  </si>
  <si>
    <t>5RE679442</t>
  </si>
  <si>
    <t>257-679442</t>
  </si>
  <si>
    <t>WENTING  MA</t>
  </si>
  <si>
    <t>Renaissance Edmonton Airport Hotel</t>
  </si>
  <si>
    <t>，1398808</t>
  </si>
  <si>
    <t>8737892-0</t>
  </si>
  <si>
    <t>5RE679458</t>
  </si>
  <si>
    <t>257-679458</t>
  </si>
  <si>
    <t>WENHAN  QI</t>
  </si>
  <si>
    <t>，1398823</t>
  </si>
  <si>
    <t>31284469-0</t>
  </si>
  <si>
    <t>732RE496642</t>
  </si>
  <si>
    <t>271-496642</t>
  </si>
  <si>
    <t>SHUWEI  DONG</t>
  </si>
  <si>
    <t>Makati Palace</t>
  </si>
  <si>
    <t>，1399283</t>
  </si>
  <si>
    <t>31287247-0</t>
  </si>
  <si>
    <t>1RE3713287</t>
  </si>
  <si>
    <t>321-3713287</t>
  </si>
  <si>
    <t>ZHENGSHUN  LUAN</t>
  </si>
  <si>
    <t>Chaweng Buri Resort</t>
  </si>
  <si>
    <t>，1389638</t>
  </si>
  <si>
    <t>31287317-0</t>
  </si>
  <si>
    <t>1RE3727291</t>
  </si>
  <si>
    <t>321-3727291</t>
  </si>
  <si>
    <t>YOU  QU</t>
  </si>
  <si>
    <t>，1392171</t>
  </si>
  <si>
    <t>31288436-0</t>
  </si>
  <si>
    <t>3RE58018</t>
  </si>
  <si>
    <t>359-58018</t>
  </si>
  <si>
    <t>YONGKANG  BAO</t>
  </si>
  <si>
    <t>CAMBODIA</t>
  </si>
  <si>
    <t>King Grand Boutique Hotel</t>
  </si>
  <si>
    <t>，1392922</t>
  </si>
  <si>
    <t>31381478-0</t>
  </si>
  <si>
    <t>732RE479077</t>
  </si>
  <si>
    <t>271-479077</t>
  </si>
  <si>
    <t>FENGQIN  XU</t>
  </si>
  <si>
    <t>Waterfront Airport Hotel &amp; Casino Mactan</t>
  </si>
  <si>
    <t>，1403758</t>
  </si>
  <si>
    <t>31299225-0</t>
  </si>
  <si>
    <t>732RE496067</t>
  </si>
  <si>
    <t>271-496067</t>
  </si>
  <si>
    <t>YUHAO  XIE</t>
  </si>
  <si>
    <t>Montebello Villa</t>
  </si>
  <si>
    <t>，1398698</t>
  </si>
  <si>
    <t>31299741-0</t>
  </si>
  <si>
    <t>741RE546413</t>
  </si>
  <si>
    <t>280-546413</t>
  </si>
  <si>
    <t>CHENXIAO  SHI</t>
  </si>
  <si>
    <t>，1381141</t>
  </si>
  <si>
    <t>31302041-0</t>
  </si>
  <si>
    <t>1RE3683021</t>
  </si>
  <si>
    <t>321-3683021</t>
  </si>
  <si>
    <t>YANQI  DU</t>
  </si>
  <si>
    <t>，1384287</t>
  </si>
  <si>
    <t>31302446-0</t>
  </si>
  <si>
    <t>1RE3752842</t>
  </si>
  <si>
    <t>321-3752842</t>
  </si>
  <si>
    <t>XIN  LI</t>
  </si>
  <si>
    <t>，1399329</t>
  </si>
  <si>
    <t>31303036-0</t>
  </si>
  <si>
    <t>1RE1289507</t>
  </si>
  <si>
    <t>325-1289507</t>
  </si>
  <si>
    <t>XUEWEI  LIN</t>
  </si>
  <si>
    <t>Ibis Bali Legian Street</t>
  </si>
  <si>
    <t>，1381245</t>
  </si>
  <si>
    <t>31303725-0</t>
  </si>
  <si>
    <t>860RE338348</t>
  </si>
  <si>
    <t>435-338348</t>
  </si>
  <si>
    <t>WANZI  ZOU</t>
  </si>
  <si>
    <t>，1392686</t>
  </si>
  <si>
    <t>31303774-0</t>
  </si>
  <si>
    <t>860RE340440</t>
  </si>
  <si>
    <t>435-340440</t>
  </si>
  <si>
    <t>HONGJUN  SUN</t>
  </si>
  <si>
    <t>，1399242</t>
  </si>
  <si>
    <t>31303796-0</t>
  </si>
  <si>
    <t>860RE341019</t>
  </si>
  <si>
    <t>435-341019</t>
  </si>
  <si>
    <t>LAN  WANG</t>
  </si>
  <si>
    <t>，1400520</t>
  </si>
  <si>
    <t>31314173-0</t>
  </si>
  <si>
    <t>1RE3762703</t>
  </si>
  <si>
    <t>321-3762703</t>
  </si>
  <si>
    <t>YINGJIN  WU</t>
  </si>
  <si>
    <t>，1401281</t>
  </si>
  <si>
    <t>31314174-0</t>
  </si>
  <si>
    <t>1RE3762708</t>
  </si>
  <si>
    <t>321-3762708</t>
  </si>
  <si>
    <t>LIUPING  CHANG</t>
  </si>
  <si>
    <t>，1401284</t>
  </si>
  <si>
    <t>31314197-0</t>
  </si>
  <si>
    <t>1RE3762857</t>
  </si>
  <si>
    <t>321-3762857</t>
  </si>
  <si>
    <t>，1401317</t>
  </si>
  <si>
    <t>31324290-0</t>
  </si>
  <si>
    <t>732RE499075</t>
  </si>
  <si>
    <t>271-499075</t>
  </si>
  <si>
    <t>，1401622</t>
  </si>
  <si>
    <t>31325450-0</t>
  </si>
  <si>
    <t>1RE1384589</t>
  </si>
  <si>
    <t>320-1384589</t>
  </si>
  <si>
    <t>HONGLIN  ZHANG</t>
  </si>
  <si>
    <t>，1398089</t>
  </si>
  <si>
    <t>31326079-0</t>
  </si>
  <si>
    <t>1RE3730669</t>
  </si>
  <si>
    <t>321-3730669</t>
  </si>
  <si>
    <t>ZHE  LI</t>
  </si>
  <si>
    <t>，1393615</t>
  </si>
  <si>
    <t>31336826-0</t>
  </si>
  <si>
    <t>854RE88573</t>
  </si>
  <si>
    <t>246-88573</t>
  </si>
  <si>
    <t>CHEN  YAN</t>
  </si>
  <si>
    <t>Grand Oriental Hotel</t>
  </si>
  <si>
    <t>，1393448</t>
  </si>
  <si>
    <t>31337169-0</t>
  </si>
  <si>
    <t>733RE152753</t>
  </si>
  <si>
    <t>272-152753</t>
  </si>
  <si>
    <t>YIDA  CHEN</t>
  </si>
  <si>
    <t>QATAR</t>
  </si>
  <si>
    <t>Millennium Hotel Doha</t>
  </si>
  <si>
    <t>，1401140</t>
  </si>
  <si>
    <t>31337553-0</t>
  </si>
  <si>
    <t>741RE564717</t>
  </si>
  <si>
    <t>280-564717</t>
  </si>
  <si>
    <t>SHUYUAN  PENG</t>
  </si>
  <si>
    <t>Hilton Surfers Paradise Residences</t>
  </si>
  <si>
    <t>，1398952</t>
  </si>
  <si>
    <t>31339209-0</t>
  </si>
  <si>
    <t>1RE3764525</t>
  </si>
  <si>
    <t>321-3764525</t>
  </si>
  <si>
    <t>YIMING  FAN</t>
  </si>
  <si>
    <t>，1401684</t>
  </si>
  <si>
    <t>31339611-0</t>
  </si>
  <si>
    <t>1RE1238153</t>
  </si>
  <si>
    <t>322-1238153</t>
  </si>
  <si>
    <t>AHSOON  TAN</t>
  </si>
  <si>
    <t>Hotel 81 - Rochor</t>
  </si>
  <si>
    <t>，1402153</t>
  </si>
  <si>
    <t>31339968-0</t>
  </si>
  <si>
    <t>2RE305959</t>
  </si>
  <si>
    <t>358-305959</t>
  </si>
  <si>
    <t>ZHIHONG  ZHANG</t>
  </si>
  <si>
    <t>，1401852</t>
  </si>
  <si>
    <t>31341758-0</t>
  </si>
  <si>
    <t>408RE327451</t>
  </si>
  <si>
    <t>265-327451</t>
  </si>
  <si>
    <t>XIAOFENG  HE</t>
  </si>
  <si>
    <t>Hilton Garden Inn Panama</t>
  </si>
  <si>
    <t>，1402209</t>
  </si>
  <si>
    <t>31341759-0</t>
  </si>
  <si>
    <t>408RE327452</t>
  </si>
  <si>
    <t>265-327452</t>
  </si>
  <si>
    <t>YIJUN  SONG</t>
  </si>
  <si>
    <t>，1402210</t>
  </si>
  <si>
    <t>31350756-0</t>
  </si>
  <si>
    <t>1RE3768288</t>
  </si>
  <si>
    <t>321-3768288</t>
  </si>
  <si>
    <t>JIANG  ZHU</t>
  </si>
  <si>
    <t>，1402398</t>
  </si>
  <si>
    <t>31350815-0</t>
  </si>
  <si>
    <t>1RE3769294</t>
  </si>
  <si>
    <t>321-3769294</t>
  </si>
  <si>
    <t>YU  MA</t>
  </si>
  <si>
    <t>，1402640</t>
  </si>
  <si>
    <t>31351018-0</t>
  </si>
  <si>
    <t>1RE1238012</t>
  </si>
  <si>
    <t>322-1238012</t>
  </si>
  <si>
    <t>HUANHUA  HAN</t>
  </si>
  <si>
    <t>，1402017</t>
  </si>
  <si>
    <t>31351022-0</t>
  </si>
  <si>
    <t>1RE1238188</t>
  </si>
  <si>
    <t>322-1238188</t>
  </si>
  <si>
    <t>JIANWEI  HONG</t>
  </si>
  <si>
    <t>Village Hotel Changi</t>
  </si>
  <si>
    <t>，1402191</t>
  </si>
  <si>
    <t>31351023-0</t>
  </si>
  <si>
    <t>1RE1238274</t>
  </si>
  <si>
    <t>322-1238274</t>
  </si>
  <si>
    <t>，1402231</t>
  </si>
  <si>
    <t>31351221-0</t>
  </si>
  <si>
    <t>1RE1321509</t>
  </si>
  <si>
    <t>325-1321509</t>
  </si>
  <si>
    <t>HONGLIAN  QUAN</t>
  </si>
  <si>
    <t>Fox Harris Jimbaran Beach</t>
  </si>
  <si>
    <t>，1402059</t>
  </si>
  <si>
    <t>31360945-0</t>
  </si>
  <si>
    <t>733RE152939</t>
  </si>
  <si>
    <t>272-152939</t>
  </si>
  <si>
    <t>LINGHAI  LI</t>
  </si>
  <si>
    <t>Millennium Plaza Doha</t>
  </si>
  <si>
    <t>，1402343</t>
  </si>
  <si>
    <t>31362926-0</t>
  </si>
  <si>
    <t>1RE3669713</t>
  </si>
  <si>
    <t>321-3669713</t>
  </si>
  <si>
    <t>CONG  ZOU</t>
  </si>
  <si>
    <t>Sabai Sabai @ Sukhumvit</t>
  </si>
  <si>
    <t>，1381884</t>
  </si>
  <si>
    <t>31363350-0</t>
  </si>
  <si>
    <t>1RE3769907</t>
  </si>
  <si>
    <t>321-3769907</t>
  </si>
  <si>
    <t>KANGLI  ZHAO</t>
  </si>
  <si>
    <t>Picnic Hotel</t>
  </si>
  <si>
    <t>，1402744</t>
  </si>
  <si>
    <t>31363410-0</t>
  </si>
  <si>
    <t>1RE3770547</t>
  </si>
  <si>
    <t>321-3770547</t>
  </si>
  <si>
    <t>WEI  ZHOU</t>
  </si>
  <si>
    <t>，1402963</t>
  </si>
  <si>
    <t>31363462-0</t>
  </si>
  <si>
    <t>1RE3771517</t>
  </si>
  <si>
    <t>321-3771517</t>
  </si>
  <si>
    <t>JIA  LI</t>
  </si>
  <si>
    <t>Narai</t>
  </si>
  <si>
    <t>，1403192</t>
  </si>
  <si>
    <t>31363905-0</t>
  </si>
  <si>
    <t>1RE1322879</t>
  </si>
  <si>
    <t>325-1322879</t>
  </si>
  <si>
    <t>XIAOJUN  LI</t>
  </si>
  <si>
    <t>Harris Hotel &amp; Conventions Kelapa Gading</t>
  </si>
  <si>
    <t>，1402916</t>
  </si>
  <si>
    <t>31364282-0</t>
  </si>
  <si>
    <t>860RE341921</t>
  </si>
  <si>
    <t>435-341921</t>
  </si>
  <si>
    <t>ZHUO  AI</t>
  </si>
  <si>
    <t>，1402812</t>
  </si>
  <si>
    <t>31376339-0</t>
  </si>
  <si>
    <t>732RE501501</t>
  </si>
  <si>
    <t>271-501501</t>
  </si>
  <si>
    <t>，1403923</t>
  </si>
  <si>
    <t>31376380-0</t>
  </si>
  <si>
    <t>733RE153066</t>
  </si>
  <si>
    <t>272-153066</t>
  </si>
  <si>
    <t>，1403254</t>
  </si>
  <si>
    <t>31379550-0</t>
  </si>
  <si>
    <t>1RE1217571</t>
  </si>
  <si>
    <t>322-1217571</t>
  </si>
  <si>
    <t>HONGWEI  LIN</t>
  </si>
  <si>
    <t>，1381879</t>
  </si>
  <si>
    <t>31379563-0</t>
  </si>
  <si>
    <t>1RE1223994</t>
  </si>
  <si>
    <t>322-1223994</t>
  </si>
  <si>
    <t>TIAN  XU</t>
  </si>
  <si>
    <t>Park Avenue Rochester</t>
  </si>
  <si>
    <t>，1387261</t>
  </si>
  <si>
    <t>31379576-0</t>
  </si>
  <si>
    <t>1RE1226631</t>
  </si>
  <si>
    <t>322-1226631</t>
  </si>
  <si>
    <t>MINGZHI  QU</t>
  </si>
  <si>
    <t>Park Avenue Changi</t>
  </si>
  <si>
    <t>，1389421</t>
  </si>
  <si>
    <t>31380136-0</t>
  </si>
  <si>
    <t>2RE306781</t>
  </si>
  <si>
    <t>358-306781</t>
  </si>
  <si>
    <t>PEIRAN  LI</t>
  </si>
  <si>
    <t>，1403775</t>
  </si>
  <si>
    <t>31380163-0</t>
  </si>
  <si>
    <t>4RE10204</t>
  </si>
  <si>
    <t>360-10204</t>
  </si>
  <si>
    <t>JIEN  YU</t>
  </si>
  <si>
    <t>LAOS</t>
  </si>
  <si>
    <t>Crowne Plaza Vientiane</t>
  </si>
  <si>
    <t>，1403205</t>
  </si>
  <si>
    <t>付款编号：P181204113617322</t>
  </si>
  <si>
    <t>付款编号：P181204113419322</t>
  </si>
  <si>
    <t>付款编号：P181204112723322</t>
  </si>
  <si>
    <t>30962803-0</t>
  </si>
  <si>
    <t>1RE3703013</t>
  </si>
  <si>
    <t>321-3703013</t>
  </si>
  <si>
    <t>ZHAOJING  LIU</t>
  </si>
  <si>
    <t>Rama Kata Beach Hotel</t>
  </si>
  <si>
    <t>P181203104522322</t>
  </si>
  <si>
    <t>30901236-0</t>
  </si>
  <si>
    <t>92RE9306755</t>
  </si>
  <si>
    <t>102-9306755</t>
  </si>
  <si>
    <t>CHONGLIANG  ZHANG</t>
  </si>
  <si>
    <t>Exe Barcelona Gate</t>
  </si>
  <si>
    <t>P181203104053322</t>
  </si>
  <si>
    <t>3254067-1</t>
  </si>
  <si>
    <t>1RE3808110</t>
  </si>
  <si>
    <t>164-3808110</t>
  </si>
  <si>
    <t>JIHONG  ZHANG</t>
  </si>
  <si>
    <t>The Langham London</t>
  </si>
  <si>
    <t>P181115111209322</t>
  </si>
  <si>
    <t>暂时不付，售后跟进</t>
  </si>
  <si>
    <t>8346073-0</t>
  </si>
  <si>
    <t>2RE1913521</t>
  </si>
  <si>
    <t>254-1913521</t>
  </si>
  <si>
    <t>WU  JIANG</t>
  </si>
  <si>
    <t>Hilton Garden Inn Financial Center Manhattan</t>
  </si>
  <si>
    <t>8346073-1</t>
  </si>
  <si>
    <t>30813710-0</t>
  </si>
  <si>
    <t>828RE1245945</t>
  </si>
  <si>
    <t>148-1245945</t>
  </si>
  <si>
    <t>LIJIN  YUAN</t>
  </si>
  <si>
    <t>已付款</t>
  </si>
  <si>
    <t>30436527-0</t>
  </si>
  <si>
    <t>1RE3595960</t>
  </si>
  <si>
    <t>321-3595960</t>
  </si>
  <si>
    <t>RONG  LU</t>
  </si>
  <si>
    <t>系统已取消</t>
  </si>
  <si>
    <t>30821985-0</t>
  </si>
  <si>
    <t>1RE3679632</t>
  </si>
  <si>
    <t>321-3679632</t>
  </si>
  <si>
    <t>PINGPING  LI</t>
  </si>
  <si>
    <t>Siam Champs-Élyséesi Unique Hotel, Bangkok</t>
  </si>
  <si>
    <t>30822255-0</t>
  </si>
  <si>
    <t>1RE1219754</t>
  </si>
  <si>
    <t>322-1219754</t>
  </si>
  <si>
    <t>DANXIU  FEI</t>
  </si>
  <si>
    <t>已免费取消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</si>
</sst>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[Red]\-#,##0.00\ "/>
  </numFmts>
  <fonts count="25">
    <font>
      <sz val="10"/>
      <name val="Arial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u/>
      <sz val="10"/>
      <name val="Arial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7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2" borderId="3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27" borderId="2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40"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top"/>
    </xf>
    <xf numFmtId="176" fontId="0" fillId="0" borderId="0" xfId="0" applyNumberFormat="1" applyAlignment="1">
      <alignment vertical="top"/>
    </xf>
    <xf numFmtId="0" fontId="0" fillId="4" borderId="1" xfId="0" applyFill="1" applyBorder="1" applyAlignment="1">
      <alignment vertical="top"/>
    </xf>
    <xf numFmtId="1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176" fontId="0" fillId="4" borderId="1" xfId="0" applyNumberForma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5" borderId="0" xfId="0" applyNumberFormat="1" applyFill="1" applyAlignment="1">
      <alignment vertical="top"/>
    </xf>
    <xf numFmtId="176" fontId="0" fillId="5" borderId="0" xfId="0" applyNumberFormat="1" applyFill="1" applyAlignment="1">
      <alignment horizontal="right" vertical="top"/>
    </xf>
    <xf numFmtId="0" fontId="1" fillId="0" borderId="0" xfId="0" applyFont="1" applyAlignment="1">
      <alignment vertical="top"/>
    </xf>
    <xf numFmtId="14" fontId="0" fillId="6" borderId="0" xfId="0" applyNumberFormat="1" applyFill="1" applyAlignment="1">
      <alignment horizontal="right" vertical="top"/>
    </xf>
    <xf numFmtId="0" fontId="0" fillId="6" borderId="0" xfId="0" applyFill="1" applyAlignment="1">
      <alignment vertical="top"/>
    </xf>
    <xf numFmtId="0" fontId="0" fillId="6" borderId="0" xfId="0" applyNumberFormat="1" applyFill="1" applyAlignment="1">
      <alignment vertical="top"/>
    </xf>
    <xf numFmtId="176" fontId="0" fillId="6" borderId="0" xfId="0" applyNumberFormat="1" applyFill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 applyNumberFormat="1" applyAlignment="1">
      <alignment vertical="top"/>
    </xf>
    <xf numFmtId="176" fontId="0" fillId="0" borderId="0" xfId="0" applyNumberFormat="1" applyAlignment="1">
      <alignment horizontal="right" vertical="top"/>
    </xf>
    <xf numFmtId="14" fontId="0" fillId="2" borderId="0" xfId="0" applyNumberFormat="1" applyFill="1" applyAlignment="1">
      <alignment horizontal="right" vertical="top"/>
    </xf>
    <xf numFmtId="0" fontId="0" fillId="2" borderId="0" xfId="0" applyNumberFormat="1" applyFill="1" applyAlignment="1">
      <alignment vertical="top"/>
    </xf>
    <xf numFmtId="176" fontId="0" fillId="2" borderId="0" xfId="0" applyNumberFormat="1" applyFill="1" applyAlignment="1">
      <alignment horizontal="right" vertical="top"/>
    </xf>
    <xf numFmtId="0" fontId="2" fillId="0" borderId="0" xfId="0" applyFont="1"/>
    <xf numFmtId="14" fontId="0" fillId="3" borderId="0" xfId="0" applyNumberFormat="1" applyFill="1" applyAlignment="1">
      <alignment horizontal="right" vertical="top"/>
    </xf>
    <xf numFmtId="14" fontId="0" fillId="7" borderId="0" xfId="0" applyNumberFormat="1" applyFill="1" applyAlignment="1">
      <alignment horizontal="right" vertical="top"/>
    </xf>
    <xf numFmtId="0" fontId="0" fillId="7" borderId="0" xfId="0" applyFill="1" applyAlignment="1">
      <alignment vertical="top"/>
    </xf>
    <xf numFmtId="176" fontId="3" fillId="5" borderId="0" xfId="0" applyNumberFormat="1" applyFont="1" applyFill="1" applyAlignment="1">
      <alignment vertical="top"/>
    </xf>
    <xf numFmtId="0" fontId="0" fillId="5" borderId="0" xfId="0" applyFont="1" applyFill="1" applyAlignment="1">
      <alignment vertical="top"/>
    </xf>
    <xf numFmtId="0" fontId="4" fillId="0" borderId="0" xfId="0" applyFont="1" applyAlignment="1">
      <alignment vertical="top"/>
    </xf>
    <xf numFmtId="176" fontId="3" fillId="6" borderId="0" xfId="0" applyNumberFormat="1" applyFont="1" applyFill="1" applyAlignment="1">
      <alignment vertical="top"/>
    </xf>
    <xf numFmtId="0" fontId="0" fillId="6" borderId="0" xfId="0" applyFont="1" applyFill="1" applyAlignment="1">
      <alignment vertical="top"/>
    </xf>
    <xf numFmtId="176" fontId="3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0" fillId="3" borderId="0" xfId="0" applyNumberFormat="1" applyFill="1" applyAlignment="1">
      <alignment vertical="top"/>
    </xf>
    <xf numFmtId="176" fontId="0" fillId="3" borderId="0" xfId="0" applyNumberFormat="1" applyFill="1" applyAlignment="1">
      <alignment horizontal="right" vertical="top"/>
    </xf>
    <xf numFmtId="0" fontId="0" fillId="7" borderId="0" xfId="0" applyNumberFormat="1" applyFill="1" applyAlignment="1">
      <alignment vertical="top"/>
    </xf>
    <xf numFmtId="176" fontId="0" fillId="7" borderId="0" xfId="0" applyNumberFormat="1" applyFill="1" applyAlignment="1">
      <alignment horizontal="right" vertical="top"/>
    </xf>
    <xf numFmtId="0" fontId="2" fillId="3" borderId="0" xfId="0" applyFont="1" applyFill="1"/>
    <xf numFmtId="0" fontId="1" fillId="7" borderId="0" xfId="0" applyFont="1" applyFill="1" applyAlignment="1">
      <alignment vertical="top"/>
    </xf>
    <xf numFmtId="0" fontId="1" fillId="2" borderId="0" xfId="0" applyFont="1" applyFill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hotelbeds12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</row>
        <row r="2">
          <cell r="A2">
            <v>1386925</v>
          </cell>
          <cell r="B2" t="str">
            <v>曼谷皇家兰花喜来登酒店</v>
          </cell>
          <cell r="C2" t="str">
            <v>321-3698574</v>
          </cell>
          <cell r="D2" t="str">
            <v>8795476</v>
          </cell>
          <cell r="E2" t="str">
            <v/>
          </cell>
          <cell r="F2" t="str">
            <v>749.28</v>
          </cell>
          <cell r="G2" t="str">
            <v>RMB</v>
          </cell>
          <cell r="H2" t="str">
            <v>1</v>
          </cell>
          <cell r="I2">
            <v>108.1</v>
          </cell>
          <cell r="J2" t="str">
            <v>USD</v>
          </cell>
        </row>
        <row r="3">
          <cell r="A3">
            <v>1381605</v>
          </cell>
          <cell r="B3" t="str">
            <v>苏梅岛圣塔拉海滩度假酒店</v>
          </cell>
          <cell r="C3" t="str">
            <v>321-3668116</v>
          </cell>
          <cell r="D3" t="str">
            <v>321-3668116</v>
          </cell>
          <cell r="E3" t="str">
            <v/>
          </cell>
          <cell r="F3" t="str">
            <v>5525.74</v>
          </cell>
          <cell r="G3" t="str">
            <v>RMB</v>
          </cell>
          <cell r="H3" t="str">
            <v>1</v>
          </cell>
          <cell r="I3">
            <v>800.31</v>
          </cell>
          <cell r="J3" t="str">
            <v>USD</v>
          </cell>
        </row>
        <row r="4">
          <cell r="A4">
            <v>1388091</v>
          </cell>
          <cell r="B4" t="str">
            <v>巴厘岛瑞士贝林雷吉安吉安酒店</v>
          </cell>
          <cell r="C4" t="str">
            <v>325-1301504</v>
          </cell>
          <cell r="D4" t="str">
            <v/>
          </cell>
          <cell r="E4" t="str">
            <v/>
          </cell>
          <cell r="F4" t="str">
            <v>201.18</v>
          </cell>
          <cell r="G4" t="str">
            <v>RMB</v>
          </cell>
          <cell r="H4" t="str">
            <v>1</v>
          </cell>
          <cell r="I4">
            <v>28.93</v>
          </cell>
          <cell r="J4" t="str">
            <v>USD</v>
          </cell>
        </row>
        <row r="5">
          <cell r="A5">
            <v>1386256</v>
          </cell>
          <cell r="B5" t="str">
            <v>普吉岛阿尔宾娜普吉岛纳里娜温泉度假酒店</v>
          </cell>
          <cell r="C5" t="str">
            <v>321-3694579</v>
          </cell>
          <cell r="D5" t="str">
            <v>19675</v>
          </cell>
          <cell r="E5" t="str">
            <v/>
          </cell>
          <cell r="F5" t="str">
            <v>1671.27</v>
          </cell>
          <cell r="G5" t="str">
            <v>RMB</v>
          </cell>
          <cell r="H5" t="str">
            <v>1</v>
          </cell>
          <cell r="I5">
            <v>240.96</v>
          </cell>
          <cell r="J5" t="str">
            <v>USD</v>
          </cell>
        </row>
        <row r="6">
          <cell r="A6">
            <v>1387767</v>
          </cell>
          <cell r="B6" t="str">
            <v>巴厘岛萨玛贝别墅酒店</v>
          </cell>
          <cell r="C6" t="str">
            <v>325-1300934</v>
          </cell>
          <cell r="D6" t="str">
            <v>26060</v>
          </cell>
          <cell r="E6" t="str">
            <v/>
          </cell>
          <cell r="F6" t="str">
            <v>6345.87</v>
          </cell>
          <cell r="G6" t="str">
            <v>RMB</v>
          </cell>
          <cell r="H6" t="str">
            <v>1</v>
          </cell>
          <cell r="I6">
            <v>913.22</v>
          </cell>
          <cell r="J6" t="str">
            <v>USD</v>
          </cell>
        </row>
        <row r="7">
          <cell r="A7">
            <v>1387103</v>
          </cell>
          <cell r="B7" t="str">
            <v>新加坡庄家大酒店</v>
          </cell>
          <cell r="C7" t="str">
            <v>322-1223836</v>
          </cell>
          <cell r="D7" t="str">
            <v>R18/1029151517219</v>
          </cell>
          <cell r="E7" t="str">
            <v/>
          </cell>
          <cell r="F7" t="str">
            <v>540.3</v>
          </cell>
          <cell r="G7" t="str">
            <v>RMB</v>
          </cell>
          <cell r="H7" t="str">
            <v>1</v>
          </cell>
          <cell r="I7">
            <v>77.95</v>
          </cell>
          <cell r="J7" t="str">
            <v>USD</v>
          </cell>
        </row>
        <row r="8">
          <cell r="A8">
            <v>1384501</v>
          </cell>
          <cell r="B8" t="str">
            <v>新加坡庄家大酒店</v>
          </cell>
          <cell r="C8" t="str">
            <v>322-1220725</v>
          </cell>
          <cell r="D8" t="str">
            <v>R18/1023/040857685</v>
          </cell>
          <cell r="E8" t="str">
            <v/>
          </cell>
          <cell r="F8" t="str">
            <v>1080.36</v>
          </cell>
          <cell r="G8" t="str">
            <v>RMB</v>
          </cell>
          <cell r="H8" t="str">
            <v>1</v>
          </cell>
          <cell r="I8">
            <v>156.2</v>
          </cell>
          <cell r="J8" t="str">
            <v>USD</v>
          </cell>
        </row>
        <row r="9">
          <cell r="A9">
            <v>1395568</v>
          </cell>
          <cell r="B9" t="str">
            <v>新加坡庄家大酒店</v>
          </cell>
          <cell r="C9" t="str">
            <v>322-1232540</v>
          </cell>
          <cell r="D9" t="str">
            <v>r18/1114/230613703</v>
          </cell>
          <cell r="E9" t="str">
            <v/>
          </cell>
          <cell r="F9" t="str">
            <v>583.29</v>
          </cell>
          <cell r="G9" t="str">
            <v>RMB</v>
          </cell>
          <cell r="H9" t="str">
            <v>1</v>
          </cell>
          <cell r="I9">
            <v>84</v>
          </cell>
          <cell r="J9" t="str">
            <v>USD</v>
          </cell>
        </row>
        <row r="10">
          <cell r="A10">
            <v>1398010</v>
          </cell>
          <cell r="B10" t="str">
            <v>新加坡庄家大酒店</v>
          </cell>
          <cell r="C10" t="str">
            <v>322-1234166</v>
          </cell>
          <cell r="D10" t="str">
            <v>R18/1118/11550858</v>
          </cell>
          <cell r="E10" t="str">
            <v/>
          </cell>
          <cell r="F10" t="str">
            <v>500.32</v>
          </cell>
          <cell r="G10" t="str">
            <v>RMB</v>
          </cell>
          <cell r="H10" t="str">
            <v>1</v>
          </cell>
          <cell r="I10">
            <v>72.28</v>
          </cell>
          <cell r="J10" t="str">
            <v>USD</v>
          </cell>
        </row>
        <row r="11">
          <cell r="A11">
            <v>1398670</v>
          </cell>
          <cell r="B11" t="str">
            <v>新加坡庄家大酒店</v>
          </cell>
          <cell r="C11" t="str">
            <v>322-1234787</v>
          </cell>
          <cell r="D11" t="str">
            <v>R18/1119/205519445</v>
          </cell>
          <cell r="E11" t="str">
            <v/>
          </cell>
          <cell r="F11" t="str">
            <v>1085.45</v>
          </cell>
          <cell r="G11" t="str">
            <v>RMB</v>
          </cell>
          <cell r="H11" t="str">
            <v>1</v>
          </cell>
          <cell r="I11">
            <v>156.8</v>
          </cell>
          <cell r="J11" t="str">
            <v>USD</v>
          </cell>
        </row>
        <row r="12">
          <cell r="A12">
            <v>1402017</v>
          </cell>
          <cell r="B12" t="str">
            <v>新加坡庄家大酒店</v>
          </cell>
          <cell r="C12" t="str">
            <v>322-1238012</v>
          </cell>
          <cell r="D12" t="str">
            <v>R18/1126/175515708</v>
          </cell>
          <cell r="E12" t="str">
            <v/>
          </cell>
          <cell r="F12" t="str">
            <v>535.46</v>
          </cell>
          <cell r="G12" t="str">
            <v>RMB</v>
          </cell>
          <cell r="H12" t="str">
            <v>1</v>
          </cell>
          <cell r="I12">
            <v>77.2</v>
          </cell>
          <cell r="J12" t="str">
            <v>USD</v>
          </cell>
        </row>
        <row r="13">
          <cell r="A13">
            <v>1404000</v>
          </cell>
          <cell r="B13" t="str">
            <v>新加坡庄家大酒店</v>
          </cell>
          <cell r="C13" t="str">
            <v>322-1239845</v>
          </cell>
          <cell r="D13" t="str">
            <v/>
          </cell>
          <cell r="E13" t="str">
            <v/>
          </cell>
          <cell r="F13" t="str">
            <v>536.74</v>
          </cell>
          <cell r="G13" t="str">
            <v>RMB</v>
          </cell>
          <cell r="H13" t="str">
            <v>1</v>
          </cell>
          <cell r="I13">
            <v>77.33</v>
          </cell>
          <cell r="J13" t="str">
            <v>USD</v>
          </cell>
        </row>
        <row r="14">
          <cell r="A14">
            <v>1387777</v>
          </cell>
          <cell r="B14" t="str">
            <v>普吉岛芭东与我同眠设计酒店</v>
          </cell>
          <cell r="C14" t="str">
            <v>321-3702881</v>
          </cell>
          <cell r="D14" t="str">
            <v>321-3702881</v>
          </cell>
          <cell r="E14" t="str">
            <v/>
          </cell>
          <cell r="F14" t="str">
            <v>1256.08</v>
          </cell>
          <cell r="G14" t="str">
            <v>RMB</v>
          </cell>
          <cell r="H14" t="str">
            <v>1</v>
          </cell>
          <cell r="I14">
            <v>180.76</v>
          </cell>
          <cell r="J14" t="str">
            <v>USD</v>
          </cell>
        </row>
        <row r="15">
          <cell r="A15">
            <v>1383070</v>
          </cell>
          <cell r="B15" t="str">
            <v>曼谷瑞吉酒店</v>
          </cell>
          <cell r="C15" t="str">
            <v>321-3676406</v>
          </cell>
          <cell r="D15" t="str">
            <v>722643831</v>
          </cell>
          <cell r="E15" t="str">
            <v/>
          </cell>
          <cell r="F15" t="str">
            <v>10738.35</v>
          </cell>
          <cell r="G15" t="str">
            <v>RMB</v>
          </cell>
          <cell r="H15" t="str">
            <v>1</v>
          </cell>
          <cell r="I15">
            <v>1550.44</v>
          </cell>
          <cell r="J15" t="str">
            <v>USD</v>
          </cell>
        </row>
        <row r="16">
          <cell r="A16">
            <v>1387299</v>
          </cell>
          <cell r="B16" t="str">
            <v>大阪南海瑞士酒店</v>
          </cell>
          <cell r="C16" t="str">
            <v>284-735443</v>
          </cell>
          <cell r="D16" t="str">
            <v>19226226</v>
          </cell>
          <cell r="E16" t="str">
            <v/>
          </cell>
          <cell r="F16" t="str">
            <v>3771.1</v>
          </cell>
          <cell r="G16" t="str">
            <v>RMB</v>
          </cell>
          <cell r="H16" t="str">
            <v>1</v>
          </cell>
          <cell r="I16">
            <v>544.06</v>
          </cell>
          <cell r="J16" t="str">
            <v>USD</v>
          </cell>
        </row>
        <row r="17">
          <cell r="A17">
            <v>1387190</v>
          </cell>
          <cell r="B17" t="str">
            <v>大阪南海瑞士酒店</v>
          </cell>
          <cell r="C17" t="str">
            <v>284-735259</v>
          </cell>
          <cell r="D17" t="str">
            <v>284-735259</v>
          </cell>
          <cell r="E17" t="str">
            <v/>
          </cell>
          <cell r="F17" t="str">
            <v>2140.49</v>
          </cell>
          <cell r="G17" t="str">
            <v>RMB</v>
          </cell>
          <cell r="H17" t="str">
            <v>1</v>
          </cell>
          <cell r="I17">
            <v>308.81</v>
          </cell>
          <cell r="J17" t="str">
            <v>USD</v>
          </cell>
        </row>
        <row r="18">
          <cell r="A18">
            <v>1394561</v>
          </cell>
          <cell r="B18" t="str">
            <v>大阪南海瑞士酒店</v>
          </cell>
          <cell r="C18" t="str">
            <v>284-744507</v>
          </cell>
          <cell r="D18" t="str">
            <v>19234676</v>
          </cell>
          <cell r="E18" t="str">
            <v/>
          </cell>
          <cell r="F18" t="str">
            <v>11606.31</v>
          </cell>
          <cell r="G18" t="str">
            <v>RMB</v>
          </cell>
          <cell r="H18" t="str">
            <v>1</v>
          </cell>
          <cell r="I18">
            <v>1671.68</v>
          </cell>
          <cell r="J18" t="str">
            <v>USD</v>
          </cell>
        </row>
        <row r="19">
          <cell r="A19">
            <v>1395420</v>
          </cell>
          <cell r="B19" t="str">
            <v>曼谷宜必思沙吞酒店</v>
          </cell>
          <cell r="C19" t="str">
            <v>321-3737623</v>
          </cell>
          <cell r="D19" t="str">
            <v>6123001</v>
          </cell>
          <cell r="E19" t="str">
            <v/>
          </cell>
          <cell r="F19" t="str">
            <v>635.37</v>
          </cell>
          <cell r="G19" t="str">
            <v>RMB</v>
          </cell>
          <cell r="H19" t="str">
            <v>1</v>
          </cell>
          <cell r="I19">
            <v>91.5</v>
          </cell>
          <cell r="J19" t="str">
            <v>USD</v>
          </cell>
        </row>
        <row r="20">
          <cell r="A20">
            <v>1395851</v>
          </cell>
          <cell r="B20" t="str">
            <v>贝吉优巴德假日酒店</v>
          </cell>
          <cell r="C20" t="str">
            <v>325-1313074</v>
          </cell>
          <cell r="D20" t="str">
            <v>19-00438</v>
          </cell>
          <cell r="E20" t="str">
            <v/>
          </cell>
          <cell r="F20" t="str">
            <v>855.6</v>
          </cell>
          <cell r="G20" t="str">
            <v>RMB</v>
          </cell>
          <cell r="H20" t="str">
            <v>1</v>
          </cell>
          <cell r="I20">
            <v>123.34</v>
          </cell>
          <cell r="J20" t="str">
            <v>USD</v>
          </cell>
        </row>
        <row r="21">
          <cell r="A21">
            <v>1394397</v>
          </cell>
          <cell r="B21" t="str">
            <v>贝吉优巴德假日酒店</v>
          </cell>
          <cell r="C21" t="str">
            <v>325-1310591</v>
          </cell>
          <cell r="D21" t="str">
            <v/>
          </cell>
          <cell r="E21" t="str">
            <v/>
          </cell>
          <cell r="F21" t="str">
            <v>441.43</v>
          </cell>
          <cell r="G21" t="str">
            <v>RMB</v>
          </cell>
          <cell r="H21" t="str">
            <v>1</v>
          </cell>
          <cell r="I21">
            <v>63.58</v>
          </cell>
          <cell r="J21" t="str">
            <v>USD</v>
          </cell>
        </row>
        <row r="22">
          <cell r="A22">
            <v>1404029</v>
          </cell>
          <cell r="B22" t="str">
            <v>三庄海滩度假酒店</v>
          </cell>
          <cell r="C22" t="str">
            <v>321-3775569</v>
          </cell>
          <cell r="D22" t="str">
            <v/>
          </cell>
          <cell r="E22" t="str">
            <v/>
          </cell>
          <cell r="F22" t="str">
            <v>384.57</v>
          </cell>
          <cell r="G22" t="str">
            <v>RMB</v>
          </cell>
          <cell r="H22" t="str">
            <v>1</v>
          </cell>
          <cell r="I22">
            <v>55.5</v>
          </cell>
          <cell r="J22" t="str">
            <v>USD</v>
          </cell>
        </row>
        <row r="23">
          <cell r="A23">
            <v>1398225</v>
          </cell>
          <cell r="B23" t="str">
            <v>宜必思芭堤雅酒店</v>
          </cell>
          <cell r="C23" t="str">
            <v>321-3747123</v>
          </cell>
          <cell r="D23" t="str">
            <v/>
          </cell>
          <cell r="E23" t="str">
            <v/>
          </cell>
          <cell r="F23" t="str">
            <v>474.99</v>
          </cell>
          <cell r="G23" t="str">
            <v>RMB</v>
          </cell>
          <cell r="H23" t="str">
            <v>1</v>
          </cell>
          <cell r="I23">
            <v>68.62</v>
          </cell>
          <cell r="J23" t="str">
            <v>USD</v>
          </cell>
        </row>
        <row r="24">
          <cell r="A24">
            <v>1396883</v>
          </cell>
          <cell r="B24" t="str">
            <v>曼谷玛卡萨美爵酒店</v>
          </cell>
          <cell r="C24" t="str">
            <v>321-3744550</v>
          </cell>
          <cell r="D24" t="str">
            <v>459779</v>
          </cell>
          <cell r="E24" t="str">
            <v/>
          </cell>
          <cell r="F24" t="str">
            <v>1380.32</v>
          </cell>
          <cell r="G24" t="str">
            <v>RMB</v>
          </cell>
          <cell r="H24" t="str">
            <v>1</v>
          </cell>
          <cell r="I24">
            <v>199.41</v>
          </cell>
          <cell r="J24" t="str">
            <v>USD</v>
          </cell>
        </row>
        <row r="25">
          <cell r="A25">
            <v>1399107</v>
          </cell>
          <cell r="B25" t="str">
            <v>曼谷玛卡萨美爵酒店</v>
          </cell>
          <cell r="C25" t="str">
            <v>321-3751307</v>
          </cell>
          <cell r="D25" t="str">
            <v/>
          </cell>
          <cell r="E25" t="str">
            <v/>
          </cell>
          <cell r="F25" t="str">
            <v>1835.12</v>
          </cell>
          <cell r="G25" t="str">
            <v>RMB</v>
          </cell>
          <cell r="H25" t="str">
            <v>1</v>
          </cell>
          <cell r="I25">
            <v>264.85</v>
          </cell>
          <cell r="J25" t="str">
            <v>USD</v>
          </cell>
        </row>
        <row r="26">
          <cell r="A26">
            <v>1402398</v>
          </cell>
          <cell r="B26" t="str">
            <v>曼谷玛卡萨美爵酒店</v>
          </cell>
          <cell r="C26" t="str">
            <v>321-3768288</v>
          </cell>
          <cell r="D26" t="str">
            <v>140997</v>
          </cell>
          <cell r="E26" t="str">
            <v/>
          </cell>
          <cell r="F26" t="str">
            <v>454.17</v>
          </cell>
          <cell r="G26" t="str">
            <v>RMB</v>
          </cell>
          <cell r="H26" t="str">
            <v>1</v>
          </cell>
          <cell r="I26">
            <v>65.56</v>
          </cell>
          <cell r="J26" t="str">
            <v>USD</v>
          </cell>
        </row>
        <row r="27">
          <cell r="A27">
            <v>1390583</v>
          </cell>
          <cell r="B27" t="str">
            <v>曼谷玛卡萨美爵酒店</v>
          </cell>
          <cell r="C27" t="str">
            <v>321-3718518</v>
          </cell>
          <cell r="D27" t="str">
            <v>335849</v>
          </cell>
          <cell r="E27" t="str">
            <v/>
          </cell>
          <cell r="F27" t="str">
            <v>919.01</v>
          </cell>
          <cell r="G27" t="str">
            <v>RMB</v>
          </cell>
          <cell r="H27" t="str">
            <v>1</v>
          </cell>
          <cell r="I27">
            <v>132.94</v>
          </cell>
          <cell r="J27" t="str">
            <v>USD</v>
          </cell>
        </row>
        <row r="28">
          <cell r="A28">
            <v>1393380</v>
          </cell>
          <cell r="B28" t="str">
            <v>曼谷乐塔达公寓</v>
          </cell>
          <cell r="C28" t="str">
            <v>321-3730114</v>
          </cell>
          <cell r="D28" t="str">
            <v>321-3730114</v>
          </cell>
          <cell r="E28" t="str">
            <v/>
          </cell>
          <cell r="F28" t="str">
            <v>607.43</v>
          </cell>
          <cell r="G28" t="str">
            <v>RMB</v>
          </cell>
          <cell r="H28" t="str">
            <v>1</v>
          </cell>
          <cell r="I28">
            <v>87.49</v>
          </cell>
          <cell r="J28" t="str">
            <v>USD</v>
          </cell>
        </row>
        <row r="29">
          <cell r="A29">
            <v>1389799</v>
          </cell>
          <cell r="B29" t="str">
            <v>德图雷恩酒店</v>
          </cell>
          <cell r="C29" t="str">
            <v>227-564084</v>
          </cell>
          <cell r="D29" t="str">
            <v>198951</v>
          </cell>
          <cell r="E29" t="str">
            <v/>
          </cell>
          <cell r="F29" t="str">
            <v>4310.17</v>
          </cell>
          <cell r="G29" t="str">
            <v>RMB</v>
          </cell>
          <cell r="H29" t="str">
            <v>1</v>
          </cell>
          <cell r="I29">
            <v>550.99</v>
          </cell>
          <cell r="J29" t="str">
            <v>EUR</v>
          </cell>
        </row>
        <row r="30">
          <cell r="A30">
            <v>1398267</v>
          </cell>
          <cell r="B30" t="str">
            <v>皇宫公寓酒店</v>
          </cell>
          <cell r="C30" t="str">
            <v>511-23750</v>
          </cell>
          <cell r="D30" t="str">
            <v>694636</v>
          </cell>
          <cell r="E30" t="str">
            <v/>
          </cell>
          <cell r="F30" t="str">
            <v>1584.86</v>
          </cell>
          <cell r="G30" t="str">
            <v>RMB</v>
          </cell>
          <cell r="H30" t="str">
            <v>1</v>
          </cell>
          <cell r="I30">
            <v>228.96</v>
          </cell>
          <cell r="J30" t="str">
            <v>USD</v>
          </cell>
        </row>
        <row r="31">
          <cell r="A31">
            <v>1400947</v>
          </cell>
          <cell r="B31" t="str">
            <v>帕克弗莱宜必思索非亚机场酒店</v>
          </cell>
          <cell r="C31" t="str">
            <v>459-221273</v>
          </cell>
          <cell r="D31" t="str">
            <v/>
          </cell>
          <cell r="E31" t="str">
            <v/>
          </cell>
          <cell r="F31" t="str">
            <v>300.84</v>
          </cell>
          <cell r="G31" t="str">
            <v>RMB</v>
          </cell>
          <cell r="H31" t="str">
            <v>1</v>
          </cell>
          <cell r="I31">
            <v>38.19</v>
          </cell>
          <cell r="J31" t="str">
            <v>EUR</v>
          </cell>
        </row>
        <row r="32">
          <cell r="A32">
            <v>1390663</v>
          </cell>
          <cell r="B32" t="str">
            <v>卢塞恩阿尔皮纳酒店</v>
          </cell>
          <cell r="C32" t="str">
            <v>218-606606</v>
          </cell>
          <cell r="D32" t="str">
            <v>78578</v>
          </cell>
          <cell r="E32" t="str">
            <v/>
          </cell>
          <cell r="F32" t="str">
            <v>1276.55</v>
          </cell>
          <cell r="G32" t="str">
            <v>RMB</v>
          </cell>
          <cell r="H32" t="str">
            <v>1</v>
          </cell>
          <cell r="I32">
            <v>162.25</v>
          </cell>
          <cell r="J32" t="str">
            <v>EUR</v>
          </cell>
        </row>
        <row r="33">
          <cell r="A33">
            <v>1389464</v>
          </cell>
          <cell r="B33" t="str">
            <v>皇家圣乔治因特拉肯美憬阁索菲特酒店</v>
          </cell>
          <cell r="C33" t="str">
            <v>218-605968</v>
          </cell>
          <cell r="D33" t="str">
            <v>174930</v>
          </cell>
          <cell r="E33" t="str">
            <v/>
          </cell>
          <cell r="F33" t="str">
            <v>503.94</v>
          </cell>
          <cell r="G33" t="str">
            <v>RMB</v>
          </cell>
          <cell r="H33" t="str">
            <v>1</v>
          </cell>
          <cell r="I33">
            <v>64.46</v>
          </cell>
          <cell r="J33" t="str">
            <v>EUR</v>
          </cell>
        </row>
        <row r="34">
          <cell r="A34">
            <v>1389474</v>
          </cell>
          <cell r="B34" t="str">
            <v>皇家圣乔治因特拉肯美憬阁索菲特酒店</v>
          </cell>
          <cell r="C34" t="str">
            <v>218-605977</v>
          </cell>
          <cell r="D34" t="str">
            <v>174969</v>
          </cell>
          <cell r="E34" t="str">
            <v/>
          </cell>
          <cell r="F34" t="str">
            <v>504.24</v>
          </cell>
          <cell r="G34" t="str">
            <v>RMB</v>
          </cell>
          <cell r="H34" t="str">
            <v>1</v>
          </cell>
          <cell r="I34">
            <v>64.46</v>
          </cell>
          <cell r="J34" t="str">
            <v>EUR</v>
          </cell>
        </row>
        <row r="35">
          <cell r="A35">
            <v>1386854</v>
          </cell>
          <cell r="B35" t="str">
            <v>皇家圣乔治因特拉肯美憬阁索菲特酒店</v>
          </cell>
          <cell r="C35" t="str">
            <v>218-604468</v>
          </cell>
          <cell r="D35" t="str">
            <v>174436</v>
          </cell>
          <cell r="E35" t="str">
            <v/>
          </cell>
          <cell r="F35" t="str">
            <v>966.55</v>
          </cell>
          <cell r="G35" t="str">
            <v>RMB</v>
          </cell>
          <cell r="H35" t="str">
            <v>1</v>
          </cell>
          <cell r="I35">
            <v>122.46</v>
          </cell>
          <cell r="J35" t="str">
            <v>EUR</v>
          </cell>
        </row>
        <row r="36">
          <cell r="A36">
            <v>1386855</v>
          </cell>
          <cell r="B36" t="str">
            <v>皇家圣乔治因特拉肯美憬阁索菲特酒店</v>
          </cell>
          <cell r="C36" t="str">
            <v>218-604470</v>
          </cell>
          <cell r="D36" t="str">
            <v>174437</v>
          </cell>
          <cell r="E36" t="str">
            <v/>
          </cell>
          <cell r="F36" t="str">
            <v>2448.98</v>
          </cell>
          <cell r="G36" t="str">
            <v>RMB</v>
          </cell>
          <cell r="H36" t="str">
            <v>1</v>
          </cell>
          <cell r="I36">
            <v>310.28</v>
          </cell>
          <cell r="J36" t="str">
            <v>EUR</v>
          </cell>
        </row>
        <row r="37">
          <cell r="A37">
            <v>1386857</v>
          </cell>
          <cell r="B37" t="str">
            <v>皇家圣乔治因特拉肯美憬阁索菲特酒店</v>
          </cell>
          <cell r="C37" t="str">
            <v>218-604471</v>
          </cell>
          <cell r="D37" t="str">
            <v>174465</v>
          </cell>
          <cell r="E37" t="str">
            <v/>
          </cell>
          <cell r="F37" t="str">
            <v>966.55</v>
          </cell>
          <cell r="G37" t="str">
            <v>RMB</v>
          </cell>
          <cell r="H37" t="str">
            <v>1</v>
          </cell>
          <cell r="I37">
            <v>122.46</v>
          </cell>
          <cell r="J37" t="str">
            <v>EUR</v>
          </cell>
        </row>
        <row r="38">
          <cell r="A38">
            <v>1401280</v>
          </cell>
          <cell r="B38" t="str">
            <v>皇家圣乔治因特拉肯美憬阁索菲特酒店</v>
          </cell>
          <cell r="C38" t="str">
            <v>218-610809</v>
          </cell>
          <cell r="D38" t="str">
            <v/>
          </cell>
          <cell r="E38" t="str">
            <v/>
          </cell>
          <cell r="F38" t="str">
            <v>967.79</v>
          </cell>
          <cell r="G38" t="str">
            <v>RMB</v>
          </cell>
          <cell r="H38" t="str">
            <v>1</v>
          </cell>
          <cell r="I38">
            <v>123.26</v>
          </cell>
          <cell r="J38" t="str">
            <v>EUR</v>
          </cell>
        </row>
        <row r="39">
          <cell r="A39">
            <v>1405532</v>
          </cell>
          <cell r="B39" t="str">
            <v>皇家圣乔治因特拉肯美憬阁索菲特酒店</v>
          </cell>
          <cell r="C39" t="str">
            <v>218-612450</v>
          </cell>
          <cell r="D39" t="str">
            <v/>
          </cell>
          <cell r="E39" t="str">
            <v/>
          </cell>
          <cell r="F39" t="str">
            <v>476.89</v>
          </cell>
          <cell r="G39" t="str">
            <v>RMB</v>
          </cell>
          <cell r="H39" t="str">
            <v>1</v>
          </cell>
          <cell r="I39">
            <v>60.77</v>
          </cell>
          <cell r="J39" t="str">
            <v>EUR</v>
          </cell>
        </row>
        <row r="40">
          <cell r="A40">
            <v>1404250</v>
          </cell>
          <cell r="B40" t="str">
            <v>贝德福德酒店和会议中心</v>
          </cell>
          <cell r="C40" t="str">
            <v>227-570829</v>
          </cell>
          <cell r="D40" t="str">
            <v/>
          </cell>
          <cell r="E40" t="str">
            <v/>
          </cell>
          <cell r="F40" t="str">
            <v>1268.02</v>
          </cell>
          <cell r="G40" t="str">
            <v>RMB</v>
          </cell>
          <cell r="H40" t="str">
            <v>1</v>
          </cell>
          <cell r="I40">
            <v>160.99</v>
          </cell>
          <cell r="J40" t="str">
            <v>EUR</v>
          </cell>
        </row>
        <row r="41">
          <cell r="A41">
            <v>1395589</v>
          </cell>
          <cell r="B41" t="str">
            <v>贝德福德酒店和会议中心</v>
          </cell>
          <cell r="C41" t="str">
            <v>227-566957</v>
          </cell>
          <cell r="D41" t="str">
            <v/>
          </cell>
          <cell r="E41" t="str">
            <v/>
          </cell>
          <cell r="F41" t="str">
            <v>637.28</v>
          </cell>
          <cell r="G41" t="str">
            <v>RMB</v>
          </cell>
          <cell r="H41" t="str">
            <v>1</v>
          </cell>
          <cell r="I41">
            <v>81.44</v>
          </cell>
          <cell r="J41" t="str">
            <v>EUR</v>
          </cell>
        </row>
        <row r="42">
          <cell r="A42">
            <v>1395492</v>
          </cell>
          <cell r="B42" t="str">
            <v>美憬阁欧洲大陆苏黎世酒店</v>
          </cell>
          <cell r="C42" t="str">
            <v>218-608363</v>
          </cell>
          <cell r="D42" t="str">
            <v>218-608363</v>
          </cell>
          <cell r="E42" t="str">
            <v/>
          </cell>
          <cell r="F42" t="str">
            <v>5185.53</v>
          </cell>
          <cell r="G42" t="str">
            <v>RMB</v>
          </cell>
          <cell r="H42" t="str">
            <v>1</v>
          </cell>
          <cell r="I42">
            <v>662.67</v>
          </cell>
          <cell r="J42" t="str">
            <v>EUR</v>
          </cell>
        </row>
        <row r="43">
          <cell r="A43">
            <v>1386354</v>
          </cell>
          <cell r="B43" t="str">
            <v>美憬阁欧洲大陆苏黎世酒店</v>
          </cell>
          <cell r="C43" t="str">
            <v>218-604303</v>
          </cell>
          <cell r="D43" t="str">
            <v>218604303</v>
          </cell>
          <cell r="E43" t="str">
            <v/>
          </cell>
          <cell r="F43" t="str">
            <v>1478.74</v>
          </cell>
          <cell r="G43" t="str">
            <v>RMB</v>
          </cell>
          <cell r="H43" t="str">
            <v>1</v>
          </cell>
          <cell r="I43">
            <v>187.5</v>
          </cell>
          <cell r="J43" t="str">
            <v>EUR</v>
          </cell>
        </row>
        <row r="44">
          <cell r="A44">
            <v>1386397</v>
          </cell>
          <cell r="B44" t="str">
            <v>诺富特多伦多北约克酒店</v>
          </cell>
          <cell r="C44" t="str">
            <v>257-668434</v>
          </cell>
          <cell r="D44" t="str">
            <v>268240679</v>
          </cell>
          <cell r="E44" t="str">
            <v/>
          </cell>
          <cell r="F44" t="str">
            <v>2799.52</v>
          </cell>
          <cell r="G44" t="str">
            <v>RMB</v>
          </cell>
          <cell r="H44" t="str">
            <v>1</v>
          </cell>
          <cell r="I44">
            <v>403.89</v>
          </cell>
          <cell r="J44" t="str">
            <v>USD</v>
          </cell>
        </row>
        <row r="45">
          <cell r="A45">
            <v>1386410</v>
          </cell>
          <cell r="B45" t="str">
            <v>诺富特多伦多北约克酒店</v>
          </cell>
          <cell r="C45" t="str">
            <v>257-668445</v>
          </cell>
          <cell r="D45" t="str">
            <v>26840680</v>
          </cell>
          <cell r="E45" t="str">
            <v/>
          </cell>
          <cell r="F45" t="str">
            <v>2092.59</v>
          </cell>
          <cell r="G45" t="str">
            <v>RMB</v>
          </cell>
          <cell r="H45" t="str">
            <v>1</v>
          </cell>
          <cell r="I45">
            <v>301.9</v>
          </cell>
          <cell r="J45" t="str">
            <v>USD</v>
          </cell>
        </row>
        <row r="46">
          <cell r="A46">
            <v>1387460</v>
          </cell>
          <cell r="B46" t="str">
            <v>诺富特多伦多北约克酒店</v>
          </cell>
          <cell r="C46" t="str">
            <v>257-669487</v>
          </cell>
          <cell r="D46" t="str">
            <v>26864931</v>
          </cell>
          <cell r="E46" t="str">
            <v/>
          </cell>
          <cell r="F46" t="str">
            <v>1752.65</v>
          </cell>
          <cell r="G46" t="str">
            <v>RMB</v>
          </cell>
          <cell r="H46" t="str">
            <v>1</v>
          </cell>
          <cell r="I46">
            <v>252.22</v>
          </cell>
          <cell r="J46" t="str">
            <v>USD</v>
          </cell>
        </row>
        <row r="47">
          <cell r="A47">
            <v>1404047</v>
          </cell>
          <cell r="B47" t="str">
            <v>诺富特多伦多北约克酒店</v>
          </cell>
          <cell r="C47" t="str">
            <v>257-683889</v>
          </cell>
          <cell r="D47" t="str">
            <v/>
          </cell>
          <cell r="E47" t="str">
            <v/>
          </cell>
          <cell r="F47" t="str">
            <v>2885.9</v>
          </cell>
          <cell r="G47" t="str">
            <v>RMB</v>
          </cell>
          <cell r="H47" t="str">
            <v>1</v>
          </cell>
          <cell r="I47">
            <v>416.49</v>
          </cell>
          <cell r="J47" t="str">
            <v>USD</v>
          </cell>
        </row>
        <row r="48">
          <cell r="A48">
            <v>1405651</v>
          </cell>
          <cell r="B48" t="str">
            <v>温哥华铁道镇希尔顿酒店</v>
          </cell>
          <cell r="C48" t="str">
            <v>257-684871</v>
          </cell>
          <cell r="D48" t="str">
            <v/>
          </cell>
          <cell r="E48" t="str">
            <v/>
          </cell>
          <cell r="F48" t="str">
            <v>757.3</v>
          </cell>
          <cell r="G48" t="str">
            <v>RMB</v>
          </cell>
          <cell r="H48" t="str">
            <v>1</v>
          </cell>
          <cell r="I48">
            <v>109.06</v>
          </cell>
          <cell r="J48" t="str">
            <v>USD</v>
          </cell>
        </row>
        <row r="49">
          <cell r="A49">
            <v>1401544</v>
          </cell>
          <cell r="B49" t="str">
            <v>希尔顿德雷斯顿酒店</v>
          </cell>
          <cell r="C49" t="str">
            <v>202-2676627</v>
          </cell>
          <cell r="D49" t="str">
            <v/>
          </cell>
          <cell r="E49" t="str">
            <v/>
          </cell>
          <cell r="F49" t="str">
            <v>1322.56</v>
          </cell>
          <cell r="G49" t="str">
            <v>RMB</v>
          </cell>
          <cell r="H49" t="str">
            <v>1</v>
          </cell>
          <cell r="I49">
            <v>168.46</v>
          </cell>
          <cell r="J49" t="str">
            <v>EUR</v>
          </cell>
        </row>
        <row r="50">
          <cell r="A50">
            <v>1401604</v>
          </cell>
          <cell r="B50" t="str">
            <v>莫诺普尔酒店  </v>
          </cell>
          <cell r="C50" t="str">
            <v>202-2676720</v>
          </cell>
          <cell r="D50" t="str">
            <v>202-2676720</v>
          </cell>
          <cell r="E50" t="str">
            <v/>
          </cell>
          <cell r="F50" t="str">
            <v>557.96</v>
          </cell>
          <cell r="G50" t="str">
            <v>RMB</v>
          </cell>
          <cell r="H50" t="str">
            <v>1</v>
          </cell>
          <cell r="I50">
            <v>71.07</v>
          </cell>
          <cell r="J50" t="str">
            <v>EUR</v>
          </cell>
        </row>
        <row r="51">
          <cell r="A51">
            <v>1402070</v>
          </cell>
          <cell r="B51" t="str">
            <v>莫诺普尔酒店  </v>
          </cell>
          <cell r="C51" t="str">
            <v>202-2677649</v>
          </cell>
          <cell r="D51" t="str">
            <v/>
          </cell>
          <cell r="E51" t="str">
            <v/>
          </cell>
          <cell r="F51" t="str">
            <v>376.37</v>
          </cell>
          <cell r="G51" t="str">
            <v>RMB</v>
          </cell>
          <cell r="H51" t="str">
            <v>1</v>
          </cell>
          <cell r="I51">
            <v>47.91</v>
          </cell>
          <cell r="J51" t="str">
            <v>EUR</v>
          </cell>
        </row>
        <row r="52">
          <cell r="A52">
            <v>1386437</v>
          </cell>
          <cell r="B52" t="str">
            <v>温德姆汉诺威庭酒店</v>
          </cell>
          <cell r="C52" t="str">
            <v>202-2645164</v>
          </cell>
          <cell r="D52" t="str">
            <v>121712481</v>
          </cell>
          <cell r="E52" t="str">
            <v/>
          </cell>
          <cell r="F52" t="str">
            <v>405.13</v>
          </cell>
          <cell r="G52" t="str">
            <v>RMB</v>
          </cell>
          <cell r="H52" t="str">
            <v>1</v>
          </cell>
          <cell r="I52">
            <v>51.37</v>
          </cell>
          <cell r="J52" t="str">
            <v>EUR</v>
          </cell>
        </row>
        <row r="53">
          <cell r="A53">
            <v>1384193</v>
          </cell>
          <cell r="B53" t="str">
            <v>温德姆汉诺威庭酒店</v>
          </cell>
          <cell r="C53" t="str">
            <v>202-2638514</v>
          </cell>
          <cell r="D53" t="str">
            <v>121671795</v>
          </cell>
          <cell r="E53" t="str">
            <v/>
          </cell>
          <cell r="F53" t="str">
            <v>566.93</v>
          </cell>
          <cell r="G53" t="str">
            <v>RMB</v>
          </cell>
          <cell r="H53" t="str">
            <v>1</v>
          </cell>
          <cell r="I53">
            <v>71.29</v>
          </cell>
          <cell r="J53" t="str">
            <v>EUR</v>
          </cell>
        </row>
        <row r="54">
          <cell r="A54">
            <v>1384198</v>
          </cell>
          <cell r="B54" t="str">
            <v>温德姆汉诺威庭酒店</v>
          </cell>
          <cell r="C54" t="str">
            <v>202-2638516</v>
          </cell>
          <cell r="D54" t="str">
            <v>121671787</v>
          </cell>
          <cell r="E54" t="str">
            <v/>
          </cell>
          <cell r="F54" t="str">
            <v>500.21</v>
          </cell>
          <cell r="G54" t="str">
            <v>RMB</v>
          </cell>
          <cell r="H54" t="str">
            <v>1</v>
          </cell>
          <cell r="I54">
            <v>62.9</v>
          </cell>
          <cell r="J54" t="str">
            <v>EUR</v>
          </cell>
        </row>
        <row r="55">
          <cell r="A55">
            <v>1384200</v>
          </cell>
          <cell r="B55" t="str">
            <v>温德姆汉诺威庭酒店</v>
          </cell>
          <cell r="C55" t="str">
            <v>202-2638517</v>
          </cell>
          <cell r="D55" t="str">
            <v>121672150</v>
          </cell>
          <cell r="E55" t="str">
            <v/>
          </cell>
          <cell r="F55" t="str">
            <v>500.21</v>
          </cell>
          <cell r="G55" t="str">
            <v>RMB</v>
          </cell>
          <cell r="H55" t="str">
            <v>1</v>
          </cell>
          <cell r="I55">
            <v>62.9</v>
          </cell>
          <cell r="J55" t="str">
            <v>EUR</v>
          </cell>
        </row>
        <row r="56">
          <cell r="A56">
            <v>1400446</v>
          </cell>
          <cell r="B56" t="str">
            <v>开罗海峡酒店&amp;俱乐部</v>
          </cell>
          <cell r="C56" t="str">
            <v>138-286950</v>
          </cell>
          <cell r="D56" t="str">
            <v/>
          </cell>
          <cell r="E56" t="str">
            <v/>
          </cell>
          <cell r="F56" t="str">
            <v>567.61</v>
          </cell>
          <cell r="G56" t="str">
            <v>RMB</v>
          </cell>
          <cell r="H56" t="str">
            <v>1</v>
          </cell>
          <cell r="I56">
            <v>72.13</v>
          </cell>
          <cell r="J56" t="str">
            <v>EUR</v>
          </cell>
        </row>
        <row r="57">
          <cell r="A57">
            <v>1396605</v>
          </cell>
          <cell r="B57" t="str">
            <v>巴塞罗那巴莫斯酒店</v>
          </cell>
          <cell r="C57" t="str">
            <v>102-9414426</v>
          </cell>
          <cell r="D57" t="str">
            <v>102-9414426</v>
          </cell>
          <cell r="E57" t="str">
            <v/>
          </cell>
          <cell r="F57" t="str">
            <v>1107.21</v>
          </cell>
          <cell r="G57" t="str">
            <v>RMB</v>
          </cell>
          <cell r="H57" t="str">
            <v>1</v>
          </cell>
          <cell r="I57">
            <v>141.52</v>
          </cell>
          <cell r="J57" t="str">
            <v>EUR</v>
          </cell>
        </row>
        <row r="58">
          <cell r="A58">
            <v>1401891</v>
          </cell>
          <cell r="B58" t="str">
            <v>巴塞罗那馨乐庭兰布拉酒店</v>
          </cell>
          <cell r="C58" t="str">
            <v>102-9440570</v>
          </cell>
          <cell r="D58" t="str">
            <v>102-9440570</v>
          </cell>
          <cell r="E58" t="str">
            <v/>
          </cell>
          <cell r="F58" t="str">
            <v>2846.31</v>
          </cell>
          <cell r="G58" t="str">
            <v>RMB</v>
          </cell>
          <cell r="H58" t="str">
            <v>1</v>
          </cell>
          <cell r="I58">
            <v>362.32</v>
          </cell>
          <cell r="J58" t="str">
            <v>EUR</v>
          </cell>
        </row>
        <row r="59">
          <cell r="A59">
            <v>1379909</v>
          </cell>
          <cell r="B59" t="str">
            <v>安科纳莫酒店</v>
          </cell>
          <cell r="C59" t="str">
            <v>202-2627109</v>
          </cell>
          <cell r="D59" t="str">
            <v>80472944</v>
          </cell>
          <cell r="E59" t="str">
            <v/>
          </cell>
          <cell r="F59" t="str">
            <v>1748.76</v>
          </cell>
          <cell r="G59" t="str">
            <v>RMB</v>
          </cell>
          <cell r="H59" t="str">
            <v>1</v>
          </cell>
          <cell r="I59">
            <v>219.58</v>
          </cell>
          <cell r="J59" t="str">
            <v>EUR</v>
          </cell>
        </row>
        <row r="60">
          <cell r="A60">
            <v>1386700</v>
          </cell>
          <cell r="B60" t="str">
            <v>赫尔辛基欧洲旅馆</v>
          </cell>
          <cell r="C60" t="str">
            <v>133-187959</v>
          </cell>
          <cell r="D60" t="str">
            <v>166496</v>
          </cell>
          <cell r="E60" t="str">
            <v/>
          </cell>
          <cell r="F60" t="str">
            <v>369.7</v>
          </cell>
          <cell r="G60" t="str">
            <v>RMB</v>
          </cell>
          <cell r="H60" t="str">
            <v>1</v>
          </cell>
          <cell r="I60">
            <v>46.84</v>
          </cell>
          <cell r="J60" t="str">
            <v>EUR</v>
          </cell>
        </row>
        <row r="61">
          <cell r="A61">
            <v>1388197</v>
          </cell>
          <cell r="B61" t="str">
            <v>戛纳勒卡内宜必思尚品酒店</v>
          </cell>
          <cell r="C61" t="str">
            <v>197-4289697</v>
          </cell>
          <cell r="D61" t="str">
            <v>ATA3830</v>
          </cell>
          <cell r="E61" t="str">
            <v/>
          </cell>
          <cell r="F61" t="str">
            <v>5032.53</v>
          </cell>
          <cell r="G61" t="str">
            <v>RMB</v>
          </cell>
          <cell r="H61" t="str">
            <v>1</v>
          </cell>
          <cell r="I61">
            <v>638.46</v>
          </cell>
          <cell r="J61" t="str">
            <v>EUR</v>
          </cell>
        </row>
        <row r="62">
          <cell r="A62">
            <v>1387420</v>
          </cell>
          <cell r="B62" t="str">
            <v>HILTON CAMBRIDGE CITY CENTRE</v>
          </cell>
          <cell r="C62" t="str">
            <v>164-3824224</v>
          </cell>
          <cell r="D62" t="str">
            <v>3495754534</v>
          </cell>
          <cell r="E62" t="str">
            <v/>
          </cell>
          <cell r="F62" t="str">
            <v>1888.74</v>
          </cell>
          <cell r="G62" t="str">
            <v>RMB</v>
          </cell>
          <cell r="H62" t="str">
            <v>1</v>
          </cell>
          <cell r="I62">
            <v>212.61</v>
          </cell>
          <cell r="J62" t="str">
            <v>GBP</v>
          </cell>
        </row>
        <row r="63">
          <cell r="A63">
            <v>1402301</v>
          </cell>
          <cell r="B63" t="str">
            <v>宜必思尚品酒店,伦敦希思罗机场</v>
          </cell>
          <cell r="C63" t="str">
            <v>164-3862705</v>
          </cell>
          <cell r="D63" t="str">
            <v>355446675</v>
          </cell>
          <cell r="E63" t="str">
            <v/>
          </cell>
          <cell r="F63" t="str">
            <v>626.91</v>
          </cell>
          <cell r="G63" t="str">
            <v>RMB</v>
          </cell>
          <cell r="H63" t="str">
            <v>1</v>
          </cell>
          <cell r="I63">
            <v>70.69</v>
          </cell>
          <cell r="J63" t="str">
            <v>GBP</v>
          </cell>
        </row>
        <row r="64">
          <cell r="A64">
            <v>1404062</v>
          </cell>
          <cell r="B64" t="str">
            <v>宜必思尚品酒店,伦敦希思罗机场</v>
          </cell>
          <cell r="C64" t="str">
            <v>164-3867485</v>
          </cell>
          <cell r="D64" t="str">
            <v/>
          </cell>
          <cell r="E64" t="str">
            <v/>
          </cell>
          <cell r="F64" t="str">
            <v>494.14</v>
          </cell>
          <cell r="G64" t="str">
            <v>RMB</v>
          </cell>
          <cell r="H64" t="str">
            <v>1</v>
          </cell>
          <cell r="I64">
            <v>55.87</v>
          </cell>
          <cell r="J64" t="str">
            <v>GBP</v>
          </cell>
        </row>
        <row r="65">
          <cell r="A65">
            <v>1405040</v>
          </cell>
          <cell r="B65" t="str">
            <v>牛津希尔顿欢朋酒店</v>
          </cell>
          <cell r="C65" t="str">
            <v>164-3869498</v>
          </cell>
          <cell r="D65" t="str">
            <v/>
          </cell>
          <cell r="E65" t="str">
            <v/>
          </cell>
          <cell r="F65" t="str">
            <v>5850.56</v>
          </cell>
          <cell r="G65" t="str">
            <v>RMB</v>
          </cell>
          <cell r="H65" t="str">
            <v>1</v>
          </cell>
          <cell r="I65">
            <v>661.02</v>
          </cell>
          <cell r="J65" t="str">
            <v>GBP</v>
          </cell>
        </row>
        <row r="66">
          <cell r="A66">
            <v>1394091</v>
          </cell>
          <cell r="B66" t="str">
            <v>圣托里尼岛水上豪华套房酒店</v>
          </cell>
          <cell r="C66" t="str">
            <v>436-2061462</v>
          </cell>
          <cell r="D66" t="str">
            <v/>
          </cell>
          <cell r="E66" t="str">
            <v/>
          </cell>
          <cell r="F66" t="str">
            <v>2975.57</v>
          </cell>
          <cell r="G66" t="str">
            <v>RMB</v>
          </cell>
          <cell r="H66" t="str">
            <v>1</v>
          </cell>
          <cell r="I66">
            <v>378.6</v>
          </cell>
          <cell r="J66" t="str">
            <v>EUR</v>
          </cell>
        </row>
        <row r="67">
          <cell r="A67">
            <v>1404458</v>
          </cell>
          <cell r="B67" t="str">
            <v>雅加达芝布布尔西普拉酒店</v>
          </cell>
          <cell r="C67" t="str">
            <v>325-1325257</v>
          </cell>
          <cell r="D67" t="str">
            <v/>
          </cell>
          <cell r="E67" t="str">
            <v/>
          </cell>
          <cell r="F67" t="str">
            <v>363.08</v>
          </cell>
          <cell r="G67" t="str">
            <v>RMB</v>
          </cell>
          <cell r="H67" t="str">
            <v>1</v>
          </cell>
          <cell r="I67">
            <v>52.4</v>
          </cell>
          <cell r="J67" t="str">
            <v>USD</v>
          </cell>
        </row>
        <row r="68">
          <cell r="A68">
            <v>1394982</v>
          </cell>
          <cell r="B68" t="str">
            <v>巴厘岛普拉布管理金巴兰湾海滩水疗度假村</v>
          </cell>
          <cell r="C68" t="str">
            <v>325-1311607</v>
          </cell>
          <cell r="D68" t="str">
            <v/>
          </cell>
          <cell r="E68" t="str">
            <v/>
          </cell>
          <cell r="F68" t="str">
            <v>320.37</v>
          </cell>
          <cell r="G68" t="str">
            <v>RMB</v>
          </cell>
          <cell r="H68" t="str">
            <v>1</v>
          </cell>
          <cell r="I68">
            <v>46.09</v>
          </cell>
          <cell r="J68" t="str">
            <v>USD</v>
          </cell>
        </row>
        <row r="69">
          <cell r="A69">
            <v>1402916</v>
          </cell>
          <cell r="B69" t="str">
            <v>雅加达卡拉巴加丁哈里斯公约酒店</v>
          </cell>
          <cell r="C69" t="str">
            <v>325-1322879</v>
          </cell>
          <cell r="D69" t="str">
            <v/>
          </cell>
          <cell r="E69" t="str">
            <v/>
          </cell>
          <cell r="F69" t="str">
            <v>422.59</v>
          </cell>
          <cell r="G69" t="str">
            <v>RMB</v>
          </cell>
          <cell r="H69" t="str">
            <v>1</v>
          </cell>
          <cell r="I69">
            <v>60.91</v>
          </cell>
          <cell r="J69" t="str">
            <v>USD</v>
          </cell>
        </row>
        <row r="70">
          <cell r="A70">
            <v>1402002</v>
          </cell>
          <cell r="B70" t="str">
            <v>雅加达卡拉巴加丁哈里斯公约酒店</v>
          </cell>
          <cell r="C70" t="str">
            <v>325-1321428</v>
          </cell>
          <cell r="D70" t="str">
            <v/>
          </cell>
          <cell r="E70" t="str">
            <v/>
          </cell>
          <cell r="F70" t="str">
            <v>381.9</v>
          </cell>
          <cell r="G70" t="str">
            <v>RMB</v>
          </cell>
          <cell r="H70" t="str">
            <v>1</v>
          </cell>
          <cell r="I70">
            <v>55.06</v>
          </cell>
          <cell r="J70" t="str">
            <v>USD</v>
          </cell>
        </row>
        <row r="71">
          <cell r="A71">
            <v>1381245</v>
          </cell>
          <cell r="B71" t="str">
            <v>宜必思巴厘岛吉安街酒店</v>
          </cell>
          <cell r="C71" t="str">
            <v>325-1289507</v>
          </cell>
          <cell r="D71" t="str">
            <v/>
          </cell>
          <cell r="E71" t="str">
            <v/>
          </cell>
          <cell r="F71" t="str">
            <v>153.84</v>
          </cell>
          <cell r="G71" t="str">
            <v>RMB</v>
          </cell>
          <cell r="H71" t="str">
            <v>1</v>
          </cell>
          <cell r="I71">
            <v>22.26</v>
          </cell>
          <cell r="J71" t="str">
            <v>USD</v>
          </cell>
        </row>
        <row r="72">
          <cell r="A72">
            <v>1389461</v>
          </cell>
          <cell r="B72" t="str">
            <v>巴厘岛伊娜雅普瑞酒店</v>
          </cell>
          <cell r="C72" t="str">
            <v>325-1304087</v>
          </cell>
          <cell r="D72" t="str">
            <v>362681</v>
          </cell>
          <cell r="E72" t="str">
            <v/>
          </cell>
          <cell r="F72" t="str">
            <v>5859.35</v>
          </cell>
          <cell r="G72" t="str">
            <v>RMB</v>
          </cell>
          <cell r="H72" t="str">
            <v>1</v>
          </cell>
          <cell r="I72">
            <v>851.96</v>
          </cell>
          <cell r="J72" t="str">
            <v>USD</v>
          </cell>
        </row>
        <row r="73">
          <cell r="A73">
            <v>1391074</v>
          </cell>
          <cell r="B73" t="str">
            <v>巴厘岛伊娜雅普瑞酒店</v>
          </cell>
          <cell r="C73" t="str">
            <v>325-1307290</v>
          </cell>
          <cell r="D73" t="str">
            <v>363655</v>
          </cell>
          <cell r="E73" t="str">
            <v/>
          </cell>
          <cell r="F73" t="str">
            <v>5958.98</v>
          </cell>
          <cell r="G73" t="str">
            <v>RMB</v>
          </cell>
          <cell r="H73" t="str">
            <v>1</v>
          </cell>
          <cell r="I73">
            <v>863.12</v>
          </cell>
          <cell r="J73" t="str">
            <v>USD</v>
          </cell>
        </row>
        <row r="74">
          <cell r="A74">
            <v>1397688</v>
          </cell>
          <cell r="B74" t="str">
            <v>巴厘岛伊娜雅普瑞酒店</v>
          </cell>
          <cell r="C74" t="str">
            <v>325-1314938</v>
          </cell>
          <cell r="D74" t="str">
            <v/>
          </cell>
          <cell r="E74" t="str">
            <v/>
          </cell>
          <cell r="F74" t="str">
            <v>2859.89</v>
          </cell>
          <cell r="G74" t="str">
            <v>RMB</v>
          </cell>
          <cell r="H74" t="str">
            <v>1</v>
          </cell>
          <cell r="I74">
            <v>413.16</v>
          </cell>
          <cell r="J74" t="str">
            <v>USD</v>
          </cell>
        </row>
        <row r="75">
          <cell r="A75">
            <v>1398093</v>
          </cell>
          <cell r="B75" t="str">
            <v>巴厘岛伊娜雅普瑞酒店</v>
          </cell>
          <cell r="C75" t="str">
            <v>325-1315221</v>
          </cell>
          <cell r="D75" t="str">
            <v/>
          </cell>
          <cell r="E75" t="str">
            <v/>
          </cell>
          <cell r="F75" t="str">
            <v>1228.38</v>
          </cell>
          <cell r="G75" t="str">
            <v>RMB</v>
          </cell>
          <cell r="H75" t="str">
            <v>1</v>
          </cell>
          <cell r="I75">
            <v>177.46</v>
          </cell>
          <cell r="J75" t="str">
            <v>USD</v>
          </cell>
        </row>
        <row r="76">
          <cell r="A76">
            <v>1399643</v>
          </cell>
          <cell r="B76" t="str">
            <v>巴厘岛罗薇纳酒店</v>
          </cell>
          <cell r="C76" t="str">
            <v>325-1317436</v>
          </cell>
          <cell r="D76" t="str">
            <v/>
          </cell>
          <cell r="E76" t="str">
            <v/>
          </cell>
          <cell r="F76" t="str">
            <v>691.99</v>
          </cell>
          <cell r="G76" t="str">
            <v>RMB</v>
          </cell>
          <cell r="H76" t="str">
            <v>1</v>
          </cell>
          <cell r="I76">
            <v>99.87</v>
          </cell>
          <cell r="J76" t="str">
            <v>USD</v>
          </cell>
        </row>
        <row r="77">
          <cell r="A77">
            <v>1395216</v>
          </cell>
          <cell r="B77" t="str">
            <v>雅加达FM7度假酒店</v>
          </cell>
          <cell r="C77" t="str">
            <v>325-1311985</v>
          </cell>
          <cell r="D77" t="str">
            <v>RSAIP01330</v>
          </cell>
          <cell r="E77" t="str">
            <v/>
          </cell>
          <cell r="F77" t="str">
            <v>673.84</v>
          </cell>
          <cell r="G77" t="str">
            <v>RMB</v>
          </cell>
          <cell r="H77" t="str">
            <v>1</v>
          </cell>
          <cell r="I77">
            <v>97.04</v>
          </cell>
          <cell r="J77" t="str">
            <v>USD</v>
          </cell>
        </row>
        <row r="78">
          <cell r="A78">
            <v>1394214</v>
          </cell>
          <cell r="B78" t="str">
            <v>雅加达FM7度假酒店</v>
          </cell>
          <cell r="C78" t="str">
            <v>325-1310343</v>
          </cell>
          <cell r="D78" t="str">
            <v>RSAIB01136</v>
          </cell>
          <cell r="E78" t="str">
            <v/>
          </cell>
          <cell r="F78" t="str">
            <v>339.85</v>
          </cell>
          <cell r="G78" t="str">
            <v>RMB</v>
          </cell>
          <cell r="H78" t="str">
            <v>1</v>
          </cell>
          <cell r="I78">
            <v>48.95</v>
          </cell>
          <cell r="J78" t="str">
            <v>USD</v>
          </cell>
        </row>
        <row r="79">
          <cell r="A79">
            <v>1392064</v>
          </cell>
          <cell r="B79" t="str">
            <v>阿格拉希尔顿逸林酒店</v>
          </cell>
          <cell r="C79" t="str">
            <v>270-227778</v>
          </cell>
          <cell r="D79" t="str">
            <v/>
          </cell>
          <cell r="E79" t="str">
            <v/>
          </cell>
          <cell r="F79" t="str">
            <v>509.52</v>
          </cell>
          <cell r="G79" t="str">
            <v>RMB</v>
          </cell>
          <cell r="H79" t="str">
            <v>1</v>
          </cell>
          <cell r="I79">
            <v>73.62</v>
          </cell>
          <cell r="J79" t="str">
            <v>USD</v>
          </cell>
        </row>
        <row r="80">
          <cell r="A80">
            <v>1387070</v>
          </cell>
          <cell r="B80" t="str">
            <v>阿格拉希尔顿逸林酒店</v>
          </cell>
          <cell r="C80" t="str">
            <v>270-226241</v>
          </cell>
          <cell r="D80" t="str">
            <v>T494586643</v>
          </cell>
          <cell r="E80" t="str">
            <v/>
          </cell>
          <cell r="F80" t="str">
            <v>508.07</v>
          </cell>
          <cell r="G80" t="str">
            <v>RMB</v>
          </cell>
          <cell r="H80" t="str">
            <v>1</v>
          </cell>
          <cell r="I80">
            <v>73.3</v>
          </cell>
          <cell r="J80" t="str">
            <v>USD</v>
          </cell>
        </row>
        <row r="81">
          <cell r="A81">
            <v>1396701</v>
          </cell>
          <cell r="B81" t="str">
            <v>雷克雅未克卡宾酒店</v>
          </cell>
          <cell r="C81" t="str">
            <v>183-102170</v>
          </cell>
          <cell r="D81" t="str">
            <v/>
          </cell>
          <cell r="E81" t="str">
            <v/>
          </cell>
          <cell r="F81" t="str">
            <v>968.97</v>
          </cell>
          <cell r="G81" t="str">
            <v>RMB</v>
          </cell>
          <cell r="H81" t="str">
            <v>1</v>
          </cell>
          <cell r="I81">
            <v>123.85</v>
          </cell>
          <cell r="J81" t="str">
            <v>EUR</v>
          </cell>
        </row>
        <row r="82">
          <cell r="A82">
            <v>1394688</v>
          </cell>
          <cell r="B82" t="str">
            <v>托比度假酒店</v>
          </cell>
          <cell r="C82" t="str">
            <v>252-84332</v>
          </cell>
          <cell r="D82" t="str">
            <v>60673</v>
          </cell>
          <cell r="E82" t="str">
            <v/>
          </cell>
          <cell r="F82" t="str">
            <v>554.54</v>
          </cell>
          <cell r="G82" t="str">
            <v>RMB</v>
          </cell>
          <cell r="H82" t="str">
            <v>1</v>
          </cell>
          <cell r="I82">
            <v>79.78</v>
          </cell>
          <cell r="J82" t="str">
            <v>USD</v>
          </cell>
        </row>
        <row r="83">
          <cell r="A83">
            <v>1396140</v>
          </cell>
          <cell r="B83" t="str">
            <v>雷克雅未克佐贺丽笙酒店</v>
          </cell>
          <cell r="C83" t="str">
            <v>183-92548</v>
          </cell>
          <cell r="D83" t="str">
            <v/>
          </cell>
          <cell r="E83" t="str">
            <v/>
          </cell>
          <cell r="F83" t="str">
            <v>1016.85</v>
          </cell>
          <cell r="G83" t="str">
            <v>RMB</v>
          </cell>
          <cell r="H83" t="str">
            <v>1</v>
          </cell>
          <cell r="I83">
            <v>129.97</v>
          </cell>
          <cell r="J83" t="str">
            <v>EUR</v>
          </cell>
        </row>
        <row r="84">
          <cell r="A84">
            <v>1396618</v>
          </cell>
          <cell r="B84" t="str">
            <v>安曼宜必思酒店</v>
          </cell>
          <cell r="C84" t="str">
            <v>147-69601</v>
          </cell>
          <cell r="D84" t="str">
            <v/>
          </cell>
          <cell r="E84" t="str">
            <v/>
          </cell>
          <cell r="F84" t="str">
            <v>1119.81</v>
          </cell>
          <cell r="G84" t="str">
            <v>RMB</v>
          </cell>
          <cell r="H84" t="str">
            <v>1</v>
          </cell>
          <cell r="I84">
            <v>143.13</v>
          </cell>
          <cell r="J84" t="str">
            <v>EUR</v>
          </cell>
        </row>
        <row r="85">
          <cell r="A85">
            <v>1400510</v>
          </cell>
          <cell r="B85" t="str">
            <v>安曼宜必思酒店</v>
          </cell>
          <cell r="C85" t="str">
            <v>147-69798</v>
          </cell>
          <cell r="D85" t="str">
            <v>3665451,3665452</v>
          </cell>
          <cell r="E85" t="str">
            <v/>
          </cell>
          <cell r="F85" t="str">
            <v>733.39</v>
          </cell>
          <cell r="G85" t="str">
            <v>RMB</v>
          </cell>
          <cell r="H85" t="str">
            <v>1</v>
          </cell>
          <cell r="I85">
            <v>93.1</v>
          </cell>
          <cell r="J85" t="str">
            <v>EUR</v>
          </cell>
        </row>
        <row r="86">
          <cell r="A86">
            <v>1401345</v>
          </cell>
          <cell r="B86" t="str">
            <v>安曼宜必思酒店</v>
          </cell>
          <cell r="C86" t="str">
            <v>147-69837</v>
          </cell>
          <cell r="D86" t="str">
            <v>3662958</v>
          </cell>
          <cell r="E86" t="str">
            <v/>
          </cell>
          <cell r="F86" t="str">
            <v>374.99</v>
          </cell>
          <cell r="G86" t="str">
            <v>RMB</v>
          </cell>
          <cell r="H86" t="str">
            <v>1</v>
          </cell>
          <cell r="I86">
            <v>47.76</v>
          </cell>
          <cell r="J86" t="str">
            <v>EUR</v>
          </cell>
        </row>
        <row r="87">
          <cell r="A87">
            <v>1404527</v>
          </cell>
          <cell r="B87" t="str">
            <v>安曼宜必思酒店</v>
          </cell>
          <cell r="C87" t="str">
            <v>147-70052</v>
          </cell>
          <cell r="D87" t="str">
            <v>3685202</v>
          </cell>
          <cell r="E87" t="str">
            <v/>
          </cell>
          <cell r="F87" t="str">
            <v>870.74</v>
          </cell>
          <cell r="G87" t="str">
            <v>RMB</v>
          </cell>
          <cell r="H87" t="str">
            <v>1</v>
          </cell>
          <cell r="I87">
            <v>110.55</v>
          </cell>
          <cell r="J87" t="str">
            <v>EUR</v>
          </cell>
        </row>
        <row r="88">
          <cell r="A88">
            <v>1403926</v>
          </cell>
          <cell r="B88" t="str">
            <v>安曼宜必思酒店</v>
          </cell>
          <cell r="C88" t="str">
            <v>147-70016</v>
          </cell>
          <cell r="D88" t="str">
            <v/>
          </cell>
          <cell r="E88" t="str">
            <v/>
          </cell>
          <cell r="F88" t="str">
            <v>1723.56</v>
          </cell>
          <cell r="G88" t="str">
            <v>RMB</v>
          </cell>
          <cell r="H88" t="str">
            <v>1</v>
          </cell>
          <cell r="I88">
            <v>220.35</v>
          </cell>
          <cell r="J88" t="str">
            <v>EUR</v>
          </cell>
        </row>
        <row r="89">
          <cell r="A89">
            <v>1392922</v>
          </cell>
          <cell r="B89" t="str">
            <v>金边国王精品酒店</v>
          </cell>
          <cell r="C89" t="str">
            <v>359-58018</v>
          </cell>
          <cell r="D89" t="str">
            <v>359-58018</v>
          </cell>
          <cell r="E89" t="str">
            <v/>
          </cell>
          <cell r="F89" t="str">
            <v>550.71</v>
          </cell>
          <cell r="G89" t="str">
            <v>RMB</v>
          </cell>
          <cell r="H89" t="str">
            <v>1</v>
          </cell>
          <cell r="I89">
            <v>79.32</v>
          </cell>
          <cell r="J89" t="str">
            <v>USD</v>
          </cell>
        </row>
        <row r="90">
          <cell r="A90">
            <v>1379261</v>
          </cell>
          <cell r="B90" t="str">
            <v>东京湾喜来登大酒店</v>
          </cell>
          <cell r="C90" t="str">
            <v>284-723890</v>
          </cell>
          <cell r="D90" t="str">
            <v>969171739</v>
          </cell>
          <cell r="E90" t="str">
            <v/>
          </cell>
          <cell r="F90" t="str">
            <v>1833.09</v>
          </cell>
          <cell r="G90" t="str">
            <v>RMB</v>
          </cell>
          <cell r="H90" t="str">
            <v>1</v>
          </cell>
          <cell r="I90">
            <v>265.3</v>
          </cell>
          <cell r="J90" t="str">
            <v>USD</v>
          </cell>
        </row>
        <row r="91">
          <cell r="A91">
            <v>1404642</v>
          </cell>
          <cell r="B91" t="str">
            <v>贝斯特韦斯特卡瓦利瑞德拉科洛纳酒店</v>
          </cell>
          <cell r="C91" t="str">
            <v>207-5085307</v>
          </cell>
          <cell r="D91" t="str">
            <v/>
          </cell>
          <cell r="E91" t="str">
            <v/>
          </cell>
          <cell r="F91" t="str">
            <v>329.81</v>
          </cell>
          <cell r="G91" t="str">
            <v>RMB</v>
          </cell>
          <cell r="H91" t="str">
            <v>1</v>
          </cell>
          <cell r="I91">
            <v>42.02</v>
          </cell>
          <cell r="J91" t="str">
            <v>EUR</v>
          </cell>
        </row>
        <row r="92">
          <cell r="A92">
            <v>1392180</v>
          </cell>
          <cell r="B92" t="str">
            <v>宜必思米兰中心酒店</v>
          </cell>
          <cell r="C92" t="str">
            <v>207-5041352</v>
          </cell>
          <cell r="D92" t="str">
            <v/>
          </cell>
          <cell r="E92" t="str">
            <v/>
          </cell>
          <cell r="F92" t="str">
            <v>943.39</v>
          </cell>
          <cell r="G92" t="str">
            <v>RMB</v>
          </cell>
          <cell r="H92" t="str">
            <v>1</v>
          </cell>
          <cell r="I92">
            <v>119.56</v>
          </cell>
          <cell r="J92" t="str">
            <v>EUR</v>
          </cell>
        </row>
        <row r="93">
          <cell r="A93">
            <v>1391000</v>
          </cell>
          <cell r="B93" t="str">
            <v>宜必思米兰大酒店</v>
          </cell>
          <cell r="C93" t="str">
            <v>207-5036072</v>
          </cell>
          <cell r="D93" t="str">
            <v>1811120551</v>
          </cell>
          <cell r="E93" t="str">
            <v/>
          </cell>
          <cell r="F93" t="str">
            <v>1675.84</v>
          </cell>
          <cell r="G93" t="str">
            <v>RMB</v>
          </cell>
          <cell r="H93" t="str">
            <v>1</v>
          </cell>
          <cell r="I93">
            <v>213</v>
          </cell>
          <cell r="J93" t="str">
            <v>EUR</v>
          </cell>
        </row>
        <row r="94">
          <cell r="A94">
            <v>1401291</v>
          </cell>
          <cell r="B94" t="str">
            <v>贝斯特韦斯特麦迪逊酒店</v>
          </cell>
          <cell r="C94" t="str">
            <v>207-5071623</v>
          </cell>
          <cell r="D94" t="str">
            <v/>
          </cell>
          <cell r="E94" t="str">
            <v/>
          </cell>
          <cell r="F94" t="str">
            <v>444.01</v>
          </cell>
          <cell r="G94" t="str">
            <v>RMB</v>
          </cell>
          <cell r="H94" t="str">
            <v>1</v>
          </cell>
          <cell r="I94">
            <v>56.55</v>
          </cell>
          <cell r="J94" t="str">
            <v>EUR</v>
          </cell>
        </row>
        <row r="95">
          <cell r="A95">
            <v>1393448</v>
          </cell>
          <cell r="B95" t="str">
            <v>科伦坡东方大酒店</v>
          </cell>
          <cell r="C95" t="str">
            <v>246-88573</v>
          </cell>
          <cell r="D95" t="str">
            <v>246-88573</v>
          </cell>
          <cell r="E95" t="str">
            <v/>
          </cell>
          <cell r="F95" t="str">
            <v>576.19</v>
          </cell>
          <cell r="G95" t="str">
            <v>RMB</v>
          </cell>
          <cell r="H95" t="str">
            <v>1</v>
          </cell>
          <cell r="I95">
            <v>82.99</v>
          </cell>
          <cell r="J95" t="str">
            <v>USD</v>
          </cell>
        </row>
        <row r="96">
          <cell r="A96">
            <v>1399546</v>
          </cell>
          <cell r="B96" t="str">
            <v>香格里拉汉班托特度假酒店</v>
          </cell>
          <cell r="C96" t="str">
            <v>246-89232</v>
          </cell>
          <cell r="D96" t="str">
            <v/>
          </cell>
          <cell r="E96" t="str">
            <v/>
          </cell>
          <cell r="F96" t="str">
            <v>3336.27</v>
          </cell>
          <cell r="G96" t="str">
            <v>RMB</v>
          </cell>
          <cell r="H96" t="str">
            <v>1</v>
          </cell>
          <cell r="I96">
            <v>481.5</v>
          </cell>
          <cell r="J96" t="str">
            <v>USD</v>
          </cell>
        </row>
        <row r="97">
          <cell r="A97">
            <v>1403617</v>
          </cell>
          <cell r="B97" t="str">
            <v>康提奥兹酒店</v>
          </cell>
          <cell r="C97" t="str">
            <v>246-89750</v>
          </cell>
          <cell r="D97" t="str">
            <v/>
          </cell>
          <cell r="E97" t="str">
            <v/>
          </cell>
          <cell r="F97" t="str">
            <v>809.79</v>
          </cell>
          <cell r="G97" t="str">
            <v>RMB</v>
          </cell>
          <cell r="H97" t="str">
            <v>1</v>
          </cell>
          <cell r="I97">
            <v>116.67</v>
          </cell>
          <cell r="J97" t="str">
            <v>USD</v>
          </cell>
        </row>
        <row r="98">
          <cell r="A98">
            <v>1404891</v>
          </cell>
          <cell r="B98" t="str">
            <v>维尔纽斯宜必思尚品酒店</v>
          </cell>
          <cell r="C98" t="str">
            <v>181-47009</v>
          </cell>
          <cell r="D98" t="str">
            <v/>
          </cell>
          <cell r="E98" t="str">
            <v/>
          </cell>
          <cell r="F98" t="str">
            <v>250.06</v>
          </cell>
          <cell r="G98" t="str">
            <v>RMB</v>
          </cell>
          <cell r="H98" t="str">
            <v>1</v>
          </cell>
          <cell r="I98">
            <v>31.86</v>
          </cell>
          <cell r="J98" t="str">
            <v>EUR</v>
          </cell>
        </row>
        <row r="99">
          <cell r="A99">
            <v>1402800</v>
          </cell>
          <cell r="B99" t="str">
            <v>诺富特卡萨布兰卡市中心酒店</v>
          </cell>
          <cell r="C99" t="str">
            <v>136-834396</v>
          </cell>
          <cell r="D99" t="str">
            <v/>
          </cell>
          <cell r="E99" t="str">
            <v/>
          </cell>
          <cell r="F99" t="str">
            <v>1669.61</v>
          </cell>
          <cell r="G99" t="str">
            <v>RMB</v>
          </cell>
          <cell r="H99" t="str">
            <v>1</v>
          </cell>
          <cell r="I99">
            <v>213.47</v>
          </cell>
          <cell r="J99" t="str">
            <v>EUR</v>
          </cell>
        </row>
        <row r="100">
          <cell r="A100">
            <v>1402184</v>
          </cell>
          <cell r="B100" t="str">
            <v>威尼斯梅斯特希尔顿花园酒店</v>
          </cell>
          <cell r="C100" t="str">
            <v>207-5075003</v>
          </cell>
          <cell r="D100" t="str">
            <v/>
          </cell>
          <cell r="E100" t="str">
            <v/>
          </cell>
          <cell r="F100" t="str">
            <v>495.39</v>
          </cell>
          <cell r="G100" t="str">
            <v>RMB</v>
          </cell>
          <cell r="H100" t="str">
            <v>1</v>
          </cell>
          <cell r="I100">
            <v>63.06</v>
          </cell>
          <cell r="J100" t="str">
            <v>EUR</v>
          </cell>
        </row>
        <row r="101">
          <cell r="A101">
            <v>1379171</v>
          </cell>
          <cell r="B101" t="str">
            <v>莱昂奥罗酒店</v>
          </cell>
          <cell r="C101" t="str">
            <v>207-4977455</v>
          </cell>
          <cell r="D101" t="str">
            <v>145623</v>
          </cell>
          <cell r="E101" t="str">
            <v/>
          </cell>
          <cell r="F101" t="str">
            <v>465.76</v>
          </cell>
          <cell r="G101" t="str">
            <v>RMB</v>
          </cell>
          <cell r="H101" t="str">
            <v>1</v>
          </cell>
          <cell r="I101">
            <v>58.78</v>
          </cell>
          <cell r="J101" t="str">
            <v>EUR</v>
          </cell>
        </row>
        <row r="102">
          <cell r="A102">
            <v>1385001</v>
          </cell>
          <cell r="B102" t="str">
            <v>杜珀兹酒店</v>
          </cell>
          <cell r="C102" t="str">
            <v>207-5007322</v>
          </cell>
          <cell r="D102" t="str">
            <v>5007322</v>
          </cell>
          <cell r="E102" t="str">
            <v/>
          </cell>
          <cell r="F102" t="str">
            <v>2689.16</v>
          </cell>
          <cell r="G102" t="str">
            <v>RMB</v>
          </cell>
          <cell r="H102" t="str">
            <v>1</v>
          </cell>
          <cell r="I102">
            <v>338.74</v>
          </cell>
          <cell r="J102" t="str">
            <v>EUR</v>
          </cell>
        </row>
        <row r="103">
          <cell r="A103">
            <v>1384836</v>
          </cell>
          <cell r="B103" t="str">
            <v>怡东豪华酒店</v>
          </cell>
          <cell r="C103" t="str">
            <v>120-357000</v>
          </cell>
          <cell r="D103" t="str">
            <v>379731</v>
          </cell>
          <cell r="E103" t="str">
            <v/>
          </cell>
          <cell r="F103" t="str">
            <v>11061.69</v>
          </cell>
          <cell r="G103" t="str">
            <v>RMB</v>
          </cell>
          <cell r="H103" t="str">
            <v>1</v>
          </cell>
          <cell r="I103">
            <v>1392.95</v>
          </cell>
          <cell r="J103" t="str">
            <v>EUR</v>
          </cell>
        </row>
        <row r="104">
          <cell r="A104">
            <v>1384893</v>
          </cell>
          <cell r="B104" t="str">
            <v>马累UI客栈</v>
          </cell>
          <cell r="C104" t="str">
            <v>245-55398</v>
          </cell>
          <cell r="D104" t="str">
            <v>245-55398</v>
          </cell>
          <cell r="E104" t="str">
            <v/>
          </cell>
          <cell r="F104" t="str">
            <v>487.52</v>
          </cell>
          <cell r="G104" t="str">
            <v>RMB</v>
          </cell>
          <cell r="H104" t="str">
            <v>1</v>
          </cell>
          <cell r="I104">
            <v>70.3</v>
          </cell>
          <cell r="J104" t="str">
            <v>USD</v>
          </cell>
        </row>
        <row r="105">
          <cell r="A105">
            <v>1402245</v>
          </cell>
          <cell r="B105" t="str">
            <v>马累UI客栈</v>
          </cell>
          <cell r="C105" t="str">
            <v>245-56805</v>
          </cell>
          <cell r="D105" t="str">
            <v/>
          </cell>
          <cell r="E105" t="str">
            <v/>
          </cell>
          <cell r="F105" t="str">
            <v>335.71</v>
          </cell>
          <cell r="G105" t="str">
            <v>RMB</v>
          </cell>
          <cell r="H105" t="str">
            <v>1</v>
          </cell>
          <cell r="I105">
            <v>48.46</v>
          </cell>
          <cell r="J105" t="str">
            <v>USD</v>
          </cell>
        </row>
        <row r="106">
          <cell r="A106">
            <v>1402685</v>
          </cell>
          <cell r="B106" t="str">
            <v>马累UI客栈</v>
          </cell>
          <cell r="C106" t="str">
            <v>245-56850</v>
          </cell>
          <cell r="D106" t="str">
            <v/>
          </cell>
          <cell r="E106" t="str">
            <v/>
          </cell>
          <cell r="F106" t="str">
            <v>291.3</v>
          </cell>
          <cell r="G106" t="str">
            <v>RMB</v>
          </cell>
          <cell r="H106" t="str">
            <v>1</v>
          </cell>
          <cell r="I106">
            <v>42.05</v>
          </cell>
          <cell r="J106" t="str">
            <v>USD</v>
          </cell>
        </row>
        <row r="107">
          <cell r="A107">
            <v>1396404</v>
          </cell>
          <cell r="B107" t="str">
            <v>马累UI客栈</v>
          </cell>
          <cell r="C107" t="str">
            <v>245-56363</v>
          </cell>
          <cell r="D107" t="str">
            <v/>
          </cell>
          <cell r="E107" t="str">
            <v/>
          </cell>
          <cell r="F107" t="str">
            <v>396.72</v>
          </cell>
          <cell r="G107" t="str">
            <v>RMB</v>
          </cell>
          <cell r="H107" t="str">
            <v>1</v>
          </cell>
          <cell r="I107">
            <v>57.28</v>
          </cell>
          <cell r="J107" t="str">
            <v>USD</v>
          </cell>
        </row>
        <row r="108">
          <cell r="A108">
            <v>1393902</v>
          </cell>
          <cell r="B108" t="str">
            <v>马累UI客栈</v>
          </cell>
          <cell r="C108" t="str">
            <v>245-56120</v>
          </cell>
          <cell r="D108" t="str">
            <v/>
          </cell>
          <cell r="E108" t="str">
            <v/>
          </cell>
          <cell r="F108" t="str">
            <v>296.11</v>
          </cell>
          <cell r="G108" t="str">
            <v>RMB</v>
          </cell>
          <cell r="H108" t="str">
            <v>1</v>
          </cell>
          <cell r="I108">
            <v>42.65</v>
          </cell>
          <cell r="J108" t="str">
            <v>USD</v>
          </cell>
        </row>
        <row r="109">
          <cell r="A109">
            <v>1375824</v>
          </cell>
          <cell r="B109" t="str">
            <v>威斯汀温泉度假酒店</v>
          </cell>
          <cell r="C109" t="str">
            <v>69-2819928</v>
          </cell>
          <cell r="D109" t="str">
            <v>88345</v>
          </cell>
          <cell r="E109" t="str">
            <v/>
          </cell>
          <cell r="F109" t="str">
            <v>4909.84</v>
          </cell>
          <cell r="G109" t="str">
            <v>RMB</v>
          </cell>
          <cell r="H109" t="str">
            <v>1</v>
          </cell>
          <cell r="I109">
            <v>716.65</v>
          </cell>
          <cell r="J109" t="str">
            <v>USD</v>
          </cell>
        </row>
        <row r="110">
          <cell r="A110">
            <v>1404124</v>
          </cell>
          <cell r="B110" t="str">
            <v>奥克兰天际大酒店</v>
          </cell>
          <cell r="C110" t="str">
            <v>283-146661</v>
          </cell>
          <cell r="D110" t="str">
            <v/>
          </cell>
          <cell r="E110" t="str">
            <v/>
          </cell>
          <cell r="F110" t="str">
            <v>1671.3</v>
          </cell>
          <cell r="G110" t="str">
            <v>RMB</v>
          </cell>
          <cell r="H110" t="str">
            <v>1</v>
          </cell>
          <cell r="I110">
            <v>241.2</v>
          </cell>
          <cell r="J110" t="str">
            <v>USD</v>
          </cell>
        </row>
        <row r="111">
          <cell r="A111">
            <v>1397672</v>
          </cell>
          <cell r="B111" t="str">
            <v>国敦酒店</v>
          </cell>
          <cell r="C111" t="str">
            <v>283-144974</v>
          </cell>
          <cell r="D111" t="str">
            <v/>
          </cell>
          <cell r="E111" t="str">
            <v/>
          </cell>
          <cell r="F111" t="str">
            <v>1003.55</v>
          </cell>
          <cell r="G111" t="str">
            <v>RMB</v>
          </cell>
          <cell r="H111" t="str">
            <v>1</v>
          </cell>
          <cell r="I111">
            <v>144.98</v>
          </cell>
          <cell r="J111" t="str">
            <v>USD</v>
          </cell>
        </row>
        <row r="112">
          <cell r="A112">
            <v>1401140</v>
          </cell>
          <cell r="B112" t="str">
            <v>多哈千禧国际酒店</v>
          </cell>
          <cell r="C112" t="str">
            <v>272-152753</v>
          </cell>
          <cell r="D112" t="str">
            <v>8219648</v>
          </cell>
          <cell r="E112" t="str">
            <v/>
          </cell>
          <cell r="F112" t="str">
            <v>1157.05</v>
          </cell>
          <cell r="G112" t="str">
            <v>RMB</v>
          </cell>
          <cell r="H112" t="str">
            <v>1</v>
          </cell>
          <cell r="I112">
            <v>166.82</v>
          </cell>
          <cell r="J112" t="str">
            <v>USD</v>
          </cell>
        </row>
        <row r="113">
          <cell r="A113">
            <v>1402343</v>
          </cell>
          <cell r="B113" t="str">
            <v>多哈千禧国际酒店</v>
          </cell>
          <cell r="C113" t="str">
            <v>272-152939</v>
          </cell>
          <cell r="D113" t="str">
            <v>71314</v>
          </cell>
          <cell r="E113" t="str">
            <v/>
          </cell>
          <cell r="F113" t="str">
            <v>505.01</v>
          </cell>
          <cell r="G113" t="str">
            <v>RMB</v>
          </cell>
          <cell r="H113" t="str">
            <v>1</v>
          </cell>
          <cell r="I113">
            <v>72.9</v>
          </cell>
          <cell r="J113" t="str">
            <v>USD</v>
          </cell>
        </row>
        <row r="114">
          <cell r="A114">
            <v>1403254</v>
          </cell>
          <cell r="B114" t="str">
            <v>多哈千禧国际酒店</v>
          </cell>
          <cell r="C114" t="str">
            <v>272-153066</v>
          </cell>
          <cell r="D114" t="str">
            <v>71415</v>
          </cell>
          <cell r="E114" t="str">
            <v/>
          </cell>
          <cell r="F114" t="str">
            <v>404.69</v>
          </cell>
          <cell r="G114" t="str">
            <v>RMB</v>
          </cell>
          <cell r="H114" t="str">
            <v>1</v>
          </cell>
          <cell r="I114">
            <v>58.33</v>
          </cell>
          <cell r="J114" t="str">
            <v>USD</v>
          </cell>
        </row>
        <row r="115">
          <cell r="A115">
            <v>1384592</v>
          </cell>
          <cell r="B115" t="str">
            <v>巴尔干加尼酒店</v>
          </cell>
          <cell r="C115" t="str">
            <v>502-39307</v>
          </cell>
          <cell r="D115" t="str">
            <v>23573</v>
          </cell>
          <cell r="E115" t="str">
            <v/>
          </cell>
          <cell r="F115" t="str">
            <v>194.72</v>
          </cell>
          <cell r="G115" t="str">
            <v>RMB</v>
          </cell>
          <cell r="H115" t="str">
            <v>1</v>
          </cell>
          <cell r="I115">
            <v>24.52</v>
          </cell>
          <cell r="J115" t="str">
            <v>EUR</v>
          </cell>
        </row>
        <row r="116">
          <cell r="A116">
            <v>1384599</v>
          </cell>
          <cell r="B116" t="str">
            <v>巴尔干加尼酒店</v>
          </cell>
          <cell r="C116" t="str">
            <v>502-39308</v>
          </cell>
          <cell r="D116" t="str">
            <v>23754</v>
          </cell>
          <cell r="E116" t="str">
            <v/>
          </cell>
          <cell r="F116" t="str">
            <v>253.17</v>
          </cell>
          <cell r="G116" t="str">
            <v>RMB</v>
          </cell>
          <cell r="H116" t="str">
            <v>1</v>
          </cell>
          <cell r="I116">
            <v>31.88</v>
          </cell>
          <cell r="J116" t="str">
            <v>EUR</v>
          </cell>
        </row>
        <row r="117">
          <cell r="A117">
            <v>1403880</v>
          </cell>
          <cell r="B117" t="str">
            <v>贝尔格莱德老磨坊丽笙酒店</v>
          </cell>
          <cell r="C117" t="str">
            <v>502-40553</v>
          </cell>
          <cell r="D117" t="str">
            <v/>
          </cell>
          <cell r="E117" t="str">
            <v/>
          </cell>
          <cell r="F117" t="str">
            <v>3047.73</v>
          </cell>
          <cell r="G117" t="str">
            <v>RMB</v>
          </cell>
          <cell r="H117" t="str">
            <v>1</v>
          </cell>
          <cell r="I117">
            <v>389.64</v>
          </cell>
          <cell r="J117" t="str">
            <v>EUR</v>
          </cell>
        </row>
        <row r="118">
          <cell r="A118">
            <v>1398523</v>
          </cell>
          <cell r="B118" t="str">
            <v>曼谷易思廷酒店</v>
          </cell>
          <cell r="C118" t="str">
            <v>321-3748630</v>
          </cell>
          <cell r="D118" t="str">
            <v>40686</v>
          </cell>
          <cell r="E118" t="str">
            <v/>
          </cell>
          <cell r="F118" t="str">
            <v>401.3</v>
          </cell>
          <cell r="G118" t="str">
            <v>RMB</v>
          </cell>
          <cell r="H118" t="str">
            <v>1</v>
          </cell>
          <cell r="I118">
            <v>57.97</v>
          </cell>
          <cell r="J118" t="str">
            <v>USD</v>
          </cell>
        </row>
        <row r="119">
          <cell r="A119">
            <v>1390811</v>
          </cell>
          <cell r="B119" t="str">
            <v>曼谷财富美爵酒店</v>
          </cell>
          <cell r="C119" t="str">
            <v>321-3719757</v>
          </cell>
          <cell r="D119" t="str">
            <v>147567</v>
          </cell>
          <cell r="E119" t="str">
            <v/>
          </cell>
          <cell r="F119" t="str">
            <v>1883.96</v>
          </cell>
          <cell r="G119" t="str">
            <v>RMB</v>
          </cell>
          <cell r="H119" t="str">
            <v>1</v>
          </cell>
          <cell r="I119">
            <v>272.88</v>
          </cell>
          <cell r="J119" t="str">
            <v>USD</v>
          </cell>
        </row>
        <row r="120">
          <cell r="A120">
            <v>1391632</v>
          </cell>
          <cell r="B120" t="str">
            <v>普吉岛椰岛村舍度假酒店</v>
          </cell>
          <cell r="C120" t="str">
            <v>321-3724113</v>
          </cell>
          <cell r="D120" t="str">
            <v>183187</v>
          </cell>
          <cell r="E120" t="str">
            <v/>
          </cell>
          <cell r="F120" t="str">
            <v>4297.05</v>
          </cell>
          <cell r="G120" t="str">
            <v>RMB</v>
          </cell>
          <cell r="H120" t="str">
            <v>1</v>
          </cell>
          <cell r="I120">
            <v>622.04</v>
          </cell>
          <cell r="J120" t="str">
            <v>USD</v>
          </cell>
        </row>
        <row r="121">
          <cell r="A121">
            <v>1386757</v>
          </cell>
          <cell r="B121" t="str">
            <v>普吉岛椰岛村舍度假酒店</v>
          </cell>
          <cell r="C121" t="str">
            <v>321-3697673</v>
          </cell>
          <cell r="D121" t="str">
            <v>181659</v>
          </cell>
          <cell r="E121" t="str">
            <v/>
          </cell>
          <cell r="F121" t="str">
            <v>3001.99</v>
          </cell>
          <cell r="G121" t="str">
            <v>RMB</v>
          </cell>
          <cell r="H121" t="str">
            <v>1</v>
          </cell>
          <cell r="I121">
            <v>433.1</v>
          </cell>
          <cell r="J121" t="str">
            <v>USD</v>
          </cell>
        </row>
        <row r="122">
          <cell r="A122">
            <v>1389959</v>
          </cell>
          <cell r="B122" t="str">
            <v>普吉岛东方风格拉扬海滩双拼别墅假日酒店</v>
          </cell>
          <cell r="C122" t="str">
            <v>321-3715027</v>
          </cell>
          <cell r="D122" t="str">
            <v>44915</v>
          </cell>
          <cell r="E122" t="str">
            <v/>
          </cell>
          <cell r="F122" t="str">
            <v>2139.73</v>
          </cell>
          <cell r="G122" t="str">
            <v>RMB</v>
          </cell>
          <cell r="H122" t="str">
            <v>1</v>
          </cell>
          <cell r="I122">
            <v>311.12</v>
          </cell>
          <cell r="J122" t="str">
            <v>USD</v>
          </cell>
        </row>
        <row r="123">
          <cell r="A123">
            <v>1384352</v>
          </cell>
          <cell r="B123" t="str">
            <v>甲米兰塔岛阿曼塔水疗度假酒店</v>
          </cell>
          <cell r="C123" t="str">
            <v>321-3683592</v>
          </cell>
          <cell r="D123" t="str">
            <v>321-3683592</v>
          </cell>
          <cell r="E123" t="str">
            <v/>
          </cell>
          <cell r="F123" t="str">
            <v>360.9</v>
          </cell>
          <cell r="G123" t="str">
            <v>RMB</v>
          </cell>
          <cell r="H123" t="str">
            <v>1</v>
          </cell>
          <cell r="I123">
            <v>52.18</v>
          </cell>
          <cell r="J123" t="str">
            <v>USD</v>
          </cell>
        </row>
        <row r="124">
          <cell r="A124">
            <v>1404724</v>
          </cell>
          <cell r="B124" t="str">
            <v>普吉岛密崖餐厅度假酒店</v>
          </cell>
          <cell r="C124" t="str">
            <v>321-3778471</v>
          </cell>
          <cell r="D124" t="str">
            <v>321-3778471</v>
          </cell>
          <cell r="E124" t="str">
            <v/>
          </cell>
          <cell r="F124" t="str">
            <v>392.75</v>
          </cell>
          <cell r="G124" t="str">
            <v>RMB</v>
          </cell>
          <cell r="H124" t="str">
            <v>1</v>
          </cell>
          <cell r="I124">
            <v>56.56</v>
          </cell>
          <cell r="J124" t="str">
            <v>USD</v>
          </cell>
        </row>
        <row r="125">
          <cell r="A125">
            <v>1391677</v>
          </cell>
          <cell r="B125" t="str">
            <v>普吉岛萨瓦斯德乡村酒店</v>
          </cell>
          <cell r="C125" t="str">
            <v>321-3724490</v>
          </cell>
          <cell r="D125" t="str">
            <v>126160</v>
          </cell>
          <cell r="E125" t="str">
            <v/>
          </cell>
          <cell r="F125" t="str">
            <v>5840.23</v>
          </cell>
          <cell r="G125" t="str">
            <v>RMB</v>
          </cell>
          <cell r="H125" t="str">
            <v>1</v>
          </cell>
          <cell r="I125">
            <v>845.43</v>
          </cell>
          <cell r="J125" t="str">
            <v>USD</v>
          </cell>
        </row>
        <row r="126">
          <cell r="A126">
            <v>1365778</v>
          </cell>
          <cell r="B126" t="str">
            <v>普吉岛幸运卡塔泳池别墅酒店</v>
          </cell>
          <cell r="C126" t="str">
            <v>321-3583976</v>
          </cell>
          <cell r="D126" t="str">
            <v>95031</v>
          </cell>
          <cell r="E126" t="str">
            <v/>
          </cell>
          <cell r="F126" t="str">
            <v>1170.92</v>
          </cell>
          <cell r="G126" t="str">
            <v>RMB</v>
          </cell>
          <cell r="H126" t="str">
            <v>1</v>
          </cell>
          <cell r="I126">
            <v>171.76</v>
          </cell>
          <cell r="J126" t="str">
            <v>USD</v>
          </cell>
        </row>
        <row r="127">
          <cell r="A127">
            <v>1394557</v>
          </cell>
          <cell r="B127" t="str">
            <v>普吉岛玛瑙时尚奈汉双别墅海滩假日酒店</v>
          </cell>
          <cell r="C127" t="str">
            <v>321-3733455</v>
          </cell>
          <cell r="D127" t="str">
            <v>45288</v>
          </cell>
          <cell r="E127" t="str">
            <v/>
          </cell>
          <cell r="F127" t="str">
            <v>3769.99</v>
          </cell>
          <cell r="G127" t="str">
            <v>RMB</v>
          </cell>
          <cell r="H127" t="str">
            <v>1</v>
          </cell>
          <cell r="I127">
            <v>543</v>
          </cell>
          <cell r="J127" t="str">
            <v>USD</v>
          </cell>
        </row>
        <row r="128">
          <cell r="A128">
            <v>1395092</v>
          </cell>
          <cell r="B128" t="str">
            <v>普吉岛奈阳海滩度假村</v>
          </cell>
          <cell r="C128" t="str">
            <v>321-3736155</v>
          </cell>
          <cell r="D128" t="str">
            <v>11163</v>
          </cell>
          <cell r="E128" t="str">
            <v/>
          </cell>
          <cell r="F128" t="str">
            <v>751.25</v>
          </cell>
          <cell r="G128" t="str">
            <v>RMB</v>
          </cell>
          <cell r="H128" t="str">
            <v>1</v>
          </cell>
          <cell r="I128">
            <v>108.08</v>
          </cell>
          <cell r="J128" t="str">
            <v>USD</v>
          </cell>
        </row>
        <row r="129">
          <cell r="A129">
            <v>1391669</v>
          </cell>
          <cell r="B129" t="str">
            <v>皮皮岛阿拉雅布里度假酒店</v>
          </cell>
          <cell r="C129" t="str">
            <v>321-3724457</v>
          </cell>
          <cell r="D129" t="str">
            <v>HB201118001</v>
          </cell>
          <cell r="E129" t="str">
            <v/>
          </cell>
          <cell r="F129" t="str">
            <v>483.77</v>
          </cell>
          <cell r="G129" t="str">
            <v>RMB</v>
          </cell>
          <cell r="H129" t="str">
            <v>1</v>
          </cell>
          <cell r="I129">
            <v>70.03</v>
          </cell>
          <cell r="J129" t="str">
            <v>USD</v>
          </cell>
        </row>
        <row r="130">
          <cell r="A130">
            <v>1395663</v>
          </cell>
          <cell r="B130" t="str">
            <v>普吉岛安达曼拥抱酒店</v>
          </cell>
          <cell r="C130" t="str">
            <v>321-3739400</v>
          </cell>
          <cell r="D130" t="str">
            <v/>
          </cell>
          <cell r="E130" t="str">
            <v/>
          </cell>
          <cell r="F130" t="str">
            <v>1787.22</v>
          </cell>
          <cell r="G130" t="str">
            <v>RMB</v>
          </cell>
          <cell r="H130" t="str">
            <v>1</v>
          </cell>
          <cell r="I130">
            <v>257.64</v>
          </cell>
          <cell r="J130" t="str">
            <v>USD</v>
          </cell>
        </row>
        <row r="131">
          <cell r="A131">
            <v>1396333</v>
          </cell>
          <cell r="B131" t="str">
            <v>普吉岛安达曼拥抱酒店</v>
          </cell>
          <cell r="C131" t="str">
            <v>321-3742657</v>
          </cell>
          <cell r="D131" t="str">
            <v>74475</v>
          </cell>
          <cell r="E131" t="str">
            <v/>
          </cell>
          <cell r="F131" t="str">
            <v>2230.52</v>
          </cell>
          <cell r="G131" t="str">
            <v>RMB</v>
          </cell>
          <cell r="H131" t="str">
            <v>1</v>
          </cell>
          <cell r="I131">
            <v>322.05</v>
          </cell>
          <cell r="J131" t="str">
            <v>USD</v>
          </cell>
        </row>
        <row r="132">
          <cell r="A132">
            <v>1401684</v>
          </cell>
          <cell r="B132" t="str">
            <v>普吉岛安达曼拥抱酒店</v>
          </cell>
          <cell r="C132" t="str">
            <v>321-3764525</v>
          </cell>
          <cell r="D132" t="str">
            <v>74849</v>
          </cell>
          <cell r="E132" t="str">
            <v/>
          </cell>
          <cell r="F132" t="str">
            <v>2680.45</v>
          </cell>
          <cell r="G132" t="str">
            <v>RMB</v>
          </cell>
          <cell r="H132" t="str">
            <v>1</v>
          </cell>
          <cell r="I132">
            <v>386.46</v>
          </cell>
          <cell r="J132" t="str">
            <v>USD</v>
          </cell>
        </row>
        <row r="133">
          <cell r="A133">
            <v>1393960</v>
          </cell>
          <cell r="B133" t="str">
            <v>卡萨黛尔摩度假酒店</v>
          </cell>
          <cell r="C133" t="str">
            <v>321-3731079</v>
          </cell>
          <cell r="D133" t="str">
            <v/>
          </cell>
          <cell r="E133" t="str">
            <v/>
          </cell>
          <cell r="F133" t="str">
            <v>509.75</v>
          </cell>
          <cell r="G133" t="str">
            <v>RMB</v>
          </cell>
          <cell r="H133" t="str">
            <v>1</v>
          </cell>
          <cell r="I133">
            <v>73.42</v>
          </cell>
          <cell r="J133" t="str">
            <v>USD</v>
          </cell>
        </row>
        <row r="134">
          <cell r="A134">
            <v>1391854</v>
          </cell>
          <cell r="B134" t="str">
            <v>普吉岛海顿里拉瓦迪酒店</v>
          </cell>
          <cell r="C134" t="str">
            <v>321-3725135</v>
          </cell>
          <cell r="D134" t="str">
            <v>16830</v>
          </cell>
          <cell r="E134" t="str">
            <v/>
          </cell>
          <cell r="F134" t="str">
            <v>570.15</v>
          </cell>
          <cell r="G134" t="str">
            <v>RMB</v>
          </cell>
          <cell r="H134" t="str">
            <v>1</v>
          </cell>
          <cell r="I134">
            <v>82.38</v>
          </cell>
          <cell r="J134" t="str">
            <v>USD</v>
          </cell>
        </row>
        <row r="135">
          <cell r="A135">
            <v>1399269</v>
          </cell>
          <cell r="B135" t="str">
            <v>芭堤雅金海酒店</v>
          </cell>
          <cell r="C135" t="str">
            <v>321-3752467</v>
          </cell>
          <cell r="D135" t="str">
            <v/>
          </cell>
          <cell r="E135" t="str">
            <v/>
          </cell>
          <cell r="F135" t="str">
            <v>1241.38</v>
          </cell>
          <cell r="G135" t="str">
            <v>RMB</v>
          </cell>
          <cell r="H135" t="str">
            <v>1</v>
          </cell>
          <cell r="I135">
            <v>179.16</v>
          </cell>
          <cell r="J135" t="str">
            <v>USD</v>
          </cell>
        </row>
        <row r="136">
          <cell r="A136">
            <v>1389638</v>
          </cell>
          <cell r="B136" t="str">
            <v>苏梅岛查汶海滩度假酒店</v>
          </cell>
          <cell r="C136" t="str">
            <v>321-3713287</v>
          </cell>
          <cell r="D136" t="str">
            <v>N1811050001</v>
          </cell>
          <cell r="E136" t="str">
            <v/>
          </cell>
          <cell r="F136" t="str">
            <v>507.7</v>
          </cell>
          <cell r="G136" t="str">
            <v>RMB</v>
          </cell>
          <cell r="H136" t="str">
            <v>1</v>
          </cell>
          <cell r="I136">
            <v>73.82</v>
          </cell>
          <cell r="J136" t="str">
            <v>USD</v>
          </cell>
        </row>
        <row r="137">
          <cell r="A137">
            <v>1393900</v>
          </cell>
          <cell r="B137" t="str">
            <v>安塔利亚华美达广场酒店</v>
          </cell>
          <cell r="C137" t="str">
            <v>76-6517218</v>
          </cell>
          <cell r="D137" t="str">
            <v/>
          </cell>
          <cell r="E137" t="str">
            <v/>
          </cell>
          <cell r="F137" t="str">
            <v>799.62</v>
          </cell>
          <cell r="G137" t="str">
            <v>RMB</v>
          </cell>
          <cell r="H137" t="str">
            <v>1</v>
          </cell>
          <cell r="I137">
            <v>101.74</v>
          </cell>
          <cell r="J137" t="str">
            <v>EUR</v>
          </cell>
        </row>
        <row r="138">
          <cell r="A138">
            <v>1392171</v>
          </cell>
          <cell r="B138" t="str">
            <v>苏梅岛沙纶酒店</v>
          </cell>
          <cell r="C138" t="str">
            <v>321-3727291</v>
          </cell>
          <cell r="D138" t="str">
            <v>1733403</v>
          </cell>
          <cell r="E138" t="str">
            <v/>
          </cell>
          <cell r="F138" t="str">
            <v>1309.94</v>
          </cell>
          <cell r="G138" t="str">
            <v>RMB</v>
          </cell>
          <cell r="H138" t="str">
            <v>1</v>
          </cell>
          <cell r="I138">
            <v>189.27</v>
          </cell>
          <cell r="J138" t="str">
            <v>USD</v>
          </cell>
        </row>
        <row r="139">
          <cell r="A139">
            <v>1387656</v>
          </cell>
          <cell r="B139" t="str">
            <v>苏梅岛沙纶酒店</v>
          </cell>
          <cell r="C139" t="str">
            <v>321-3701681</v>
          </cell>
          <cell r="D139" t="str">
            <v>1728171</v>
          </cell>
          <cell r="E139" t="str">
            <v/>
          </cell>
          <cell r="F139" t="str">
            <v>1623.54</v>
          </cell>
          <cell r="G139" t="str">
            <v>RMB</v>
          </cell>
          <cell r="H139" t="str">
            <v>1</v>
          </cell>
          <cell r="I139">
            <v>233.64</v>
          </cell>
          <cell r="J139" t="str">
            <v>USD</v>
          </cell>
        </row>
        <row r="140">
          <cell r="A140">
            <v>1387594</v>
          </cell>
          <cell r="B140" t="str">
            <v>普吉岛奈娜度假酒店</v>
          </cell>
          <cell r="C140" t="str">
            <v>321-3701426</v>
          </cell>
          <cell r="D140" t="str">
            <v>321-3701426</v>
          </cell>
          <cell r="E140" t="str">
            <v/>
          </cell>
          <cell r="F140" t="str">
            <v>184.22</v>
          </cell>
          <cell r="G140" t="str">
            <v>RMB</v>
          </cell>
          <cell r="H140" t="str">
            <v>1</v>
          </cell>
          <cell r="I140">
            <v>26.51</v>
          </cell>
          <cell r="J140" t="str">
            <v>USD</v>
          </cell>
        </row>
        <row r="141">
          <cell r="A141">
            <v>1384287</v>
          </cell>
          <cell r="B141" t="str">
            <v>普吉岛奈娜度假酒店</v>
          </cell>
          <cell r="C141" t="str">
            <v>321-3683021</v>
          </cell>
          <cell r="D141" t="str">
            <v>321-3683021</v>
          </cell>
          <cell r="E141" t="str">
            <v/>
          </cell>
          <cell r="F141" t="str">
            <v>1555.66</v>
          </cell>
          <cell r="G141" t="str">
            <v>RMB</v>
          </cell>
          <cell r="H141" t="str">
            <v>1</v>
          </cell>
          <cell r="I141">
            <v>224.92</v>
          </cell>
          <cell r="J141" t="str">
            <v>USD</v>
          </cell>
        </row>
        <row r="142">
          <cell r="A142">
            <v>1389732</v>
          </cell>
          <cell r="B142" t="str">
            <v>普吉岛奈娜度假酒店</v>
          </cell>
          <cell r="C142" t="str">
            <v>321-3713762</v>
          </cell>
          <cell r="D142" t="str">
            <v>1808778</v>
          </cell>
          <cell r="E142" t="str">
            <v/>
          </cell>
          <cell r="F142" t="str">
            <v>597.38</v>
          </cell>
          <cell r="G142" t="str">
            <v>RMB</v>
          </cell>
          <cell r="H142" t="str">
            <v>1</v>
          </cell>
          <cell r="I142">
            <v>86.86</v>
          </cell>
          <cell r="J142" t="str">
            <v>USD</v>
          </cell>
        </row>
        <row r="143">
          <cell r="A143">
            <v>1388223</v>
          </cell>
          <cell r="B143" t="str">
            <v>普吉岛奈娜度假酒店</v>
          </cell>
          <cell r="C143" t="str">
            <v>321-3705426</v>
          </cell>
          <cell r="D143" t="str">
            <v>339196</v>
          </cell>
          <cell r="E143" t="str">
            <v/>
          </cell>
          <cell r="F143" t="str">
            <v>302.01</v>
          </cell>
          <cell r="G143" t="str">
            <v>RMB</v>
          </cell>
          <cell r="H143" t="str">
            <v>1</v>
          </cell>
          <cell r="I143">
            <v>43.43</v>
          </cell>
          <cell r="J143" t="str">
            <v>USD</v>
          </cell>
        </row>
        <row r="144">
          <cell r="A144">
            <v>1388552</v>
          </cell>
          <cell r="B144" t="str">
            <v>普吉岛奈娜度假酒店</v>
          </cell>
          <cell r="C144" t="str">
            <v>321-3707303</v>
          </cell>
          <cell r="D144" t="str">
            <v>18087</v>
          </cell>
          <cell r="E144" t="str">
            <v/>
          </cell>
          <cell r="F144" t="str">
            <v>688.35</v>
          </cell>
          <cell r="G144" t="str">
            <v>RMB</v>
          </cell>
          <cell r="H144" t="str">
            <v>1</v>
          </cell>
          <cell r="I144">
            <v>98.86</v>
          </cell>
          <cell r="J144" t="str">
            <v>USD</v>
          </cell>
        </row>
        <row r="145">
          <cell r="A145">
            <v>1395936</v>
          </cell>
          <cell r="B145" t="str">
            <v>普吉岛奈娜度假酒店</v>
          </cell>
          <cell r="C145" t="str">
            <v>321-3740664</v>
          </cell>
          <cell r="D145" t="str">
            <v/>
          </cell>
          <cell r="E145" t="str">
            <v/>
          </cell>
          <cell r="F145" t="str">
            <v>1280.69</v>
          </cell>
          <cell r="G145" t="str">
            <v>RMB</v>
          </cell>
          <cell r="H145" t="str">
            <v>1</v>
          </cell>
          <cell r="I145">
            <v>184.62</v>
          </cell>
          <cell r="J145" t="str">
            <v>USD</v>
          </cell>
        </row>
        <row r="146">
          <cell r="A146">
            <v>1399329</v>
          </cell>
          <cell r="B146" t="str">
            <v>普吉岛奈娜度假酒店</v>
          </cell>
          <cell r="C146" t="str">
            <v>321-3752842</v>
          </cell>
          <cell r="D146" t="str">
            <v>1809574</v>
          </cell>
          <cell r="E146" t="str">
            <v/>
          </cell>
          <cell r="F146" t="str">
            <v>327.18</v>
          </cell>
          <cell r="G146" t="str">
            <v>RMB</v>
          </cell>
          <cell r="H146" t="str">
            <v>1</v>
          </cell>
          <cell r="I146">
            <v>47.22</v>
          </cell>
          <cell r="J146" t="str">
            <v>USD</v>
          </cell>
        </row>
        <row r="147">
          <cell r="A147">
            <v>1399895</v>
          </cell>
          <cell r="B147" t="str">
            <v>普吉岛奈娜度假酒店</v>
          </cell>
          <cell r="C147" t="str">
            <v>321-3755644</v>
          </cell>
          <cell r="D147" t="str">
            <v/>
          </cell>
          <cell r="E147" t="str">
            <v/>
          </cell>
          <cell r="F147" t="str">
            <v>3368.21</v>
          </cell>
          <cell r="G147" t="str">
            <v>RMB</v>
          </cell>
          <cell r="H147" t="str">
            <v>1</v>
          </cell>
          <cell r="I147">
            <v>486.11</v>
          </cell>
          <cell r="J147" t="str">
            <v>USD</v>
          </cell>
        </row>
        <row r="148">
          <cell r="A148">
            <v>1398528</v>
          </cell>
          <cell r="B148" t="str">
            <v>普吉岛奈娜度假酒店</v>
          </cell>
          <cell r="C148" t="str">
            <v>321-3748649</v>
          </cell>
          <cell r="D148" t="str">
            <v>1809491</v>
          </cell>
          <cell r="E148" t="str">
            <v/>
          </cell>
          <cell r="F148" t="str">
            <v>326.88</v>
          </cell>
          <cell r="G148" t="str">
            <v>RMB</v>
          </cell>
          <cell r="H148" t="str">
            <v>1</v>
          </cell>
          <cell r="I148">
            <v>47.22</v>
          </cell>
          <cell r="J148" t="str">
            <v>USD</v>
          </cell>
        </row>
        <row r="149">
          <cell r="A149">
            <v>1401317</v>
          </cell>
          <cell r="B149" t="str">
            <v>普吉岛奈娜度假酒店</v>
          </cell>
          <cell r="C149" t="str">
            <v>321-3762857</v>
          </cell>
          <cell r="D149" t="str">
            <v>1809734</v>
          </cell>
          <cell r="E149" t="str">
            <v/>
          </cell>
          <cell r="F149" t="str">
            <v>655.03</v>
          </cell>
          <cell r="G149" t="str">
            <v>RMB</v>
          </cell>
          <cell r="H149" t="str">
            <v>1</v>
          </cell>
          <cell r="I149">
            <v>94.44</v>
          </cell>
          <cell r="J149" t="str">
            <v>USD</v>
          </cell>
        </row>
        <row r="150">
          <cell r="A150">
            <v>1401281</v>
          </cell>
          <cell r="B150" t="str">
            <v>普吉岛奈娜度假酒店</v>
          </cell>
          <cell r="C150" t="str">
            <v>321-3762703</v>
          </cell>
          <cell r="D150" t="str">
            <v>1809737</v>
          </cell>
          <cell r="E150" t="str">
            <v/>
          </cell>
          <cell r="F150" t="str">
            <v>327.51</v>
          </cell>
          <cell r="G150" t="str">
            <v>RMB</v>
          </cell>
          <cell r="H150" t="str">
            <v>1</v>
          </cell>
          <cell r="I150">
            <v>47.22</v>
          </cell>
          <cell r="J150" t="str">
            <v>USD</v>
          </cell>
        </row>
        <row r="151">
          <cell r="A151">
            <v>1401284</v>
          </cell>
          <cell r="B151" t="str">
            <v>普吉岛奈娜度假酒店</v>
          </cell>
          <cell r="C151" t="str">
            <v>321-3762708</v>
          </cell>
          <cell r="D151" t="str">
            <v>1089736</v>
          </cell>
          <cell r="E151" t="str">
            <v/>
          </cell>
          <cell r="F151" t="str">
            <v>327.51</v>
          </cell>
          <cell r="G151" t="str">
            <v>RMB</v>
          </cell>
          <cell r="H151" t="str">
            <v>1</v>
          </cell>
          <cell r="I151">
            <v>47.22</v>
          </cell>
          <cell r="J151" t="str">
            <v>USD</v>
          </cell>
        </row>
        <row r="152">
          <cell r="A152">
            <v>1400426</v>
          </cell>
          <cell r="B152" t="str">
            <v>普吉岛奈娜度假酒店</v>
          </cell>
          <cell r="C152" t="str">
            <v>321-3758249</v>
          </cell>
          <cell r="D152" t="str">
            <v/>
          </cell>
          <cell r="E152" t="str">
            <v/>
          </cell>
          <cell r="F152" t="str">
            <v>1245.53</v>
          </cell>
          <cell r="G152" t="str">
            <v>RMB</v>
          </cell>
          <cell r="H152" t="str">
            <v>1</v>
          </cell>
          <cell r="I152">
            <v>180.12</v>
          </cell>
          <cell r="J152" t="str">
            <v>USD</v>
          </cell>
        </row>
        <row r="153">
          <cell r="A153">
            <v>1403870</v>
          </cell>
          <cell r="B153" t="str">
            <v>普吉岛奈娜度假酒店</v>
          </cell>
          <cell r="C153" t="str">
            <v>321-3774508</v>
          </cell>
          <cell r="D153" t="str">
            <v/>
          </cell>
          <cell r="E153" t="str">
            <v/>
          </cell>
          <cell r="F153" t="str">
            <v>410</v>
          </cell>
          <cell r="G153" t="str">
            <v>RMB</v>
          </cell>
          <cell r="H153" t="str">
            <v>1</v>
          </cell>
          <cell r="I153">
            <v>59.07</v>
          </cell>
          <cell r="J153" t="str">
            <v>USD</v>
          </cell>
        </row>
        <row r="154">
          <cell r="A154">
            <v>1402640</v>
          </cell>
          <cell r="B154" t="str">
            <v>普吉岛奈娜度假酒店</v>
          </cell>
          <cell r="C154" t="str">
            <v>321-3769294</v>
          </cell>
          <cell r="D154" t="str">
            <v>321-3769294</v>
          </cell>
          <cell r="E154" t="str">
            <v/>
          </cell>
          <cell r="F154" t="str">
            <v>322.06</v>
          </cell>
          <cell r="G154" t="str">
            <v>RMB</v>
          </cell>
          <cell r="H154" t="str">
            <v>1</v>
          </cell>
          <cell r="I154">
            <v>46.49</v>
          </cell>
          <cell r="J154" t="str">
            <v>USD</v>
          </cell>
        </row>
        <row r="155">
          <cell r="A155">
            <v>1392713</v>
          </cell>
          <cell r="B155" t="str">
            <v>普吉岛芭东艾希莉高地酒店公寓</v>
          </cell>
          <cell r="C155" t="str">
            <v>321-3729024</v>
          </cell>
          <cell r="D155" t="str">
            <v/>
          </cell>
          <cell r="E155" t="str">
            <v/>
          </cell>
          <cell r="F155" t="str">
            <v>1140.16</v>
          </cell>
          <cell r="G155" t="str">
            <v>RMB</v>
          </cell>
          <cell r="H155" t="str">
            <v>1</v>
          </cell>
          <cell r="I155">
            <v>164.22</v>
          </cell>
          <cell r="J155" t="str">
            <v>USD</v>
          </cell>
        </row>
        <row r="156">
          <cell r="A156">
            <v>1403234</v>
          </cell>
          <cell r="B156" t="str">
            <v>卡帕多西亚洞穴度假酒店</v>
          </cell>
          <cell r="C156" t="str">
            <v>76-6520956</v>
          </cell>
          <cell r="D156" t="str">
            <v/>
          </cell>
          <cell r="E156" t="str">
            <v/>
          </cell>
          <cell r="F156" t="str">
            <v>2181.99</v>
          </cell>
          <cell r="G156" t="str">
            <v>RMB</v>
          </cell>
          <cell r="H156" t="str">
            <v>1</v>
          </cell>
          <cell r="I156">
            <v>278.98</v>
          </cell>
          <cell r="J156" t="str">
            <v>EUR</v>
          </cell>
        </row>
        <row r="157">
          <cell r="A157">
            <v>1405279</v>
          </cell>
          <cell r="B157" t="str">
            <v>乌克兰酒店</v>
          </cell>
          <cell r="C157" t="str">
            <v>182-120542</v>
          </cell>
          <cell r="D157" t="str">
            <v/>
          </cell>
          <cell r="E157" t="str">
            <v/>
          </cell>
          <cell r="F157" t="str">
            <v>428.47</v>
          </cell>
          <cell r="G157" t="str">
            <v>RMB</v>
          </cell>
          <cell r="H157" t="str">
            <v>1</v>
          </cell>
          <cell r="I157">
            <v>54.6</v>
          </cell>
          <cell r="J157" t="str">
            <v>EUR</v>
          </cell>
        </row>
        <row r="158">
          <cell r="A158">
            <v>1404152</v>
          </cell>
          <cell r="B158" t="str">
            <v>马克苏德广场雅高酒店</v>
          </cell>
          <cell r="C158" t="str">
            <v>258-858194</v>
          </cell>
          <cell r="D158" t="str">
            <v/>
          </cell>
          <cell r="E158" t="str">
            <v/>
          </cell>
          <cell r="F158" t="str">
            <v>734.76</v>
          </cell>
          <cell r="G158" t="str">
            <v>RMB</v>
          </cell>
          <cell r="H158" t="str">
            <v>1</v>
          </cell>
          <cell r="I158">
            <v>106.04</v>
          </cell>
          <cell r="J158" t="str">
            <v>USD</v>
          </cell>
        </row>
        <row r="159">
          <cell r="A159">
            <v>1404158</v>
          </cell>
          <cell r="B159" t="str">
            <v>马克苏德广场雅高酒店</v>
          </cell>
          <cell r="C159" t="str">
            <v>258-858196</v>
          </cell>
          <cell r="D159" t="str">
            <v/>
          </cell>
          <cell r="E159" t="str">
            <v/>
          </cell>
          <cell r="F159" t="str">
            <v>734.76</v>
          </cell>
          <cell r="G159" t="str">
            <v>RMB</v>
          </cell>
          <cell r="H159" t="str">
            <v>1</v>
          </cell>
          <cell r="I159">
            <v>106.04</v>
          </cell>
          <cell r="J159" t="str">
            <v>USD</v>
          </cell>
        </row>
        <row r="160">
          <cell r="A160">
            <v>1400460</v>
          </cell>
          <cell r="B160" t="str">
            <v>柏林市美森怡居酒店</v>
          </cell>
          <cell r="C160" t="str">
            <v>202-2674769</v>
          </cell>
          <cell r="D160" t="str">
            <v/>
          </cell>
          <cell r="E160" t="str">
            <v/>
          </cell>
          <cell r="F160" t="str">
            <v>559.22</v>
          </cell>
          <cell r="G160" t="str">
            <v>RMB</v>
          </cell>
          <cell r="H160" t="str">
            <v>1</v>
          </cell>
          <cell r="I160">
            <v>70.99</v>
          </cell>
          <cell r="J160" t="str">
            <v>EUR</v>
          </cell>
        </row>
        <row r="161">
          <cell r="A161">
            <v>1403094</v>
          </cell>
          <cell r="B161" t="str">
            <v>A&amp;O Berlin Mitte</v>
          </cell>
          <cell r="C161" t="str">
            <v>202-2679843</v>
          </cell>
          <cell r="D161" t="str">
            <v/>
          </cell>
          <cell r="E161" t="str">
            <v/>
          </cell>
          <cell r="F161" t="str">
            <v>633.76</v>
          </cell>
          <cell r="G161" t="str">
            <v>RMB</v>
          </cell>
          <cell r="H161" t="str">
            <v>1</v>
          </cell>
          <cell r="I161">
            <v>81.03</v>
          </cell>
          <cell r="J161" t="str">
            <v>EUR</v>
          </cell>
        </row>
        <row r="162">
          <cell r="A162">
            <v>1396613</v>
          </cell>
          <cell r="B162" t="str">
            <v>法兰克福施泰根博阁度假酒店 </v>
          </cell>
          <cell r="C162" t="str">
            <v>202-2667618</v>
          </cell>
          <cell r="D162" t="str">
            <v>82047697</v>
          </cell>
          <cell r="E162" t="str">
            <v/>
          </cell>
          <cell r="F162" t="str">
            <v>3829.54</v>
          </cell>
          <cell r="G162" t="str">
            <v>RMB</v>
          </cell>
          <cell r="H162" t="str">
            <v>1</v>
          </cell>
          <cell r="I162">
            <v>489.48</v>
          </cell>
          <cell r="J162" t="str">
            <v>EUR</v>
          </cell>
        </row>
        <row r="163">
          <cell r="A163">
            <v>1388071</v>
          </cell>
          <cell r="B163" t="str">
            <v>费尔蒙尼罗河城市酒店</v>
          </cell>
          <cell r="C163" t="str">
            <v>138-282701</v>
          </cell>
          <cell r="D163" t="str">
            <v>12665911</v>
          </cell>
          <cell r="E163" t="str">
            <v/>
          </cell>
          <cell r="F163" t="str">
            <v>2983.29</v>
          </cell>
          <cell r="G163" t="str">
            <v>RMB</v>
          </cell>
          <cell r="H163" t="str">
            <v>1</v>
          </cell>
          <cell r="I163">
            <v>378.48</v>
          </cell>
          <cell r="J163" t="str">
            <v>EUR</v>
          </cell>
        </row>
        <row r="164">
          <cell r="A164">
            <v>1398478</v>
          </cell>
          <cell r="B164" t="str">
            <v>迪拜兹切公寓式酒店</v>
          </cell>
          <cell r="C164" t="str">
            <v>148-1269255</v>
          </cell>
          <cell r="D164" t="str">
            <v>30335</v>
          </cell>
          <cell r="E164" t="str">
            <v/>
          </cell>
          <cell r="F164" t="str">
            <v>1535.6</v>
          </cell>
          <cell r="G164" t="str">
            <v>RMB</v>
          </cell>
          <cell r="H164" t="str">
            <v>1</v>
          </cell>
          <cell r="I164">
            <v>194.52</v>
          </cell>
          <cell r="J164" t="str">
            <v>EUR</v>
          </cell>
        </row>
        <row r="165">
          <cell r="A165">
            <v>1399948</v>
          </cell>
          <cell r="B165" t="str">
            <v>迪拜朱美拉棕榈岛华尔道夫酒店</v>
          </cell>
          <cell r="C165" t="str">
            <v>148-1272068</v>
          </cell>
          <cell r="D165" t="str">
            <v/>
          </cell>
          <cell r="E165" t="str">
            <v/>
          </cell>
          <cell r="F165" t="str">
            <v>1778.91</v>
          </cell>
          <cell r="G165" t="str">
            <v>RMB</v>
          </cell>
          <cell r="H165" t="str">
            <v>1</v>
          </cell>
          <cell r="I165">
            <v>226.06</v>
          </cell>
          <cell r="J165" t="str">
            <v>EUR</v>
          </cell>
        </row>
        <row r="166">
          <cell r="A166">
            <v>1405030</v>
          </cell>
          <cell r="B166" t="str">
            <v>诺富特巴塞罗那城市酒店</v>
          </cell>
          <cell r="C166" t="str">
            <v>102-9457927</v>
          </cell>
          <cell r="D166" t="str">
            <v/>
          </cell>
          <cell r="E166" t="str">
            <v/>
          </cell>
          <cell r="F166" t="str">
            <v>1255.65</v>
          </cell>
          <cell r="G166" t="str">
            <v>RMB</v>
          </cell>
          <cell r="H166" t="str">
            <v>1</v>
          </cell>
          <cell r="I166">
            <v>159.98</v>
          </cell>
          <cell r="J166" t="str">
            <v>EUR</v>
          </cell>
        </row>
        <row r="167">
          <cell r="A167">
            <v>1381534</v>
          </cell>
          <cell r="B167" t="str">
            <v>基尼拉多巴塞罗那青年旅舍</v>
          </cell>
          <cell r="C167" t="str">
            <v>102-9319071</v>
          </cell>
          <cell r="D167" t="str">
            <v>914020315</v>
          </cell>
          <cell r="E167" t="str">
            <v/>
          </cell>
          <cell r="F167" t="str">
            <v>1031.1</v>
          </cell>
          <cell r="G167" t="str">
            <v>RMB</v>
          </cell>
          <cell r="H167" t="str">
            <v>1</v>
          </cell>
          <cell r="I167">
            <v>129.02</v>
          </cell>
          <cell r="J167" t="str">
            <v>EUR</v>
          </cell>
        </row>
        <row r="168">
          <cell r="A168">
            <v>1390670</v>
          </cell>
          <cell r="B168" t="str">
            <v>马德里TOC青年旅馆</v>
          </cell>
          <cell r="C168" t="str">
            <v>102-9384301</v>
          </cell>
          <cell r="D168" t="str">
            <v>102-9384301</v>
          </cell>
          <cell r="E168" t="str">
            <v/>
          </cell>
          <cell r="F168" t="str">
            <v>689.53</v>
          </cell>
          <cell r="G168" t="str">
            <v>RMB</v>
          </cell>
          <cell r="H168" t="str">
            <v>1</v>
          </cell>
          <cell r="I168">
            <v>87.64</v>
          </cell>
          <cell r="J168" t="str">
            <v>EUR</v>
          </cell>
        </row>
        <row r="169">
          <cell r="A169">
            <v>1395638</v>
          </cell>
          <cell r="B169" t="str">
            <v>Hampton by Hilton Broad Street</v>
          </cell>
          <cell r="C169" t="str">
            <v>164-3845909</v>
          </cell>
          <cell r="D169" t="str">
            <v>86874773</v>
          </cell>
          <cell r="E169" t="str">
            <v/>
          </cell>
          <cell r="F169" t="str">
            <v>546.84</v>
          </cell>
          <cell r="G169" t="str">
            <v>RMB</v>
          </cell>
          <cell r="H169" t="str">
            <v>1</v>
          </cell>
          <cell r="I169">
            <v>60.65</v>
          </cell>
          <cell r="J169" t="str">
            <v>GBP</v>
          </cell>
        </row>
        <row r="170">
          <cell r="A170">
            <v>1392666</v>
          </cell>
          <cell r="B170" t="str">
            <v>京都站宜必思尚品酒店</v>
          </cell>
          <cell r="C170" t="str">
            <v>284-743235</v>
          </cell>
          <cell r="D170" t="str">
            <v/>
          </cell>
          <cell r="E170" t="str">
            <v/>
          </cell>
          <cell r="F170" t="str">
            <v>571.61</v>
          </cell>
          <cell r="G170" t="str">
            <v>RMB</v>
          </cell>
          <cell r="H170" t="str">
            <v>1</v>
          </cell>
          <cell r="I170">
            <v>82.33</v>
          </cell>
          <cell r="J170" t="str">
            <v>USD</v>
          </cell>
        </row>
        <row r="171">
          <cell r="A171">
            <v>1392177</v>
          </cell>
          <cell r="B171" t="str">
            <v>斯堪迪克阿维肯格罗斯酒店</v>
          </cell>
          <cell r="C171" t="str">
            <v>133-189053</v>
          </cell>
          <cell r="D171" t="str">
            <v/>
          </cell>
          <cell r="E171" t="str">
            <v/>
          </cell>
          <cell r="F171" t="str">
            <v>675.9</v>
          </cell>
          <cell r="G171" t="str">
            <v>RMB</v>
          </cell>
          <cell r="H171" t="str">
            <v>1</v>
          </cell>
          <cell r="I171">
            <v>85.66</v>
          </cell>
          <cell r="J171" t="str">
            <v>EUR</v>
          </cell>
        </row>
        <row r="172">
          <cell r="A172">
            <v>1405574</v>
          </cell>
          <cell r="B172" t="str">
            <v>斯堪迪克阿维肯格罗斯酒店</v>
          </cell>
          <cell r="C172" t="str">
            <v>133-190704</v>
          </cell>
          <cell r="D172" t="str">
            <v/>
          </cell>
          <cell r="E172" t="str">
            <v/>
          </cell>
          <cell r="F172" t="str">
            <v>679.35</v>
          </cell>
          <cell r="G172" t="str">
            <v>RMB</v>
          </cell>
          <cell r="H172" t="str">
            <v>1</v>
          </cell>
          <cell r="I172">
            <v>86.57</v>
          </cell>
          <cell r="J172" t="str">
            <v>EUR</v>
          </cell>
        </row>
        <row r="173">
          <cell r="A173">
            <v>1402243</v>
          </cell>
          <cell r="B173" t="str">
            <v>万塔科莫拉斯机场酒店</v>
          </cell>
          <cell r="C173" t="str">
            <v>133-190304</v>
          </cell>
          <cell r="D173" t="str">
            <v/>
          </cell>
          <cell r="E173" t="str">
            <v/>
          </cell>
          <cell r="F173" t="str">
            <v>660.74</v>
          </cell>
          <cell r="G173" t="str">
            <v>RMB</v>
          </cell>
          <cell r="H173" t="str">
            <v>1</v>
          </cell>
          <cell r="I173">
            <v>84.19</v>
          </cell>
          <cell r="J173" t="str">
            <v>EUR</v>
          </cell>
        </row>
        <row r="174">
          <cell r="A174">
            <v>1403883</v>
          </cell>
          <cell r="B174" t="str">
            <v>爱丁堡中心南桥 - 皇家大道宜必思酒店</v>
          </cell>
          <cell r="C174" t="str">
            <v>163-691525</v>
          </cell>
          <cell r="D174" t="str">
            <v/>
          </cell>
          <cell r="E174" t="str">
            <v/>
          </cell>
          <cell r="F174" t="str">
            <v>1130.9</v>
          </cell>
          <cell r="G174" t="str">
            <v>RMB</v>
          </cell>
          <cell r="H174" t="str">
            <v>1</v>
          </cell>
          <cell r="I174">
            <v>127.9</v>
          </cell>
          <cell r="J174" t="str">
            <v>GBP</v>
          </cell>
        </row>
        <row r="175">
          <cell r="A175">
            <v>1394480</v>
          </cell>
          <cell r="B175" t="str">
            <v>爱丁堡中心南桥 - 皇家大道宜必思酒店</v>
          </cell>
          <cell r="C175" t="str">
            <v>163-688706</v>
          </cell>
          <cell r="D175" t="str">
            <v>GTXDDSTK</v>
          </cell>
          <cell r="E175" t="str">
            <v/>
          </cell>
          <cell r="F175" t="str">
            <v>585.04</v>
          </cell>
          <cell r="G175" t="str">
            <v>RMB</v>
          </cell>
          <cell r="H175" t="str">
            <v>1</v>
          </cell>
          <cell r="I175">
            <v>65.02</v>
          </cell>
          <cell r="J175" t="str">
            <v>GBP</v>
          </cell>
        </row>
        <row r="176">
          <cell r="A176">
            <v>1399560</v>
          </cell>
          <cell r="B176" t="str">
            <v>爱丁堡中心南桥 - 皇家大道宜必思酒店</v>
          </cell>
          <cell r="C176" t="str">
            <v>163-690207</v>
          </cell>
          <cell r="D176" t="str">
            <v>re-confirmed</v>
          </cell>
          <cell r="E176" t="str">
            <v/>
          </cell>
          <cell r="F176" t="str">
            <v>975.59</v>
          </cell>
          <cell r="G176" t="str">
            <v>RMB</v>
          </cell>
          <cell r="H176" t="str">
            <v>1</v>
          </cell>
          <cell r="I176">
            <v>109.87</v>
          </cell>
          <cell r="J176" t="str">
            <v>GBP</v>
          </cell>
        </row>
        <row r="177">
          <cell r="A177">
            <v>1395960</v>
          </cell>
          <cell r="B177" t="str">
            <v>爱丁堡皇家大道阿德吉奥公寓式酒店</v>
          </cell>
          <cell r="C177" t="str">
            <v>163-689323</v>
          </cell>
          <cell r="D177" t="str">
            <v/>
          </cell>
          <cell r="E177" t="str">
            <v/>
          </cell>
          <cell r="F177" t="str">
            <v>1196.84</v>
          </cell>
          <cell r="G177" t="str">
            <v>RMB</v>
          </cell>
          <cell r="H177" t="str">
            <v>1</v>
          </cell>
          <cell r="I177">
            <v>132.74</v>
          </cell>
          <cell r="J177" t="str">
            <v>GBP</v>
          </cell>
        </row>
        <row r="178">
          <cell r="A178">
            <v>1405022</v>
          </cell>
          <cell r="B178" t="str">
            <v>爱丁堡皇家大道阿德吉奥公寓式酒店</v>
          </cell>
          <cell r="C178" t="str">
            <v>163-691837</v>
          </cell>
          <cell r="D178" t="str">
            <v>GVVLBMRW</v>
          </cell>
          <cell r="E178" t="str">
            <v/>
          </cell>
          <cell r="F178" t="str">
            <v>695.14</v>
          </cell>
          <cell r="G178" t="str">
            <v>RMB</v>
          </cell>
          <cell r="H178" t="str">
            <v>1</v>
          </cell>
          <cell r="I178">
            <v>78.54</v>
          </cell>
          <cell r="J178" t="str">
            <v>GBP</v>
          </cell>
        </row>
        <row r="179">
          <cell r="A179">
            <v>1394001</v>
          </cell>
          <cell r="B179" t="str">
            <v>日本亚洲会馆酒店</v>
          </cell>
          <cell r="C179" t="str">
            <v>284-743787</v>
          </cell>
          <cell r="D179" t="str">
            <v/>
          </cell>
          <cell r="E179" t="str">
            <v/>
          </cell>
          <cell r="F179" t="str">
            <v>858.7</v>
          </cell>
          <cell r="G179" t="str">
            <v>RMB</v>
          </cell>
          <cell r="H179" t="str">
            <v>1</v>
          </cell>
          <cell r="I179">
            <v>123.68</v>
          </cell>
          <cell r="J179" t="str">
            <v>USD</v>
          </cell>
        </row>
        <row r="180">
          <cell r="A180">
            <v>1380881</v>
          </cell>
          <cell r="B180" t="str">
            <v>格拉斯丽银座酒店</v>
          </cell>
          <cell r="C180" t="str">
            <v>284-726126</v>
          </cell>
          <cell r="D180" t="str">
            <v>220535789</v>
          </cell>
          <cell r="E180" t="str">
            <v/>
          </cell>
          <cell r="F180" t="str">
            <v>1887.39</v>
          </cell>
          <cell r="G180" t="str">
            <v>RMB</v>
          </cell>
          <cell r="H180" t="str">
            <v>1</v>
          </cell>
          <cell r="I180">
            <v>273.1</v>
          </cell>
          <cell r="J180" t="str">
            <v>USD</v>
          </cell>
        </row>
        <row r="181">
          <cell r="A181">
            <v>1386216</v>
          </cell>
          <cell r="B181" t="str">
            <v>东京新宿新丽饭店</v>
          </cell>
          <cell r="C181" t="str">
            <v>284-734018</v>
          </cell>
          <cell r="D181" t="str">
            <v/>
          </cell>
          <cell r="E181" t="str">
            <v/>
          </cell>
          <cell r="F181" t="str">
            <v>2244.18</v>
          </cell>
          <cell r="G181" t="str">
            <v>RMB</v>
          </cell>
          <cell r="H181" t="str">
            <v>1</v>
          </cell>
          <cell r="I181">
            <v>323.56</v>
          </cell>
          <cell r="J181" t="str">
            <v>USD</v>
          </cell>
        </row>
        <row r="182">
          <cell r="A182">
            <v>1389095</v>
          </cell>
          <cell r="B182" t="str">
            <v>东京新宿新丽饭店</v>
          </cell>
          <cell r="C182" t="str">
            <v>284-738137</v>
          </cell>
          <cell r="D182" t="str">
            <v>reconfirmed</v>
          </cell>
          <cell r="E182" t="str">
            <v/>
          </cell>
          <cell r="F182" t="str">
            <v>2232.83</v>
          </cell>
          <cell r="G182" t="str">
            <v>RMB</v>
          </cell>
          <cell r="H182" t="str">
            <v>1</v>
          </cell>
          <cell r="I182">
            <v>323.27</v>
          </cell>
          <cell r="J182" t="str">
            <v>USD</v>
          </cell>
        </row>
        <row r="183">
          <cell r="A183">
            <v>1403986</v>
          </cell>
          <cell r="B183" t="str">
            <v>蒙彼利埃中心铂尔曼酒店 </v>
          </cell>
          <cell r="C183" t="str">
            <v>197-4346896</v>
          </cell>
          <cell r="D183" t="str">
            <v/>
          </cell>
          <cell r="E183" t="str">
            <v/>
          </cell>
          <cell r="F183" t="str">
            <v>1914.64</v>
          </cell>
          <cell r="G183" t="str">
            <v>RMB</v>
          </cell>
          <cell r="H183" t="str">
            <v>1</v>
          </cell>
          <cell r="I183">
            <v>244.78</v>
          </cell>
          <cell r="J183" t="str">
            <v>EUR</v>
          </cell>
        </row>
        <row r="184">
          <cell r="A184">
            <v>1389185</v>
          </cell>
          <cell r="B184" t="str">
            <v>曼谷铂尔曼G酒店</v>
          </cell>
          <cell r="C184" t="str">
            <v>321-3710951</v>
          </cell>
          <cell r="D184" t="str">
            <v/>
          </cell>
          <cell r="E184" t="str">
            <v/>
          </cell>
          <cell r="F184" t="str">
            <v>696.9</v>
          </cell>
          <cell r="G184" t="str">
            <v>RMB</v>
          </cell>
          <cell r="H184" t="str">
            <v>1</v>
          </cell>
          <cell r="I184">
            <v>101.33</v>
          </cell>
          <cell r="J184" t="str">
            <v>USD</v>
          </cell>
        </row>
        <row r="185">
          <cell r="A185">
            <v>1388754</v>
          </cell>
          <cell r="B185" t="str">
            <v>曼谷铂尔曼G酒店</v>
          </cell>
          <cell r="C185" t="str">
            <v>321-3708542</v>
          </cell>
          <cell r="D185" t="str">
            <v>587082</v>
          </cell>
          <cell r="E185" t="str">
            <v/>
          </cell>
          <cell r="F185" t="str">
            <v>1346.04</v>
          </cell>
          <cell r="G185" t="str">
            <v>RMB</v>
          </cell>
          <cell r="H185" t="str">
            <v>1</v>
          </cell>
          <cell r="I185">
            <v>194.88</v>
          </cell>
          <cell r="J185" t="str">
            <v>USD</v>
          </cell>
        </row>
        <row r="186">
          <cell r="A186">
            <v>1387931</v>
          </cell>
          <cell r="B186" t="str">
            <v>曼谷铂尔曼G酒店</v>
          </cell>
          <cell r="C186" t="str">
            <v>321-3703879</v>
          </cell>
          <cell r="D186" t="str">
            <v>586240</v>
          </cell>
          <cell r="E186" t="str">
            <v/>
          </cell>
          <cell r="F186" t="str">
            <v>1174.44</v>
          </cell>
          <cell r="G186" t="str">
            <v>RMB</v>
          </cell>
          <cell r="H186" t="str">
            <v>1</v>
          </cell>
          <cell r="I186">
            <v>168.89</v>
          </cell>
          <cell r="J186" t="str">
            <v>USD</v>
          </cell>
        </row>
        <row r="187">
          <cell r="A187">
            <v>1388195</v>
          </cell>
          <cell r="B187" t="str">
            <v>曼谷铂尔曼G酒店</v>
          </cell>
          <cell r="C187" t="str">
            <v>321-3705313</v>
          </cell>
          <cell r="D187" t="str">
            <v>586618,586619</v>
          </cell>
          <cell r="E187" t="str">
            <v/>
          </cell>
          <cell r="F187" t="str">
            <v>1156.29</v>
          </cell>
          <cell r="G187" t="str">
            <v>RMB</v>
          </cell>
          <cell r="H187" t="str">
            <v>1</v>
          </cell>
          <cell r="I187">
            <v>166.28</v>
          </cell>
          <cell r="J187" t="str">
            <v>USD</v>
          </cell>
        </row>
        <row r="188">
          <cell r="A188">
            <v>1386139</v>
          </cell>
          <cell r="B188" t="str">
            <v>曼谷铂尔曼G酒店</v>
          </cell>
          <cell r="C188" t="str">
            <v>321-3693763</v>
          </cell>
          <cell r="D188" t="str">
            <v>585062,585063</v>
          </cell>
          <cell r="E188" t="str">
            <v/>
          </cell>
          <cell r="F188" t="str">
            <v>2739.4</v>
          </cell>
          <cell r="G188" t="str">
            <v>RMB</v>
          </cell>
          <cell r="H188" t="str">
            <v>1</v>
          </cell>
          <cell r="I188">
            <v>394.96</v>
          </cell>
          <cell r="J188" t="str">
            <v>USD</v>
          </cell>
        </row>
        <row r="189">
          <cell r="A189">
            <v>1387492</v>
          </cell>
          <cell r="B189" t="str">
            <v>曼谷铂尔曼G酒店</v>
          </cell>
          <cell r="C189" t="str">
            <v>321-3701122</v>
          </cell>
          <cell r="D189" t="str">
            <v>585943</v>
          </cell>
          <cell r="E189" t="str">
            <v/>
          </cell>
          <cell r="F189" t="str">
            <v>1281.93</v>
          </cell>
          <cell r="G189" t="str">
            <v>RMB</v>
          </cell>
          <cell r="H189" t="str">
            <v>1</v>
          </cell>
          <cell r="I189">
            <v>184.48</v>
          </cell>
          <cell r="J189" t="str">
            <v>USD</v>
          </cell>
        </row>
        <row r="190">
          <cell r="A190">
            <v>1384666</v>
          </cell>
          <cell r="B190" t="str">
            <v>清迈入境事务处酒店</v>
          </cell>
          <cell r="C190" t="str">
            <v>321-3685203</v>
          </cell>
          <cell r="D190" t="str">
            <v>109920</v>
          </cell>
          <cell r="E190" t="str">
            <v/>
          </cell>
          <cell r="F190" t="str">
            <v>764.36</v>
          </cell>
          <cell r="G190" t="str">
            <v>RMB</v>
          </cell>
          <cell r="H190" t="str">
            <v>1</v>
          </cell>
          <cell r="I190">
            <v>110.22</v>
          </cell>
          <cell r="J190" t="str">
            <v>USD</v>
          </cell>
        </row>
        <row r="191">
          <cell r="A191">
            <v>1396136</v>
          </cell>
          <cell r="B191" t="str">
            <v>伦敦伯爵府宜必思酒店</v>
          </cell>
          <cell r="C191" t="str">
            <v>164-3847425</v>
          </cell>
          <cell r="D191" t="str">
            <v>164-3847425</v>
          </cell>
          <cell r="E191" t="str">
            <v/>
          </cell>
          <cell r="F191" t="str">
            <v>1594.01</v>
          </cell>
          <cell r="G191" t="str">
            <v>RMB</v>
          </cell>
          <cell r="H191" t="str">
            <v>1</v>
          </cell>
          <cell r="I191">
            <v>180.62</v>
          </cell>
          <cell r="J191" t="str">
            <v>GBP</v>
          </cell>
        </row>
        <row r="192">
          <cell r="A192">
            <v>1365208</v>
          </cell>
          <cell r="B192" t="str">
            <v>池袋新星酒店</v>
          </cell>
          <cell r="C192" t="str">
            <v>284-704330</v>
          </cell>
          <cell r="D192" t="str">
            <v>00106164</v>
          </cell>
          <cell r="E192" t="str">
            <v/>
          </cell>
          <cell r="F192" t="str">
            <v>635.07</v>
          </cell>
          <cell r="G192" t="str">
            <v>RMB</v>
          </cell>
          <cell r="H192" t="str">
            <v>1</v>
          </cell>
          <cell r="I192">
            <v>92.96</v>
          </cell>
          <cell r="J192" t="str">
            <v>USD</v>
          </cell>
        </row>
        <row r="193">
          <cell r="A193">
            <v>1386516</v>
          </cell>
          <cell r="B193" t="str">
            <v>东京蒲田/羽田红屋顶经济型酒店</v>
          </cell>
          <cell r="C193" t="str">
            <v>284-734417</v>
          </cell>
          <cell r="D193" t="str">
            <v>67171</v>
          </cell>
          <cell r="E193" t="str">
            <v/>
          </cell>
          <cell r="F193" t="str">
            <v>623.27</v>
          </cell>
          <cell r="G193" t="str">
            <v>RMB</v>
          </cell>
          <cell r="H193" t="str">
            <v>1</v>
          </cell>
          <cell r="I193">
            <v>89.92</v>
          </cell>
          <cell r="J193" t="str">
            <v>USD</v>
          </cell>
        </row>
        <row r="194">
          <cell r="A194">
            <v>1399418</v>
          </cell>
          <cell r="B194" t="str">
            <v>甲米红姜时尚度假酒店</v>
          </cell>
          <cell r="C194" t="str">
            <v>321-3753547</v>
          </cell>
          <cell r="D194" t="str">
            <v/>
          </cell>
          <cell r="E194" t="str">
            <v/>
          </cell>
          <cell r="F194" t="str">
            <v>1696.19</v>
          </cell>
          <cell r="G194" t="str">
            <v>RMB</v>
          </cell>
          <cell r="H194" t="str">
            <v>1</v>
          </cell>
          <cell r="I194">
            <v>244.8</v>
          </cell>
          <cell r="J194" t="str">
            <v>USD</v>
          </cell>
        </row>
        <row r="195">
          <cell r="A195">
            <v>1389909</v>
          </cell>
          <cell r="B195" t="str">
            <v>因特尔伦敦酒店</v>
          </cell>
          <cell r="C195" t="str">
            <v>197-4296149</v>
          </cell>
          <cell r="D195" t="str">
            <v>16029</v>
          </cell>
          <cell r="E195" t="str">
            <v/>
          </cell>
          <cell r="F195" t="str">
            <v>3362.86</v>
          </cell>
          <cell r="G195" t="str">
            <v>RMB</v>
          </cell>
          <cell r="H195" t="str">
            <v>1</v>
          </cell>
          <cell r="I195">
            <v>429.89</v>
          </cell>
          <cell r="J195" t="str">
            <v>EUR</v>
          </cell>
        </row>
        <row r="196">
          <cell r="A196">
            <v>1391643</v>
          </cell>
          <cell r="B196" t="str">
            <v>巴黎中心埃菲尔铁塔之旅诺富特酒店</v>
          </cell>
          <cell r="C196" t="str">
            <v>197-4305410</v>
          </cell>
          <cell r="D196" t="str">
            <v>197-4305410</v>
          </cell>
          <cell r="E196" t="str">
            <v/>
          </cell>
          <cell r="F196" t="str">
            <v>2869.86</v>
          </cell>
          <cell r="G196" t="str">
            <v>RMB</v>
          </cell>
          <cell r="H196" t="str">
            <v>1</v>
          </cell>
          <cell r="I196">
            <v>362.8</v>
          </cell>
          <cell r="J196" t="str">
            <v>EUR</v>
          </cell>
        </row>
        <row r="197">
          <cell r="A197">
            <v>1391598</v>
          </cell>
          <cell r="B197" t="str">
            <v>巴黎中心埃菲尔铁塔之旅诺富特酒店</v>
          </cell>
          <cell r="C197" t="str">
            <v>197-4305191</v>
          </cell>
          <cell r="D197" t="str">
            <v/>
          </cell>
          <cell r="E197" t="str">
            <v/>
          </cell>
          <cell r="F197" t="str">
            <v>1434.93</v>
          </cell>
          <cell r="G197" t="str">
            <v>RMB</v>
          </cell>
          <cell r="H197" t="str">
            <v>1</v>
          </cell>
          <cell r="I197">
            <v>181.4</v>
          </cell>
          <cell r="J197" t="str">
            <v>EUR</v>
          </cell>
        </row>
        <row r="198">
          <cell r="A198">
            <v>1394521</v>
          </cell>
          <cell r="B198" t="str">
            <v>巴黎中心埃菲尔铁塔之旅诺富特酒店</v>
          </cell>
          <cell r="C198" t="str">
            <v>197-4312254</v>
          </cell>
          <cell r="D198" t="str">
            <v>GTVLGLKH</v>
          </cell>
          <cell r="E198" t="str">
            <v/>
          </cell>
          <cell r="F198" t="str">
            <v>1568.26</v>
          </cell>
          <cell r="G198" t="str">
            <v>RMB</v>
          </cell>
          <cell r="H198" t="str">
            <v>1</v>
          </cell>
          <cell r="I198">
            <v>199.54</v>
          </cell>
          <cell r="J198" t="str">
            <v>EUR</v>
          </cell>
        </row>
        <row r="199">
          <cell r="A199">
            <v>1395600</v>
          </cell>
          <cell r="B199" t="str">
            <v>宜必思巴黎阿莱西亚蒙帕纳斯酒店</v>
          </cell>
          <cell r="C199" t="str">
            <v>197-4317506</v>
          </cell>
          <cell r="D199" t="str">
            <v>380821</v>
          </cell>
          <cell r="E199" t="str">
            <v/>
          </cell>
          <cell r="F199" t="str">
            <v>1194.44</v>
          </cell>
          <cell r="G199" t="str">
            <v>RMB</v>
          </cell>
          <cell r="H199" t="str">
            <v>1</v>
          </cell>
          <cell r="I199">
            <v>152.64</v>
          </cell>
          <cell r="J199" t="str">
            <v>EUR</v>
          </cell>
        </row>
        <row r="200">
          <cell r="A200">
            <v>1388622</v>
          </cell>
          <cell r="B200" t="str">
            <v>宜必思巴黎阿莱西亚蒙帕纳斯酒店</v>
          </cell>
          <cell r="C200" t="str">
            <v>197-4291729</v>
          </cell>
          <cell r="D200" t="str">
            <v>197-4291729</v>
          </cell>
          <cell r="E200" t="str">
            <v/>
          </cell>
          <cell r="F200" t="str">
            <v>463.5</v>
          </cell>
          <cell r="G200" t="str">
            <v>RMB</v>
          </cell>
          <cell r="H200" t="str">
            <v>1</v>
          </cell>
          <cell r="I200">
            <v>58.95</v>
          </cell>
          <cell r="J200" t="str">
            <v>EUR</v>
          </cell>
        </row>
        <row r="201">
          <cell r="A201">
            <v>1388894</v>
          </cell>
          <cell r="B201" t="str">
            <v>宜必思巴黎阿莱西亚蒙帕纳斯酒店</v>
          </cell>
          <cell r="C201" t="str">
            <v>197-4292594</v>
          </cell>
          <cell r="D201" t="str">
            <v>245166</v>
          </cell>
          <cell r="E201" t="str">
            <v/>
          </cell>
          <cell r="F201" t="str">
            <v>424.01</v>
          </cell>
          <cell r="G201" t="str">
            <v>RMB</v>
          </cell>
          <cell r="H201" t="str">
            <v>1</v>
          </cell>
          <cell r="I201">
            <v>53.93</v>
          </cell>
          <cell r="J201" t="str">
            <v>EUR</v>
          </cell>
        </row>
        <row r="202">
          <cell r="A202">
            <v>1387373</v>
          </cell>
          <cell r="B202" t="str">
            <v>费泰尔之星酒店</v>
          </cell>
          <cell r="C202" t="str">
            <v>197-4209858</v>
          </cell>
          <cell r="D202" t="str">
            <v>18267000035</v>
          </cell>
          <cell r="E202" t="str">
            <v/>
          </cell>
          <cell r="F202" t="str">
            <v>1522.28</v>
          </cell>
          <cell r="G202" t="str">
            <v>RMB</v>
          </cell>
          <cell r="H202" t="str">
            <v>1</v>
          </cell>
          <cell r="I202">
            <v>192.74</v>
          </cell>
          <cell r="J202" t="str">
            <v>EUR</v>
          </cell>
        </row>
        <row r="203">
          <cell r="A203">
            <v>1402738</v>
          </cell>
          <cell r="B203" t="str">
            <v>巴厘岛哈珀库塔酒店</v>
          </cell>
          <cell r="C203" t="str">
            <v>325-1322635</v>
          </cell>
          <cell r="D203" t="str">
            <v/>
          </cell>
          <cell r="E203" t="str">
            <v/>
          </cell>
          <cell r="F203" t="str">
            <v>835.73</v>
          </cell>
          <cell r="G203" t="str">
            <v>RMB</v>
          </cell>
          <cell r="H203" t="str">
            <v>1</v>
          </cell>
          <cell r="I203">
            <v>120.64</v>
          </cell>
          <cell r="J203" t="str">
            <v>USD</v>
          </cell>
        </row>
        <row r="204">
          <cell r="A204">
            <v>1378159</v>
          </cell>
          <cell r="B204" t="str">
            <v>巴厘岛国际机场诺富特酒店</v>
          </cell>
          <cell r="C204" t="str">
            <v>325-1282688</v>
          </cell>
          <cell r="D204" t="str">
            <v>159213</v>
          </cell>
          <cell r="E204" t="str">
            <v/>
          </cell>
          <cell r="F204" t="str">
            <v>429.68</v>
          </cell>
          <cell r="G204" t="str">
            <v>RMB</v>
          </cell>
          <cell r="H204" t="str">
            <v>1</v>
          </cell>
          <cell r="I204">
            <v>62.63</v>
          </cell>
          <cell r="J204" t="str">
            <v>USD</v>
          </cell>
        </row>
        <row r="205">
          <cell r="A205">
            <v>1401638</v>
          </cell>
          <cell r="B205" t="str">
            <v>卓尔提玛哈尔酒店</v>
          </cell>
          <cell r="C205" t="str">
            <v>270-230111</v>
          </cell>
          <cell r="D205" t="str">
            <v/>
          </cell>
          <cell r="E205" t="str">
            <v/>
          </cell>
          <cell r="F205" t="str">
            <v>1378.72</v>
          </cell>
          <cell r="G205" t="str">
            <v>RMB</v>
          </cell>
          <cell r="H205" t="str">
            <v>1</v>
          </cell>
          <cell r="I205">
            <v>198.78</v>
          </cell>
          <cell r="J205" t="str">
            <v>USD</v>
          </cell>
        </row>
        <row r="206">
          <cell r="A206">
            <v>1400520</v>
          </cell>
          <cell r="B206" t="str">
            <v>宜必思首尔明洞酒店</v>
          </cell>
          <cell r="C206" t="str">
            <v>435-341019</v>
          </cell>
          <cell r="D206" t="str">
            <v/>
          </cell>
          <cell r="E206" t="str">
            <v/>
          </cell>
          <cell r="F206" t="str">
            <v>1290.23</v>
          </cell>
          <cell r="G206" t="str">
            <v>RMB</v>
          </cell>
          <cell r="H206" t="str">
            <v>1</v>
          </cell>
          <cell r="I206">
            <v>186.49</v>
          </cell>
          <cell r="J206" t="str">
            <v>USD</v>
          </cell>
        </row>
        <row r="207">
          <cell r="A207">
            <v>1404898</v>
          </cell>
          <cell r="B207" t="str">
            <v>宜必思首尔明洞酒店</v>
          </cell>
          <cell r="C207" t="str">
            <v>435-342753</v>
          </cell>
          <cell r="D207" t="str">
            <v/>
          </cell>
          <cell r="E207" t="str">
            <v/>
          </cell>
          <cell r="F207" t="str">
            <v>1061.86</v>
          </cell>
          <cell r="G207" t="str">
            <v>RMB</v>
          </cell>
          <cell r="H207" t="str">
            <v>1</v>
          </cell>
          <cell r="I207">
            <v>152.92</v>
          </cell>
          <cell r="J207" t="str">
            <v>USD</v>
          </cell>
        </row>
        <row r="208">
          <cell r="A208">
            <v>1396074</v>
          </cell>
          <cell r="B208" t="str">
            <v>宜必思首尔明洞酒店</v>
          </cell>
          <cell r="C208" t="str">
            <v>435-339556</v>
          </cell>
          <cell r="D208" t="str">
            <v>952329</v>
          </cell>
          <cell r="E208" t="str">
            <v/>
          </cell>
          <cell r="F208" t="str">
            <v>1287.9</v>
          </cell>
          <cell r="G208" t="str">
            <v>RMB</v>
          </cell>
          <cell r="H208" t="str">
            <v>1</v>
          </cell>
          <cell r="I208">
            <v>185.66</v>
          </cell>
          <cell r="J208" t="str">
            <v>USD</v>
          </cell>
        </row>
        <row r="209">
          <cell r="A209">
            <v>1401920</v>
          </cell>
          <cell r="B209" t="str">
            <v>首尔江南大使苏迪尔美居酒店</v>
          </cell>
          <cell r="C209" t="str">
            <v>435-341504</v>
          </cell>
          <cell r="D209" t="str">
            <v>713595</v>
          </cell>
          <cell r="E209" t="str">
            <v/>
          </cell>
          <cell r="F209" t="str">
            <v>622.99</v>
          </cell>
          <cell r="G209" t="str">
            <v>RMB</v>
          </cell>
          <cell r="H209" t="str">
            <v>1</v>
          </cell>
          <cell r="I209">
            <v>89.82</v>
          </cell>
          <cell r="J209" t="str">
            <v>USD</v>
          </cell>
        </row>
        <row r="210">
          <cell r="A210">
            <v>1401507</v>
          </cell>
          <cell r="B210" t="str">
            <v>首尔君悦酒店</v>
          </cell>
          <cell r="C210" t="str">
            <v>435-341337</v>
          </cell>
          <cell r="D210" t="str">
            <v/>
          </cell>
          <cell r="E210" t="str">
            <v/>
          </cell>
          <cell r="F210" t="str">
            <v>2185.36</v>
          </cell>
          <cell r="G210" t="str">
            <v>RMB</v>
          </cell>
          <cell r="H210" t="str">
            <v>1</v>
          </cell>
          <cell r="I210">
            <v>315.08</v>
          </cell>
          <cell r="J210" t="str">
            <v>USD</v>
          </cell>
        </row>
        <row r="211">
          <cell r="A211">
            <v>1402812</v>
          </cell>
          <cell r="B211" t="str">
            <v>首尔君悦酒店</v>
          </cell>
          <cell r="C211" t="str">
            <v>435-341921</v>
          </cell>
          <cell r="D211" t="str">
            <v>18420869</v>
          </cell>
          <cell r="E211" t="str">
            <v/>
          </cell>
          <cell r="F211" t="str">
            <v>1208.17</v>
          </cell>
          <cell r="G211" t="str">
            <v>RMB</v>
          </cell>
          <cell r="H211" t="str">
            <v>1</v>
          </cell>
          <cell r="I211">
            <v>174.14</v>
          </cell>
          <cell r="J211" t="str">
            <v>USD</v>
          </cell>
        </row>
        <row r="212">
          <cell r="A212">
            <v>1394110</v>
          </cell>
          <cell r="B212" t="str">
            <v>首尔君悦酒店</v>
          </cell>
          <cell r="C212" t="str">
            <v>435-338611</v>
          </cell>
          <cell r="D212" t="str">
            <v>17321653</v>
          </cell>
          <cell r="E212" t="str">
            <v/>
          </cell>
          <cell r="F212" t="str">
            <v>2599.63</v>
          </cell>
          <cell r="G212" t="str">
            <v>RMB</v>
          </cell>
          <cell r="H212" t="str">
            <v>1</v>
          </cell>
          <cell r="I212">
            <v>374.43</v>
          </cell>
          <cell r="J212" t="str">
            <v>USD</v>
          </cell>
        </row>
        <row r="213">
          <cell r="A213">
            <v>1405273</v>
          </cell>
          <cell r="B213" t="str">
            <v>首尔君悦酒店</v>
          </cell>
          <cell r="C213" t="str">
            <v>435-342894</v>
          </cell>
          <cell r="D213" t="str">
            <v/>
          </cell>
          <cell r="E213" t="str">
            <v/>
          </cell>
          <cell r="F213" t="str">
            <v>3433.06</v>
          </cell>
          <cell r="G213" t="str">
            <v>RMB</v>
          </cell>
          <cell r="H213" t="str">
            <v>1</v>
          </cell>
          <cell r="I213">
            <v>494.4</v>
          </cell>
          <cell r="J213" t="str">
            <v>USD</v>
          </cell>
        </row>
        <row r="214">
          <cell r="A214">
            <v>1378188</v>
          </cell>
          <cell r="B214" t="str">
            <v>首尔戴斯酒店</v>
          </cell>
          <cell r="C214" t="str">
            <v>435-328953</v>
          </cell>
          <cell r="D214" t="str">
            <v>0046181</v>
          </cell>
          <cell r="E214" t="str">
            <v/>
          </cell>
          <cell r="F214" t="str">
            <v>1051.73</v>
          </cell>
          <cell r="G214" t="str">
            <v>RMB</v>
          </cell>
          <cell r="H214" t="str">
            <v>1</v>
          </cell>
          <cell r="I214">
            <v>153.3</v>
          </cell>
          <cell r="J214" t="str">
            <v>USD</v>
          </cell>
        </row>
        <row r="215">
          <cell r="A215">
            <v>1383107</v>
          </cell>
          <cell r="B215" t="str">
            <v>首尔东大门家温通酒店</v>
          </cell>
          <cell r="C215" t="str">
            <v>435-332203</v>
          </cell>
          <cell r="D215" t="str">
            <v>435-332203</v>
          </cell>
          <cell r="E215" t="str">
            <v/>
          </cell>
          <cell r="F215" t="str">
            <v>2214.66</v>
          </cell>
          <cell r="G215" t="str">
            <v>RMB</v>
          </cell>
          <cell r="H215" t="str">
            <v>1</v>
          </cell>
          <cell r="I215">
            <v>319.76</v>
          </cell>
          <cell r="J215" t="str">
            <v>USD</v>
          </cell>
        </row>
        <row r="216">
          <cell r="A216">
            <v>1387659</v>
          </cell>
          <cell r="B216" t="str">
            <v>首尔东大门家温通酒店</v>
          </cell>
          <cell r="C216" t="str">
            <v>435-335258</v>
          </cell>
          <cell r="D216" t="str">
            <v>435335258</v>
          </cell>
          <cell r="E216" t="str">
            <v/>
          </cell>
          <cell r="F216" t="str">
            <v>631.38</v>
          </cell>
          <cell r="G216" t="str">
            <v>RMB</v>
          </cell>
          <cell r="H216" t="str">
            <v>1</v>
          </cell>
          <cell r="I216">
            <v>90.86</v>
          </cell>
          <cell r="J216" t="str">
            <v>USD</v>
          </cell>
        </row>
        <row r="217">
          <cell r="A217">
            <v>1387603</v>
          </cell>
          <cell r="B217" t="str">
            <v>首尔东大门QB通酒店</v>
          </cell>
          <cell r="C217" t="str">
            <v>435-335220</v>
          </cell>
          <cell r="D217" t="str">
            <v/>
          </cell>
          <cell r="E217" t="str">
            <v/>
          </cell>
          <cell r="F217" t="str">
            <v>845.68</v>
          </cell>
          <cell r="G217" t="str">
            <v>RMB</v>
          </cell>
          <cell r="H217" t="str">
            <v>1</v>
          </cell>
          <cell r="I217">
            <v>121.7</v>
          </cell>
          <cell r="J217" t="str">
            <v>USD</v>
          </cell>
        </row>
        <row r="218">
          <cell r="A218">
            <v>1382476</v>
          </cell>
          <cell r="B218" t="str">
            <v>首尔IBC酒店</v>
          </cell>
          <cell r="C218" t="str">
            <v>435-312980</v>
          </cell>
          <cell r="D218" t="str">
            <v>18056441</v>
          </cell>
          <cell r="E218" t="str">
            <v/>
          </cell>
          <cell r="F218" t="str">
            <v>931.39</v>
          </cell>
          <cell r="G218" t="str">
            <v>RMB</v>
          </cell>
          <cell r="H218" t="str">
            <v>1</v>
          </cell>
          <cell r="I218">
            <v>134.72</v>
          </cell>
          <cell r="J218" t="str">
            <v>USD</v>
          </cell>
        </row>
        <row r="219">
          <cell r="A219">
            <v>1383160</v>
          </cell>
          <cell r="B219" t="str">
            <v>首尔钟路家温酒店</v>
          </cell>
          <cell r="C219" t="str">
            <v>435-332235</v>
          </cell>
          <cell r="D219" t="str">
            <v>435-332235</v>
          </cell>
          <cell r="E219" t="str">
            <v/>
          </cell>
          <cell r="F219" t="str">
            <v>640.1</v>
          </cell>
          <cell r="G219" t="str">
            <v>RMB</v>
          </cell>
          <cell r="H219" t="str">
            <v>1</v>
          </cell>
          <cell r="I219">
            <v>92.42</v>
          </cell>
          <cell r="J219" t="str">
            <v>USD</v>
          </cell>
        </row>
        <row r="220">
          <cell r="A220">
            <v>1403285</v>
          </cell>
          <cell r="B220" t="str">
            <v>首尔钟路家温酒店</v>
          </cell>
          <cell r="C220" t="str">
            <v>435-342085</v>
          </cell>
          <cell r="D220" t="str">
            <v>435-342085</v>
          </cell>
          <cell r="E220" t="str">
            <v/>
          </cell>
          <cell r="F220" t="str">
            <v>536.16</v>
          </cell>
          <cell r="G220" t="str">
            <v>RMB</v>
          </cell>
          <cell r="H220" t="str">
            <v>1</v>
          </cell>
          <cell r="I220">
            <v>77.28</v>
          </cell>
          <cell r="J220" t="str">
            <v>USD</v>
          </cell>
        </row>
        <row r="221">
          <cell r="A221">
            <v>1392159</v>
          </cell>
          <cell r="B221" t="str">
            <v>釜山JJ酒店</v>
          </cell>
          <cell r="C221" t="str">
            <v>435-338181</v>
          </cell>
          <cell r="D221" t="str">
            <v>3234474</v>
          </cell>
          <cell r="E221" t="str">
            <v/>
          </cell>
          <cell r="F221" t="str">
            <v>1500.75</v>
          </cell>
          <cell r="G221" t="str">
            <v>RMB</v>
          </cell>
          <cell r="H221" t="str">
            <v>1</v>
          </cell>
          <cell r="I221">
            <v>216.84</v>
          </cell>
          <cell r="J221" t="str">
            <v>USD</v>
          </cell>
        </row>
        <row r="222">
          <cell r="A222">
            <v>1393860</v>
          </cell>
          <cell r="B222" t="str">
            <v>里斯本丽笙酒店</v>
          </cell>
          <cell r="C222" t="str">
            <v>59-1451647</v>
          </cell>
          <cell r="D222" t="str">
            <v/>
          </cell>
          <cell r="E222" t="str">
            <v/>
          </cell>
          <cell r="F222" t="str">
            <v>2396.02</v>
          </cell>
          <cell r="G222" t="str">
            <v>RMB</v>
          </cell>
          <cell r="H222" t="str">
            <v>1</v>
          </cell>
          <cell r="I222">
            <v>304.86</v>
          </cell>
          <cell r="J222" t="str">
            <v>EUR</v>
          </cell>
        </row>
        <row r="223">
          <cell r="A223">
            <v>1384189</v>
          </cell>
          <cell r="B223" t="str">
            <v>迪拜峰会酒店</v>
          </cell>
          <cell r="C223" t="str">
            <v>148-1246795</v>
          </cell>
          <cell r="D223" t="str">
            <v>34053</v>
          </cell>
          <cell r="E223" t="str">
            <v/>
          </cell>
          <cell r="F223" t="str">
            <v>1697.68</v>
          </cell>
          <cell r="G223" t="str">
            <v>RMB</v>
          </cell>
          <cell r="H223" t="str">
            <v>1</v>
          </cell>
          <cell r="I223">
            <v>213.48</v>
          </cell>
          <cell r="J223" t="str">
            <v>EUR</v>
          </cell>
        </row>
        <row r="224">
          <cell r="A224">
            <v>1393502</v>
          </cell>
          <cell r="B224" t="str">
            <v>迪拜宜必思德伊勒市中心酒店</v>
          </cell>
          <cell r="C224" t="str">
            <v>148-1262568</v>
          </cell>
          <cell r="D224" t="str">
            <v>6084109</v>
          </cell>
          <cell r="E224" t="str">
            <v/>
          </cell>
          <cell r="F224" t="str">
            <v>762.2</v>
          </cell>
          <cell r="G224" t="str">
            <v>RMB</v>
          </cell>
          <cell r="H224" t="str">
            <v>1</v>
          </cell>
          <cell r="I224">
            <v>96.98</v>
          </cell>
          <cell r="J224" t="str">
            <v>EUR</v>
          </cell>
        </row>
        <row r="225">
          <cell r="A225">
            <v>1393504</v>
          </cell>
          <cell r="B225" t="str">
            <v>迪拜宜必思德伊勒市中心酒店</v>
          </cell>
          <cell r="C225" t="str">
            <v>148-1262569</v>
          </cell>
          <cell r="D225" t="str">
            <v>6097727</v>
          </cell>
          <cell r="E225" t="str">
            <v/>
          </cell>
          <cell r="F225" t="str">
            <v>381.1</v>
          </cell>
          <cell r="G225" t="str">
            <v>RMB</v>
          </cell>
          <cell r="H225" t="str">
            <v>1</v>
          </cell>
          <cell r="I225">
            <v>48.49</v>
          </cell>
          <cell r="J225" t="str">
            <v>EUR</v>
          </cell>
        </row>
        <row r="226">
          <cell r="A226">
            <v>1388855</v>
          </cell>
          <cell r="B226" t="str">
            <v>迪拜宜必思亚利加酒店 </v>
          </cell>
          <cell r="C226" t="str">
            <v>148-1255857</v>
          </cell>
          <cell r="D226" t="str">
            <v>6078237</v>
          </cell>
          <cell r="E226" t="str">
            <v/>
          </cell>
          <cell r="F226" t="str">
            <v>718.76</v>
          </cell>
          <cell r="G226" t="str">
            <v>RMB</v>
          </cell>
          <cell r="H226" t="str">
            <v>1</v>
          </cell>
          <cell r="I226">
            <v>91.42</v>
          </cell>
          <cell r="J226" t="str">
            <v>EUR</v>
          </cell>
        </row>
        <row r="227">
          <cell r="A227">
            <v>1384814</v>
          </cell>
          <cell r="B227" t="str">
            <v>迪拜市中心维达酒店</v>
          </cell>
          <cell r="C227" t="str">
            <v>436-2051928</v>
          </cell>
          <cell r="D227" t="str">
            <v>8921437</v>
          </cell>
          <cell r="E227" t="str">
            <v/>
          </cell>
          <cell r="F227" t="str">
            <v>618.62</v>
          </cell>
          <cell r="G227" t="str">
            <v>RMB</v>
          </cell>
          <cell r="H227" t="str">
            <v>1</v>
          </cell>
          <cell r="I227">
            <v>77.9</v>
          </cell>
          <cell r="J227" t="str">
            <v>EUR</v>
          </cell>
        </row>
        <row r="228">
          <cell r="A228">
            <v>1386242</v>
          </cell>
          <cell r="B228" t="str">
            <v>迪拜龙城宜必思尚品酒店</v>
          </cell>
          <cell r="C228" t="str">
            <v>148-1250840</v>
          </cell>
          <cell r="D228" t="str">
            <v>6452920</v>
          </cell>
          <cell r="E228" t="str">
            <v/>
          </cell>
          <cell r="F228" t="str">
            <v>408.32</v>
          </cell>
          <cell r="G228" t="str">
            <v>RMB</v>
          </cell>
          <cell r="H228" t="str">
            <v>1</v>
          </cell>
          <cell r="I228">
            <v>51.84</v>
          </cell>
          <cell r="J228" t="str">
            <v>EUR</v>
          </cell>
        </row>
        <row r="229">
          <cell r="A229">
            <v>1387621</v>
          </cell>
          <cell r="B229" t="str">
            <v>迪拜龙城宜必思尚品酒店</v>
          </cell>
          <cell r="C229" t="str">
            <v>148-1253325</v>
          </cell>
          <cell r="D229" t="str">
            <v>6465689</v>
          </cell>
          <cell r="E229" t="str">
            <v/>
          </cell>
          <cell r="F229" t="str">
            <v>408.17</v>
          </cell>
          <cell r="G229" t="str">
            <v>RMB</v>
          </cell>
          <cell r="H229" t="str">
            <v>1</v>
          </cell>
          <cell r="I229">
            <v>51.68</v>
          </cell>
          <cell r="J229" t="str">
            <v>EUR</v>
          </cell>
        </row>
        <row r="230">
          <cell r="A230">
            <v>1387562</v>
          </cell>
          <cell r="B230" t="str">
            <v>迪拜龙城宜必思尚品酒店</v>
          </cell>
          <cell r="C230" t="str">
            <v>148-1253276</v>
          </cell>
          <cell r="D230" t="str">
            <v/>
          </cell>
          <cell r="E230" t="str">
            <v/>
          </cell>
          <cell r="F230" t="str">
            <v>768.33</v>
          </cell>
          <cell r="G230" t="str">
            <v>RMB</v>
          </cell>
          <cell r="H230" t="str">
            <v>1</v>
          </cell>
          <cell r="I230">
            <v>97.28</v>
          </cell>
          <cell r="J230" t="str">
            <v>EUR</v>
          </cell>
        </row>
        <row r="231">
          <cell r="A231">
            <v>1387574</v>
          </cell>
          <cell r="B231" t="str">
            <v>迪拜龙城宜必思尚品酒店</v>
          </cell>
          <cell r="C231" t="str">
            <v>148-1253290</v>
          </cell>
          <cell r="D231" t="str">
            <v/>
          </cell>
          <cell r="E231" t="str">
            <v/>
          </cell>
          <cell r="F231" t="str">
            <v>384.16</v>
          </cell>
          <cell r="G231" t="str">
            <v>RMB</v>
          </cell>
          <cell r="H231" t="str">
            <v>1</v>
          </cell>
          <cell r="I231">
            <v>48.64</v>
          </cell>
          <cell r="J231" t="str">
            <v>EUR</v>
          </cell>
        </row>
        <row r="232">
          <cell r="A232">
            <v>1386803</v>
          </cell>
          <cell r="B232" t="str">
            <v>迪拜龙城宜必思尚品酒店</v>
          </cell>
          <cell r="C232" t="str">
            <v>148-1251912</v>
          </cell>
          <cell r="D232" t="str">
            <v>148-1251912</v>
          </cell>
          <cell r="E232" t="str">
            <v/>
          </cell>
          <cell r="F232" t="str">
            <v>452.65</v>
          </cell>
          <cell r="G232" t="str">
            <v>RMB</v>
          </cell>
          <cell r="H232" t="str">
            <v>1</v>
          </cell>
          <cell r="I232">
            <v>57.35</v>
          </cell>
          <cell r="J232" t="str">
            <v>EUR</v>
          </cell>
        </row>
        <row r="233">
          <cell r="A233">
            <v>1386919</v>
          </cell>
          <cell r="B233" t="str">
            <v>迪拜龙城宜必思尚品酒店</v>
          </cell>
          <cell r="C233" t="str">
            <v>148-1252092</v>
          </cell>
          <cell r="D233" t="str">
            <v>6460167</v>
          </cell>
          <cell r="E233" t="str">
            <v/>
          </cell>
          <cell r="F233" t="str">
            <v>2851.98</v>
          </cell>
          <cell r="G233" t="str">
            <v>RMB</v>
          </cell>
          <cell r="H233" t="str">
            <v>1</v>
          </cell>
          <cell r="I233">
            <v>361.34</v>
          </cell>
          <cell r="J233" t="str">
            <v>EUR</v>
          </cell>
        </row>
        <row r="234">
          <cell r="A234">
            <v>1387275</v>
          </cell>
          <cell r="B234" t="str">
            <v>迪拜龙城宜必思尚品酒店</v>
          </cell>
          <cell r="C234" t="str">
            <v>148-1252744</v>
          </cell>
          <cell r="D234" t="str">
            <v>6464924</v>
          </cell>
          <cell r="E234" t="str">
            <v/>
          </cell>
          <cell r="F234" t="str">
            <v>2037.13</v>
          </cell>
          <cell r="G234" t="str">
            <v>RMB</v>
          </cell>
          <cell r="H234" t="str">
            <v>1</v>
          </cell>
          <cell r="I234">
            <v>258.1</v>
          </cell>
          <cell r="J234" t="str">
            <v>EUR</v>
          </cell>
        </row>
        <row r="235">
          <cell r="A235">
            <v>1378231</v>
          </cell>
          <cell r="B235" t="str">
            <v>迪拜龙城宜必思尚品酒店</v>
          </cell>
          <cell r="C235" t="str">
            <v>148-1236496</v>
          </cell>
          <cell r="D235" t="str">
            <v>5855912</v>
          </cell>
          <cell r="E235" t="str">
            <v/>
          </cell>
          <cell r="F235" t="str">
            <v>2688.72</v>
          </cell>
          <cell r="G235" t="str">
            <v>RMB</v>
          </cell>
          <cell r="H235" t="str">
            <v>1</v>
          </cell>
          <cell r="I235">
            <v>340.62</v>
          </cell>
          <cell r="J235" t="str">
            <v>EUR</v>
          </cell>
        </row>
        <row r="236">
          <cell r="A236">
            <v>1389015</v>
          </cell>
          <cell r="B236" t="str">
            <v>迪拜龙城宜必思尚品酒店</v>
          </cell>
          <cell r="C236" t="str">
            <v>148-1256071</v>
          </cell>
          <cell r="D236" t="str">
            <v>6478168</v>
          </cell>
          <cell r="E236" t="str">
            <v/>
          </cell>
          <cell r="F236" t="str">
            <v>382.02</v>
          </cell>
          <cell r="G236" t="str">
            <v>RMB</v>
          </cell>
          <cell r="H236" t="str">
            <v>1</v>
          </cell>
          <cell r="I236">
            <v>48.59</v>
          </cell>
          <cell r="J236" t="str">
            <v>EUR</v>
          </cell>
        </row>
        <row r="237">
          <cell r="A237">
            <v>1388635</v>
          </cell>
          <cell r="B237" t="str">
            <v>迪拜龙城宜必思尚品酒店</v>
          </cell>
          <cell r="C237" t="str">
            <v>148-1255550</v>
          </cell>
          <cell r="D237" t="str">
            <v>6476163</v>
          </cell>
          <cell r="E237" t="str">
            <v/>
          </cell>
          <cell r="F237" t="str">
            <v>385.19</v>
          </cell>
          <cell r="G237" t="str">
            <v>RMB</v>
          </cell>
          <cell r="H237" t="str">
            <v>1</v>
          </cell>
          <cell r="I237">
            <v>48.99</v>
          </cell>
          <cell r="J237" t="str">
            <v>EUR</v>
          </cell>
        </row>
        <row r="238">
          <cell r="A238">
            <v>1387906</v>
          </cell>
          <cell r="B238" t="str">
            <v>迪拜龙城宜必思尚品酒店</v>
          </cell>
          <cell r="C238" t="str">
            <v>148-1254088</v>
          </cell>
          <cell r="D238" t="str">
            <v>6469421</v>
          </cell>
          <cell r="E238" t="str">
            <v/>
          </cell>
          <cell r="F238" t="str">
            <v>409.17</v>
          </cell>
          <cell r="G238" t="str">
            <v>RMB</v>
          </cell>
          <cell r="H238" t="str">
            <v>1</v>
          </cell>
          <cell r="I238">
            <v>51.91</v>
          </cell>
          <cell r="J238" t="str">
            <v>EUR</v>
          </cell>
        </row>
        <row r="239">
          <cell r="A239">
            <v>1389932</v>
          </cell>
          <cell r="B239" t="str">
            <v>迪拜龙城宜必思尚品酒店</v>
          </cell>
          <cell r="C239" t="str">
            <v>148-1257414</v>
          </cell>
          <cell r="D239" t="str">
            <v>6490663</v>
          </cell>
          <cell r="E239" t="str">
            <v/>
          </cell>
          <cell r="F239" t="str">
            <v>404.35</v>
          </cell>
          <cell r="G239" t="str">
            <v>RMB</v>
          </cell>
          <cell r="H239" t="str">
            <v>1</v>
          </cell>
          <cell r="I239">
            <v>51.69</v>
          </cell>
          <cell r="J239" t="str">
            <v>EUR</v>
          </cell>
        </row>
        <row r="240">
          <cell r="A240">
            <v>1389028</v>
          </cell>
          <cell r="B240" t="str">
            <v>迪拜龙城宜必思尚品酒店</v>
          </cell>
          <cell r="C240" t="str">
            <v>148-1256089</v>
          </cell>
          <cell r="D240" t="str">
            <v>6480421</v>
          </cell>
          <cell r="E240" t="str">
            <v/>
          </cell>
          <cell r="F240" t="str">
            <v>450.9</v>
          </cell>
          <cell r="G240" t="str">
            <v>RMB</v>
          </cell>
          <cell r="H240" t="str">
            <v>1</v>
          </cell>
          <cell r="I240">
            <v>57.35</v>
          </cell>
          <cell r="J240" t="str">
            <v>EUR</v>
          </cell>
        </row>
        <row r="241">
          <cell r="A241">
            <v>1390936</v>
          </cell>
          <cell r="B241" t="str">
            <v>迪拜龙城宜必思尚品酒店</v>
          </cell>
          <cell r="C241" t="str">
            <v>148-1259313</v>
          </cell>
          <cell r="D241" t="str">
            <v>6501916</v>
          </cell>
          <cell r="E241" t="str">
            <v/>
          </cell>
          <cell r="F241" t="str">
            <v>8182.83</v>
          </cell>
          <cell r="G241" t="str">
            <v>RMB</v>
          </cell>
          <cell r="H241" t="str">
            <v>1</v>
          </cell>
          <cell r="I241">
            <v>1040.04</v>
          </cell>
          <cell r="J241" t="str">
            <v>EUR</v>
          </cell>
        </row>
        <row r="242">
          <cell r="A242">
            <v>1390948</v>
          </cell>
          <cell r="B242" t="str">
            <v>迪拜龙城宜必思尚品酒店</v>
          </cell>
          <cell r="C242" t="str">
            <v>148-1259354</v>
          </cell>
          <cell r="D242" t="str">
            <v>6498925</v>
          </cell>
          <cell r="E242" t="str">
            <v/>
          </cell>
          <cell r="F242" t="str">
            <v>405.98</v>
          </cell>
          <cell r="G242" t="str">
            <v>RMB</v>
          </cell>
          <cell r="H242" t="str">
            <v>1</v>
          </cell>
          <cell r="I242">
            <v>51.6</v>
          </cell>
          <cell r="J242" t="str">
            <v>EUR</v>
          </cell>
        </row>
        <row r="243">
          <cell r="A243">
            <v>1391030</v>
          </cell>
          <cell r="B243" t="str">
            <v>迪拜龙城宜必思尚品酒店</v>
          </cell>
          <cell r="C243" t="str">
            <v>148-1259553</v>
          </cell>
          <cell r="D243" t="str">
            <v>6498931,6498932,6498930</v>
          </cell>
          <cell r="E243" t="str">
            <v/>
          </cell>
          <cell r="F243" t="str">
            <v>1353.18</v>
          </cell>
          <cell r="G243" t="str">
            <v>RMB</v>
          </cell>
          <cell r="H243" t="str">
            <v>1</v>
          </cell>
          <cell r="I243">
            <v>171.99</v>
          </cell>
          <cell r="J243" t="str">
            <v>EUR</v>
          </cell>
        </row>
        <row r="244">
          <cell r="A244">
            <v>1391046</v>
          </cell>
          <cell r="B244" t="str">
            <v>迪拜龙城宜必思尚品酒店</v>
          </cell>
          <cell r="C244" t="str">
            <v>148-1259594</v>
          </cell>
          <cell r="D244" t="str">
            <v>6501412</v>
          </cell>
          <cell r="E244" t="str">
            <v/>
          </cell>
          <cell r="F244" t="str">
            <v>451.06</v>
          </cell>
          <cell r="G244" t="str">
            <v>RMB</v>
          </cell>
          <cell r="H244" t="str">
            <v>1</v>
          </cell>
          <cell r="I244">
            <v>57.33</v>
          </cell>
          <cell r="J244" t="str">
            <v>EUR</v>
          </cell>
        </row>
        <row r="245">
          <cell r="A245">
            <v>1391391</v>
          </cell>
          <cell r="B245" t="str">
            <v>迪拜龙城宜必思尚品酒店</v>
          </cell>
          <cell r="C245" t="str">
            <v>148-1260191</v>
          </cell>
          <cell r="D245" t="str">
            <v>6501679</v>
          </cell>
          <cell r="E245" t="str">
            <v/>
          </cell>
          <cell r="F245" t="str">
            <v>903.67</v>
          </cell>
          <cell r="G245" t="str">
            <v>RMB</v>
          </cell>
          <cell r="H245" t="str">
            <v>1</v>
          </cell>
          <cell r="I245">
            <v>114.24</v>
          </cell>
          <cell r="J245" t="str">
            <v>EUR</v>
          </cell>
        </row>
        <row r="246">
          <cell r="A246">
            <v>1393600</v>
          </cell>
          <cell r="B246" t="str">
            <v>迪拜龙城宜必思尚品酒店</v>
          </cell>
          <cell r="C246" t="str">
            <v>148-1262645</v>
          </cell>
          <cell r="D246" t="str">
            <v>6516676</v>
          </cell>
          <cell r="E246" t="str">
            <v/>
          </cell>
          <cell r="F246" t="str">
            <v>384.32</v>
          </cell>
          <cell r="G246" t="str">
            <v>RMB</v>
          </cell>
          <cell r="H246" t="str">
            <v>1</v>
          </cell>
          <cell r="I246">
            <v>48.9</v>
          </cell>
          <cell r="J246" t="str">
            <v>EUR</v>
          </cell>
        </row>
        <row r="247">
          <cell r="A247">
            <v>1393430</v>
          </cell>
          <cell r="B247" t="str">
            <v>迪拜龙城宜必思尚品酒店</v>
          </cell>
          <cell r="C247" t="str">
            <v>148-1262516</v>
          </cell>
          <cell r="D247" t="str">
            <v>6515414</v>
          </cell>
          <cell r="E247" t="str">
            <v/>
          </cell>
          <cell r="F247" t="str">
            <v>453.64</v>
          </cell>
          <cell r="G247" t="str">
            <v>RMB</v>
          </cell>
          <cell r="H247" t="str">
            <v>1</v>
          </cell>
          <cell r="I247">
            <v>57.72</v>
          </cell>
          <cell r="J247" t="str">
            <v>EUR</v>
          </cell>
        </row>
        <row r="248">
          <cell r="A248">
            <v>1392124</v>
          </cell>
          <cell r="B248" t="str">
            <v>迪拜龙城宜必思尚品酒店</v>
          </cell>
          <cell r="C248" t="str">
            <v>148-1261477</v>
          </cell>
          <cell r="D248" t="str">
            <v>148-1261477</v>
          </cell>
          <cell r="E248" t="str">
            <v/>
          </cell>
          <cell r="F248" t="str">
            <v>384.98</v>
          </cell>
          <cell r="G248" t="str">
            <v>RMB</v>
          </cell>
          <cell r="H248" t="str">
            <v>1</v>
          </cell>
          <cell r="I248">
            <v>48.79</v>
          </cell>
          <cell r="J248" t="str">
            <v>EUR</v>
          </cell>
        </row>
        <row r="249">
          <cell r="A249">
            <v>1392152</v>
          </cell>
          <cell r="B249" t="str">
            <v>迪拜龙城宜必思尚品酒店</v>
          </cell>
          <cell r="C249" t="str">
            <v>148-1261537</v>
          </cell>
          <cell r="D249" t="str">
            <v>6509165</v>
          </cell>
          <cell r="E249" t="str">
            <v/>
          </cell>
          <cell r="F249" t="str">
            <v>1924.89</v>
          </cell>
          <cell r="G249" t="str">
            <v>RMB</v>
          </cell>
          <cell r="H249" t="str">
            <v>1</v>
          </cell>
          <cell r="I249">
            <v>243.95</v>
          </cell>
          <cell r="J249" t="str">
            <v>EUR</v>
          </cell>
        </row>
        <row r="250">
          <cell r="A250">
            <v>1392022</v>
          </cell>
          <cell r="B250" t="str">
            <v>迪拜龙城宜必思尚品酒店</v>
          </cell>
          <cell r="C250" t="str">
            <v>148-1261283</v>
          </cell>
          <cell r="D250" t="str">
            <v>148-1261283</v>
          </cell>
          <cell r="E250" t="str">
            <v/>
          </cell>
          <cell r="F250" t="str">
            <v>384.98</v>
          </cell>
          <cell r="G250" t="str">
            <v>RMB</v>
          </cell>
          <cell r="H250" t="str">
            <v>1</v>
          </cell>
          <cell r="I250">
            <v>48.79</v>
          </cell>
          <cell r="J250" t="str">
            <v>EUR</v>
          </cell>
        </row>
        <row r="251">
          <cell r="A251">
            <v>1392044</v>
          </cell>
          <cell r="B251" t="str">
            <v>迪拜龙城宜必思尚品酒店</v>
          </cell>
          <cell r="C251" t="str">
            <v>148-1261318</v>
          </cell>
          <cell r="D251" t="str">
            <v>6506924</v>
          </cell>
          <cell r="E251" t="str">
            <v/>
          </cell>
          <cell r="F251" t="str">
            <v>769.95</v>
          </cell>
          <cell r="G251" t="str">
            <v>RMB</v>
          </cell>
          <cell r="H251" t="str">
            <v>1</v>
          </cell>
          <cell r="I251">
            <v>97.58</v>
          </cell>
          <cell r="J251" t="str">
            <v>EUR</v>
          </cell>
        </row>
        <row r="252">
          <cell r="A252">
            <v>1391634</v>
          </cell>
          <cell r="B252" t="str">
            <v>迪拜龙城宜必思尚品酒店</v>
          </cell>
          <cell r="C252" t="str">
            <v>148-1260724</v>
          </cell>
          <cell r="D252" t="str">
            <v>6505415</v>
          </cell>
          <cell r="E252" t="str">
            <v/>
          </cell>
          <cell r="F252" t="str">
            <v>1913.5</v>
          </cell>
          <cell r="G252" t="str">
            <v>RMB</v>
          </cell>
          <cell r="H252" t="str">
            <v>1</v>
          </cell>
          <cell r="I252">
            <v>241.9</v>
          </cell>
          <cell r="J252" t="str">
            <v>EUR</v>
          </cell>
        </row>
        <row r="253">
          <cell r="A253">
            <v>1399931</v>
          </cell>
          <cell r="B253" t="str">
            <v>迪拜龙城宜必思尚品酒店</v>
          </cell>
          <cell r="C253" t="str">
            <v>148-1271918</v>
          </cell>
          <cell r="D253" t="str">
            <v>148-1271918</v>
          </cell>
          <cell r="E253" t="str">
            <v/>
          </cell>
          <cell r="F253" t="str">
            <v>383.04</v>
          </cell>
          <cell r="G253" t="str">
            <v>RMB</v>
          </cell>
          <cell r="H253" t="str">
            <v>1</v>
          </cell>
          <cell r="I253">
            <v>48.53</v>
          </cell>
          <cell r="J253" t="str">
            <v>EUR</v>
          </cell>
        </row>
        <row r="254">
          <cell r="A254">
            <v>1396650</v>
          </cell>
          <cell r="B254" t="str">
            <v>迪拜龙城宜必思尚品酒店</v>
          </cell>
          <cell r="C254" t="str">
            <v>148-1267240</v>
          </cell>
          <cell r="D254" t="str">
            <v/>
          </cell>
          <cell r="E254" t="str">
            <v/>
          </cell>
          <cell r="F254" t="str">
            <v>451.35</v>
          </cell>
          <cell r="G254" t="str">
            <v>RMB</v>
          </cell>
          <cell r="H254" t="str">
            <v>1</v>
          </cell>
          <cell r="I254">
            <v>57.69</v>
          </cell>
          <cell r="J254" t="str">
            <v>EUR</v>
          </cell>
        </row>
        <row r="255">
          <cell r="A255">
            <v>1402428</v>
          </cell>
          <cell r="B255" t="str">
            <v>迪拜龙城宜必思尚品酒店</v>
          </cell>
          <cell r="C255" t="str">
            <v>148-1276786</v>
          </cell>
          <cell r="D255" t="str">
            <v>6595663</v>
          </cell>
          <cell r="E255" t="str">
            <v/>
          </cell>
          <cell r="F255" t="str">
            <v>791.26</v>
          </cell>
          <cell r="G255" t="str">
            <v>RMB</v>
          </cell>
          <cell r="H255" t="str">
            <v>1</v>
          </cell>
          <cell r="I255">
            <v>100.82</v>
          </cell>
          <cell r="J255" t="str">
            <v>EUR</v>
          </cell>
        </row>
        <row r="256">
          <cell r="A256">
            <v>1402440</v>
          </cell>
          <cell r="B256" t="str">
            <v>迪拜龙城宜必思尚品酒店</v>
          </cell>
          <cell r="C256" t="str">
            <v>148-1276792</v>
          </cell>
          <cell r="D256" t="str">
            <v/>
          </cell>
          <cell r="E256" t="str">
            <v/>
          </cell>
          <cell r="F256" t="str">
            <v>791.26</v>
          </cell>
          <cell r="G256" t="str">
            <v>RMB</v>
          </cell>
          <cell r="H256" t="str">
            <v>1</v>
          </cell>
          <cell r="I256">
            <v>100.82</v>
          </cell>
          <cell r="J256" t="str">
            <v>EUR</v>
          </cell>
        </row>
        <row r="257">
          <cell r="A257">
            <v>1403135</v>
          </cell>
          <cell r="B257" t="str">
            <v>迪拜龙城宜必思尚品酒店</v>
          </cell>
          <cell r="C257" t="str">
            <v>148-1277866</v>
          </cell>
          <cell r="D257" t="str">
            <v>606437</v>
          </cell>
          <cell r="E257" t="str">
            <v/>
          </cell>
          <cell r="F257" t="str">
            <v>395.52</v>
          </cell>
          <cell r="G257" t="str">
            <v>RMB</v>
          </cell>
          <cell r="H257" t="str">
            <v>1</v>
          </cell>
          <cell r="I257">
            <v>50.57</v>
          </cell>
          <cell r="J257" t="str">
            <v>EUR</v>
          </cell>
        </row>
        <row r="258">
          <cell r="A258">
            <v>1402945</v>
          </cell>
          <cell r="B258" t="str">
            <v>迪拜龙城宜必思尚品酒店</v>
          </cell>
          <cell r="C258" t="str">
            <v>148-1277678</v>
          </cell>
          <cell r="D258" t="str">
            <v>148-1277678</v>
          </cell>
          <cell r="E258" t="str">
            <v/>
          </cell>
          <cell r="F258" t="str">
            <v>1582.09</v>
          </cell>
          <cell r="G258" t="str">
            <v>RMB</v>
          </cell>
          <cell r="H258" t="str">
            <v>1</v>
          </cell>
          <cell r="I258">
            <v>202.28</v>
          </cell>
          <cell r="J258" t="str">
            <v>EUR</v>
          </cell>
        </row>
        <row r="259">
          <cell r="A259">
            <v>1404972</v>
          </cell>
          <cell r="B259" t="str">
            <v>迪拜龙城宜必思尚品酒店</v>
          </cell>
          <cell r="C259" t="str">
            <v>148-1281014</v>
          </cell>
          <cell r="D259" t="str">
            <v/>
          </cell>
          <cell r="E259" t="str">
            <v/>
          </cell>
          <cell r="F259" t="str">
            <v>373.05</v>
          </cell>
          <cell r="G259" t="str">
            <v>RMB</v>
          </cell>
          <cell r="H259" t="str">
            <v>1</v>
          </cell>
          <cell r="I259">
            <v>47.53</v>
          </cell>
          <cell r="J259" t="str">
            <v>EUR</v>
          </cell>
        </row>
        <row r="260">
          <cell r="A260">
            <v>1403850</v>
          </cell>
          <cell r="B260" t="str">
            <v>迪拜龙城宜必思尚品酒店</v>
          </cell>
          <cell r="C260" t="str">
            <v>148-1279139</v>
          </cell>
          <cell r="D260" t="str">
            <v>6613414</v>
          </cell>
          <cell r="E260" t="str">
            <v/>
          </cell>
          <cell r="F260" t="str">
            <v>739.33</v>
          </cell>
          <cell r="G260" t="str">
            <v>RMB</v>
          </cell>
          <cell r="H260" t="str">
            <v>1</v>
          </cell>
          <cell r="I260">
            <v>94.52</v>
          </cell>
          <cell r="J260" t="str">
            <v>EUR</v>
          </cell>
        </row>
        <row r="261">
          <cell r="A261">
            <v>1403867</v>
          </cell>
          <cell r="B261" t="str">
            <v>迪拜龙城宜必思尚品酒店</v>
          </cell>
          <cell r="C261" t="str">
            <v>148-1279182</v>
          </cell>
          <cell r="D261" t="str">
            <v>6613415</v>
          </cell>
          <cell r="E261" t="str">
            <v/>
          </cell>
          <cell r="F261" t="str">
            <v>2181.92</v>
          </cell>
          <cell r="G261" t="str">
            <v>RMB</v>
          </cell>
          <cell r="H261" t="str">
            <v>1</v>
          </cell>
          <cell r="I261">
            <v>278.95</v>
          </cell>
          <cell r="J261" t="str">
            <v>EUR</v>
          </cell>
        </row>
        <row r="262">
          <cell r="A262">
            <v>1400842</v>
          </cell>
          <cell r="B262" t="str">
            <v>迪拜龙城宜必思尚品酒店</v>
          </cell>
          <cell r="C262" t="str">
            <v>148-1273386</v>
          </cell>
          <cell r="D262" t="str">
            <v>reconfirmed</v>
          </cell>
          <cell r="E262" t="str">
            <v/>
          </cell>
          <cell r="F262" t="str">
            <v>765.21</v>
          </cell>
          <cell r="G262" t="str">
            <v>RMB</v>
          </cell>
          <cell r="H262" t="str">
            <v>1</v>
          </cell>
          <cell r="I262">
            <v>97.14</v>
          </cell>
          <cell r="J262" t="str">
            <v>EUR</v>
          </cell>
        </row>
        <row r="263">
          <cell r="A263">
            <v>1400053</v>
          </cell>
          <cell r="B263" t="str">
            <v>迪拜龙城宜必思尚品酒店</v>
          </cell>
          <cell r="C263" t="str">
            <v>148-1272266</v>
          </cell>
          <cell r="D263" t="str">
            <v>148-1272266</v>
          </cell>
          <cell r="E263" t="str">
            <v/>
          </cell>
          <cell r="F263" t="str">
            <v>421.08</v>
          </cell>
          <cell r="G263" t="str">
            <v>RMB</v>
          </cell>
          <cell r="H263" t="str">
            <v>1</v>
          </cell>
          <cell r="I263">
            <v>53.51</v>
          </cell>
          <cell r="J263" t="str">
            <v>EUR</v>
          </cell>
        </row>
        <row r="264">
          <cell r="A264">
            <v>1400188</v>
          </cell>
          <cell r="B264" t="str">
            <v>迪拜龙城宜必思尚品酒店</v>
          </cell>
          <cell r="C264" t="str">
            <v>148-1272342</v>
          </cell>
          <cell r="D264" t="str">
            <v>6574913</v>
          </cell>
          <cell r="E264" t="str">
            <v/>
          </cell>
          <cell r="F264" t="str">
            <v>842.16</v>
          </cell>
          <cell r="G264" t="str">
            <v>RMB</v>
          </cell>
          <cell r="H264" t="str">
            <v>1</v>
          </cell>
          <cell r="I264">
            <v>107.02</v>
          </cell>
          <cell r="J264" t="str">
            <v>EUR</v>
          </cell>
        </row>
        <row r="265">
          <cell r="A265">
            <v>1400245</v>
          </cell>
          <cell r="B265" t="str">
            <v>迪拜龙城宜必思尚品酒店</v>
          </cell>
          <cell r="C265" t="str">
            <v>148-1272397</v>
          </cell>
          <cell r="D265" t="str">
            <v>6575415</v>
          </cell>
          <cell r="E265" t="str">
            <v/>
          </cell>
          <cell r="F265" t="str">
            <v>2339.51</v>
          </cell>
          <cell r="G265" t="str">
            <v>RMB</v>
          </cell>
          <cell r="H265" t="str">
            <v>1</v>
          </cell>
          <cell r="I265">
            <v>297.3</v>
          </cell>
          <cell r="J265" t="str">
            <v>EUR</v>
          </cell>
        </row>
        <row r="266">
          <cell r="A266">
            <v>1400345</v>
          </cell>
          <cell r="B266" t="str">
            <v>迪拜龙城宜必思尚品酒店</v>
          </cell>
          <cell r="C266" t="str">
            <v>148-1272559</v>
          </cell>
          <cell r="D266" t="str">
            <v>6582417</v>
          </cell>
          <cell r="E266" t="str">
            <v/>
          </cell>
          <cell r="F266" t="str">
            <v>1684.32</v>
          </cell>
          <cell r="G266" t="str">
            <v>RMB</v>
          </cell>
          <cell r="H266" t="str">
            <v>1</v>
          </cell>
          <cell r="I266">
            <v>214.04</v>
          </cell>
          <cell r="J266" t="str">
            <v>EUR</v>
          </cell>
        </row>
        <row r="267">
          <cell r="A267">
            <v>1400351</v>
          </cell>
          <cell r="B267" t="str">
            <v>迪拜龙城宜必思尚品酒店</v>
          </cell>
          <cell r="C267" t="str">
            <v>148-1272576</v>
          </cell>
          <cell r="D267" t="str">
            <v>6581667</v>
          </cell>
          <cell r="E267" t="str">
            <v/>
          </cell>
          <cell r="F267" t="str">
            <v>935.81</v>
          </cell>
          <cell r="G267" t="str">
            <v>RMB</v>
          </cell>
          <cell r="H267" t="str">
            <v>1</v>
          </cell>
          <cell r="I267">
            <v>118.92</v>
          </cell>
          <cell r="J267" t="str">
            <v>EUR</v>
          </cell>
        </row>
        <row r="268">
          <cell r="A268">
            <v>1400985</v>
          </cell>
          <cell r="B268" t="str">
            <v>迪拜龙城宜必思尚品酒店</v>
          </cell>
          <cell r="C268" t="str">
            <v>148-1273753</v>
          </cell>
          <cell r="D268" t="str">
            <v>6581666</v>
          </cell>
          <cell r="E268" t="str">
            <v/>
          </cell>
          <cell r="F268" t="str">
            <v>2678.24</v>
          </cell>
          <cell r="G268" t="str">
            <v>RMB</v>
          </cell>
          <cell r="H268" t="str">
            <v>1</v>
          </cell>
          <cell r="I268">
            <v>339.99</v>
          </cell>
          <cell r="J268" t="str">
            <v>EUR</v>
          </cell>
        </row>
        <row r="269">
          <cell r="A269">
            <v>1401375</v>
          </cell>
          <cell r="B269" t="str">
            <v>迪拜龙城宜必思尚品酒店</v>
          </cell>
          <cell r="C269" t="str">
            <v>148-1274642</v>
          </cell>
          <cell r="D269" t="str">
            <v>6587932</v>
          </cell>
          <cell r="E269" t="str">
            <v/>
          </cell>
          <cell r="F269" t="str">
            <v>1224.27</v>
          </cell>
          <cell r="G269" t="str">
            <v>RMB</v>
          </cell>
          <cell r="H269" t="str">
            <v>1</v>
          </cell>
          <cell r="I269">
            <v>155.94</v>
          </cell>
          <cell r="J269" t="str">
            <v>EUR</v>
          </cell>
        </row>
        <row r="270">
          <cell r="A270">
            <v>1401376</v>
          </cell>
          <cell r="B270" t="str">
            <v>迪拜龙城宜必思尚品酒店</v>
          </cell>
          <cell r="C270" t="str">
            <v>148-1274644</v>
          </cell>
          <cell r="D270" t="str">
            <v>6587933</v>
          </cell>
          <cell r="E270" t="str">
            <v/>
          </cell>
          <cell r="F270" t="str">
            <v>1224.27</v>
          </cell>
          <cell r="G270" t="str">
            <v>RMB</v>
          </cell>
          <cell r="H270" t="str">
            <v>1</v>
          </cell>
          <cell r="I270">
            <v>155.94</v>
          </cell>
          <cell r="J270" t="str">
            <v>EUR</v>
          </cell>
        </row>
        <row r="271">
          <cell r="A271">
            <v>1383775</v>
          </cell>
          <cell r="B271" t="str">
            <v>桑姆维尔特康酒店</v>
          </cell>
          <cell r="C271" t="str">
            <v>148-1246232</v>
          </cell>
          <cell r="D271" t="str">
            <v>141312</v>
          </cell>
          <cell r="E271" t="str">
            <v/>
          </cell>
          <cell r="F271" t="str">
            <v>4034.45</v>
          </cell>
          <cell r="G271" t="str">
            <v>RMB</v>
          </cell>
          <cell r="H271" t="str">
            <v>1</v>
          </cell>
          <cell r="I271">
            <v>508.2</v>
          </cell>
          <cell r="J271" t="str">
            <v>EUR</v>
          </cell>
        </row>
        <row r="272">
          <cell r="A272">
            <v>1385214</v>
          </cell>
          <cell r="B272" t="str">
            <v>桑姆维尔特康酒店</v>
          </cell>
          <cell r="C272" t="str">
            <v>148-1248635</v>
          </cell>
          <cell r="D272" t="str">
            <v>141911,142811</v>
          </cell>
          <cell r="E272" t="str">
            <v/>
          </cell>
          <cell r="F272" t="str">
            <v>1624.42</v>
          </cell>
          <cell r="G272" t="str">
            <v>RMB</v>
          </cell>
          <cell r="H272" t="str">
            <v>1</v>
          </cell>
          <cell r="I272">
            <v>204.62</v>
          </cell>
          <cell r="J272" t="str">
            <v>EUR</v>
          </cell>
        </row>
        <row r="273">
          <cell r="A273">
            <v>1402121</v>
          </cell>
          <cell r="B273" t="str">
            <v>阿姆斯特丹市中心NH酒店</v>
          </cell>
          <cell r="C273" t="str">
            <v>221-1273203</v>
          </cell>
          <cell r="D273" t="str">
            <v/>
          </cell>
          <cell r="E273" t="str">
            <v/>
          </cell>
          <cell r="F273" t="str">
            <v>1800.08</v>
          </cell>
          <cell r="G273" t="str">
            <v>RMB</v>
          </cell>
          <cell r="H273" t="str">
            <v>1</v>
          </cell>
          <cell r="I273">
            <v>229.14</v>
          </cell>
          <cell r="J273" t="str">
            <v>EUR</v>
          </cell>
        </row>
        <row r="274">
          <cell r="A274">
            <v>1402126</v>
          </cell>
          <cell r="B274" t="str">
            <v>阿姆斯特丹市中心NH酒店</v>
          </cell>
          <cell r="C274" t="str">
            <v>221-1273202</v>
          </cell>
          <cell r="D274" t="str">
            <v/>
          </cell>
          <cell r="E274" t="str">
            <v/>
          </cell>
          <cell r="F274" t="str">
            <v>1765.28</v>
          </cell>
          <cell r="G274" t="str">
            <v>RMB</v>
          </cell>
          <cell r="H274" t="str">
            <v>1</v>
          </cell>
          <cell r="I274">
            <v>224.71</v>
          </cell>
          <cell r="J274" t="str">
            <v>EUR</v>
          </cell>
        </row>
        <row r="275">
          <cell r="A275">
            <v>1402209</v>
          </cell>
          <cell r="B275" t="str">
            <v>巴拿马城中心希尔顿花园酒店</v>
          </cell>
          <cell r="C275" t="str">
            <v>265-327451</v>
          </cell>
          <cell r="D275" t="str">
            <v>3508945063</v>
          </cell>
          <cell r="E275" t="str">
            <v/>
          </cell>
          <cell r="F275" t="str">
            <v>1224.71</v>
          </cell>
          <cell r="G275" t="str">
            <v>RMB</v>
          </cell>
          <cell r="H275" t="str">
            <v>1</v>
          </cell>
          <cell r="I275">
            <v>176.79</v>
          </cell>
          <cell r="J275" t="str">
            <v>USD</v>
          </cell>
        </row>
        <row r="276">
          <cell r="A276">
            <v>1402210</v>
          </cell>
          <cell r="B276" t="str">
            <v>巴拿马城中心希尔顿花园酒店</v>
          </cell>
          <cell r="C276" t="str">
            <v>265-327452</v>
          </cell>
          <cell r="D276" t="str">
            <v>3508502136</v>
          </cell>
          <cell r="E276" t="str">
            <v/>
          </cell>
          <cell r="F276" t="str">
            <v>1224.71</v>
          </cell>
          <cell r="G276" t="str">
            <v>RMB</v>
          </cell>
          <cell r="H276" t="str">
            <v>1</v>
          </cell>
          <cell r="I276">
            <v>176.79</v>
          </cell>
          <cell r="J276" t="str">
            <v>USD</v>
          </cell>
        </row>
        <row r="277">
          <cell r="A277">
            <v>1393737</v>
          </cell>
          <cell r="B277" t="str">
            <v>莫斯科中心诺富特酒店</v>
          </cell>
          <cell r="C277" t="str">
            <v>146-148104</v>
          </cell>
          <cell r="D277" t="str">
            <v/>
          </cell>
          <cell r="E277" t="str">
            <v/>
          </cell>
          <cell r="F277" t="str">
            <v>323.34</v>
          </cell>
          <cell r="G277" t="str">
            <v>RMB</v>
          </cell>
          <cell r="H277" t="str">
            <v>1</v>
          </cell>
          <cell r="I277">
            <v>41.14</v>
          </cell>
          <cell r="J277" t="str">
            <v>EUR</v>
          </cell>
        </row>
        <row r="278">
          <cell r="A278">
            <v>1393739</v>
          </cell>
          <cell r="B278" t="str">
            <v>莫斯科中心诺富特酒店</v>
          </cell>
          <cell r="C278" t="str">
            <v>146-148105</v>
          </cell>
          <cell r="D278" t="str">
            <v/>
          </cell>
          <cell r="E278" t="str">
            <v/>
          </cell>
          <cell r="F278" t="str">
            <v>323.34</v>
          </cell>
          <cell r="G278" t="str">
            <v>RMB</v>
          </cell>
          <cell r="H278" t="str">
            <v>1</v>
          </cell>
          <cell r="I278">
            <v>41.14</v>
          </cell>
          <cell r="J278" t="str">
            <v>EUR</v>
          </cell>
        </row>
        <row r="279">
          <cell r="A279">
            <v>1396360</v>
          </cell>
          <cell r="B279" t="str">
            <v>曼谷常青坊酒店</v>
          </cell>
          <cell r="C279" t="str">
            <v>321-3742702</v>
          </cell>
          <cell r="D279" t="str">
            <v>321-3742702</v>
          </cell>
          <cell r="E279" t="str">
            <v/>
          </cell>
          <cell r="F279" t="str">
            <v>1874.73</v>
          </cell>
          <cell r="G279" t="str">
            <v>RMB</v>
          </cell>
          <cell r="H279" t="str">
            <v>1</v>
          </cell>
          <cell r="I279">
            <v>270.68</v>
          </cell>
          <cell r="J279" t="str">
            <v>USD</v>
          </cell>
        </row>
        <row r="280">
          <cell r="A280">
            <v>1392591</v>
          </cell>
          <cell r="B280" t="str">
            <v>曼谷金玉素旺纳普酒店</v>
          </cell>
          <cell r="C280" t="str">
            <v>321-3728824</v>
          </cell>
          <cell r="D280" t="str">
            <v>94639</v>
          </cell>
          <cell r="E280" t="str">
            <v/>
          </cell>
          <cell r="F280" t="str">
            <v>199.33</v>
          </cell>
          <cell r="G280" t="str">
            <v>RMB</v>
          </cell>
          <cell r="H280" t="str">
            <v>1</v>
          </cell>
          <cell r="I280">
            <v>28.71</v>
          </cell>
          <cell r="J280" t="str">
            <v>USD</v>
          </cell>
        </row>
        <row r="281">
          <cell r="A281">
            <v>1395525</v>
          </cell>
          <cell r="B281" t="str">
            <v>曼谷萨默塞特艾卡麦酒店</v>
          </cell>
          <cell r="C281" t="str">
            <v>321-3738515</v>
          </cell>
          <cell r="D281" t="str">
            <v/>
          </cell>
          <cell r="E281" t="str">
            <v/>
          </cell>
          <cell r="F281" t="str">
            <v>302.96</v>
          </cell>
          <cell r="G281" t="str">
            <v>RMB</v>
          </cell>
          <cell r="H281" t="str">
            <v>1</v>
          </cell>
          <cell r="I281">
            <v>43.63</v>
          </cell>
          <cell r="J281" t="str">
            <v>USD</v>
          </cell>
        </row>
        <row r="282">
          <cell r="A282">
            <v>1388226</v>
          </cell>
          <cell r="B282" t="str">
            <v>马尼拉歌剧大酒店</v>
          </cell>
          <cell r="C282" t="str">
            <v>271-486213</v>
          </cell>
          <cell r="D282" t="str">
            <v>380849</v>
          </cell>
          <cell r="E282" t="str">
            <v/>
          </cell>
          <cell r="F282" t="str">
            <v>917.5</v>
          </cell>
          <cell r="G282" t="str">
            <v>RMB</v>
          </cell>
          <cell r="H282" t="str">
            <v>1</v>
          </cell>
          <cell r="I282">
            <v>131.94</v>
          </cell>
          <cell r="J282" t="str">
            <v>USD</v>
          </cell>
        </row>
        <row r="283">
          <cell r="A283">
            <v>1389392</v>
          </cell>
          <cell r="B283" t="str">
            <v>马尼拉歌剧大酒店</v>
          </cell>
          <cell r="C283" t="str">
            <v>271-487641</v>
          </cell>
          <cell r="D283" t="str">
            <v>271-487641</v>
          </cell>
          <cell r="E283" t="str">
            <v/>
          </cell>
          <cell r="F283" t="str">
            <v>2120.2</v>
          </cell>
          <cell r="G283" t="str">
            <v>RMB</v>
          </cell>
          <cell r="H283" t="str">
            <v>1</v>
          </cell>
          <cell r="I283">
            <v>308.28</v>
          </cell>
          <cell r="J283" t="str">
            <v>USD</v>
          </cell>
        </row>
        <row r="284">
          <cell r="A284">
            <v>1377814</v>
          </cell>
          <cell r="B284" t="str">
            <v>霍普酒店-马尼拉厄米塔</v>
          </cell>
          <cell r="C284" t="str">
            <v>271-473914</v>
          </cell>
          <cell r="D284" t="str">
            <v>95155198-1</v>
          </cell>
          <cell r="E284" t="str">
            <v/>
          </cell>
          <cell r="F284" t="str">
            <v>212.13</v>
          </cell>
          <cell r="G284" t="str">
            <v>RMB</v>
          </cell>
          <cell r="H284" t="str">
            <v>1</v>
          </cell>
          <cell r="I284">
            <v>30.92</v>
          </cell>
          <cell r="J284" t="str">
            <v>USD</v>
          </cell>
        </row>
        <row r="285">
          <cell r="A285">
            <v>1387065</v>
          </cell>
          <cell r="B285" t="str">
            <v>温莎酒店</v>
          </cell>
          <cell r="C285" t="str">
            <v>280-554244</v>
          </cell>
          <cell r="D285" t="str">
            <v>376067</v>
          </cell>
          <cell r="E285" t="str">
            <v/>
          </cell>
          <cell r="F285" t="str">
            <v>1216.04</v>
          </cell>
          <cell r="G285" t="str">
            <v>RMB</v>
          </cell>
          <cell r="H285" t="str">
            <v>1</v>
          </cell>
          <cell r="I285">
            <v>175.44</v>
          </cell>
          <cell r="J285" t="str">
            <v>USD</v>
          </cell>
        </row>
        <row r="286">
          <cell r="A286">
            <v>1387786</v>
          </cell>
          <cell r="B286" t="str">
            <v>吉隆坡邵氏广场美居酒店</v>
          </cell>
          <cell r="C286" t="str">
            <v>320-1371193</v>
          </cell>
          <cell r="D286" t="str">
            <v>197394</v>
          </cell>
          <cell r="E286" t="str">
            <v/>
          </cell>
          <cell r="F286" t="str">
            <v>703.65</v>
          </cell>
          <cell r="G286" t="str">
            <v>RMB</v>
          </cell>
          <cell r="H286" t="str">
            <v>1</v>
          </cell>
          <cell r="I286">
            <v>101.26</v>
          </cell>
          <cell r="J286" t="str">
            <v>USD</v>
          </cell>
        </row>
        <row r="287">
          <cell r="A287">
            <v>1385074</v>
          </cell>
          <cell r="B287" t="str">
            <v>悉尼中央新城马洛酒店</v>
          </cell>
          <cell r="C287" t="str">
            <v>280-551717</v>
          </cell>
          <cell r="D287" t="str">
            <v>149959</v>
          </cell>
          <cell r="E287" t="str">
            <v/>
          </cell>
          <cell r="F287" t="str">
            <v>1434.51</v>
          </cell>
          <cell r="G287" t="str">
            <v>RMB</v>
          </cell>
          <cell r="H287" t="str">
            <v>1</v>
          </cell>
          <cell r="I287">
            <v>207.15</v>
          </cell>
          <cell r="J287" t="str">
            <v>USD</v>
          </cell>
        </row>
        <row r="288">
          <cell r="A288">
            <v>1395202</v>
          </cell>
          <cell r="B288" t="str">
            <v>悉尼中央新城马洛酒店</v>
          </cell>
          <cell r="C288" t="str">
            <v>280-561967</v>
          </cell>
          <cell r="D288" t="str">
            <v>561967</v>
          </cell>
          <cell r="E288" t="str">
            <v/>
          </cell>
          <cell r="F288" t="str">
            <v>1274.28</v>
          </cell>
          <cell r="G288" t="str">
            <v>RMB</v>
          </cell>
          <cell r="H288" t="str">
            <v>1</v>
          </cell>
          <cell r="I288">
            <v>183.51</v>
          </cell>
          <cell r="J288" t="str">
            <v>USD</v>
          </cell>
        </row>
        <row r="289">
          <cell r="A289">
            <v>1403627</v>
          </cell>
          <cell r="B289" t="str">
            <v>兰卡威丹绒鲁度假村</v>
          </cell>
          <cell r="C289" t="str">
            <v>320-1394892</v>
          </cell>
          <cell r="D289" t="str">
            <v/>
          </cell>
          <cell r="E289" t="str">
            <v/>
          </cell>
          <cell r="F289" t="str">
            <v>1826.98</v>
          </cell>
          <cell r="G289" t="str">
            <v>RMB</v>
          </cell>
          <cell r="H289" t="str">
            <v>1</v>
          </cell>
          <cell r="I289">
            <v>263.22</v>
          </cell>
          <cell r="J289" t="str">
            <v>USD</v>
          </cell>
        </row>
        <row r="290">
          <cell r="A290">
            <v>1385588</v>
          </cell>
          <cell r="B290" t="str">
            <v>霍巴特旅客之家酒店</v>
          </cell>
          <cell r="C290" t="str">
            <v>280-552511</v>
          </cell>
          <cell r="D290" t="str">
            <v>25185424</v>
          </cell>
          <cell r="E290" t="str">
            <v/>
          </cell>
          <cell r="F290" t="str">
            <v>990.29</v>
          </cell>
          <cell r="G290" t="str">
            <v>RMB</v>
          </cell>
          <cell r="H290" t="str">
            <v>1</v>
          </cell>
          <cell r="I290">
            <v>142.86</v>
          </cell>
          <cell r="J290" t="str">
            <v>USD</v>
          </cell>
        </row>
        <row r="291">
          <cell r="A291">
            <v>1399308</v>
          </cell>
          <cell r="B291" t="str">
            <v>宿务帕克兰国际大酒店</v>
          </cell>
          <cell r="C291" t="str">
            <v>271-496668</v>
          </cell>
          <cell r="D291" t="str">
            <v/>
          </cell>
          <cell r="E291" t="str">
            <v/>
          </cell>
          <cell r="F291" t="str">
            <v>510.11</v>
          </cell>
          <cell r="G291" t="str">
            <v>RMB</v>
          </cell>
          <cell r="H291" t="str">
            <v>1</v>
          </cell>
          <cell r="I291">
            <v>73.62</v>
          </cell>
          <cell r="J291" t="str">
            <v>USD</v>
          </cell>
        </row>
        <row r="292">
          <cell r="A292">
            <v>1398698</v>
          </cell>
          <cell r="B292" t="str">
            <v>宿务蒙特贝罗别墅酒店</v>
          </cell>
          <cell r="C292" t="str">
            <v>271-496067</v>
          </cell>
          <cell r="D292" t="str">
            <v>89367</v>
          </cell>
          <cell r="E292" t="str">
            <v/>
          </cell>
          <cell r="F292" t="str">
            <v>430.37</v>
          </cell>
          <cell r="G292" t="str">
            <v>RMB</v>
          </cell>
          <cell r="H292" t="str">
            <v>1</v>
          </cell>
          <cell r="I292">
            <v>62.17</v>
          </cell>
          <cell r="J292" t="str">
            <v>USD</v>
          </cell>
        </row>
        <row r="293">
          <cell r="A293">
            <v>1403758</v>
          </cell>
          <cell r="B293" t="str">
            <v>宿务水蓝城机场酒店</v>
          </cell>
          <cell r="C293" t="str">
            <v>271-479077</v>
          </cell>
          <cell r="D293" t="str">
            <v>1166010</v>
          </cell>
          <cell r="E293" t="str">
            <v/>
          </cell>
          <cell r="F293" t="str">
            <v>6.94</v>
          </cell>
          <cell r="G293" t="str">
            <v>RMB</v>
          </cell>
          <cell r="H293" t="str">
            <v>1</v>
          </cell>
          <cell r="I293">
            <v>1</v>
          </cell>
          <cell r="J293" t="str">
            <v>USD</v>
          </cell>
        </row>
        <row r="294">
          <cell r="A294">
            <v>1400961</v>
          </cell>
          <cell r="B294" t="str">
            <v>希尔顿冲浪者天堂公寓酒店</v>
          </cell>
          <cell r="C294" t="str">
            <v>280-566393</v>
          </cell>
          <cell r="D294" t="str">
            <v/>
          </cell>
          <cell r="E294" t="str">
            <v/>
          </cell>
          <cell r="F294" t="str">
            <v>1564.9</v>
          </cell>
          <cell r="G294" t="str">
            <v>RMB</v>
          </cell>
          <cell r="H294" t="str">
            <v>1</v>
          </cell>
          <cell r="I294">
            <v>226.19</v>
          </cell>
          <cell r="J294" t="str">
            <v>USD</v>
          </cell>
        </row>
        <row r="295">
          <cell r="A295">
            <v>1398952</v>
          </cell>
          <cell r="B295" t="str">
            <v>希尔顿冲浪者天堂公寓酒店</v>
          </cell>
          <cell r="C295" t="str">
            <v>280-564717</v>
          </cell>
          <cell r="D295" t="str">
            <v>3503948739</v>
          </cell>
          <cell r="E295" t="str">
            <v/>
          </cell>
          <cell r="F295" t="str">
            <v>1575.01</v>
          </cell>
          <cell r="G295" t="str">
            <v>RMB</v>
          </cell>
          <cell r="H295" t="str">
            <v>1</v>
          </cell>
          <cell r="I295">
            <v>227.31</v>
          </cell>
          <cell r="J295" t="str">
            <v>USD</v>
          </cell>
        </row>
        <row r="296">
          <cell r="A296">
            <v>1391658</v>
          </cell>
          <cell r="B296" t="str">
            <v>希尔顿冲浪者天堂公寓酒店</v>
          </cell>
          <cell r="C296" t="str">
            <v>280-559490</v>
          </cell>
          <cell r="D296" t="str">
            <v/>
          </cell>
          <cell r="E296" t="str">
            <v/>
          </cell>
          <cell r="F296" t="str">
            <v>6594.93</v>
          </cell>
          <cell r="G296" t="str">
            <v>RMB</v>
          </cell>
          <cell r="H296" t="str">
            <v>1</v>
          </cell>
          <cell r="I296">
            <v>954.68</v>
          </cell>
          <cell r="J296" t="str">
            <v>USD</v>
          </cell>
        </row>
        <row r="297">
          <cell r="A297">
            <v>1393139</v>
          </cell>
          <cell r="B297" t="str">
            <v>希尔顿冲浪者天堂公寓酒店</v>
          </cell>
          <cell r="C297" t="str">
            <v>280-560466</v>
          </cell>
          <cell r="D297" t="str">
            <v>3506999392</v>
          </cell>
          <cell r="E297" t="str">
            <v/>
          </cell>
          <cell r="F297" t="str">
            <v>1643.66</v>
          </cell>
          <cell r="G297" t="str">
            <v>RMB</v>
          </cell>
          <cell r="H297" t="str">
            <v>1</v>
          </cell>
          <cell r="I297">
            <v>236.74</v>
          </cell>
          <cell r="J297" t="str">
            <v>USD</v>
          </cell>
        </row>
        <row r="298">
          <cell r="A298">
            <v>1393144</v>
          </cell>
          <cell r="B298" t="str">
            <v>墨尔本斯旺斯顿街宜必思酒店</v>
          </cell>
          <cell r="C298" t="str">
            <v>280-560467</v>
          </cell>
          <cell r="D298" t="str">
            <v/>
          </cell>
          <cell r="E298" t="str">
            <v/>
          </cell>
          <cell r="F298" t="str">
            <v>448.79</v>
          </cell>
          <cell r="G298" t="str">
            <v>RMB</v>
          </cell>
          <cell r="H298" t="str">
            <v>1</v>
          </cell>
          <cell r="I298">
            <v>64.64</v>
          </cell>
          <cell r="J298" t="str">
            <v>USD</v>
          </cell>
        </row>
        <row r="299">
          <cell r="A299">
            <v>1386031</v>
          </cell>
          <cell r="B299" t="str">
            <v>墨尔本斯旺斯顿街宜必思酒店</v>
          </cell>
          <cell r="C299" t="str">
            <v>280-553074</v>
          </cell>
          <cell r="D299" t="str">
            <v>741614</v>
          </cell>
          <cell r="E299" t="str">
            <v/>
          </cell>
          <cell r="F299" t="str">
            <v>496.12</v>
          </cell>
          <cell r="G299" t="str">
            <v>RMB</v>
          </cell>
          <cell r="H299" t="str">
            <v>1</v>
          </cell>
          <cell r="I299">
            <v>71.53</v>
          </cell>
          <cell r="J299" t="str">
            <v>USD</v>
          </cell>
        </row>
        <row r="300">
          <cell r="A300">
            <v>1399283</v>
          </cell>
          <cell r="B300" t="str">
            <v>马尼拉马卡迪宫殿酒店</v>
          </cell>
          <cell r="C300" t="str">
            <v>271-496642</v>
          </cell>
          <cell r="D300" t="str">
            <v>16171</v>
          </cell>
          <cell r="E300" t="str">
            <v/>
          </cell>
          <cell r="F300" t="str">
            <v>702.17</v>
          </cell>
          <cell r="G300" t="str">
            <v>RMB</v>
          </cell>
          <cell r="H300" t="str">
            <v>1</v>
          </cell>
          <cell r="I300">
            <v>101.34</v>
          </cell>
          <cell r="J300" t="str">
            <v>USD</v>
          </cell>
        </row>
        <row r="301">
          <cell r="A301">
            <v>1401622</v>
          </cell>
          <cell r="B301" t="str">
            <v>马尼拉马卡迪宫殿酒店</v>
          </cell>
          <cell r="C301" t="str">
            <v>271-499075</v>
          </cell>
          <cell r="D301" t="str">
            <v>16895</v>
          </cell>
          <cell r="E301" t="str">
            <v/>
          </cell>
          <cell r="F301" t="str">
            <v>482.74</v>
          </cell>
          <cell r="G301" t="str">
            <v>RMB</v>
          </cell>
          <cell r="H301" t="str">
            <v>1</v>
          </cell>
          <cell r="I301">
            <v>69.6</v>
          </cell>
          <cell r="J301" t="str">
            <v>USD</v>
          </cell>
        </row>
        <row r="302">
          <cell r="A302">
            <v>1403923</v>
          </cell>
          <cell r="B302" t="str">
            <v>马尼拉马卡迪宫殿酒店</v>
          </cell>
          <cell r="C302" t="str">
            <v>271-501501</v>
          </cell>
          <cell r="D302" t="str">
            <v>17118</v>
          </cell>
          <cell r="E302" t="str">
            <v/>
          </cell>
          <cell r="F302" t="str">
            <v>480.52</v>
          </cell>
          <cell r="G302" t="str">
            <v>RMB</v>
          </cell>
          <cell r="H302" t="str">
            <v>1</v>
          </cell>
          <cell r="I302">
            <v>69.23</v>
          </cell>
          <cell r="J302" t="str">
            <v>USD</v>
          </cell>
        </row>
        <row r="303">
          <cell r="A303">
            <v>1385899</v>
          </cell>
          <cell r="B303" t="str">
            <v>先驱报套房酒店 </v>
          </cell>
          <cell r="C303" t="str">
            <v>271-483588</v>
          </cell>
          <cell r="D303" t="str">
            <v>14423</v>
          </cell>
          <cell r="E303" t="str">
            <v/>
          </cell>
          <cell r="F303" t="str">
            <v>2201.04</v>
          </cell>
          <cell r="G303" t="str">
            <v>RMB</v>
          </cell>
          <cell r="H303" t="str">
            <v>1</v>
          </cell>
          <cell r="I303">
            <v>317.34</v>
          </cell>
          <cell r="J303" t="str">
            <v>USD</v>
          </cell>
        </row>
        <row r="304">
          <cell r="A304">
            <v>1404219</v>
          </cell>
          <cell r="B304" t="str">
            <v>河内杭盖丝绸皇后酒店</v>
          </cell>
          <cell r="C304" t="str">
            <v>358-306962</v>
          </cell>
          <cell r="D304" t="str">
            <v/>
          </cell>
          <cell r="E304" t="str">
            <v/>
          </cell>
          <cell r="F304" t="str">
            <v>392.53</v>
          </cell>
          <cell r="G304" t="str">
            <v>RMB</v>
          </cell>
          <cell r="H304" t="str">
            <v>1</v>
          </cell>
          <cell r="I304">
            <v>56.65</v>
          </cell>
          <cell r="J304" t="str">
            <v>USD</v>
          </cell>
        </row>
        <row r="305">
          <cell r="A305">
            <v>1388167</v>
          </cell>
          <cell r="B305" t="str">
            <v>吉隆坡瑞吉酒店</v>
          </cell>
          <cell r="C305" t="str">
            <v>320-1371783</v>
          </cell>
          <cell r="D305" t="str">
            <v>113087</v>
          </cell>
          <cell r="E305" t="str">
            <v/>
          </cell>
          <cell r="F305" t="str">
            <v>6133.62</v>
          </cell>
          <cell r="G305" t="str">
            <v>RMB</v>
          </cell>
          <cell r="H305" t="str">
            <v>1</v>
          </cell>
          <cell r="I305">
            <v>882.04</v>
          </cell>
          <cell r="J305" t="str">
            <v>USD</v>
          </cell>
        </row>
        <row r="306">
          <cell r="A306">
            <v>1386983</v>
          </cell>
          <cell r="B306" t="str">
            <v>新加坡富丽敦酒店</v>
          </cell>
          <cell r="C306" t="str">
            <v>322-1223701</v>
          </cell>
          <cell r="D306" t="str">
            <v>322-1223701</v>
          </cell>
          <cell r="E306" t="str">
            <v/>
          </cell>
          <cell r="F306" t="str">
            <v>1575.78</v>
          </cell>
          <cell r="G306" t="str">
            <v>RMB</v>
          </cell>
          <cell r="H306" t="str">
            <v>1</v>
          </cell>
          <cell r="I306">
            <v>227.34</v>
          </cell>
          <cell r="J306" t="str">
            <v>USD</v>
          </cell>
        </row>
        <row r="307">
          <cell r="A307">
            <v>1380281</v>
          </cell>
          <cell r="B307" t="str">
            <v>新加坡富丽敦酒店</v>
          </cell>
          <cell r="C307" t="str">
            <v>322-1215549</v>
          </cell>
          <cell r="D307" t="str">
            <v>3535724</v>
          </cell>
          <cell r="E307" t="str">
            <v/>
          </cell>
          <cell r="F307" t="str">
            <v>1555.58</v>
          </cell>
          <cell r="G307" t="str">
            <v>RMB</v>
          </cell>
          <cell r="H307" t="str">
            <v>1</v>
          </cell>
          <cell r="I307">
            <v>226.2</v>
          </cell>
          <cell r="J307" t="str">
            <v>USD</v>
          </cell>
        </row>
        <row r="308">
          <cell r="A308">
            <v>1383660</v>
          </cell>
          <cell r="B308" t="str">
            <v>新加坡富丽敦酒店</v>
          </cell>
          <cell r="C308" t="str">
            <v>322-1219772</v>
          </cell>
          <cell r="D308" t="str">
            <v>3540224</v>
          </cell>
          <cell r="E308" t="str">
            <v/>
          </cell>
          <cell r="F308" t="str">
            <v>1508.77</v>
          </cell>
          <cell r="G308" t="str">
            <v>RMB</v>
          </cell>
          <cell r="H308" t="str">
            <v>1</v>
          </cell>
          <cell r="I308">
            <v>218.14</v>
          </cell>
          <cell r="J308" t="str">
            <v>USD</v>
          </cell>
        </row>
        <row r="309">
          <cell r="A309">
            <v>1402191</v>
          </cell>
          <cell r="B309" t="str">
            <v>新加坡悦乐樟宜酒店</v>
          </cell>
          <cell r="C309" t="str">
            <v>322-1238188</v>
          </cell>
          <cell r="D309" t="str">
            <v>23496770</v>
          </cell>
          <cell r="E309" t="str">
            <v/>
          </cell>
          <cell r="F309" t="str">
            <v>2539.41</v>
          </cell>
          <cell r="G309" t="str">
            <v>RMB</v>
          </cell>
          <cell r="H309" t="str">
            <v>1</v>
          </cell>
          <cell r="I309">
            <v>366.12</v>
          </cell>
          <cell r="J309" t="str">
            <v>USD</v>
          </cell>
        </row>
        <row r="310">
          <cell r="A310">
            <v>1404465</v>
          </cell>
          <cell r="B310" t="str">
            <v>新加坡加东智选假日酒店</v>
          </cell>
          <cell r="C310" t="str">
            <v>322-1240213</v>
          </cell>
          <cell r="D310" t="str">
            <v>45153872</v>
          </cell>
          <cell r="E310" t="str">
            <v/>
          </cell>
          <cell r="F310" t="str">
            <v>639.9</v>
          </cell>
          <cell r="G310" t="str">
            <v>RMB</v>
          </cell>
          <cell r="H310" t="str">
            <v>1</v>
          </cell>
          <cell r="I310">
            <v>92.35</v>
          </cell>
          <cell r="J310" t="str">
            <v>USD</v>
          </cell>
        </row>
        <row r="311">
          <cell r="A311">
            <v>1397046</v>
          </cell>
          <cell r="B311" t="str">
            <v>新加坡加东智选假日酒店</v>
          </cell>
          <cell r="C311" t="str">
            <v>322-1233991</v>
          </cell>
          <cell r="D311" t="str">
            <v>27777887</v>
          </cell>
          <cell r="E311" t="str">
            <v/>
          </cell>
          <cell r="F311" t="str">
            <v>747.02</v>
          </cell>
          <cell r="G311" t="str">
            <v>RMB</v>
          </cell>
          <cell r="H311" t="str">
            <v>1</v>
          </cell>
          <cell r="I311">
            <v>107.92</v>
          </cell>
          <cell r="J311" t="str">
            <v>USD</v>
          </cell>
        </row>
        <row r="312">
          <cell r="A312">
            <v>1383969</v>
          </cell>
          <cell r="B312" t="str">
            <v>新加坡加东智选假日酒店</v>
          </cell>
          <cell r="C312" t="str">
            <v>322-1220043</v>
          </cell>
          <cell r="D312" t="str">
            <v>43740529</v>
          </cell>
          <cell r="E312" t="str">
            <v/>
          </cell>
          <cell r="F312" t="str">
            <v>1293.87</v>
          </cell>
          <cell r="G312" t="str">
            <v>RMB</v>
          </cell>
          <cell r="H312" t="str">
            <v>1</v>
          </cell>
          <cell r="I312">
            <v>187.07</v>
          </cell>
          <cell r="J312" t="str">
            <v>USD</v>
          </cell>
        </row>
        <row r="313">
          <cell r="A313">
            <v>1380316</v>
          </cell>
          <cell r="B313" t="str">
            <v>新加坡加东智选假日酒店</v>
          </cell>
          <cell r="C313" t="str">
            <v>322-1215585</v>
          </cell>
          <cell r="D313" t="str">
            <v>47127446</v>
          </cell>
          <cell r="E313" t="str">
            <v/>
          </cell>
          <cell r="F313" t="str">
            <v>621.06</v>
          </cell>
          <cell r="G313" t="str">
            <v>RMB</v>
          </cell>
          <cell r="H313" t="str">
            <v>1</v>
          </cell>
          <cell r="I313">
            <v>90.31</v>
          </cell>
          <cell r="J313" t="str">
            <v>USD</v>
          </cell>
        </row>
        <row r="314">
          <cell r="A314">
            <v>1381879</v>
          </cell>
          <cell r="B314" t="str">
            <v>新加坡加东智选假日酒店</v>
          </cell>
          <cell r="C314" t="str">
            <v>322-1217571</v>
          </cell>
          <cell r="D314" t="str">
            <v>42296771</v>
          </cell>
          <cell r="E314" t="str">
            <v/>
          </cell>
          <cell r="F314" t="str">
            <v>624.3</v>
          </cell>
          <cell r="G314" t="str">
            <v>RMB</v>
          </cell>
          <cell r="H314" t="str">
            <v>1</v>
          </cell>
          <cell r="I314">
            <v>90.42</v>
          </cell>
          <cell r="J314" t="str">
            <v>USD</v>
          </cell>
        </row>
        <row r="315">
          <cell r="A315">
            <v>1391559</v>
          </cell>
          <cell r="B315" t="str">
            <v>新加坡加东智选假日酒店</v>
          </cell>
          <cell r="C315" t="str">
            <v>322-1229278</v>
          </cell>
          <cell r="D315" t="str">
            <v>41459486,45141042</v>
          </cell>
          <cell r="E315" t="str">
            <v/>
          </cell>
          <cell r="F315" t="str">
            <v>1343.88</v>
          </cell>
          <cell r="G315" t="str">
            <v>RMB</v>
          </cell>
          <cell r="H315" t="str">
            <v>1</v>
          </cell>
          <cell r="I315">
            <v>194.54</v>
          </cell>
          <cell r="J315" t="str">
            <v>USD</v>
          </cell>
        </row>
        <row r="316">
          <cell r="A316">
            <v>1379355</v>
          </cell>
          <cell r="B316" t="str">
            <v>新加坡罗克西豪华美爵酒店</v>
          </cell>
          <cell r="C316" t="str">
            <v>322-1214279</v>
          </cell>
          <cell r="D316" t="str">
            <v>10831523</v>
          </cell>
          <cell r="E316" t="str">
            <v/>
          </cell>
          <cell r="F316" t="str">
            <v>778.15</v>
          </cell>
          <cell r="G316" t="str">
            <v>RMB</v>
          </cell>
          <cell r="H316" t="str">
            <v>1</v>
          </cell>
          <cell r="I316">
            <v>112.62</v>
          </cell>
          <cell r="J316" t="str">
            <v>USD</v>
          </cell>
        </row>
        <row r="317">
          <cell r="A317">
            <v>1386677</v>
          </cell>
          <cell r="B317" t="str">
            <v>新加坡81酒店(优质星)</v>
          </cell>
          <cell r="C317" t="str">
            <v>322-1223435</v>
          </cell>
          <cell r="D317" t="str">
            <v>322-1223435</v>
          </cell>
          <cell r="E317" t="str">
            <v/>
          </cell>
          <cell r="F317" t="str">
            <v>1145.97</v>
          </cell>
          <cell r="G317" t="str">
            <v>RMB</v>
          </cell>
          <cell r="H317" t="str">
            <v>1</v>
          </cell>
          <cell r="I317">
            <v>165.33</v>
          </cell>
          <cell r="J317" t="str">
            <v>USD</v>
          </cell>
        </row>
        <row r="318">
          <cell r="A318">
            <v>1389510</v>
          </cell>
          <cell r="B318" t="str">
            <v>新加坡81酒店(优质星)</v>
          </cell>
          <cell r="C318" t="str">
            <v>322-1226716</v>
          </cell>
          <cell r="D318" t="str">
            <v>322-1226716</v>
          </cell>
          <cell r="E318" t="str">
            <v/>
          </cell>
          <cell r="F318" t="str">
            <v>1252.81</v>
          </cell>
          <cell r="G318" t="str">
            <v>RMB</v>
          </cell>
          <cell r="H318" t="str">
            <v>1</v>
          </cell>
          <cell r="I318">
            <v>182.16</v>
          </cell>
          <cell r="J318" t="str">
            <v>USD</v>
          </cell>
        </row>
        <row r="319">
          <cell r="A319">
            <v>1397887</v>
          </cell>
          <cell r="B319" t="str">
            <v>新加坡81酒店(优质星)</v>
          </cell>
          <cell r="C319" t="str">
            <v>322-1234083</v>
          </cell>
          <cell r="D319" t="str">
            <v/>
          </cell>
          <cell r="E319" t="str">
            <v/>
          </cell>
          <cell r="F319" t="str">
            <v>1209.97</v>
          </cell>
          <cell r="G319" t="str">
            <v>RMB</v>
          </cell>
          <cell r="H319" t="str">
            <v>1</v>
          </cell>
          <cell r="I319">
            <v>174.8</v>
          </cell>
          <cell r="J319" t="str">
            <v>USD</v>
          </cell>
        </row>
        <row r="320">
          <cell r="A320">
            <v>1395213</v>
          </cell>
          <cell r="B320" t="str">
            <v>新加坡81酒店(优质星)</v>
          </cell>
          <cell r="C320" t="str">
            <v>322-1232151</v>
          </cell>
          <cell r="D320" t="str">
            <v>322-1232151</v>
          </cell>
          <cell r="E320" t="str">
            <v/>
          </cell>
          <cell r="F320" t="str">
            <v>1098.46</v>
          </cell>
          <cell r="G320" t="str">
            <v>RMB</v>
          </cell>
          <cell r="H320" t="str">
            <v>1</v>
          </cell>
          <cell r="I320">
            <v>158.19</v>
          </cell>
          <cell r="J320" t="str">
            <v>USD</v>
          </cell>
        </row>
        <row r="321">
          <cell r="A321">
            <v>1392669</v>
          </cell>
          <cell r="B321" t="str">
            <v>新加坡81酒店 - 公主</v>
          </cell>
          <cell r="C321" t="str">
            <v>322-1230325</v>
          </cell>
          <cell r="D321" t="str">
            <v/>
          </cell>
          <cell r="E321" t="str">
            <v/>
          </cell>
          <cell r="F321" t="str">
            <v>347.98</v>
          </cell>
          <cell r="G321" t="str">
            <v>RMB</v>
          </cell>
          <cell r="H321" t="str">
            <v>1</v>
          </cell>
          <cell r="I321">
            <v>50.12</v>
          </cell>
          <cell r="J321" t="str">
            <v>USD</v>
          </cell>
        </row>
        <row r="322">
          <cell r="A322">
            <v>1402231</v>
          </cell>
          <cell r="B322" t="str">
            <v>新加坡81酒店-梧槽</v>
          </cell>
          <cell r="C322" t="str">
            <v>322-1238274</v>
          </cell>
          <cell r="D322" t="str">
            <v/>
          </cell>
          <cell r="E322" t="str">
            <v/>
          </cell>
          <cell r="F322" t="str">
            <v>349.35</v>
          </cell>
          <cell r="G322" t="str">
            <v>RMB</v>
          </cell>
          <cell r="H322" t="str">
            <v>1</v>
          </cell>
          <cell r="I322">
            <v>50.43</v>
          </cell>
          <cell r="J322" t="str">
            <v>USD</v>
          </cell>
        </row>
        <row r="323">
          <cell r="A323">
            <v>1402153</v>
          </cell>
          <cell r="B323" t="str">
            <v>新加坡81酒店-梧槽</v>
          </cell>
          <cell r="C323" t="str">
            <v>322-1238153</v>
          </cell>
          <cell r="D323" t="str">
            <v>322-1238153</v>
          </cell>
          <cell r="E323" t="str">
            <v/>
          </cell>
          <cell r="F323" t="str">
            <v>349.57</v>
          </cell>
          <cell r="G323" t="str">
            <v>RMB</v>
          </cell>
          <cell r="H323" t="str">
            <v>1</v>
          </cell>
          <cell r="I323">
            <v>50.4</v>
          </cell>
          <cell r="J323" t="str">
            <v>USD</v>
          </cell>
        </row>
        <row r="324">
          <cell r="A324">
            <v>1396088</v>
          </cell>
          <cell r="B324" t="str">
            <v>新加坡81酒店-幸运</v>
          </cell>
          <cell r="C324" t="str">
            <v>322-1233143</v>
          </cell>
          <cell r="D324" t="str">
            <v>r1a/1115/231510175</v>
          </cell>
          <cell r="E324" t="str">
            <v/>
          </cell>
          <cell r="F324" t="str">
            <v>695.77</v>
          </cell>
          <cell r="G324" t="str">
            <v>RMB</v>
          </cell>
          <cell r="H324" t="str">
            <v>1</v>
          </cell>
          <cell r="I324">
            <v>100.3</v>
          </cell>
          <cell r="J324" t="str">
            <v>USD</v>
          </cell>
        </row>
        <row r="325">
          <cell r="A325">
            <v>1398012</v>
          </cell>
          <cell r="B325" t="str">
            <v>新加坡81酒店-幸运</v>
          </cell>
          <cell r="C325" t="str">
            <v>322-1234173</v>
          </cell>
          <cell r="D325" t="str">
            <v/>
          </cell>
          <cell r="E325" t="str">
            <v/>
          </cell>
          <cell r="F325" t="str">
            <v>1045.22</v>
          </cell>
          <cell r="G325" t="str">
            <v>RMB</v>
          </cell>
          <cell r="H325" t="str">
            <v>1</v>
          </cell>
          <cell r="I325">
            <v>151</v>
          </cell>
          <cell r="J325" t="str">
            <v>USD</v>
          </cell>
        </row>
        <row r="326">
          <cell r="A326">
            <v>1399800</v>
          </cell>
          <cell r="B326" t="str">
            <v>新加坡公园大道樟宜酒店</v>
          </cell>
          <cell r="C326" t="str">
            <v>322-1235826</v>
          </cell>
          <cell r="D326" t="str">
            <v/>
          </cell>
          <cell r="E326" t="str">
            <v/>
          </cell>
          <cell r="F326" t="str">
            <v>726.56</v>
          </cell>
          <cell r="G326" t="str">
            <v>RMB</v>
          </cell>
          <cell r="H326" t="str">
            <v>1</v>
          </cell>
          <cell r="I326">
            <v>104.86</v>
          </cell>
          <cell r="J326" t="str">
            <v>USD</v>
          </cell>
        </row>
        <row r="327">
          <cell r="A327">
            <v>1393530</v>
          </cell>
          <cell r="B327" t="str">
            <v>新加坡公园大道樟宜酒店</v>
          </cell>
          <cell r="C327" t="str">
            <v>322-1230595</v>
          </cell>
          <cell r="D327" t="str">
            <v/>
          </cell>
          <cell r="E327" t="str">
            <v/>
          </cell>
          <cell r="F327" t="str">
            <v>728.31</v>
          </cell>
          <cell r="G327" t="str">
            <v>RMB</v>
          </cell>
          <cell r="H327" t="str">
            <v>1</v>
          </cell>
          <cell r="I327">
            <v>104.9</v>
          </cell>
          <cell r="J327" t="str">
            <v>USD</v>
          </cell>
        </row>
        <row r="328">
          <cell r="A328">
            <v>1389421</v>
          </cell>
          <cell r="B328" t="str">
            <v>新加坡公园大道樟宜酒店</v>
          </cell>
          <cell r="C328" t="str">
            <v>322-1226631</v>
          </cell>
          <cell r="D328" t="str">
            <v>2948943</v>
          </cell>
          <cell r="E328" t="str">
            <v/>
          </cell>
          <cell r="F328" t="str">
            <v>639.61</v>
          </cell>
          <cell r="G328" t="str">
            <v>RMB</v>
          </cell>
          <cell r="H328" t="str">
            <v>1</v>
          </cell>
          <cell r="I328">
            <v>93</v>
          </cell>
          <cell r="J328" t="str">
            <v>USD</v>
          </cell>
        </row>
        <row r="329">
          <cell r="A329">
            <v>1387261</v>
          </cell>
          <cell r="B329" t="str">
            <v>公园大道罗切斯特酒店</v>
          </cell>
          <cell r="C329" t="str">
            <v>322-1223994</v>
          </cell>
          <cell r="D329" t="str">
            <v>2947195</v>
          </cell>
          <cell r="E329" t="str">
            <v/>
          </cell>
          <cell r="F329" t="str">
            <v>893.73</v>
          </cell>
          <cell r="G329" t="str">
            <v>RMB</v>
          </cell>
          <cell r="H329" t="str">
            <v>1</v>
          </cell>
          <cell r="I329">
            <v>128.94</v>
          </cell>
          <cell r="J329" t="str">
            <v>USD</v>
          </cell>
        </row>
        <row r="330">
          <cell r="A330">
            <v>1404314</v>
          </cell>
          <cell r="B330" t="str">
            <v>公园大道罗切斯特酒店</v>
          </cell>
          <cell r="C330" t="str">
            <v>322-1240113</v>
          </cell>
          <cell r="D330" t="str">
            <v/>
          </cell>
          <cell r="E330" t="str">
            <v/>
          </cell>
          <cell r="F330" t="str">
            <v>3141.65</v>
          </cell>
          <cell r="G330" t="str">
            <v>RMB</v>
          </cell>
          <cell r="H330" t="str">
            <v>1</v>
          </cell>
          <cell r="I330">
            <v>453.4</v>
          </cell>
          <cell r="J330" t="str">
            <v>USD</v>
          </cell>
        </row>
        <row r="331">
          <cell r="A331">
            <v>1403486</v>
          </cell>
          <cell r="B331" t="str">
            <v>公园大道罗切斯特酒店</v>
          </cell>
          <cell r="C331" t="str">
            <v>322-1239415</v>
          </cell>
          <cell r="D331" t="str">
            <v>2956039</v>
          </cell>
          <cell r="E331" t="str">
            <v/>
          </cell>
          <cell r="F331" t="str">
            <v>3003.05</v>
          </cell>
          <cell r="G331" t="str">
            <v>RMB</v>
          </cell>
          <cell r="H331" t="str">
            <v>1</v>
          </cell>
          <cell r="I331">
            <v>432.66</v>
          </cell>
          <cell r="J331" t="str">
            <v>USD</v>
          </cell>
        </row>
        <row r="332">
          <cell r="A332">
            <v>1402793</v>
          </cell>
          <cell r="B332" t="str">
            <v>公园大道罗切斯特酒店</v>
          </cell>
          <cell r="C332" t="str">
            <v>322-1238848</v>
          </cell>
          <cell r="D332" t="str">
            <v/>
          </cell>
          <cell r="E332" t="str">
            <v/>
          </cell>
          <cell r="F332" t="str">
            <v>2160.32</v>
          </cell>
          <cell r="G332" t="str">
            <v>RMB</v>
          </cell>
          <cell r="H332" t="str">
            <v>1</v>
          </cell>
          <cell r="I332">
            <v>311.38</v>
          </cell>
          <cell r="J332" t="str">
            <v>USD</v>
          </cell>
        </row>
        <row r="333">
          <cell r="A333">
            <v>1394000</v>
          </cell>
          <cell r="B333" t="str">
            <v>新加坡乌节雅诗阁公寓</v>
          </cell>
          <cell r="C333" t="str">
            <v>322-1230769</v>
          </cell>
          <cell r="D333" t="str">
            <v>79429</v>
          </cell>
          <cell r="E333" t="str">
            <v/>
          </cell>
          <cell r="F333" t="str">
            <v>2598.87</v>
          </cell>
          <cell r="G333" t="str">
            <v>RMB</v>
          </cell>
          <cell r="H333" t="str">
            <v>1</v>
          </cell>
          <cell r="I333">
            <v>374.32</v>
          </cell>
          <cell r="J333" t="str">
            <v>USD</v>
          </cell>
        </row>
        <row r="334">
          <cell r="A334">
            <v>1405018</v>
          </cell>
          <cell r="B334" t="str">
            <v>新加坡豪亚酒店</v>
          </cell>
          <cell r="C334" t="str">
            <v>322-1240706</v>
          </cell>
          <cell r="D334" t="str">
            <v/>
          </cell>
          <cell r="E334" t="str">
            <v/>
          </cell>
          <cell r="F334" t="str">
            <v>7523.99</v>
          </cell>
          <cell r="G334" t="str">
            <v>RMB</v>
          </cell>
          <cell r="H334" t="str">
            <v>1</v>
          </cell>
          <cell r="I334">
            <v>1083.54</v>
          </cell>
          <cell r="J334" t="str">
            <v>USD</v>
          </cell>
        </row>
        <row r="335">
          <cell r="A335">
            <v>1389217</v>
          </cell>
          <cell r="B335" t="str">
            <v>新加坡豪亚酒店</v>
          </cell>
          <cell r="C335" t="str">
            <v>322-1226455</v>
          </cell>
          <cell r="D335" t="str">
            <v>22917961</v>
          </cell>
          <cell r="E335" t="str">
            <v/>
          </cell>
          <cell r="F335" t="str">
            <v>903.84</v>
          </cell>
          <cell r="G335" t="str">
            <v>RMB</v>
          </cell>
          <cell r="H335" t="str">
            <v>1</v>
          </cell>
          <cell r="I335">
            <v>131.42</v>
          </cell>
          <cell r="J335" t="str">
            <v>USD</v>
          </cell>
        </row>
        <row r="336">
          <cell r="A336">
            <v>1389857</v>
          </cell>
          <cell r="B336" t="str">
            <v>新加坡豪亚酒店</v>
          </cell>
          <cell r="C336" t="str">
            <v>322-1226961</v>
          </cell>
          <cell r="D336" t="str">
            <v>22942501</v>
          </cell>
          <cell r="E336" t="str">
            <v/>
          </cell>
          <cell r="F336" t="str">
            <v>5223.53</v>
          </cell>
          <cell r="G336" t="str">
            <v>RMB</v>
          </cell>
          <cell r="H336" t="str">
            <v>1</v>
          </cell>
          <cell r="I336">
            <v>759.51</v>
          </cell>
          <cell r="J336" t="str">
            <v>USD</v>
          </cell>
        </row>
        <row r="337">
          <cell r="A337">
            <v>1392900</v>
          </cell>
          <cell r="B337" t="str">
            <v>新加坡优良酒店－尼斯</v>
          </cell>
          <cell r="C337" t="str">
            <v>322-1230395</v>
          </cell>
          <cell r="D337" t="str">
            <v>R1e/111107352055</v>
          </cell>
          <cell r="E337" t="str">
            <v/>
          </cell>
          <cell r="F337" t="str">
            <v>1395.94</v>
          </cell>
          <cell r="G337" t="str">
            <v>RMB</v>
          </cell>
          <cell r="H337" t="str">
            <v>1</v>
          </cell>
          <cell r="I337">
            <v>201.06</v>
          </cell>
          <cell r="J337" t="str">
            <v>USD</v>
          </cell>
        </row>
        <row r="338">
          <cell r="A338">
            <v>1392395</v>
          </cell>
          <cell r="B338" t="str">
            <v>新加坡目的地海滩路酒店</v>
          </cell>
          <cell r="C338" t="str">
            <v>322-1230121</v>
          </cell>
          <cell r="D338" t="str">
            <v>322-1230121</v>
          </cell>
          <cell r="E338" t="str">
            <v/>
          </cell>
          <cell r="F338" t="str">
            <v>3457.77</v>
          </cell>
          <cell r="G338" t="str">
            <v>RMB</v>
          </cell>
          <cell r="H338" t="str">
            <v>1</v>
          </cell>
          <cell r="I338">
            <v>498.03</v>
          </cell>
          <cell r="J338" t="str">
            <v>USD</v>
          </cell>
        </row>
        <row r="339">
          <cell r="A339">
            <v>1383171</v>
          </cell>
          <cell r="B339" t="str">
            <v>吉隆坡太平洋丽晶套房酒店</v>
          </cell>
          <cell r="C339" t="str">
            <v>320-1363479</v>
          </cell>
          <cell r="D339" t="str">
            <v>181215395</v>
          </cell>
          <cell r="E339" t="str">
            <v/>
          </cell>
          <cell r="F339" t="str">
            <v>863.67</v>
          </cell>
          <cell r="G339" t="str">
            <v>RMB</v>
          </cell>
          <cell r="H339" t="str">
            <v>1</v>
          </cell>
          <cell r="I339">
            <v>124.7</v>
          </cell>
          <cell r="J339" t="str">
            <v>USD</v>
          </cell>
        </row>
        <row r="340">
          <cell r="A340">
            <v>1387944</v>
          </cell>
          <cell r="B340" t="str">
            <v>蒙特里凯悦酒店及水疗中心</v>
          </cell>
          <cell r="C340" t="str">
            <v>256-3769419</v>
          </cell>
          <cell r="D340" t="str">
            <v/>
          </cell>
          <cell r="E340" t="str">
            <v/>
          </cell>
          <cell r="F340" t="str">
            <v>1146.49</v>
          </cell>
          <cell r="G340" t="str">
            <v>RMB</v>
          </cell>
          <cell r="H340" t="str">
            <v>1</v>
          </cell>
          <cell r="I340">
            <v>164.87</v>
          </cell>
          <cell r="J340" t="str">
            <v>USD</v>
          </cell>
        </row>
        <row r="341">
          <cell r="A341">
            <v>1395333</v>
          </cell>
          <cell r="B341" t="str">
            <v>蒙特里凯悦酒店及水疗中心</v>
          </cell>
          <cell r="C341" t="str">
            <v>256-3788750</v>
          </cell>
          <cell r="D341" t="str">
            <v>17484352</v>
          </cell>
          <cell r="E341" t="str">
            <v/>
          </cell>
          <cell r="F341" t="str">
            <v>1207.06</v>
          </cell>
          <cell r="G341" t="str">
            <v>RMB</v>
          </cell>
          <cell r="H341" t="str">
            <v>1</v>
          </cell>
          <cell r="I341">
            <v>173.83</v>
          </cell>
          <cell r="J341" t="str">
            <v>USD</v>
          </cell>
        </row>
        <row r="342">
          <cell r="A342">
            <v>1380466</v>
          </cell>
          <cell r="B342" t="str">
            <v>希尔顿花园长岛市曼哈顿景观酒店</v>
          </cell>
          <cell r="C342" t="str">
            <v>254-1921360</v>
          </cell>
          <cell r="D342" t="str">
            <v>3498498807</v>
          </cell>
          <cell r="E342" t="str">
            <v/>
          </cell>
          <cell r="F342" t="str">
            <v>4140.17</v>
          </cell>
          <cell r="G342" t="str">
            <v>RMB</v>
          </cell>
          <cell r="H342" t="str">
            <v>1</v>
          </cell>
          <cell r="I342">
            <v>599.07</v>
          </cell>
          <cell r="J342" t="str">
            <v>USD</v>
          </cell>
        </row>
        <row r="343">
          <cell r="A343">
            <v>1379198</v>
          </cell>
          <cell r="B343" t="str">
            <v>波士顿凯悦酒店</v>
          </cell>
          <cell r="C343" t="str">
            <v>255-1751303</v>
          </cell>
          <cell r="D343" t="str">
            <v>14848595</v>
          </cell>
          <cell r="E343" t="str">
            <v/>
          </cell>
          <cell r="F343" t="str">
            <v>1678.87</v>
          </cell>
          <cell r="G343" t="str">
            <v>RMB</v>
          </cell>
          <cell r="H343" t="str">
            <v>1</v>
          </cell>
          <cell r="I343">
            <v>242.98</v>
          </cell>
          <cell r="J343" t="str">
            <v>USD</v>
          </cell>
        </row>
        <row r="344">
          <cell r="A344">
            <v>1386207</v>
          </cell>
          <cell r="B344" t="str">
            <v>波士顿凯悦酒店</v>
          </cell>
          <cell r="C344" t="str">
            <v>255-1770076</v>
          </cell>
          <cell r="D344" t="str">
            <v>16143837</v>
          </cell>
          <cell r="E344" t="str">
            <v/>
          </cell>
          <cell r="F344" t="str">
            <v>1596.51</v>
          </cell>
          <cell r="G344" t="str">
            <v>RMB</v>
          </cell>
          <cell r="H344" t="str">
            <v>1</v>
          </cell>
          <cell r="I344">
            <v>230.18</v>
          </cell>
          <cell r="J344" t="str">
            <v>USD</v>
          </cell>
        </row>
        <row r="345">
          <cell r="A345">
            <v>1401933</v>
          </cell>
          <cell r="B345" t="str">
            <v>旧金山联合广场希尔顿酒店</v>
          </cell>
          <cell r="C345" t="str">
            <v>256-3803401</v>
          </cell>
          <cell r="D345" t="str">
            <v/>
          </cell>
          <cell r="E345" t="str">
            <v/>
          </cell>
          <cell r="F345" t="str">
            <v>1011.96</v>
          </cell>
          <cell r="G345" t="str">
            <v>RMB</v>
          </cell>
          <cell r="H345" t="str">
            <v>1</v>
          </cell>
          <cell r="I345">
            <v>145.9</v>
          </cell>
          <cell r="J345" t="str">
            <v>USD</v>
          </cell>
        </row>
        <row r="346">
          <cell r="A346">
            <v>1381491</v>
          </cell>
          <cell r="B346" t="str">
            <v>旧金山惠特科姆酒店</v>
          </cell>
          <cell r="C346" t="str">
            <v>256-3746857</v>
          </cell>
          <cell r="D346" t="str">
            <v>1147961</v>
          </cell>
          <cell r="E346" t="str">
            <v/>
          </cell>
          <cell r="F346" t="str">
            <v>677.35</v>
          </cell>
          <cell r="G346" t="str">
            <v>RMB</v>
          </cell>
          <cell r="H346" t="str">
            <v>1</v>
          </cell>
          <cell r="I346">
            <v>98.01</v>
          </cell>
          <cell r="J346" t="str">
            <v>USD</v>
          </cell>
        </row>
        <row r="347">
          <cell r="A347">
            <v>1398310</v>
          </cell>
          <cell r="B347" t="str">
            <v>西雅图市中心希尔顿花园酒店</v>
          </cell>
          <cell r="C347" t="str">
            <v>256-3794454</v>
          </cell>
          <cell r="D347" t="str">
            <v>3504529892</v>
          </cell>
          <cell r="E347" t="str">
            <v/>
          </cell>
          <cell r="F347" t="str">
            <v>2741.86</v>
          </cell>
          <cell r="G347" t="str">
            <v>RMB</v>
          </cell>
          <cell r="H347" t="str">
            <v>1</v>
          </cell>
          <cell r="I347">
            <v>396.08</v>
          </cell>
          <cell r="J347" t="str">
            <v>USD</v>
          </cell>
        </row>
        <row r="348">
          <cell r="A348">
            <v>1393914</v>
          </cell>
          <cell r="B348" t="str">
            <v>大峡谷广场贝斯特韦斯特精品酒店</v>
          </cell>
          <cell r="C348" t="str">
            <v>256-3785025</v>
          </cell>
          <cell r="D348" t="str">
            <v/>
          </cell>
          <cell r="E348" t="str">
            <v/>
          </cell>
          <cell r="F348" t="str">
            <v>1750.17</v>
          </cell>
          <cell r="G348" t="str">
            <v>RMB</v>
          </cell>
          <cell r="H348" t="str">
            <v>1</v>
          </cell>
          <cell r="I348">
            <v>252.08</v>
          </cell>
          <cell r="J348" t="str">
            <v>USD</v>
          </cell>
        </row>
        <row r="349">
          <cell r="A349">
            <v>1400617</v>
          </cell>
          <cell r="B349" t="str">
            <v>大峡谷广场贝斯特韦斯特精品酒店</v>
          </cell>
          <cell r="C349" t="str">
            <v>256-3800531</v>
          </cell>
          <cell r="D349" t="str">
            <v/>
          </cell>
          <cell r="E349" t="str">
            <v/>
          </cell>
          <cell r="F349" t="str">
            <v>709.63</v>
          </cell>
          <cell r="G349" t="str">
            <v>RMB</v>
          </cell>
          <cell r="H349" t="str">
            <v>1</v>
          </cell>
          <cell r="I349">
            <v>102.57</v>
          </cell>
          <cell r="J349" t="str">
            <v>USD</v>
          </cell>
        </row>
        <row r="350">
          <cell r="A350">
            <v>1394566</v>
          </cell>
          <cell r="B350" t="str">
            <v>曼谷潘提普套房酒店</v>
          </cell>
          <cell r="C350" t="str">
            <v>321-3733682</v>
          </cell>
          <cell r="D350" t="str">
            <v>85077</v>
          </cell>
          <cell r="E350" t="str">
            <v/>
          </cell>
          <cell r="F350" t="str">
            <v>699.64</v>
          </cell>
          <cell r="G350" t="str">
            <v>RMB</v>
          </cell>
          <cell r="H350" t="str">
            <v>1</v>
          </cell>
          <cell r="I350">
            <v>100.77</v>
          </cell>
          <cell r="J350" t="str">
            <v>USD</v>
          </cell>
        </row>
        <row r="351">
          <cell r="A351">
            <v>1402949</v>
          </cell>
          <cell r="B351" t="str">
            <v>曼谷是隆宁静精品酒店</v>
          </cell>
          <cell r="C351" t="str">
            <v>321-3770485</v>
          </cell>
          <cell r="D351" t="str">
            <v/>
          </cell>
          <cell r="E351" t="str">
            <v/>
          </cell>
          <cell r="F351" t="str">
            <v>1019.11</v>
          </cell>
          <cell r="G351" t="str">
            <v>RMB</v>
          </cell>
          <cell r="H351" t="str">
            <v>1</v>
          </cell>
          <cell r="I351">
            <v>146.89</v>
          </cell>
          <cell r="J351" t="str">
            <v>USD</v>
          </cell>
        </row>
        <row r="352">
          <cell r="A352">
            <v>1402963</v>
          </cell>
          <cell r="B352" t="str">
            <v>曼谷野餐酒店曼谷</v>
          </cell>
          <cell r="C352" t="str">
            <v>321-3770547</v>
          </cell>
          <cell r="D352" t="str">
            <v>129733</v>
          </cell>
          <cell r="E352" t="str">
            <v/>
          </cell>
          <cell r="F352" t="str">
            <v>335.17</v>
          </cell>
          <cell r="G352" t="str">
            <v>RMB</v>
          </cell>
          <cell r="H352" t="str">
            <v>1</v>
          </cell>
          <cell r="I352">
            <v>48.31</v>
          </cell>
          <cell r="J352" t="str">
            <v>USD</v>
          </cell>
        </row>
        <row r="353">
          <cell r="A353">
            <v>1402744</v>
          </cell>
          <cell r="B353" t="str">
            <v>曼谷野餐酒店曼谷</v>
          </cell>
          <cell r="C353" t="str">
            <v>321-3769907</v>
          </cell>
          <cell r="D353" t="str">
            <v/>
          </cell>
          <cell r="E353" t="str">
            <v/>
          </cell>
          <cell r="F353" t="str">
            <v>286.87</v>
          </cell>
          <cell r="G353" t="str">
            <v>RMB</v>
          </cell>
          <cell r="H353" t="str">
            <v>1</v>
          </cell>
          <cell r="I353">
            <v>41.41</v>
          </cell>
          <cell r="J353" t="str">
            <v>USD</v>
          </cell>
        </row>
        <row r="354">
          <cell r="A354">
            <v>1402203</v>
          </cell>
          <cell r="B354" t="str">
            <v>曼谷野餐酒店曼谷</v>
          </cell>
          <cell r="C354" t="str">
            <v>321-3767233</v>
          </cell>
          <cell r="D354" t="str">
            <v/>
          </cell>
          <cell r="E354" t="str">
            <v/>
          </cell>
          <cell r="F354" t="str">
            <v>861.66</v>
          </cell>
          <cell r="G354" t="str">
            <v>RMB</v>
          </cell>
          <cell r="H354" t="str">
            <v>1</v>
          </cell>
          <cell r="I354">
            <v>124.23</v>
          </cell>
          <cell r="J354" t="str">
            <v>USD</v>
          </cell>
        </row>
        <row r="355">
          <cell r="A355">
            <v>1396286</v>
          </cell>
          <cell r="B355" t="str">
            <v>曼谷是隆安布尔精品酒店</v>
          </cell>
          <cell r="C355" t="str">
            <v>321-3742316</v>
          </cell>
          <cell r="D355" t="str">
            <v/>
          </cell>
          <cell r="E355" t="str">
            <v/>
          </cell>
          <cell r="F355" t="str">
            <v>290.75</v>
          </cell>
          <cell r="G355" t="str">
            <v>RMB</v>
          </cell>
          <cell r="H355" t="str">
            <v>1</v>
          </cell>
          <cell r="I355">
            <v>41.98</v>
          </cell>
          <cell r="J355" t="str">
            <v>USD</v>
          </cell>
        </row>
        <row r="356">
          <cell r="A356">
            <v>1396287</v>
          </cell>
          <cell r="B356" t="str">
            <v>曼谷是隆安布尔精品酒店</v>
          </cell>
          <cell r="C356" t="str">
            <v>321-3742317</v>
          </cell>
          <cell r="D356" t="str">
            <v/>
          </cell>
          <cell r="E356" t="str">
            <v/>
          </cell>
          <cell r="F356" t="str">
            <v>581.51</v>
          </cell>
          <cell r="G356" t="str">
            <v>RMB</v>
          </cell>
          <cell r="H356" t="str">
            <v>1</v>
          </cell>
          <cell r="I356">
            <v>83.96</v>
          </cell>
          <cell r="J356" t="str">
            <v>USD</v>
          </cell>
        </row>
        <row r="357">
          <cell r="A357">
            <v>1392873</v>
          </cell>
          <cell r="B357" t="str">
            <v>曼谷艾塔斯隆披尼酒店</v>
          </cell>
          <cell r="C357" t="str">
            <v>321-3729313</v>
          </cell>
          <cell r="D357" t="str">
            <v>30462192</v>
          </cell>
          <cell r="E357" t="str">
            <v/>
          </cell>
          <cell r="F357" t="str">
            <v>1490.78</v>
          </cell>
          <cell r="G357" t="str">
            <v>RMB</v>
          </cell>
          <cell r="H357" t="str">
            <v>1</v>
          </cell>
          <cell r="I357">
            <v>214.72</v>
          </cell>
          <cell r="J357" t="str">
            <v>USD</v>
          </cell>
        </row>
        <row r="358">
          <cell r="A358">
            <v>1403192</v>
          </cell>
          <cell r="B358" t="str">
            <v>曼谷那莱酒店</v>
          </cell>
          <cell r="C358" t="str">
            <v>321-3771517</v>
          </cell>
          <cell r="D358" t="str">
            <v>723178</v>
          </cell>
          <cell r="E358" t="str">
            <v/>
          </cell>
          <cell r="F358" t="str">
            <v>2217.49</v>
          </cell>
          <cell r="G358" t="str">
            <v>RMB</v>
          </cell>
          <cell r="H358" t="str">
            <v>1</v>
          </cell>
          <cell r="I358">
            <v>319.62</v>
          </cell>
          <cell r="J358" t="str">
            <v>USD</v>
          </cell>
        </row>
        <row r="359">
          <cell r="A359">
            <v>1393750</v>
          </cell>
          <cell r="B359" t="str">
            <v>曼谷考山路韦恩泰宜必思尚品酒店</v>
          </cell>
          <cell r="C359" t="str">
            <v>321-3730798</v>
          </cell>
          <cell r="D359" t="str">
            <v/>
          </cell>
          <cell r="E359" t="str">
            <v/>
          </cell>
          <cell r="F359" t="str">
            <v>874.39</v>
          </cell>
          <cell r="G359" t="str">
            <v>RMB</v>
          </cell>
          <cell r="H359" t="str">
            <v>1</v>
          </cell>
          <cell r="I359">
            <v>125.94</v>
          </cell>
          <cell r="J359" t="str">
            <v>USD</v>
          </cell>
        </row>
        <row r="360">
          <cell r="A360">
            <v>1393140</v>
          </cell>
          <cell r="B360" t="str">
            <v>曼谷考山路韦恩泰宜必思尚品酒店</v>
          </cell>
          <cell r="C360" t="str">
            <v>321-3729602</v>
          </cell>
          <cell r="D360" t="str">
            <v/>
          </cell>
          <cell r="E360" t="str">
            <v/>
          </cell>
          <cell r="F360" t="str">
            <v>874.39</v>
          </cell>
          <cell r="G360" t="str">
            <v>RMB</v>
          </cell>
          <cell r="H360" t="str">
            <v>1</v>
          </cell>
          <cell r="I360">
            <v>125.94</v>
          </cell>
          <cell r="J360" t="str">
            <v>USD</v>
          </cell>
        </row>
        <row r="361">
          <cell r="A361">
            <v>1385512</v>
          </cell>
          <cell r="B361" t="str">
            <v>曼谷考山路韦恩泰宜必思尚品酒店</v>
          </cell>
          <cell r="C361" t="str">
            <v>321-3690398</v>
          </cell>
          <cell r="D361" t="str">
            <v>115675</v>
          </cell>
          <cell r="E361" t="str">
            <v/>
          </cell>
          <cell r="F361" t="str">
            <v>388.05</v>
          </cell>
          <cell r="G361" t="str">
            <v>RMB</v>
          </cell>
          <cell r="H361" t="str">
            <v>1</v>
          </cell>
          <cell r="I361">
            <v>55.98</v>
          </cell>
          <cell r="J361" t="str">
            <v>USD</v>
          </cell>
        </row>
        <row r="362">
          <cell r="A362">
            <v>1393944</v>
          </cell>
          <cell r="B362" t="str">
            <v>拉格里弗罗马酒店 - 美憬阁索菲特</v>
          </cell>
          <cell r="C362" t="str">
            <v>207-5043870</v>
          </cell>
          <cell r="D362" t="str">
            <v/>
          </cell>
          <cell r="E362" t="str">
            <v/>
          </cell>
          <cell r="F362" t="str">
            <v>1525.2</v>
          </cell>
          <cell r="G362" t="str">
            <v>RMB</v>
          </cell>
          <cell r="H362" t="str">
            <v>1</v>
          </cell>
          <cell r="I362">
            <v>194.06</v>
          </cell>
          <cell r="J362" t="str">
            <v>EUR</v>
          </cell>
        </row>
        <row r="363">
          <cell r="A363">
            <v>1403847</v>
          </cell>
          <cell r="B363" t="str">
            <v>罗马阿波吉亚劳埃德酒店</v>
          </cell>
          <cell r="C363" t="str">
            <v>207-5081744</v>
          </cell>
          <cell r="D363" t="str">
            <v>185609</v>
          </cell>
          <cell r="E363" t="str">
            <v/>
          </cell>
          <cell r="F363" t="str">
            <v>409.16</v>
          </cell>
          <cell r="G363" t="str">
            <v>RMB</v>
          </cell>
          <cell r="H363" t="str">
            <v>1</v>
          </cell>
          <cell r="I363">
            <v>52.31</v>
          </cell>
          <cell r="J363" t="str">
            <v>EUR</v>
          </cell>
        </row>
        <row r="364">
          <cell r="A364">
            <v>1389016</v>
          </cell>
          <cell r="B364" t="str">
            <v>伊斯坦布尔亚洲华美达酒店</v>
          </cell>
          <cell r="C364" t="str">
            <v>77-1024419</v>
          </cell>
          <cell r="D364" t="str">
            <v>771024416</v>
          </cell>
          <cell r="E364" t="str">
            <v/>
          </cell>
          <cell r="F364" t="str">
            <v>335.72</v>
          </cell>
          <cell r="G364" t="str">
            <v>RMB</v>
          </cell>
          <cell r="H364" t="str">
            <v>1</v>
          </cell>
          <cell r="I364">
            <v>42.7</v>
          </cell>
          <cell r="J364" t="str">
            <v>EUR</v>
          </cell>
        </row>
        <row r="365">
          <cell r="A365">
            <v>1386829</v>
          </cell>
          <cell r="B365" t="str">
            <v>伊斯坦布尔奥斯曼帝国传统酒店</v>
          </cell>
          <cell r="C365" t="str">
            <v>77-1021770</v>
          </cell>
          <cell r="D365" t="str">
            <v>755262</v>
          </cell>
          <cell r="E365" t="str">
            <v/>
          </cell>
          <cell r="F365" t="str">
            <v>1851.89</v>
          </cell>
          <cell r="G365" t="str">
            <v>RMB</v>
          </cell>
          <cell r="H365" t="str">
            <v>1</v>
          </cell>
          <cell r="I365">
            <v>234.63</v>
          </cell>
          <cell r="J365" t="str">
            <v>EUR</v>
          </cell>
        </row>
        <row r="366">
          <cell r="A366">
            <v>1388083</v>
          </cell>
          <cell r="B366" t="str">
            <v>马尼拉A大道酒店</v>
          </cell>
          <cell r="C366" t="str">
            <v>271-486061</v>
          </cell>
          <cell r="D366" t="str">
            <v>46113</v>
          </cell>
          <cell r="E366" t="str">
            <v/>
          </cell>
          <cell r="F366" t="str">
            <v>1768.38</v>
          </cell>
          <cell r="G366" t="str">
            <v>RMB</v>
          </cell>
          <cell r="H366" t="str">
            <v>1</v>
          </cell>
          <cell r="I366">
            <v>254.3</v>
          </cell>
          <cell r="J366" t="str">
            <v>USD</v>
          </cell>
        </row>
        <row r="367">
          <cell r="A367">
            <v>1404059</v>
          </cell>
          <cell r="B367" t="str">
            <v>马尼拉索菲特广场酒店</v>
          </cell>
          <cell r="C367" t="str">
            <v>271-501683</v>
          </cell>
          <cell r="D367" t="str">
            <v/>
          </cell>
          <cell r="E367" t="str">
            <v/>
          </cell>
          <cell r="F367" t="str">
            <v>1953.66</v>
          </cell>
          <cell r="G367" t="str">
            <v>RMB</v>
          </cell>
          <cell r="H367" t="str">
            <v>1</v>
          </cell>
          <cell r="I367">
            <v>281.95</v>
          </cell>
          <cell r="J367" t="str">
            <v>USD</v>
          </cell>
        </row>
        <row r="368">
          <cell r="A368">
            <v>1402990</v>
          </cell>
          <cell r="B368" t="str">
            <v>洛杉矶 - 洛杉矶国际机场假日酒店</v>
          </cell>
          <cell r="C368" t="str">
            <v>256-3806267</v>
          </cell>
          <cell r="D368" t="str">
            <v/>
          </cell>
          <cell r="E368" t="str">
            <v/>
          </cell>
          <cell r="F368" t="str">
            <v>711.07</v>
          </cell>
          <cell r="G368" t="str">
            <v>RMB</v>
          </cell>
          <cell r="H368" t="str">
            <v>1</v>
          </cell>
          <cell r="I368">
            <v>102.49</v>
          </cell>
          <cell r="J368" t="str">
            <v>USD</v>
          </cell>
        </row>
        <row r="369">
          <cell r="A369">
            <v>1398424</v>
          </cell>
          <cell r="B369" t="str">
            <v>洛杉矶 - 洛杉矶国际机场假日酒店</v>
          </cell>
          <cell r="C369" t="str">
            <v>256-3794924</v>
          </cell>
          <cell r="D369" t="str">
            <v>27097460</v>
          </cell>
          <cell r="E369" t="str">
            <v/>
          </cell>
          <cell r="F369" t="str">
            <v>719.59</v>
          </cell>
          <cell r="G369" t="str">
            <v>RMB</v>
          </cell>
          <cell r="H369" t="str">
            <v>1</v>
          </cell>
          <cell r="I369">
            <v>103.95</v>
          </cell>
          <cell r="J369" t="str">
            <v>USD</v>
          </cell>
        </row>
        <row r="370">
          <cell r="A370">
            <v>1398425</v>
          </cell>
          <cell r="B370" t="str">
            <v>洛杉矶 - 洛杉矶国际机场假日酒店</v>
          </cell>
          <cell r="C370" t="str">
            <v>256-3794927</v>
          </cell>
          <cell r="D370" t="str">
            <v>27445941</v>
          </cell>
          <cell r="E370" t="str">
            <v/>
          </cell>
          <cell r="F370" t="str">
            <v>719.59</v>
          </cell>
          <cell r="G370" t="str">
            <v>RMB</v>
          </cell>
          <cell r="H370" t="str">
            <v>1</v>
          </cell>
          <cell r="I370">
            <v>103.95</v>
          </cell>
          <cell r="J370" t="str">
            <v>USD</v>
          </cell>
        </row>
        <row r="371">
          <cell r="A371">
            <v>1399453</v>
          </cell>
          <cell r="B371" t="str">
            <v>洛杉矶 - 洛杉矶国际机场假日酒店</v>
          </cell>
          <cell r="C371" t="str">
            <v>256-3797754</v>
          </cell>
          <cell r="D371" t="str">
            <v/>
          </cell>
          <cell r="E371" t="str">
            <v/>
          </cell>
          <cell r="F371" t="str">
            <v>720.26</v>
          </cell>
          <cell r="G371" t="str">
            <v>RMB</v>
          </cell>
          <cell r="H371" t="str">
            <v>1</v>
          </cell>
          <cell r="I371">
            <v>103.95</v>
          </cell>
          <cell r="J371" t="str">
            <v>USD</v>
          </cell>
        </row>
        <row r="372">
          <cell r="A372">
            <v>1389605</v>
          </cell>
          <cell r="B372" t="str">
            <v>洛杉矶 - 洛杉矶国际机场假日酒店</v>
          </cell>
          <cell r="C372" t="str">
            <v>256-3774684</v>
          </cell>
          <cell r="D372" t="str">
            <v>25785232</v>
          </cell>
          <cell r="E372" t="str">
            <v/>
          </cell>
          <cell r="F372" t="str">
            <v>885.13</v>
          </cell>
          <cell r="G372" t="str">
            <v>RMB</v>
          </cell>
          <cell r="H372" t="str">
            <v>1</v>
          </cell>
          <cell r="I372">
            <v>128.7</v>
          </cell>
          <cell r="J372" t="str">
            <v>USD</v>
          </cell>
        </row>
        <row r="373">
          <cell r="A373">
            <v>1390764</v>
          </cell>
          <cell r="B373" t="str">
            <v>洛杉矶 - 洛杉矶国际机场假日酒店</v>
          </cell>
          <cell r="C373" t="str">
            <v>256-3778669</v>
          </cell>
          <cell r="D373" t="str">
            <v>46254565</v>
          </cell>
          <cell r="E373" t="str">
            <v/>
          </cell>
          <cell r="F373" t="str">
            <v>888.54</v>
          </cell>
          <cell r="G373" t="str">
            <v>RMB</v>
          </cell>
          <cell r="H373" t="str">
            <v>1</v>
          </cell>
          <cell r="I373">
            <v>128.7</v>
          </cell>
          <cell r="J373" t="str">
            <v>USD</v>
          </cell>
        </row>
        <row r="374">
          <cell r="A374">
            <v>1398270</v>
          </cell>
          <cell r="B374" t="str">
            <v>凯悦集团华尔街安达仕酒店</v>
          </cell>
          <cell r="C374" t="str">
            <v>254-1944977</v>
          </cell>
          <cell r="D374" t="str">
            <v>17741034</v>
          </cell>
          <cell r="E374" t="str">
            <v/>
          </cell>
          <cell r="F374" t="str">
            <v>2630.36</v>
          </cell>
          <cell r="G374" t="str">
            <v>RMB</v>
          </cell>
          <cell r="H374" t="str">
            <v>1</v>
          </cell>
          <cell r="I374">
            <v>380</v>
          </cell>
          <cell r="J374" t="str">
            <v>USD</v>
          </cell>
        </row>
        <row r="375">
          <cell r="A375">
            <v>1396733</v>
          </cell>
          <cell r="B375" t="str">
            <v>费尔蒙兰花酒店</v>
          </cell>
          <cell r="C375" t="str">
            <v>264-601382</v>
          </cell>
          <cell r="D375" t="str">
            <v/>
          </cell>
          <cell r="E375" t="str">
            <v/>
          </cell>
          <cell r="F375" t="str">
            <v>7086.34</v>
          </cell>
          <cell r="G375" t="str">
            <v>RMB</v>
          </cell>
          <cell r="H375" t="str">
            <v>1</v>
          </cell>
          <cell r="I375">
            <v>1023.15</v>
          </cell>
          <cell r="J375" t="str">
            <v>USD</v>
          </cell>
        </row>
        <row r="376">
          <cell r="A376">
            <v>1365274</v>
          </cell>
          <cell r="B376" t="str">
            <v>曼谷南茶素坤逸39号酒店</v>
          </cell>
          <cell r="C376" t="str">
            <v>321-3582090</v>
          </cell>
          <cell r="D376" t="str">
            <v>321-3582090</v>
          </cell>
          <cell r="E376" t="str">
            <v/>
          </cell>
          <cell r="F376" t="str">
            <v>389.81</v>
          </cell>
          <cell r="G376" t="str">
            <v>RMB</v>
          </cell>
          <cell r="H376" t="str">
            <v>1</v>
          </cell>
          <cell r="I376">
            <v>57.18</v>
          </cell>
          <cell r="J376" t="str">
            <v>USD</v>
          </cell>
        </row>
        <row r="377">
          <cell r="A377">
            <v>1382352</v>
          </cell>
          <cell r="B377" t="str">
            <v>曼谷Fyn酒店</v>
          </cell>
          <cell r="C377" t="str">
            <v>321-3672378</v>
          </cell>
          <cell r="D377" t="str">
            <v>wr1811156</v>
          </cell>
          <cell r="E377" t="str">
            <v/>
          </cell>
          <cell r="F377" t="str">
            <v>1165</v>
          </cell>
          <cell r="G377" t="str">
            <v>RMB</v>
          </cell>
          <cell r="H377" t="str">
            <v>1</v>
          </cell>
          <cell r="I377">
            <v>168.89</v>
          </cell>
          <cell r="J377" t="str">
            <v>USD</v>
          </cell>
        </row>
        <row r="378">
          <cell r="A378">
            <v>1382292</v>
          </cell>
          <cell r="B378" t="str">
            <v>曼谷Fyn酒店</v>
          </cell>
          <cell r="C378" t="str">
            <v>321-3672044</v>
          </cell>
          <cell r="D378" t="str">
            <v>1811148</v>
          </cell>
          <cell r="E378" t="str">
            <v/>
          </cell>
          <cell r="F378" t="str">
            <v>364.01</v>
          </cell>
          <cell r="G378" t="str">
            <v>RMB</v>
          </cell>
          <cell r="H378" t="str">
            <v>1</v>
          </cell>
          <cell r="I378">
            <v>52.77</v>
          </cell>
          <cell r="J378" t="str">
            <v>USD</v>
          </cell>
        </row>
        <row r="379">
          <cell r="A379">
            <v>1382295</v>
          </cell>
          <cell r="B379" t="str">
            <v>曼谷Fyn酒店</v>
          </cell>
          <cell r="C379" t="str">
            <v>321-3672049</v>
          </cell>
          <cell r="D379" t="str">
            <v>1811149</v>
          </cell>
          <cell r="E379" t="str">
            <v/>
          </cell>
          <cell r="F379" t="str">
            <v>400.43</v>
          </cell>
          <cell r="G379" t="str">
            <v>RMB</v>
          </cell>
          <cell r="H379" t="str">
            <v>1</v>
          </cell>
          <cell r="I379">
            <v>58.05</v>
          </cell>
          <cell r="J379" t="str">
            <v>USD</v>
          </cell>
        </row>
        <row r="380">
          <cell r="A380">
            <v>1382296</v>
          </cell>
          <cell r="B380" t="str">
            <v>曼谷Fyn酒店</v>
          </cell>
          <cell r="C380" t="str">
            <v>321-3672056</v>
          </cell>
          <cell r="D380" t="str">
            <v>321-3672056</v>
          </cell>
          <cell r="E380" t="str">
            <v/>
          </cell>
          <cell r="F380" t="str">
            <v>564.26</v>
          </cell>
          <cell r="G380" t="str">
            <v>RMB</v>
          </cell>
          <cell r="H380" t="str">
            <v>1</v>
          </cell>
          <cell r="I380">
            <v>81.8</v>
          </cell>
          <cell r="J380" t="str">
            <v>USD</v>
          </cell>
        </row>
        <row r="381">
          <cell r="A381">
            <v>1383187</v>
          </cell>
          <cell r="B381" t="str">
            <v>曼谷Fyn酒店</v>
          </cell>
          <cell r="C381" t="str">
            <v>321-3657095</v>
          </cell>
          <cell r="D381" t="str">
            <v>wr1811216</v>
          </cell>
          <cell r="E381" t="str">
            <v/>
          </cell>
          <cell r="F381" t="str">
            <v>365.49</v>
          </cell>
          <cell r="G381" t="str">
            <v>RMB</v>
          </cell>
          <cell r="H381" t="str">
            <v>1</v>
          </cell>
          <cell r="I381">
            <v>52.77</v>
          </cell>
          <cell r="J381" t="str">
            <v>USD</v>
          </cell>
        </row>
        <row r="382">
          <cell r="A382">
            <v>1384876</v>
          </cell>
          <cell r="B382" t="str">
            <v>曼谷Fyn酒店</v>
          </cell>
          <cell r="C382" t="str">
            <v>321-3686388</v>
          </cell>
          <cell r="D382" t="str">
            <v>WR1811402</v>
          </cell>
          <cell r="E382" t="str">
            <v/>
          </cell>
          <cell r="F382" t="str">
            <v>695.43</v>
          </cell>
          <cell r="G382" t="str">
            <v>RMB</v>
          </cell>
          <cell r="H382" t="str">
            <v>1</v>
          </cell>
          <cell r="I382">
            <v>100.28</v>
          </cell>
          <cell r="J382" t="str">
            <v>USD</v>
          </cell>
        </row>
        <row r="383">
          <cell r="A383">
            <v>1389802</v>
          </cell>
          <cell r="B383" t="str">
            <v>曼谷Fyn酒店</v>
          </cell>
          <cell r="C383" t="str">
            <v>321-3714090</v>
          </cell>
          <cell r="D383" t="str">
            <v>1811864</v>
          </cell>
          <cell r="E383" t="str">
            <v/>
          </cell>
          <cell r="F383" t="str">
            <v>562.58</v>
          </cell>
          <cell r="G383" t="str">
            <v>RMB</v>
          </cell>
          <cell r="H383" t="str">
            <v>1</v>
          </cell>
          <cell r="I383">
            <v>81.8</v>
          </cell>
          <cell r="J383" t="str">
            <v>USD</v>
          </cell>
        </row>
        <row r="384">
          <cell r="A384">
            <v>1393012</v>
          </cell>
          <cell r="B384" t="str">
            <v>曼谷Fyn酒店</v>
          </cell>
          <cell r="C384" t="str">
            <v>321-3729470</v>
          </cell>
          <cell r="D384" t="str">
            <v/>
          </cell>
          <cell r="E384" t="str">
            <v/>
          </cell>
          <cell r="F384" t="str">
            <v>1062.61</v>
          </cell>
          <cell r="G384" t="str">
            <v>RMB</v>
          </cell>
          <cell r="H384" t="str">
            <v>1</v>
          </cell>
          <cell r="I384">
            <v>153.05</v>
          </cell>
          <cell r="J384" t="str">
            <v>USD</v>
          </cell>
        </row>
        <row r="385">
          <cell r="A385">
            <v>1393286</v>
          </cell>
          <cell r="B385" t="str">
            <v>曼谷Fyn酒店</v>
          </cell>
          <cell r="C385" t="str">
            <v>321-3730011</v>
          </cell>
          <cell r="D385" t="str">
            <v/>
          </cell>
          <cell r="E385" t="str">
            <v/>
          </cell>
          <cell r="F385" t="str">
            <v>1147.87</v>
          </cell>
          <cell r="G385" t="str">
            <v>RMB</v>
          </cell>
          <cell r="H385" t="str">
            <v>1</v>
          </cell>
          <cell r="I385">
            <v>165.33</v>
          </cell>
          <cell r="J385" t="str">
            <v>USD</v>
          </cell>
        </row>
        <row r="386">
          <cell r="A386">
            <v>1393326</v>
          </cell>
          <cell r="B386" t="str">
            <v>曼谷Fyn酒店</v>
          </cell>
          <cell r="C386" t="str">
            <v>321-3730049</v>
          </cell>
          <cell r="D386" t="str">
            <v/>
          </cell>
          <cell r="E386" t="str">
            <v/>
          </cell>
          <cell r="F386" t="str">
            <v>607.23</v>
          </cell>
          <cell r="G386" t="str">
            <v>RMB</v>
          </cell>
          <cell r="H386" t="str">
            <v>1</v>
          </cell>
          <cell r="I386">
            <v>87.46</v>
          </cell>
          <cell r="J386" t="str">
            <v>USD</v>
          </cell>
        </row>
        <row r="387">
          <cell r="A387">
            <v>1392897</v>
          </cell>
          <cell r="B387" t="str">
            <v>曼谷Fyn酒店</v>
          </cell>
          <cell r="C387" t="str">
            <v>321-3729362</v>
          </cell>
          <cell r="D387" t="str">
            <v>321-3729362</v>
          </cell>
          <cell r="E387" t="str">
            <v/>
          </cell>
          <cell r="F387" t="str">
            <v>1374.07</v>
          </cell>
          <cell r="G387" t="str">
            <v>RMB</v>
          </cell>
          <cell r="H387" t="str">
            <v>1</v>
          </cell>
          <cell r="I387">
            <v>197.91</v>
          </cell>
          <cell r="J387" t="str">
            <v>USD</v>
          </cell>
        </row>
        <row r="388">
          <cell r="A388">
            <v>1392831</v>
          </cell>
          <cell r="B388" t="str">
            <v>曼谷Fyn酒店</v>
          </cell>
          <cell r="C388" t="str">
            <v>321-3729235</v>
          </cell>
          <cell r="D388" t="str">
            <v/>
          </cell>
          <cell r="E388" t="str">
            <v/>
          </cell>
          <cell r="F388" t="str">
            <v>806.07</v>
          </cell>
          <cell r="G388" t="str">
            <v>RMB</v>
          </cell>
          <cell r="H388" t="str">
            <v>1</v>
          </cell>
          <cell r="I388">
            <v>116.1</v>
          </cell>
          <cell r="J388" t="str">
            <v>USD</v>
          </cell>
        </row>
        <row r="389">
          <cell r="A389">
            <v>1392905</v>
          </cell>
          <cell r="B389" t="str">
            <v>曼谷Fyn酒店</v>
          </cell>
          <cell r="C389" t="str">
            <v>321-3729379</v>
          </cell>
          <cell r="D389" t="str">
            <v/>
          </cell>
          <cell r="E389" t="str">
            <v/>
          </cell>
          <cell r="F389" t="str">
            <v>1639.57</v>
          </cell>
          <cell r="G389" t="str">
            <v>RMB</v>
          </cell>
          <cell r="H389" t="str">
            <v>1</v>
          </cell>
          <cell r="I389">
            <v>236.15</v>
          </cell>
          <cell r="J389" t="str">
            <v>USD</v>
          </cell>
        </row>
        <row r="390">
          <cell r="A390">
            <v>1393434</v>
          </cell>
          <cell r="B390" t="str">
            <v>曼谷Fyn酒店</v>
          </cell>
          <cell r="C390" t="str">
            <v>321-3730194</v>
          </cell>
          <cell r="D390" t="str">
            <v>321-3730194</v>
          </cell>
          <cell r="E390" t="str">
            <v/>
          </cell>
          <cell r="F390" t="str">
            <v>916.05</v>
          </cell>
          <cell r="G390" t="str">
            <v>RMB</v>
          </cell>
          <cell r="H390" t="str">
            <v>1</v>
          </cell>
          <cell r="I390">
            <v>131.94</v>
          </cell>
          <cell r="J390" t="str">
            <v>USD</v>
          </cell>
        </row>
        <row r="391">
          <cell r="A391">
            <v>1393450</v>
          </cell>
          <cell r="B391" t="str">
            <v>曼谷Fyn酒店</v>
          </cell>
          <cell r="C391" t="str">
            <v>321-3730242</v>
          </cell>
          <cell r="D391" t="str">
            <v/>
          </cell>
          <cell r="E391" t="str">
            <v/>
          </cell>
          <cell r="F391" t="str">
            <v>403.04</v>
          </cell>
          <cell r="G391" t="str">
            <v>RMB</v>
          </cell>
          <cell r="H391" t="str">
            <v>1</v>
          </cell>
          <cell r="I391">
            <v>58.05</v>
          </cell>
          <cell r="J391" t="str">
            <v>USD</v>
          </cell>
        </row>
        <row r="392">
          <cell r="A392">
            <v>1393615</v>
          </cell>
          <cell r="B392" t="str">
            <v>曼谷Fyn酒店</v>
          </cell>
          <cell r="C392" t="str">
            <v>321-3730669</v>
          </cell>
          <cell r="D392" t="str">
            <v>wr1711045</v>
          </cell>
          <cell r="E392" t="str">
            <v/>
          </cell>
          <cell r="F392" t="str">
            <v>1410.73</v>
          </cell>
          <cell r="G392" t="str">
            <v>RMB</v>
          </cell>
          <cell r="H392" t="str">
            <v>1</v>
          </cell>
          <cell r="I392">
            <v>203.19</v>
          </cell>
          <cell r="J392" t="str">
            <v>USD</v>
          </cell>
        </row>
        <row r="393">
          <cell r="A393">
            <v>1393626</v>
          </cell>
          <cell r="B393" t="str">
            <v>曼谷Fyn酒店</v>
          </cell>
          <cell r="C393" t="str">
            <v>321-3730677</v>
          </cell>
          <cell r="D393" t="str">
            <v/>
          </cell>
          <cell r="E393" t="str">
            <v/>
          </cell>
          <cell r="F393" t="str">
            <v>983.74</v>
          </cell>
          <cell r="G393" t="str">
            <v>RMB</v>
          </cell>
          <cell r="H393" t="str">
            <v>1</v>
          </cell>
          <cell r="I393">
            <v>141.69</v>
          </cell>
          <cell r="J393" t="str">
            <v>USD</v>
          </cell>
        </row>
        <row r="394">
          <cell r="A394">
            <v>1393628</v>
          </cell>
          <cell r="B394" t="str">
            <v>曼谷Fyn酒店</v>
          </cell>
          <cell r="C394" t="str">
            <v>321-3730682</v>
          </cell>
          <cell r="D394" t="str">
            <v/>
          </cell>
          <cell r="E394" t="str">
            <v/>
          </cell>
          <cell r="F394" t="str">
            <v>1147.87</v>
          </cell>
          <cell r="G394" t="str">
            <v>RMB</v>
          </cell>
          <cell r="H394" t="str">
            <v>1</v>
          </cell>
          <cell r="I394">
            <v>165.33</v>
          </cell>
          <cell r="J394" t="str">
            <v>USD</v>
          </cell>
        </row>
        <row r="395">
          <cell r="A395">
            <v>1393519</v>
          </cell>
          <cell r="B395" t="str">
            <v>曼谷Fyn酒店</v>
          </cell>
          <cell r="C395" t="str">
            <v>321-3730352</v>
          </cell>
          <cell r="D395" t="str">
            <v>wr1812167</v>
          </cell>
          <cell r="E395" t="str">
            <v/>
          </cell>
          <cell r="F395" t="str">
            <v>732.75</v>
          </cell>
          <cell r="G395" t="str">
            <v>RMB</v>
          </cell>
          <cell r="H395" t="str">
            <v>1</v>
          </cell>
          <cell r="I395">
            <v>105.54</v>
          </cell>
          <cell r="J395" t="str">
            <v>USD</v>
          </cell>
        </row>
        <row r="396">
          <cell r="A396">
            <v>1392693</v>
          </cell>
          <cell r="B396" t="str">
            <v>曼谷Fyn酒店</v>
          </cell>
          <cell r="C396" t="str">
            <v>321-3729006</v>
          </cell>
          <cell r="D396" t="str">
            <v/>
          </cell>
          <cell r="E396" t="str">
            <v/>
          </cell>
          <cell r="F396" t="str">
            <v>787.6</v>
          </cell>
          <cell r="G396" t="str">
            <v>RMB</v>
          </cell>
          <cell r="H396" t="str">
            <v>1</v>
          </cell>
          <cell r="I396">
            <v>113.44</v>
          </cell>
          <cell r="J396" t="str">
            <v>USD</v>
          </cell>
        </row>
        <row r="397">
          <cell r="A397">
            <v>1392750</v>
          </cell>
          <cell r="B397" t="str">
            <v>曼谷Fyn酒店</v>
          </cell>
          <cell r="C397" t="str">
            <v>321-3729051</v>
          </cell>
          <cell r="D397" t="str">
            <v/>
          </cell>
          <cell r="E397" t="str">
            <v/>
          </cell>
          <cell r="F397" t="str">
            <v>1311.65</v>
          </cell>
          <cell r="G397" t="str">
            <v>RMB</v>
          </cell>
          <cell r="H397" t="str">
            <v>1</v>
          </cell>
          <cell r="I397">
            <v>188.92</v>
          </cell>
          <cell r="J397" t="str">
            <v>USD</v>
          </cell>
        </row>
        <row r="398">
          <cell r="A398">
            <v>1392718</v>
          </cell>
          <cell r="B398" t="str">
            <v>曼谷Fyn酒店</v>
          </cell>
          <cell r="C398" t="str">
            <v>321-3729029</v>
          </cell>
          <cell r="D398" t="str">
            <v/>
          </cell>
          <cell r="E398" t="str">
            <v/>
          </cell>
          <cell r="F398" t="str">
            <v>692.28</v>
          </cell>
          <cell r="G398" t="str">
            <v>RMB</v>
          </cell>
          <cell r="H398" t="str">
            <v>1</v>
          </cell>
          <cell r="I398">
            <v>99.71</v>
          </cell>
          <cell r="J398" t="str">
            <v>USD</v>
          </cell>
        </row>
        <row r="399">
          <cell r="A399">
            <v>1392744</v>
          </cell>
          <cell r="B399" t="str">
            <v>曼谷Fyn酒店</v>
          </cell>
          <cell r="C399" t="str">
            <v>321-3729046</v>
          </cell>
          <cell r="D399" t="str">
            <v/>
          </cell>
          <cell r="E399" t="str">
            <v/>
          </cell>
          <cell r="F399" t="str">
            <v>255.08</v>
          </cell>
          <cell r="G399" t="str">
            <v>RMB</v>
          </cell>
          <cell r="H399" t="str">
            <v>1</v>
          </cell>
          <cell r="I399">
            <v>36.74</v>
          </cell>
          <cell r="J399" t="str">
            <v>USD</v>
          </cell>
        </row>
        <row r="400">
          <cell r="A400">
            <v>1391605</v>
          </cell>
          <cell r="B400" t="str">
            <v>曼谷Fyn酒店</v>
          </cell>
          <cell r="C400" t="str">
            <v>321-3723982</v>
          </cell>
          <cell r="D400" t="str">
            <v>wur1812013</v>
          </cell>
          <cell r="E400" t="str">
            <v/>
          </cell>
          <cell r="F400" t="str">
            <v>802.02</v>
          </cell>
          <cell r="G400" t="str">
            <v>RMB</v>
          </cell>
          <cell r="H400" t="str">
            <v>1</v>
          </cell>
          <cell r="I400">
            <v>116.1</v>
          </cell>
          <cell r="J400" t="str">
            <v>USD</v>
          </cell>
        </row>
        <row r="401">
          <cell r="A401">
            <v>1393930</v>
          </cell>
          <cell r="B401" t="str">
            <v>曼谷Fyn酒店</v>
          </cell>
          <cell r="C401" t="str">
            <v>321-3731029</v>
          </cell>
          <cell r="D401" t="str">
            <v/>
          </cell>
          <cell r="E401" t="str">
            <v/>
          </cell>
          <cell r="F401" t="str">
            <v>983.74</v>
          </cell>
          <cell r="G401" t="str">
            <v>RMB</v>
          </cell>
          <cell r="H401" t="str">
            <v>1</v>
          </cell>
          <cell r="I401">
            <v>141.69</v>
          </cell>
          <cell r="J401" t="str">
            <v>USD</v>
          </cell>
        </row>
        <row r="402">
          <cell r="A402">
            <v>1393771</v>
          </cell>
          <cell r="B402" t="str">
            <v>曼谷Fyn酒店</v>
          </cell>
          <cell r="C402" t="str">
            <v>321-3730828</v>
          </cell>
          <cell r="D402" t="str">
            <v/>
          </cell>
          <cell r="E402" t="str">
            <v/>
          </cell>
          <cell r="F402" t="str">
            <v>348.12</v>
          </cell>
          <cell r="G402" t="str">
            <v>RMB</v>
          </cell>
          <cell r="H402" t="str">
            <v>1</v>
          </cell>
          <cell r="I402">
            <v>50.14</v>
          </cell>
          <cell r="J402" t="str">
            <v>USD</v>
          </cell>
        </row>
        <row r="403">
          <cell r="A403">
            <v>1393710</v>
          </cell>
          <cell r="B403" t="str">
            <v>曼谷Fyn酒店</v>
          </cell>
          <cell r="C403" t="str">
            <v>321-3730747</v>
          </cell>
          <cell r="D403" t="str">
            <v/>
          </cell>
          <cell r="E403" t="str">
            <v/>
          </cell>
          <cell r="F403" t="str">
            <v>696.16</v>
          </cell>
          <cell r="G403" t="str">
            <v>RMB</v>
          </cell>
          <cell r="H403" t="str">
            <v>1</v>
          </cell>
          <cell r="I403">
            <v>100.27</v>
          </cell>
          <cell r="J403" t="str">
            <v>USD</v>
          </cell>
        </row>
        <row r="404">
          <cell r="A404">
            <v>1393964</v>
          </cell>
          <cell r="B404" t="str">
            <v>曼谷Fyn酒店</v>
          </cell>
          <cell r="C404" t="str">
            <v>321-3731086</v>
          </cell>
          <cell r="D404" t="str">
            <v/>
          </cell>
          <cell r="E404" t="str">
            <v/>
          </cell>
          <cell r="F404" t="str">
            <v>348.12</v>
          </cell>
          <cell r="G404" t="str">
            <v>RMB</v>
          </cell>
          <cell r="H404" t="str">
            <v>1</v>
          </cell>
          <cell r="I404">
            <v>50.14</v>
          </cell>
          <cell r="J404" t="str">
            <v>USD</v>
          </cell>
        </row>
        <row r="405">
          <cell r="A405">
            <v>1400911</v>
          </cell>
          <cell r="B405" t="str">
            <v>曼谷Fyn酒店</v>
          </cell>
          <cell r="C405" t="str">
            <v>321-3760290</v>
          </cell>
          <cell r="D405" t="str">
            <v/>
          </cell>
          <cell r="E405" t="str">
            <v/>
          </cell>
          <cell r="F405" t="str">
            <v>258.48</v>
          </cell>
          <cell r="G405" t="str">
            <v>RMB</v>
          </cell>
          <cell r="H405" t="str">
            <v>1</v>
          </cell>
          <cell r="I405">
            <v>37.36</v>
          </cell>
          <cell r="J405" t="str">
            <v>USD</v>
          </cell>
        </row>
        <row r="406">
          <cell r="A406">
            <v>1395587</v>
          </cell>
          <cell r="B406" t="str">
            <v>马尼拉行政酒店</v>
          </cell>
          <cell r="C406" t="str">
            <v>271-493654</v>
          </cell>
          <cell r="D406" t="str">
            <v>271-493654</v>
          </cell>
          <cell r="E406" t="str">
            <v/>
          </cell>
          <cell r="F406" t="str">
            <v>1005.34</v>
          </cell>
          <cell r="G406" t="str">
            <v>RMB</v>
          </cell>
          <cell r="H406" t="str">
            <v>1</v>
          </cell>
          <cell r="I406">
            <v>144.78</v>
          </cell>
          <cell r="J406" t="str">
            <v>USD</v>
          </cell>
        </row>
        <row r="407">
          <cell r="A407">
            <v>1399242</v>
          </cell>
          <cell r="B407" t="str">
            <v>首尔宜必思首尔仁寺洞大使酒店</v>
          </cell>
          <cell r="C407" t="str">
            <v>435-340440</v>
          </cell>
          <cell r="D407" t="str">
            <v>368041</v>
          </cell>
          <cell r="E407" t="str">
            <v/>
          </cell>
          <cell r="F407" t="str">
            <v>1349.2</v>
          </cell>
          <cell r="G407" t="str">
            <v>RMB</v>
          </cell>
          <cell r="H407" t="str">
            <v>1</v>
          </cell>
          <cell r="I407">
            <v>194.72</v>
          </cell>
          <cell r="J407" t="str">
            <v>USD</v>
          </cell>
        </row>
        <row r="408">
          <cell r="A408">
            <v>1392748</v>
          </cell>
          <cell r="B408" t="str">
            <v>首尔宜必思首尔仁寺洞大使酒店</v>
          </cell>
          <cell r="C408" t="str">
            <v>435-338357</v>
          </cell>
          <cell r="D408" t="str">
            <v/>
          </cell>
          <cell r="E408" t="str">
            <v/>
          </cell>
          <cell r="F408" t="str">
            <v>1227.02</v>
          </cell>
          <cell r="G408" t="str">
            <v>RMB</v>
          </cell>
          <cell r="H408" t="str">
            <v>1</v>
          </cell>
          <cell r="I408">
            <v>176.73</v>
          </cell>
          <cell r="J408" t="str">
            <v>USD</v>
          </cell>
        </row>
        <row r="409">
          <cell r="A409">
            <v>1392686</v>
          </cell>
          <cell r="B409" t="str">
            <v>首尔宜必思首尔仁寺洞大使酒店</v>
          </cell>
          <cell r="C409" t="str">
            <v>435-338348</v>
          </cell>
          <cell r="D409" t="str">
            <v>435-338348</v>
          </cell>
          <cell r="E409" t="str">
            <v/>
          </cell>
          <cell r="F409" t="str">
            <v>2127.3</v>
          </cell>
          <cell r="G409" t="str">
            <v>RMB</v>
          </cell>
          <cell r="H409" t="str">
            <v>1</v>
          </cell>
          <cell r="I409">
            <v>306.4</v>
          </cell>
          <cell r="J409" t="str">
            <v>USD</v>
          </cell>
        </row>
        <row r="410">
          <cell r="A410">
            <v>1386307</v>
          </cell>
          <cell r="B410" t="str">
            <v>首尔宜必思首尔仁寺洞大使酒店</v>
          </cell>
          <cell r="C410" t="str">
            <v>435-334369</v>
          </cell>
          <cell r="D410" t="str">
            <v>363818</v>
          </cell>
          <cell r="E410" t="str">
            <v/>
          </cell>
          <cell r="F410" t="str">
            <v>1488.03</v>
          </cell>
          <cell r="G410" t="str">
            <v>RMB</v>
          </cell>
          <cell r="H410" t="str">
            <v>1</v>
          </cell>
          <cell r="I410">
            <v>214.54</v>
          </cell>
          <cell r="J410" t="str">
            <v>USD</v>
          </cell>
        </row>
        <row r="411">
          <cell r="A411">
            <v>1398355</v>
          </cell>
          <cell r="B411" t="str">
            <v>巴厘岛金巴兰地平线酒店</v>
          </cell>
          <cell r="C411" t="str">
            <v>325-1315624</v>
          </cell>
          <cell r="D411" t="str">
            <v>3251315624</v>
          </cell>
          <cell r="E411" t="str">
            <v/>
          </cell>
          <cell r="F411" t="str">
            <v>1005.15</v>
          </cell>
          <cell r="G411" t="str">
            <v>RMB</v>
          </cell>
          <cell r="H411" t="str">
            <v>1</v>
          </cell>
          <cell r="I411">
            <v>145.2</v>
          </cell>
          <cell r="J411" t="str">
            <v>USD</v>
          </cell>
        </row>
        <row r="412">
          <cell r="A412">
            <v>1382311</v>
          </cell>
          <cell r="B412" t="str">
            <v>普吉岛秘崖别墅酒店</v>
          </cell>
          <cell r="C412" t="str">
            <v>321-3672187</v>
          </cell>
          <cell r="D412" t="str">
            <v>68970</v>
          </cell>
          <cell r="E412" t="str">
            <v/>
          </cell>
          <cell r="F412" t="str">
            <v>1139.83</v>
          </cell>
          <cell r="G412" t="str">
            <v>RMB</v>
          </cell>
          <cell r="H412" t="str">
            <v>1</v>
          </cell>
          <cell r="I412">
            <v>165.24</v>
          </cell>
          <cell r="J412" t="str">
            <v>USD</v>
          </cell>
        </row>
        <row r="413">
          <cell r="A413">
            <v>1382312</v>
          </cell>
          <cell r="B413" t="str">
            <v>普吉岛秘崖别墅酒店</v>
          </cell>
          <cell r="C413" t="str">
            <v>321-3672188</v>
          </cell>
          <cell r="D413" t="str">
            <v>68971</v>
          </cell>
          <cell r="E413" t="str">
            <v/>
          </cell>
          <cell r="F413" t="str">
            <v>1139.83</v>
          </cell>
          <cell r="G413" t="str">
            <v>RMB</v>
          </cell>
          <cell r="H413" t="str">
            <v>1</v>
          </cell>
          <cell r="I413">
            <v>165.24</v>
          </cell>
          <cell r="J413" t="str">
            <v>USD</v>
          </cell>
        </row>
        <row r="414">
          <cell r="A414">
            <v>1393828</v>
          </cell>
          <cell r="B414" t="str">
            <v>宿务皇冠大厦酒店</v>
          </cell>
          <cell r="C414" t="str">
            <v>271-491940</v>
          </cell>
          <cell r="D414" t="str">
            <v/>
          </cell>
          <cell r="E414" t="str">
            <v/>
          </cell>
          <cell r="F414" t="str">
            <v>845.09</v>
          </cell>
          <cell r="G414" t="str">
            <v>RMB</v>
          </cell>
          <cell r="H414" t="str">
            <v>1</v>
          </cell>
          <cell r="I414">
            <v>121.72</v>
          </cell>
          <cell r="J414" t="str">
            <v>USD</v>
          </cell>
        </row>
        <row r="415">
          <cell r="A415">
            <v>1376549</v>
          </cell>
          <cell r="B415" t="str">
            <v>米兰联排别墅长廊酒店</v>
          </cell>
          <cell r="C415" t="str">
            <v>207-4959123</v>
          </cell>
          <cell r="D415" t="str">
            <v>401698</v>
          </cell>
          <cell r="E415" t="str">
            <v/>
          </cell>
          <cell r="F415" t="str">
            <v>6132.52</v>
          </cell>
          <cell r="G415" t="str">
            <v>RMB</v>
          </cell>
          <cell r="H415" t="str">
            <v>1</v>
          </cell>
          <cell r="I415">
            <v>774.24</v>
          </cell>
          <cell r="J415" t="str">
            <v>EUR</v>
          </cell>
        </row>
        <row r="416">
          <cell r="A416">
            <v>1384988</v>
          </cell>
          <cell r="B416" t="str">
            <v>米兰联排别墅长廊酒店</v>
          </cell>
          <cell r="C416" t="str">
            <v>207-5006946</v>
          </cell>
          <cell r="D416" t="str">
            <v>404134</v>
          </cell>
          <cell r="E416" t="str">
            <v/>
          </cell>
          <cell r="F416" t="str">
            <v>4643.06</v>
          </cell>
          <cell r="G416" t="str">
            <v>RMB</v>
          </cell>
          <cell r="H416" t="str">
            <v>1</v>
          </cell>
          <cell r="I416">
            <v>584.68</v>
          </cell>
          <cell r="J416" t="str">
            <v>EUR</v>
          </cell>
        </row>
        <row r="417">
          <cell r="A417">
            <v>1385753</v>
          </cell>
          <cell r="B417" t="str">
            <v>芝加哥奥黑尔罗斯蒙特欢朋套房酒店</v>
          </cell>
          <cell r="C417" t="str">
            <v>255-1768866</v>
          </cell>
          <cell r="D417" t="str">
            <v>94437375</v>
          </cell>
          <cell r="E417" t="str">
            <v/>
          </cell>
          <cell r="F417" t="str">
            <v>1251.07</v>
          </cell>
          <cell r="G417" t="str">
            <v>RMB</v>
          </cell>
          <cell r="H417" t="str">
            <v>1</v>
          </cell>
          <cell r="I417">
            <v>180.48</v>
          </cell>
          <cell r="J417" t="str">
            <v>USD</v>
          </cell>
        </row>
        <row r="418">
          <cell r="A418">
            <v>1401134</v>
          </cell>
          <cell r="B418" t="str">
            <v>拉克斯埃尔塞贡多欢朋套房酒店 </v>
          </cell>
          <cell r="C418" t="str">
            <v>256-3801870</v>
          </cell>
          <cell r="D418" t="str">
            <v/>
          </cell>
          <cell r="E418" t="str">
            <v/>
          </cell>
          <cell r="F418" t="str">
            <v>807.27</v>
          </cell>
          <cell r="G418" t="str">
            <v>RMB</v>
          </cell>
          <cell r="H418" t="str">
            <v>1</v>
          </cell>
          <cell r="I418">
            <v>116.39</v>
          </cell>
          <cell r="J418" t="str">
            <v>USD</v>
          </cell>
        </row>
        <row r="419">
          <cell r="A419">
            <v>1387221</v>
          </cell>
          <cell r="B419" t="str">
            <v>悉尼贝斯青年旅馆</v>
          </cell>
          <cell r="C419" t="str">
            <v>280-554385</v>
          </cell>
          <cell r="D419" t="str">
            <v>bsyd21568</v>
          </cell>
          <cell r="E419" t="str">
            <v/>
          </cell>
          <cell r="F419" t="str">
            <v>353.22</v>
          </cell>
          <cell r="G419" t="str">
            <v>RMB</v>
          </cell>
          <cell r="H419" t="str">
            <v>1</v>
          </cell>
          <cell r="I419">
            <v>50.96</v>
          </cell>
          <cell r="J419" t="str">
            <v>USD</v>
          </cell>
        </row>
        <row r="420">
          <cell r="A420">
            <v>1399928</v>
          </cell>
          <cell r="B420" t="str">
            <v>济州岛贝斯特韦斯特酒店</v>
          </cell>
          <cell r="C420" t="str">
            <v>435-340733</v>
          </cell>
          <cell r="D420" t="str">
            <v/>
          </cell>
          <cell r="E420" t="str">
            <v/>
          </cell>
          <cell r="F420" t="str">
            <v>1067.33</v>
          </cell>
          <cell r="G420" t="str">
            <v>RMB</v>
          </cell>
          <cell r="H420" t="str">
            <v>1</v>
          </cell>
          <cell r="I420">
            <v>154.04</v>
          </cell>
          <cell r="J420" t="str">
            <v>USD</v>
          </cell>
        </row>
        <row r="421">
          <cell r="A421">
            <v>1377094</v>
          </cell>
          <cell r="B421" t="str">
            <v>基韦斯特哈瓦那小屋酒店 </v>
          </cell>
          <cell r="C421" t="str">
            <v>235-4678108</v>
          </cell>
          <cell r="D421" t="str">
            <v>1302414</v>
          </cell>
          <cell r="E421" t="str">
            <v/>
          </cell>
          <cell r="F421" t="str">
            <v>962.19</v>
          </cell>
          <cell r="G421" t="str">
            <v>RMB</v>
          </cell>
          <cell r="H421" t="str">
            <v>1</v>
          </cell>
          <cell r="I421">
            <v>140.31</v>
          </cell>
          <cell r="J421" t="str">
            <v>USD</v>
          </cell>
        </row>
        <row r="422">
          <cell r="A422">
            <v>1384474</v>
          </cell>
          <cell r="B422" t="str">
            <v>鳄鱼曼特拉俱乐部酒店  </v>
          </cell>
          <cell r="C422" t="str">
            <v>280-550841</v>
          </cell>
          <cell r="D422" t="str">
            <v>280-550841</v>
          </cell>
          <cell r="E422" t="str">
            <v/>
          </cell>
          <cell r="F422" t="str">
            <v>1300.72</v>
          </cell>
          <cell r="G422" t="str">
            <v>RMB</v>
          </cell>
          <cell r="H422" t="str">
            <v>1</v>
          </cell>
          <cell r="I422">
            <v>188.06</v>
          </cell>
          <cell r="J422" t="str">
            <v>USD</v>
          </cell>
        </row>
        <row r="423">
          <cell r="A423">
            <v>1400057</v>
          </cell>
          <cell r="B423" t="str">
            <v>甲米小憩旅馆</v>
          </cell>
          <cell r="C423" t="str">
            <v>321-3756359</v>
          </cell>
          <cell r="D423" t="str">
            <v/>
          </cell>
          <cell r="E423" t="str">
            <v/>
          </cell>
          <cell r="F423" t="str">
            <v>745.44</v>
          </cell>
          <cell r="G423" t="str">
            <v>RMB</v>
          </cell>
          <cell r="H423" t="str">
            <v>1</v>
          </cell>
          <cell r="I423">
            <v>107.8</v>
          </cell>
          <cell r="J423" t="str">
            <v>USD</v>
          </cell>
        </row>
        <row r="424">
          <cell r="A424">
            <v>1397987</v>
          </cell>
          <cell r="B424" t="str">
            <v>潘比尔贝斯特韦斯特精品酒店</v>
          </cell>
          <cell r="C424" t="str">
            <v>325-1315124</v>
          </cell>
          <cell r="D424" t="str">
            <v/>
          </cell>
          <cell r="E424" t="str">
            <v/>
          </cell>
          <cell r="F424" t="str">
            <v>268.5</v>
          </cell>
          <cell r="G424" t="str">
            <v>RMB</v>
          </cell>
          <cell r="H424" t="str">
            <v>1</v>
          </cell>
          <cell r="I424">
            <v>38.79</v>
          </cell>
          <cell r="J424" t="str">
            <v>USD</v>
          </cell>
        </row>
        <row r="425">
          <cell r="A425">
            <v>1388551</v>
          </cell>
          <cell r="B425" t="str">
            <v>萨默塞特西点服务公寓</v>
          </cell>
          <cell r="C425" t="str">
            <v>358-301023</v>
          </cell>
          <cell r="D425" t="str">
            <v>20673527</v>
          </cell>
          <cell r="E425" t="str">
            <v/>
          </cell>
          <cell r="F425" t="str">
            <v>564.06</v>
          </cell>
          <cell r="G425" t="str">
            <v>RMB</v>
          </cell>
          <cell r="H425" t="str">
            <v>1</v>
          </cell>
          <cell r="I425">
            <v>81.01</v>
          </cell>
          <cell r="J425" t="str">
            <v>USD</v>
          </cell>
        </row>
        <row r="426">
          <cell r="A426">
            <v>1388848</v>
          </cell>
          <cell r="B426" t="str">
            <v>槟城希尔顿逸林度假酒店</v>
          </cell>
          <cell r="C426" t="str">
            <v>320-1373110</v>
          </cell>
          <cell r="D426" t="str">
            <v>3501176844</v>
          </cell>
          <cell r="E426" t="str">
            <v/>
          </cell>
          <cell r="F426" t="str">
            <v>614.45</v>
          </cell>
          <cell r="G426" t="str">
            <v>RMB</v>
          </cell>
          <cell r="H426" t="str">
            <v>1</v>
          </cell>
          <cell r="I426">
            <v>88.96</v>
          </cell>
          <cell r="J426" t="str">
            <v>USD</v>
          </cell>
        </row>
        <row r="427">
          <cell r="A427">
            <v>1398089</v>
          </cell>
          <cell r="B427" t="str">
            <v>槟城希尔顿逸林度假酒店</v>
          </cell>
          <cell r="C427" t="str">
            <v>320-1384589</v>
          </cell>
          <cell r="D427" t="str">
            <v/>
          </cell>
          <cell r="E427" t="str">
            <v/>
          </cell>
          <cell r="F427" t="str">
            <v>981.54</v>
          </cell>
          <cell r="G427" t="str">
            <v>RMB</v>
          </cell>
          <cell r="H427" t="str">
            <v>1</v>
          </cell>
          <cell r="I427">
            <v>141.8</v>
          </cell>
          <cell r="J427" t="str">
            <v>USD</v>
          </cell>
        </row>
        <row r="428">
          <cell r="A428">
            <v>1394505</v>
          </cell>
          <cell r="B428" t="str">
            <v>槟城希尔顿逸林度假酒店</v>
          </cell>
          <cell r="C428" t="str">
            <v>320-1380347</v>
          </cell>
          <cell r="D428" t="str">
            <v>3502337542</v>
          </cell>
          <cell r="E428" t="str">
            <v/>
          </cell>
          <cell r="F428" t="str">
            <v>493.99</v>
          </cell>
          <cell r="G428" t="str">
            <v>RMB</v>
          </cell>
          <cell r="H428" t="str">
            <v>1</v>
          </cell>
          <cell r="I428">
            <v>71.15</v>
          </cell>
          <cell r="J428" t="str">
            <v>USD</v>
          </cell>
        </row>
        <row r="429">
          <cell r="A429">
            <v>1388529</v>
          </cell>
          <cell r="B429" t="str">
            <v>尼斯老港宜必思尚品酒店</v>
          </cell>
          <cell r="C429" t="str">
            <v>197-4291252</v>
          </cell>
          <cell r="D429" t="str">
            <v>6320</v>
          </cell>
          <cell r="E429" t="str">
            <v/>
          </cell>
          <cell r="F429" t="str">
            <v>447.85</v>
          </cell>
          <cell r="G429" t="str">
            <v>RMB</v>
          </cell>
          <cell r="H429" t="str">
            <v>1</v>
          </cell>
          <cell r="I429">
            <v>56.96</v>
          </cell>
          <cell r="J429" t="str">
            <v>EUR</v>
          </cell>
        </row>
        <row r="430">
          <cell r="A430">
            <v>1391197</v>
          </cell>
          <cell r="B430" t="str">
            <v>尼斯老港宜必思尚品酒店</v>
          </cell>
          <cell r="C430" t="str">
            <v>197-4303797</v>
          </cell>
          <cell r="D430" t="str">
            <v/>
          </cell>
          <cell r="E430" t="str">
            <v/>
          </cell>
          <cell r="F430" t="str">
            <v>443.77</v>
          </cell>
          <cell r="G430" t="str">
            <v>RMB</v>
          </cell>
          <cell r="H430" t="str">
            <v>1</v>
          </cell>
          <cell r="I430">
            <v>56.1</v>
          </cell>
          <cell r="J430" t="str">
            <v>EUR</v>
          </cell>
        </row>
        <row r="431">
          <cell r="A431">
            <v>1394176</v>
          </cell>
          <cell r="B431" t="str">
            <v>首尔龙山诺富特大使酒店</v>
          </cell>
          <cell r="C431" t="str">
            <v>435-338643</v>
          </cell>
          <cell r="D431" t="str">
            <v>245670</v>
          </cell>
          <cell r="E431" t="str">
            <v/>
          </cell>
          <cell r="F431" t="str">
            <v>1082.81</v>
          </cell>
          <cell r="G431" t="str">
            <v>RMB</v>
          </cell>
          <cell r="H431" t="str">
            <v>1</v>
          </cell>
          <cell r="I431">
            <v>155.96</v>
          </cell>
          <cell r="J431" t="str">
            <v>USD</v>
          </cell>
        </row>
        <row r="432">
          <cell r="A432">
            <v>1395071</v>
          </cell>
          <cell r="B432" t="str">
            <v>宜必思尚品首尔龙山大使酒店</v>
          </cell>
          <cell r="C432" t="str">
            <v>435-339079</v>
          </cell>
          <cell r="D432" t="str">
            <v>246826</v>
          </cell>
          <cell r="E432" t="str">
            <v/>
          </cell>
          <cell r="F432" t="str">
            <v>1655.84</v>
          </cell>
          <cell r="G432" t="str">
            <v>RMB</v>
          </cell>
          <cell r="H432" t="str">
            <v>1</v>
          </cell>
          <cell r="I432">
            <v>238.22</v>
          </cell>
          <cell r="J432" t="str">
            <v>USD</v>
          </cell>
        </row>
        <row r="433">
          <cell r="A433">
            <v>1396712</v>
          </cell>
          <cell r="B433" t="str">
            <v>宜必思尚品首尔龙山大使酒店</v>
          </cell>
          <cell r="C433" t="str">
            <v>435-339760</v>
          </cell>
          <cell r="D433" t="str">
            <v>249876</v>
          </cell>
          <cell r="E433" t="str">
            <v/>
          </cell>
          <cell r="F433" t="str">
            <v>3156.8</v>
          </cell>
          <cell r="G433" t="str">
            <v>RMB</v>
          </cell>
          <cell r="H433" t="str">
            <v>1</v>
          </cell>
          <cell r="I433">
            <v>455.79</v>
          </cell>
          <cell r="J433" t="str">
            <v>USD</v>
          </cell>
        </row>
        <row r="434">
          <cell r="A434">
            <v>1387262</v>
          </cell>
          <cell r="B434" t="str">
            <v>宜必思尚品首尔龙山大使酒店</v>
          </cell>
          <cell r="C434" t="str">
            <v>435-334984</v>
          </cell>
          <cell r="D434" t="str">
            <v>236416</v>
          </cell>
          <cell r="E434" t="str">
            <v/>
          </cell>
          <cell r="F434" t="str">
            <v>1780.12</v>
          </cell>
          <cell r="G434" t="str">
            <v>RMB</v>
          </cell>
          <cell r="H434" t="str">
            <v>1</v>
          </cell>
          <cell r="I434">
            <v>256.82</v>
          </cell>
          <cell r="J434" t="str">
            <v>USD</v>
          </cell>
        </row>
        <row r="435">
          <cell r="A435">
            <v>1398814</v>
          </cell>
          <cell r="B435" t="str">
            <v>索荣瑞士贝尔酒店</v>
          </cell>
          <cell r="C435" t="str">
            <v>325-1316464</v>
          </cell>
          <cell r="D435" t="str">
            <v/>
          </cell>
          <cell r="E435" t="str">
            <v/>
          </cell>
          <cell r="F435" t="str">
            <v>415.6</v>
          </cell>
          <cell r="G435" t="str">
            <v>RMB</v>
          </cell>
          <cell r="H435" t="str">
            <v>1</v>
          </cell>
          <cell r="I435">
            <v>59.98</v>
          </cell>
          <cell r="J435" t="str">
            <v>USD</v>
          </cell>
        </row>
        <row r="436">
          <cell r="A436">
            <v>1381884</v>
          </cell>
          <cell r="B436" t="str">
            <v>曼谷萨拜萨拜素坤逸酒店</v>
          </cell>
          <cell r="C436" t="str">
            <v>321-3669713</v>
          </cell>
          <cell r="D436" t="str">
            <v>sabai2091</v>
          </cell>
          <cell r="E436" t="str">
            <v/>
          </cell>
          <cell r="F436" t="str">
            <v>546.63</v>
          </cell>
          <cell r="G436" t="str">
            <v>RMB</v>
          </cell>
          <cell r="H436" t="str">
            <v>1</v>
          </cell>
          <cell r="I436">
            <v>79.17</v>
          </cell>
          <cell r="J436" t="str">
            <v>USD</v>
          </cell>
        </row>
        <row r="437">
          <cell r="A437">
            <v>1403788</v>
          </cell>
          <cell r="B437" t="str">
            <v>曼谷德瓦里快速普拉西罗姆酒店</v>
          </cell>
          <cell r="C437" t="str">
            <v>321-3645561</v>
          </cell>
          <cell r="D437" t="str">
            <v/>
          </cell>
          <cell r="E437" t="str">
            <v/>
          </cell>
          <cell r="F437" t="str">
            <v>676.46</v>
          </cell>
          <cell r="G437" t="str">
            <v>RMB</v>
          </cell>
          <cell r="H437" t="str">
            <v>1</v>
          </cell>
          <cell r="I437">
            <v>97.46</v>
          </cell>
          <cell r="J437" t="str">
            <v>USD</v>
          </cell>
        </row>
        <row r="438">
          <cell r="A438">
            <v>1396161</v>
          </cell>
          <cell r="B438" t="str">
            <v>NH收藏阿米斯塔德科尔多瓦酒店</v>
          </cell>
          <cell r="C438" t="str">
            <v>102-9413543</v>
          </cell>
          <cell r="D438" t="str">
            <v/>
          </cell>
          <cell r="E438" t="str">
            <v/>
          </cell>
          <cell r="F438" t="str">
            <v>530.21</v>
          </cell>
          <cell r="G438" t="str">
            <v>RMB</v>
          </cell>
          <cell r="H438" t="str">
            <v>1</v>
          </cell>
          <cell r="I438">
            <v>67.77</v>
          </cell>
          <cell r="J438" t="str">
            <v>EUR</v>
          </cell>
        </row>
        <row r="439">
          <cell r="A439">
            <v>1397885</v>
          </cell>
          <cell r="B439" t="str">
            <v>Condotti</v>
          </cell>
          <cell r="C439" t="str">
            <v>207-5057143</v>
          </cell>
          <cell r="D439" t="str">
            <v/>
          </cell>
          <cell r="E439" t="str">
            <v/>
          </cell>
          <cell r="F439" t="str">
            <v>5757.2</v>
          </cell>
          <cell r="G439" t="str">
            <v>RMB</v>
          </cell>
          <cell r="H439" t="str">
            <v>1</v>
          </cell>
          <cell r="I439">
            <v>730.1</v>
          </cell>
          <cell r="J439" t="str">
            <v>EUR</v>
          </cell>
        </row>
        <row r="440">
          <cell r="A440">
            <v>1400529</v>
          </cell>
          <cell r="B440" t="str">
            <v>Condotti</v>
          </cell>
          <cell r="C440" t="str">
            <v>207-5068427</v>
          </cell>
          <cell r="D440" t="str">
            <v/>
          </cell>
          <cell r="E440" t="str">
            <v/>
          </cell>
          <cell r="F440" t="str">
            <v>1087.71</v>
          </cell>
          <cell r="G440" t="str">
            <v>RMB</v>
          </cell>
          <cell r="H440" t="str">
            <v>1</v>
          </cell>
          <cell r="I440">
            <v>138.08</v>
          </cell>
          <cell r="J440" t="str">
            <v>EUR</v>
          </cell>
        </row>
        <row r="441">
          <cell r="A441">
            <v>1402047</v>
          </cell>
          <cell r="B441" t="str">
            <v>Condotti</v>
          </cell>
          <cell r="C441" t="str">
            <v>207-5074154</v>
          </cell>
          <cell r="D441" t="str">
            <v/>
          </cell>
          <cell r="E441" t="str">
            <v/>
          </cell>
          <cell r="F441" t="str">
            <v>1066.35</v>
          </cell>
          <cell r="G441" t="str">
            <v>RMB</v>
          </cell>
          <cell r="H441" t="str">
            <v>1</v>
          </cell>
          <cell r="I441">
            <v>135.74</v>
          </cell>
          <cell r="J441" t="str">
            <v>EUR</v>
          </cell>
        </row>
        <row r="442">
          <cell r="A442">
            <v>1396797</v>
          </cell>
          <cell r="B442" t="str">
            <v>诺富特罗马欧酒店</v>
          </cell>
          <cell r="C442" t="str">
            <v>207-5056332</v>
          </cell>
          <cell r="D442" t="str">
            <v/>
          </cell>
          <cell r="E442" t="str">
            <v/>
          </cell>
          <cell r="F442" t="str">
            <v>1071.17</v>
          </cell>
          <cell r="G442" t="str">
            <v>RMB</v>
          </cell>
          <cell r="H442" t="str">
            <v>1</v>
          </cell>
          <cell r="I442">
            <v>135.84</v>
          </cell>
          <cell r="J442" t="str">
            <v>EUR</v>
          </cell>
        </row>
        <row r="443">
          <cell r="A443">
            <v>1396316</v>
          </cell>
          <cell r="B443" t="str">
            <v>佛罗伦萨奥勒米别墅</v>
          </cell>
          <cell r="C443" t="str">
            <v>207-5054309</v>
          </cell>
          <cell r="D443" t="str">
            <v>58452192</v>
          </cell>
          <cell r="E443" t="str">
            <v/>
          </cell>
          <cell r="F443" t="str">
            <v>1675.21</v>
          </cell>
          <cell r="G443" t="str">
            <v>RMB</v>
          </cell>
          <cell r="H443" t="str">
            <v>1</v>
          </cell>
          <cell r="I443">
            <v>214.12</v>
          </cell>
          <cell r="J443" t="str">
            <v>EUR</v>
          </cell>
        </row>
        <row r="444">
          <cell r="A444">
            <v>1404117</v>
          </cell>
          <cell r="B444" t="str">
            <v>阿布扎比诺富特布斯坦酒店</v>
          </cell>
          <cell r="C444" t="str">
            <v>148-1279791</v>
          </cell>
          <cell r="D444" t="str">
            <v/>
          </cell>
          <cell r="E444" t="str">
            <v/>
          </cell>
          <cell r="F444" t="str">
            <v>2616.15</v>
          </cell>
          <cell r="G444" t="str">
            <v>RMB</v>
          </cell>
          <cell r="H444" t="str">
            <v>1</v>
          </cell>
          <cell r="I444">
            <v>332.15</v>
          </cell>
          <cell r="J444" t="str">
            <v>EUR</v>
          </cell>
        </row>
        <row r="445">
          <cell r="A445">
            <v>1387364</v>
          </cell>
          <cell r="B445" t="str">
            <v>金斯盖特酒店</v>
          </cell>
          <cell r="C445" t="str">
            <v>148-1252979</v>
          </cell>
          <cell r="D445" t="str">
            <v/>
          </cell>
          <cell r="E445" t="str">
            <v/>
          </cell>
          <cell r="F445" t="str">
            <v>559.6</v>
          </cell>
          <cell r="G445" t="str">
            <v>RMB</v>
          </cell>
          <cell r="H445" t="str">
            <v>1</v>
          </cell>
          <cell r="I445">
            <v>70.9</v>
          </cell>
          <cell r="J445" t="str">
            <v>EUR</v>
          </cell>
        </row>
        <row r="446">
          <cell r="A446">
            <v>1392987</v>
          </cell>
          <cell r="B446" t="str">
            <v>希尔顿首都大阿布扎比酒店</v>
          </cell>
          <cell r="C446" t="str">
            <v>148-1262372</v>
          </cell>
          <cell r="D446" t="str">
            <v>3505420939</v>
          </cell>
          <cell r="E446" t="str">
            <v/>
          </cell>
          <cell r="F446" t="str">
            <v>2059.32</v>
          </cell>
          <cell r="G446" t="str">
            <v>RMB</v>
          </cell>
          <cell r="H446" t="str">
            <v>1</v>
          </cell>
          <cell r="I446">
            <v>262.02</v>
          </cell>
          <cell r="J446" t="str">
            <v>EUR</v>
          </cell>
        </row>
        <row r="447">
          <cell r="A447">
            <v>1387667</v>
          </cell>
          <cell r="B447" t="str">
            <v>花瓣酒店</v>
          </cell>
          <cell r="C447" t="str">
            <v>273-138183</v>
          </cell>
          <cell r="D447" t="str">
            <v>2901412</v>
          </cell>
          <cell r="E447" t="str">
            <v/>
          </cell>
          <cell r="F447" t="str">
            <v>4972.29</v>
          </cell>
          <cell r="G447" t="str">
            <v>RMB</v>
          </cell>
          <cell r="H447" t="str">
            <v>1</v>
          </cell>
          <cell r="I447">
            <v>715.55</v>
          </cell>
          <cell r="J447" t="str">
            <v>USD</v>
          </cell>
        </row>
        <row r="448">
          <cell r="A448">
            <v>1403967</v>
          </cell>
          <cell r="B448" t="str">
            <v>NH布鲁塞尔机场酒店</v>
          </cell>
          <cell r="C448" t="str">
            <v>227-570736</v>
          </cell>
          <cell r="D448" t="str">
            <v>227-570736</v>
          </cell>
          <cell r="E448" t="str">
            <v/>
          </cell>
          <cell r="F448" t="str">
            <v>402.05</v>
          </cell>
          <cell r="G448" t="str">
            <v>RMB</v>
          </cell>
          <cell r="H448" t="str">
            <v>1</v>
          </cell>
          <cell r="I448">
            <v>51.4</v>
          </cell>
          <cell r="J448" t="str">
            <v>EUR</v>
          </cell>
        </row>
        <row r="449">
          <cell r="A449">
            <v>1398823</v>
          </cell>
          <cell r="B449" t="str">
            <v>埃德蒙顿万丽机场酒店 </v>
          </cell>
          <cell r="C449" t="str">
            <v>257-679458</v>
          </cell>
          <cell r="D449" t="str">
            <v>88400827</v>
          </cell>
          <cell r="E449" t="str">
            <v/>
          </cell>
          <cell r="F449" t="str">
            <v>993.4</v>
          </cell>
          <cell r="G449" t="str">
            <v>RMB</v>
          </cell>
          <cell r="H449" t="str">
            <v>1</v>
          </cell>
          <cell r="I449">
            <v>143.37</v>
          </cell>
          <cell r="J449" t="str">
            <v>USD</v>
          </cell>
        </row>
        <row r="450">
          <cell r="A450">
            <v>1398808</v>
          </cell>
          <cell r="B450" t="str">
            <v>埃德蒙顿万丽机场酒店 </v>
          </cell>
          <cell r="C450" t="str">
            <v>257-679442</v>
          </cell>
          <cell r="D450" t="str">
            <v>88397897</v>
          </cell>
          <cell r="E450" t="str">
            <v/>
          </cell>
          <cell r="F450" t="str">
            <v>993.4</v>
          </cell>
          <cell r="G450" t="str">
            <v>RMB</v>
          </cell>
          <cell r="H450" t="str">
            <v>1</v>
          </cell>
          <cell r="I450">
            <v>143.37</v>
          </cell>
          <cell r="J450" t="str">
            <v>USD</v>
          </cell>
        </row>
        <row r="451">
          <cell r="A451">
            <v>1401666</v>
          </cell>
          <cell r="B451" t="str">
            <v>宾根NH酒店</v>
          </cell>
          <cell r="C451" t="str">
            <v>202-2676819</v>
          </cell>
          <cell r="D451" t="str">
            <v>202-2676819</v>
          </cell>
          <cell r="E451" t="str">
            <v/>
          </cell>
          <cell r="F451" t="str">
            <v>643.15</v>
          </cell>
          <cell r="G451" t="str">
            <v>RMB</v>
          </cell>
          <cell r="H451" t="str">
            <v>1</v>
          </cell>
          <cell r="I451">
            <v>81.92</v>
          </cell>
          <cell r="J451" t="str">
            <v>EUR</v>
          </cell>
        </row>
        <row r="452">
          <cell r="A452">
            <v>1401363</v>
          </cell>
          <cell r="B452" t="str">
            <v>宾根NH酒店</v>
          </cell>
          <cell r="C452" t="str">
            <v>202-2676390</v>
          </cell>
          <cell r="D452" t="str">
            <v/>
          </cell>
          <cell r="E452" t="str">
            <v/>
          </cell>
          <cell r="F452" t="str">
            <v>643.2</v>
          </cell>
          <cell r="G452" t="str">
            <v>RMB</v>
          </cell>
          <cell r="H452" t="str">
            <v>1</v>
          </cell>
          <cell r="I452">
            <v>81.92</v>
          </cell>
          <cell r="J452" t="str">
            <v>EUR</v>
          </cell>
        </row>
        <row r="453">
          <cell r="A453">
            <v>1404600</v>
          </cell>
          <cell r="B453" t="str">
            <v>宜必思伊斯坦布尔伊森耶特酒店</v>
          </cell>
          <cell r="C453" t="str">
            <v>77-1038743</v>
          </cell>
          <cell r="D453" t="str">
            <v/>
          </cell>
          <cell r="E453" t="str">
            <v/>
          </cell>
          <cell r="F453" t="str">
            <v>604.28</v>
          </cell>
          <cell r="G453" t="str">
            <v>RMB</v>
          </cell>
          <cell r="H453" t="str">
            <v>1</v>
          </cell>
          <cell r="I453">
            <v>76.72</v>
          </cell>
          <cell r="J453" t="str">
            <v>EUR</v>
          </cell>
        </row>
        <row r="454">
          <cell r="A454">
            <v>1404610</v>
          </cell>
          <cell r="B454" t="str">
            <v>宜必思伊斯坦布尔伊森耶特酒店</v>
          </cell>
          <cell r="C454" t="str">
            <v>77-1038751</v>
          </cell>
          <cell r="D454" t="str">
            <v/>
          </cell>
          <cell r="E454" t="str">
            <v/>
          </cell>
          <cell r="F454" t="str">
            <v>302.14</v>
          </cell>
          <cell r="G454" t="str">
            <v>RMB</v>
          </cell>
          <cell r="H454" t="str">
            <v>1</v>
          </cell>
          <cell r="I454">
            <v>38.36</v>
          </cell>
          <cell r="J454" t="str">
            <v>EUR</v>
          </cell>
        </row>
        <row r="455">
          <cell r="A455">
            <v>1393729</v>
          </cell>
          <cell r="B455" t="str">
            <v>铂尔曼伊斯坦布尔机场会议及酒店</v>
          </cell>
          <cell r="C455" t="str">
            <v>77-1028960</v>
          </cell>
          <cell r="D455" t="str">
            <v/>
          </cell>
          <cell r="E455" t="str">
            <v/>
          </cell>
          <cell r="F455" t="str">
            <v>343.3</v>
          </cell>
          <cell r="G455" t="str">
            <v>RMB</v>
          </cell>
          <cell r="H455" t="str">
            <v>1</v>
          </cell>
          <cell r="I455">
            <v>43.68</v>
          </cell>
          <cell r="J455" t="str">
            <v>EUR</v>
          </cell>
        </row>
        <row r="456">
          <cell r="A456">
            <v>1383301</v>
          </cell>
          <cell r="B456" t="str">
            <v>铂尔曼伊斯坦布尔机场会议及酒店</v>
          </cell>
          <cell r="C456" t="str">
            <v>77-1017287</v>
          </cell>
          <cell r="D456" t="str">
            <v>2007057</v>
          </cell>
          <cell r="E456" t="str">
            <v/>
          </cell>
          <cell r="F456" t="str">
            <v>511.97</v>
          </cell>
          <cell r="G456" t="str">
            <v>RMB</v>
          </cell>
          <cell r="H456" t="str">
            <v>1</v>
          </cell>
          <cell r="I456">
            <v>64.43</v>
          </cell>
          <cell r="J456" t="str">
            <v>EUR</v>
          </cell>
        </row>
        <row r="457">
          <cell r="A457">
            <v>1393474</v>
          </cell>
          <cell r="B457" t="str">
            <v>铂尔曼伊斯坦布尔机场会议及酒店</v>
          </cell>
          <cell r="C457" t="str">
            <v>77-1028837</v>
          </cell>
          <cell r="D457" t="str">
            <v>2022091</v>
          </cell>
          <cell r="E457" t="str">
            <v/>
          </cell>
          <cell r="F457" t="str">
            <v>446.26</v>
          </cell>
          <cell r="G457" t="str">
            <v>RMB</v>
          </cell>
          <cell r="H457" t="str">
            <v>1</v>
          </cell>
          <cell r="I457">
            <v>56.78</v>
          </cell>
          <cell r="J457" t="str">
            <v>EUR</v>
          </cell>
        </row>
        <row r="458">
          <cell r="A458">
            <v>1394579</v>
          </cell>
          <cell r="B458" t="str">
            <v>伊斯坦布尔卡德柯伊假日酒店</v>
          </cell>
          <cell r="C458" t="str">
            <v>77-1029609</v>
          </cell>
          <cell r="D458" t="str">
            <v>49162479</v>
          </cell>
          <cell r="E458" t="str">
            <v/>
          </cell>
          <cell r="F458" t="str">
            <v>885.45</v>
          </cell>
          <cell r="G458" t="str">
            <v>RMB</v>
          </cell>
          <cell r="H458" t="str">
            <v>1</v>
          </cell>
          <cell r="I458">
            <v>113.34</v>
          </cell>
          <cell r="J458" t="str">
            <v>EUR</v>
          </cell>
        </row>
        <row r="459">
          <cell r="A459">
            <v>1383725</v>
          </cell>
          <cell r="B459" t="str">
            <v>伊斯坦布尔莫达希尔顿逸林酒店</v>
          </cell>
          <cell r="C459" t="str">
            <v>77-1017775</v>
          </cell>
          <cell r="D459" t="str">
            <v>3496890982</v>
          </cell>
          <cell r="E459" t="str">
            <v/>
          </cell>
          <cell r="F459" t="str">
            <v>1019.57</v>
          </cell>
          <cell r="G459" t="str">
            <v>RMB</v>
          </cell>
          <cell r="H459" t="str">
            <v>1</v>
          </cell>
          <cell r="I459">
            <v>128.43</v>
          </cell>
          <cell r="J459" t="str">
            <v>EUR</v>
          </cell>
        </row>
        <row r="460">
          <cell r="A460">
            <v>1393488</v>
          </cell>
          <cell r="B460" t="str">
            <v>太阳广场阳光海岸酒店</v>
          </cell>
          <cell r="C460" t="str">
            <v>241-416416</v>
          </cell>
          <cell r="D460" t="str">
            <v>4175964173</v>
          </cell>
          <cell r="E460" t="str">
            <v/>
          </cell>
          <cell r="F460" t="str">
            <v>827.28</v>
          </cell>
          <cell r="G460" t="str">
            <v>RMB</v>
          </cell>
          <cell r="H460" t="str">
            <v>1</v>
          </cell>
          <cell r="I460">
            <v>105.26</v>
          </cell>
          <cell r="J460" t="str">
            <v>EUR</v>
          </cell>
        </row>
        <row r="461">
          <cell r="A461">
            <v>1399767</v>
          </cell>
          <cell r="B461" t="str">
            <v>Ohana East</v>
          </cell>
          <cell r="C461" t="str">
            <v>264-602344</v>
          </cell>
          <cell r="D461" t="str">
            <v/>
          </cell>
          <cell r="E461" t="str">
            <v/>
          </cell>
          <cell r="F461" t="str">
            <v>6143.44</v>
          </cell>
          <cell r="G461" t="str">
            <v>RMB</v>
          </cell>
          <cell r="H461" t="str">
            <v>1</v>
          </cell>
          <cell r="I461">
            <v>886.64</v>
          </cell>
          <cell r="J461" t="str">
            <v>USD</v>
          </cell>
        </row>
        <row r="462">
          <cell r="A462">
            <v>1378263</v>
          </cell>
          <cell r="B462" t="str">
            <v>南海滩1号酒店</v>
          </cell>
          <cell r="C462" t="str">
            <v>235-4683736</v>
          </cell>
          <cell r="D462" t="str">
            <v>49423048-1</v>
          </cell>
          <cell r="E462" t="str">
            <v/>
          </cell>
          <cell r="F462" t="str">
            <v>10264.01</v>
          </cell>
          <cell r="G462" t="str">
            <v>RMB</v>
          </cell>
          <cell r="H462" t="str">
            <v>1</v>
          </cell>
          <cell r="I462">
            <v>1496.08</v>
          </cell>
          <cell r="J462" t="str">
            <v>USD</v>
          </cell>
        </row>
        <row r="463">
          <cell r="A463">
            <v>1403985</v>
          </cell>
          <cell r="B463" t="str">
            <v>欧文/达拉斯机场北希尔顿惠庭套房酒店</v>
          </cell>
          <cell r="C463" t="str">
            <v>255-1803068</v>
          </cell>
          <cell r="D463" t="str">
            <v/>
          </cell>
          <cell r="E463" t="str">
            <v/>
          </cell>
          <cell r="F463" t="str">
            <v>743.37</v>
          </cell>
          <cell r="G463" t="str">
            <v>RMB</v>
          </cell>
          <cell r="H463" t="str">
            <v>1</v>
          </cell>
          <cell r="I463">
            <v>107.1</v>
          </cell>
          <cell r="J463" t="str">
            <v>USD</v>
          </cell>
        </row>
        <row r="464">
          <cell r="A464">
            <v>1378427</v>
          </cell>
          <cell r="B464" t="str">
            <v>Maison 140</v>
          </cell>
          <cell r="C464" t="str">
            <v>256-3736387</v>
          </cell>
          <cell r="D464" t="str">
            <v>50450</v>
          </cell>
          <cell r="E464" t="str">
            <v/>
          </cell>
          <cell r="F464" t="str">
            <v>3001.58</v>
          </cell>
          <cell r="G464" t="str">
            <v>RMB</v>
          </cell>
          <cell r="H464" t="str">
            <v>1</v>
          </cell>
          <cell r="I464">
            <v>437.51</v>
          </cell>
          <cell r="J464" t="str">
            <v>USD</v>
          </cell>
        </row>
        <row r="465">
          <cell r="A465">
            <v>1402754</v>
          </cell>
          <cell r="B465" t="str">
            <v>洛杉矶/好莱坞希尔顿花园酒店</v>
          </cell>
          <cell r="C465" t="str">
            <v>256-3805746</v>
          </cell>
          <cell r="D465" t="str">
            <v>3509346999</v>
          </cell>
          <cell r="E465" t="str">
            <v/>
          </cell>
          <cell r="F465" t="str">
            <v>936.13</v>
          </cell>
          <cell r="G465" t="str">
            <v>RMB</v>
          </cell>
          <cell r="H465" t="str">
            <v>1</v>
          </cell>
          <cell r="I465">
            <v>134.93</v>
          </cell>
          <cell r="J465" t="str">
            <v>USD</v>
          </cell>
        </row>
        <row r="466">
          <cell r="A466">
            <v>1402909</v>
          </cell>
          <cell r="B466" t="str">
            <v>纽约市金融中心/曼哈顿市区希尔顿花园酒店</v>
          </cell>
          <cell r="C466" t="str">
            <v>254-1952013</v>
          </cell>
          <cell r="D466" t="str">
            <v/>
          </cell>
          <cell r="E466" t="str">
            <v/>
          </cell>
          <cell r="F466" t="str">
            <v>2602.41</v>
          </cell>
          <cell r="G466" t="str">
            <v>RMB</v>
          </cell>
          <cell r="H466" t="str">
            <v>1</v>
          </cell>
          <cell r="I466">
            <v>375.1</v>
          </cell>
          <cell r="J466" t="str">
            <v>USD</v>
          </cell>
        </row>
        <row r="467">
          <cell r="A467">
            <v>1396180</v>
          </cell>
          <cell r="B467" t="str">
            <v>纽约市金融中心/曼哈顿市区希尔顿花园酒店</v>
          </cell>
          <cell r="C467" t="str">
            <v>254-1943528</v>
          </cell>
          <cell r="D467" t="str">
            <v/>
          </cell>
          <cell r="E467" t="str">
            <v/>
          </cell>
          <cell r="F467" t="str">
            <v>833.75</v>
          </cell>
          <cell r="G467" t="str">
            <v>RMB</v>
          </cell>
          <cell r="H467" t="str">
            <v>1</v>
          </cell>
          <cell r="I467">
            <v>120.38</v>
          </cell>
          <cell r="J467" t="str">
            <v>USD</v>
          </cell>
        </row>
        <row r="468">
          <cell r="A468">
            <v>1376499</v>
          </cell>
          <cell r="B468" t="str">
            <v>纽约市金融中心/曼哈顿市区希尔顿花园酒店</v>
          </cell>
          <cell r="C468" t="str">
            <v>254-1913521</v>
          </cell>
          <cell r="D468" t="str">
            <v>3484962236,3486480498</v>
          </cell>
          <cell r="E468" t="str">
            <v/>
          </cell>
          <cell r="F468" t="str">
            <v>4332.21</v>
          </cell>
          <cell r="G468" t="str">
            <v>RMB</v>
          </cell>
          <cell r="H468" t="str">
            <v>1</v>
          </cell>
          <cell r="I468">
            <v>631.6</v>
          </cell>
          <cell r="J468" t="str">
            <v>USD</v>
          </cell>
        </row>
        <row r="469">
          <cell r="A469">
            <v>1393636</v>
          </cell>
          <cell r="B469" t="str">
            <v>纽约市金融中心/曼哈顿市区希尔顿花园酒店</v>
          </cell>
          <cell r="C469" t="str">
            <v>254-1940075</v>
          </cell>
          <cell r="D469" t="str">
            <v/>
          </cell>
          <cell r="E469" t="str">
            <v/>
          </cell>
          <cell r="F469" t="str">
            <v>898.48</v>
          </cell>
          <cell r="G469" t="str">
            <v>RMB</v>
          </cell>
          <cell r="H469" t="str">
            <v>1</v>
          </cell>
          <cell r="I469">
            <v>129.41</v>
          </cell>
          <cell r="J469" t="str">
            <v>USD</v>
          </cell>
        </row>
        <row r="470">
          <cell r="A470">
            <v>1388336</v>
          </cell>
          <cell r="B470" t="str">
            <v>55旧金山公园酒店</v>
          </cell>
          <cell r="C470" t="str">
            <v>256-3770872</v>
          </cell>
          <cell r="D470" t="str">
            <v>3498850539</v>
          </cell>
          <cell r="E470" t="str">
            <v/>
          </cell>
          <cell r="F470" t="str">
            <v>2061.16</v>
          </cell>
          <cell r="G470" t="str">
            <v>RMB</v>
          </cell>
          <cell r="H470" t="str">
            <v>1</v>
          </cell>
          <cell r="I470">
            <v>296.02</v>
          </cell>
          <cell r="J470" t="str">
            <v>USD</v>
          </cell>
        </row>
        <row r="471">
          <cell r="A471">
            <v>1402417</v>
          </cell>
          <cell r="B471" t="str">
            <v>格林姆斯格雷卡第一酒店</v>
          </cell>
          <cell r="C471" t="str">
            <v>130-131595</v>
          </cell>
          <cell r="D471" t="str">
            <v/>
          </cell>
          <cell r="E471" t="str">
            <v/>
          </cell>
          <cell r="F471" t="str">
            <v>3014.89</v>
          </cell>
          <cell r="G471" t="str">
            <v>RMB</v>
          </cell>
          <cell r="H471" t="str">
            <v>1</v>
          </cell>
          <cell r="I471">
            <v>384.15</v>
          </cell>
          <cell r="J471" t="str">
            <v>EUR</v>
          </cell>
        </row>
        <row r="472">
          <cell r="A472">
            <v>1387417</v>
          </cell>
          <cell r="B472" t="str">
            <v>巴拿马城/市中心凯悦嘉轩酒店</v>
          </cell>
          <cell r="C472" t="str">
            <v>265-323140</v>
          </cell>
          <cell r="D472" t="str">
            <v>670D15</v>
          </cell>
          <cell r="E472" t="str">
            <v/>
          </cell>
          <cell r="F472" t="str">
            <v>525.61</v>
          </cell>
          <cell r="G472" t="str">
            <v>RMB</v>
          </cell>
          <cell r="H472" t="str">
            <v>1</v>
          </cell>
          <cell r="I472">
            <v>75.64</v>
          </cell>
          <cell r="J472" t="str">
            <v>USD</v>
          </cell>
        </row>
        <row r="473">
          <cell r="A473">
            <v>1395321</v>
          </cell>
          <cell r="B473" t="str">
            <v>贝尔格莱德智选假日酒店 - 城市</v>
          </cell>
          <cell r="C473" t="str">
            <v>502-40067</v>
          </cell>
          <cell r="D473" t="str">
            <v>44414140</v>
          </cell>
          <cell r="E473" t="str">
            <v/>
          </cell>
          <cell r="F473" t="str">
            <v>385.78</v>
          </cell>
          <cell r="G473" t="str">
            <v>RMB</v>
          </cell>
          <cell r="H473" t="str">
            <v>1</v>
          </cell>
          <cell r="I473">
            <v>49.3</v>
          </cell>
          <cell r="J473" t="str">
            <v>EUR</v>
          </cell>
        </row>
        <row r="474">
          <cell r="A474">
            <v>1399627</v>
          </cell>
          <cell r="B474" t="str">
            <v>乌兰巴托假日酒店</v>
          </cell>
          <cell r="C474" t="str">
            <v>1212-408</v>
          </cell>
          <cell r="D474" t="str">
            <v/>
          </cell>
          <cell r="E474" t="str">
            <v/>
          </cell>
          <cell r="F474" t="str">
            <v>4718.23</v>
          </cell>
          <cell r="G474" t="str">
            <v>RMB</v>
          </cell>
          <cell r="H474" t="str">
            <v>1</v>
          </cell>
          <cell r="I474">
            <v>680.95</v>
          </cell>
          <cell r="J474" t="str">
            <v>USD</v>
          </cell>
        </row>
        <row r="475">
          <cell r="A475">
            <v>1383406</v>
          </cell>
          <cell r="B475" t="str">
            <v>马尼拉奥迪加斯美爵酒店</v>
          </cell>
          <cell r="C475" t="str">
            <v>271-480635</v>
          </cell>
          <cell r="D475" t="str">
            <v>3484650</v>
          </cell>
          <cell r="E475" t="str">
            <v/>
          </cell>
          <cell r="F475" t="str">
            <v>2008.21</v>
          </cell>
          <cell r="G475" t="str">
            <v>RMB</v>
          </cell>
          <cell r="H475" t="str">
            <v>1</v>
          </cell>
          <cell r="I475">
            <v>290.35</v>
          </cell>
          <cell r="J475" t="str">
            <v>USD</v>
          </cell>
        </row>
        <row r="476">
          <cell r="A476">
            <v>1402205</v>
          </cell>
          <cell r="B476" t="str">
            <v>贝斯特韦斯特卢克索酒店</v>
          </cell>
          <cell r="C476" t="str">
            <v>207-5075500</v>
          </cell>
          <cell r="D476" t="str">
            <v/>
          </cell>
          <cell r="E476" t="str">
            <v/>
          </cell>
          <cell r="F476" t="str">
            <v>1196.54</v>
          </cell>
          <cell r="G476" t="str">
            <v>RMB</v>
          </cell>
          <cell r="H476" t="str">
            <v>1</v>
          </cell>
          <cell r="I476">
            <v>152.46</v>
          </cell>
          <cell r="J476" t="str">
            <v>EUR</v>
          </cell>
        </row>
        <row r="477">
          <cell r="A477">
            <v>1391431</v>
          </cell>
          <cell r="B477" t="str">
            <v>马六甲希尔顿逸林酒店</v>
          </cell>
          <cell r="C477" t="str">
            <v>320-1377075</v>
          </cell>
          <cell r="D477" t="str">
            <v>3504760513</v>
          </cell>
          <cell r="E477" t="str">
            <v/>
          </cell>
          <cell r="F477" t="str">
            <v>441.01</v>
          </cell>
          <cell r="G477" t="str">
            <v>RMB</v>
          </cell>
          <cell r="H477" t="str">
            <v>1</v>
          </cell>
          <cell r="I477">
            <v>63.84</v>
          </cell>
          <cell r="J477" t="str">
            <v>USD</v>
          </cell>
        </row>
        <row r="478">
          <cell r="A478">
            <v>1389666</v>
          </cell>
          <cell r="B478" t="str">
            <v>明斯克北京饭店</v>
          </cell>
          <cell r="C478" t="str">
            <v>505-16112</v>
          </cell>
          <cell r="D478" t="str">
            <v>146064</v>
          </cell>
          <cell r="E478" t="str">
            <v/>
          </cell>
          <cell r="F478" t="str">
            <v>711.93</v>
          </cell>
          <cell r="G478" t="str">
            <v>RMB</v>
          </cell>
          <cell r="H478" t="str">
            <v>1</v>
          </cell>
          <cell r="I478">
            <v>91.01</v>
          </cell>
          <cell r="J478" t="str">
            <v>EUR</v>
          </cell>
        </row>
        <row r="479">
          <cell r="A479">
            <v>1388857</v>
          </cell>
          <cell r="B479" t="str">
            <v>明斯克北京饭店</v>
          </cell>
          <cell r="C479" t="str">
            <v>505-16089</v>
          </cell>
          <cell r="D479" t="str">
            <v>145752</v>
          </cell>
          <cell r="E479" t="str">
            <v/>
          </cell>
          <cell r="F479" t="str">
            <v>792.2</v>
          </cell>
          <cell r="G479" t="str">
            <v>RMB</v>
          </cell>
          <cell r="H479" t="str">
            <v>1</v>
          </cell>
          <cell r="I479">
            <v>100.76</v>
          </cell>
          <cell r="J479" t="str">
            <v>EUR</v>
          </cell>
        </row>
        <row r="480">
          <cell r="A480">
            <v>1393638</v>
          </cell>
          <cell r="B480" t="str">
            <v>明斯克北京饭店</v>
          </cell>
          <cell r="C480" t="str">
            <v>505-16213</v>
          </cell>
          <cell r="D480" t="str">
            <v>146957</v>
          </cell>
          <cell r="E480" t="str">
            <v/>
          </cell>
          <cell r="F480" t="str">
            <v>1437.8</v>
          </cell>
          <cell r="G480" t="str">
            <v>RMB</v>
          </cell>
          <cell r="H480" t="str">
            <v>1</v>
          </cell>
          <cell r="I480">
            <v>182.94</v>
          </cell>
          <cell r="J480" t="str">
            <v>EUR</v>
          </cell>
        </row>
        <row r="481">
          <cell r="A481">
            <v>1391593</v>
          </cell>
          <cell r="B481" t="str">
            <v>河内萨默塞特和平服务公寓</v>
          </cell>
          <cell r="C481" t="str">
            <v>358-302455</v>
          </cell>
          <cell r="D481" t="str">
            <v>20704614</v>
          </cell>
          <cell r="E481" t="str">
            <v/>
          </cell>
          <cell r="F481" t="str">
            <v>406.4</v>
          </cell>
          <cell r="G481" t="str">
            <v>RMB</v>
          </cell>
          <cell r="H481" t="str">
            <v>1</v>
          </cell>
          <cell r="I481">
            <v>58.83</v>
          </cell>
          <cell r="J481" t="str">
            <v>USD</v>
          </cell>
        </row>
        <row r="482">
          <cell r="A482">
            <v>1384745</v>
          </cell>
          <cell r="B482" t="str">
            <v>河内萨默塞特和平服务公寓</v>
          </cell>
          <cell r="C482" t="str">
            <v>358-299323</v>
          </cell>
          <cell r="D482" t="str">
            <v>20632685</v>
          </cell>
          <cell r="E482" t="str">
            <v/>
          </cell>
          <cell r="F482" t="str">
            <v>407.98</v>
          </cell>
          <cell r="G482" t="str">
            <v>RMB</v>
          </cell>
          <cell r="H482" t="str">
            <v>1</v>
          </cell>
          <cell r="I482">
            <v>58.83</v>
          </cell>
          <cell r="J482" t="str">
            <v>USD</v>
          </cell>
        </row>
        <row r="483">
          <cell r="A483">
            <v>1401852</v>
          </cell>
          <cell r="B483" t="str">
            <v>河内萨默塞特和平服务公寓</v>
          </cell>
          <cell r="C483" t="str">
            <v>358-305959</v>
          </cell>
          <cell r="D483" t="str">
            <v>20778029</v>
          </cell>
          <cell r="E483" t="str">
            <v/>
          </cell>
          <cell r="F483" t="str">
            <v>804.99</v>
          </cell>
          <cell r="G483" t="str">
            <v>RMB</v>
          </cell>
          <cell r="H483" t="str">
            <v>1</v>
          </cell>
          <cell r="I483">
            <v>116.06</v>
          </cell>
          <cell r="J483" t="str">
            <v>USD</v>
          </cell>
        </row>
        <row r="484">
          <cell r="A484">
            <v>1403775</v>
          </cell>
          <cell r="B484" t="str">
            <v>河内萨默塞特和平服务公寓</v>
          </cell>
          <cell r="C484" t="str">
            <v>358-306781</v>
          </cell>
          <cell r="D484" t="str">
            <v/>
          </cell>
          <cell r="E484" t="str">
            <v/>
          </cell>
          <cell r="F484" t="str">
            <v>805.56</v>
          </cell>
          <cell r="G484" t="str">
            <v>RMB</v>
          </cell>
          <cell r="H484" t="str">
            <v>1</v>
          </cell>
          <cell r="I484">
            <v>116.06</v>
          </cell>
          <cell r="J484" t="str">
            <v>USD</v>
          </cell>
        </row>
        <row r="485">
          <cell r="A485">
            <v>1394414</v>
          </cell>
          <cell r="B485" t="str">
            <v>河内萨默塞特和平服务公寓</v>
          </cell>
          <cell r="C485" t="str">
            <v>358-303146</v>
          </cell>
          <cell r="D485" t="str">
            <v>20720382</v>
          </cell>
          <cell r="E485" t="str">
            <v/>
          </cell>
          <cell r="F485" t="str">
            <v>816.9</v>
          </cell>
          <cell r="G485" t="str">
            <v>RMB</v>
          </cell>
          <cell r="H485" t="str">
            <v>1</v>
          </cell>
          <cell r="I485">
            <v>117.66</v>
          </cell>
          <cell r="J485" t="str">
            <v>USD</v>
          </cell>
        </row>
        <row r="486">
          <cell r="A486">
            <v>1395068</v>
          </cell>
          <cell r="B486" t="str">
            <v>河内萨默塞特和平服务公寓</v>
          </cell>
          <cell r="C486" t="str">
            <v>358-303404</v>
          </cell>
          <cell r="D486" t="str">
            <v>20726003</v>
          </cell>
          <cell r="E486" t="str">
            <v/>
          </cell>
          <cell r="F486" t="str">
            <v>408.92</v>
          </cell>
          <cell r="G486" t="str">
            <v>RMB</v>
          </cell>
          <cell r="H486" t="str">
            <v>1</v>
          </cell>
          <cell r="I486">
            <v>58.83</v>
          </cell>
          <cell r="J486" t="str">
            <v>USD</v>
          </cell>
        </row>
        <row r="487">
          <cell r="A487">
            <v>1394266</v>
          </cell>
          <cell r="B487" t="str">
            <v>河内萨默塞特和平服务公寓</v>
          </cell>
          <cell r="C487" t="str">
            <v>358-303076</v>
          </cell>
          <cell r="D487" t="str">
            <v>20718313</v>
          </cell>
          <cell r="E487" t="str">
            <v/>
          </cell>
          <cell r="F487" t="str">
            <v>816.9</v>
          </cell>
          <cell r="G487" t="str">
            <v>RMB</v>
          </cell>
          <cell r="H487" t="str">
            <v>1</v>
          </cell>
          <cell r="I487">
            <v>117.66</v>
          </cell>
          <cell r="J487" t="str">
            <v>USD</v>
          </cell>
        </row>
        <row r="488">
          <cell r="A488">
            <v>1381127</v>
          </cell>
          <cell r="B488" t="str">
            <v>甲米宁静湖度假村及水疗中心</v>
          </cell>
          <cell r="C488" t="str">
            <v>321-3665354</v>
          </cell>
          <cell r="D488" t="str">
            <v>76080</v>
          </cell>
          <cell r="E488" t="str">
            <v/>
          </cell>
          <cell r="F488" t="str">
            <v>1508.95</v>
          </cell>
          <cell r="G488" t="str">
            <v>RMB</v>
          </cell>
          <cell r="H488" t="str">
            <v>1</v>
          </cell>
          <cell r="I488">
            <v>218.34</v>
          </cell>
          <cell r="J488" t="str">
            <v>USD</v>
          </cell>
        </row>
        <row r="489">
          <cell r="A489">
            <v>1380460</v>
          </cell>
          <cell r="B489" t="str">
            <v>甲米宁静湖度假村及水疗中心</v>
          </cell>
          <cell r="C489" t="str">
            <v>321-3662142</v>
          </cell>
          <cell r="D489" t="str">
            <v>76023</v>
          </cell>
          <cell r="E489" t="str">
            <v/>
          </cell>
          <cell r="F489" t="str">
            <v>363.03</v>
          </cell>
          <cell r="G489" t="str">
            <v>RMB</v>
          </cell>
          <cell r="H489" t="str">
            <v>1</v>
          </cell>
          <cell r="I489">
            <v>52.53</v>
          </cell>
          <cell r="J489" t="str">
            <v>USD</v>
          </cell>
        </row>
        <row r="490">
          <cell r="A490">
            <v>1404535</v>
          </cell>
          <cell r="B490" t="str">
            <v>法兰克福考奈尔酒店</v>
          </cell>
          <cell r="C490" t="str">
            <v>202-2682684</v>
          </cell>
          <cell r="D490" t="str">
            <v>2018010602</v>
          </cell>
          <cell r="E490" t="str">
            <v/>
          </cell>
          <cell r="F490" t="str">
            <v>400.12</v>
          </cell>
          <cell r="G490" t="str">
            <v>RMB</v>
          </cell>
          <cell r="H490" t="str">
            <v>1</v>
          </cell>
          <cell r="I490">
            <v>50.8</v>
          </cell>
          <cell r="J490" t="str">
            <v>EUR</v>
          </cell>
        </row>
        <row r="491">
          <cell r="A491">
            <v>1402201</v>
          </cell>
          <cell r="B491" t="str">
            <v>奥兰多邦内溪希尔顿酒店</v>
          </cell>
          <cell r="C491" t="str">
            <v>235-4756317</v>
          </cell>
          <cell r="D491" t="str">
            <v/>
          </cell>
          <cell r="E491" t="str">
            <v/>
          </cell>
          <cell r="F491" t="str">
            <v>608.98</v>
          </cell>
          <cell r="G491" t="str">
            <v>RMB</v>
          </cell>
          <cell r="H491" t="str">
            <v>1</v>
          </cell>
          <cell r="I491">
            <v>87.8</v>
          </cell>
          <cell r="J491" t="str">
            <v>USD</v>
          </cell>
        </row>
        <row r="492">
          <cell r="A492">
            <v>1402202</v>
          </cell>
          <cell r="B492" t="str">
            <v>奥兰多邦内溪希尔顿酒店</v>
          </cell>
          <cell r="C492" t="str">
            <v>235-4756325</v>
          </cell>
          <cell r="D492" t="str">
            <v/>
          </cell>
          <cell r="E492" t="str">
            <v/>
          </cell>
          <cell r="F492" t="str">
            <v>551.41</v>
          </cell>
          <cell r="G492" t="str">
            <v>RMB</v>
          </cell>
          <cell r="H492" t="str">
            <v>1</v>
          </cell>
          <cell r="I492">
            <v>79.5</v>
          </cell>
          <cell r="J492" t="str">
            <v>USD</v>
          </cell>
        </row>
        <row r="493">
          <cell r="A493">
            <v>1384265</v>
          </cell>
          <cell r="B493" t="str">
            <v>苏梅岛坤查温度假村 </v>
          </cell>
          <cell r="C493" t="str">
            <v>321-3682911</v>
          </cell>
          <cell r="D493" t="str">
            <v>22743</v>
          </cell>
          <cell r="E493" t="str">
            <v/>
          </cell>
          <cell r="F493" t="str">
            <v>1038.03</v>
          </cell>
          <cell r="G493" t="str">
            <v>RMB</v>
          </cell>
          <cell r="H493" t="str">
            <v>1</v>
          </cell>
          <cell r="I493">
            <v>150.08</v>
          </cell>
          <cell r="J493" t="str">
            <v>USD</v>
          </cell>
        </row>
        <row r="494">
          <cell r="A494">
            <v>1385658</v>
          </cell>
          <cell r="B494" t="str">
            <v>王子公园酒店</v>
          </cell>
          <cell r="C494" t="str">
            <v>146-146968</v>
          </cell>
          <cell r="D494" t="str">
            <v>339066</v>
          </cell>
          <cell r="E494" t="str">
            <v/>
          </cell>
          <cell r="F494" t="str">
            <v>2056.12</v>
          </cell>
          <cell r="G494" t="str">
            <v>RMB</v>
          </cell>
          <cell r="H494" t="str">
            <v>1</v>
          </cell>
          <cell r="I494">
            <v>260.76</v>
          </cell>
          <cell r="J494" t="str">
            <v>EUR</v>
          </cell>
        </row>
        <row r="495">
          <cell r="A495">
            <v>1385660</v>
          </cell>
          <cell r="B495" t="str">
            <v>王子公园酒店</v>
          </cell>
          <cell r="C495" t="str">
            <v>146-146969</v>
          </cell>
          <cell r="D495" t="str">
            <v>339196</v>
          </cell>
          <cell r="E495" t="str">
            <v/>
          </cell>
          <cell r="F495" t="str">
            <v>2056.12</v>
          </cell>
          <cell r="G495" t="str">
            <v>RMB</v>
          </cell>
          <cell r="H495" t="str">
            <v>1</v>
          </cell>
          <cell r="I495">
            <v>260.76</v>
          </cell>
          <cell r="J495" t="str">
            <v>EUR</v>
          </cell>
        </row>
        <row r="496">
          <cell r="A496">
            <v>1384667</v>
          </cell>
          <cell r="B496" t="str">
            <v>金巴兰海滩福克斯哈里斯酒店</v>
          </cell>
          <cell r="C496" t="str">
            <v>325-1295665</v>
          </cell>
          <cell r="D496" t="str">
            <v>15475</v>
          </cell>
          <cell r="E496" t="str">
            <v/>
          </cell>
          <cell r="F496" t="str">
            <v>439.6</v>
          </cell>
          <cell r="G496" t="str">
            <v>RMB</v>
          </cell>
          <cell r="H496" t="str">
            <v>1</v>
          </cell>
          <cell r="I496">
            <v>63.39</v>
          </cell>
          <cell r="J496" t="str">
            <v>USD</v>
          </cell>
        </row>
        <row r="497">
          <cell r="A497">
            <v>1402059</v>
          </cell>
          <cell r="B497" t="str">
            <v>金巴兰海滩福克斯哈里斯酒店</v>
          </cell>
          <cell r="C497" t="str">
            <v>325-1321509</v>
          </cell>
          <cell r="D497" t="str">
            <v>16156</v>
          </cell>
          <cell r="E497" t="str">
            <v/>
          </cell>
          <cell r="F497" t="str">
            <v>445.85</v>
          </cell>
          <cell r="G497" t="str">
            <v>RMB</v>
          </cell>
          <cell r="H497" t="str">
            <v>1</v>
          </cell>
          <cell r="I497">
            <v>64.28</v>
          </cell>
          <cell r="J497" t="str">
            <v>USD</v>
          </cell>
        </row>
        <row r="498">
          <cell r="A498">
            <v>1402329</v>
          </cell>
          <cell r="B498" t="str">
            <v>金巴兰海滩福克斯哈里斯酒店</v>
          </cell>
          <cell r="C498" t="str">
            <v>325-1322028</v>
          </cell>
          <cell r="D498" t="str">
            <v/>
          </cell>
          <cell r="E498" t="str">
            <v/>
          </cell>
          <cell r="F498" t="str">
            <v>310.42</v>
          </cell>
          <cell r="G498" t="str">
            <v>RMB</v>
          </cell>
          <cell r="H498" t="str">
            <v>1</v>
          </cell>
          <cell r="I498">
            <v>44.81</v>
          </cell>
          <cell r="J498" t="str">
            <v>USD</v>
          </cell>
        </row>
        <row r="499">
          <cell r="A499">
            <v>1399956</v>
          </cell>
          <cell r="B499" t="str">
            <v>金巴兰海滩福克斯哈里斯酒店</v>
          </cell>
          <cell r="C499" t="str">
            <v>325-1317985</v>
          </cell>
          <cell r="D499" t="str">
            <v/>
          </cell>
          <cell r="E499" t="str">
            <v/>
          </cell>
          <cell r="F499" t="str">
            <v>588.47</v>
          </cell>
          <cell r="G499" t="str">
            <v>RMB</v>
          </cell>
          <cell r="H499" t="str">
            <v>1</v>
          </cell>
          <cell r="I499">
            <v>85.1</v>
          </cell>
          <cell r="J499" t="str">
            <v>USD</v>
          </cell>
        </row>
        <row r="500">
          <cell r="A500">
            <v>1400810</v>
          </cell>
          <cell r="B500" t="str">
            <v>伊斯坦布尔 - 锡尔凯吉希尔顿逸林酒店</v>
          </cell>
          <cell r="C500" t="str">
            <v>77-1035151</v>
          </cell>
          <cell r="D500" t="str">
            <v/>
          </cell>
          <cell r="E500" t="str">
            <v/>
          </cell>
          <cell r="F500" t="str">
            <v>625.31</v>
          </cell>
          <cell r="G500" t="str">
            <v>RMB</v>
          </cell>
          <cell r="H500" t="str">
            <v>1</v>
          </cell>
          <cell r="I500">
            <v>79.38</v>
          </cell>
          <cell r="J500" t="str">
            <v>EUR</v>
          </cell>
        </row>
        <row r="501">
          <cell r="A501">
            <v>1402332</v>
          </cell>
          <cell r="B501" t="str">
            <v>伊斯坦布尔 - 锡尔凯吉希尔顿逸林酒店</v>
          </cell>
          <cell r="C501" t="str">
            <v>77-1036716</v>
          </cell>
          <cell r="D501" t="str">
            <v/>
          </cell>
          <cell r="E501" t="str">
            <v/>
          </cell>
          <cell r="F501" t="str">
            <v>700.45</v>
          </cell>
          <cell r="G501" t="str">
            <v>RMB</v>
          </cell>
          <cell r="H501" t="str">
            <v>1</v>
          </cell>
          <cell r="I501">
            <v>89.25</v>
          </cell>
          <cell r="J501" t="str">
            <v>EUR</v>
          </cell>
        </row>
        <row r="502">
          <cell r="A502">
            <v>1403641</v>
          </cell>
          <cell r="B502" t="str">
            <v>伊斯坦布尔 - 锡尔凯吉希尔顿逸林酒店</v>
          </cell>
          <cell r="C502" t="str">
            <v>77-1037902</v>
          </cell>
          <cell r="D502" t="str">
            <v/>
          </cell>
          <cell r="E502" t="str">
            <v/>
          </cell>
          <cell r="F502" t="str">
            <v>612.45</v>
          </cell>
          <cell r="G502" t="str">
            <v>RMB</v>
          </cell>
          <cell r="H502" t="str">
            <v>1</v>
          </cell>
          <cell r="I502">
            <v>78.3</v>
          </cell>
          <cell r="J502" t="str">
            <v>EUR</v>
          </cell>
        </row>
        <row r="503">
          <cell r="A503">
            <v>1378898</v>
          </cell>
          <cell r="B503" t="str">
            <v>伊斯坦布尔 - 锡尔凯吉希尔顿逸林酒店</v>
          </cell>
          <cell r="C503" t="str">
            <v>77-1011518</v>
          </cell>
          <cell r="D503" t="str">
            <v/>
          </cell>
          <cell r="E503" t="str">
            <v/>
          </cell>
          <cell r="F503" t="str">
            <v>1886.78</v>
          </cell>
          <cell r="G503" t="str">
            <v>RMB</v>
          </cell>
          <cell r="H503" t="str">
            <v>1</v>
          </cell>
          <cell r="I503">
            <v>238.14</v>
          </cell>
          <cell r="J503" t="str">
            <v>EUR</v>
          </cell>
        </row>
        <row r="504">
          <cell r="A504">
            <v>1386474</v>
          </cell>
          <cell r="B504" t="str">
            <v>伊斯坦布尔 - 锡尔凯吉希尔顿逸林酒店</v>
          </cell>
          <cell r="C504" t="str">
            <v>77-1021230</v>
          </cell>
          <cell r="D504" t="str">
            <v>3501191310</v>
          </cell>
          <cell r="E504" t="str">
            <v/>
          </cell>
          <cell r="F504" t="str">
            <v>626.04</v>
          </cell>
          <cell r="G504" t="str">
            <v>RMB</v>
          </cell>
          <cell r="H504" t="str">
            <v>1</v>
          </cell>
          <cell r="I504">
            <v>79.38</v>
          </cell>
          <cell r="J504" t="str">
            <v>EUR</v>
          </cell>
        </row>
        <row r="505">
          <cell r="A505">
            <v>1393166</v>
          </cell>
          <cell r="B505" t="str">
            <v>曼谷酒店</v>
          </cell>
          <cell r="C505" t="str">
            <v>321-3729627</v>
          </cell>
          <cell r="D505" t="str">
            <v/>
          </cell>
          <cell r="E505" t="str">
            <v/>
          </cell>
          <cell r="F505" t="str">
            <v>231.48</v>
          </cell>
          <cell r="G505" t="str">
            <v>RMB</v>
          </cell>
          <cell r="H505" t="str">
            <v>1</v>
          </cell>
          <cell r="I505">
            <v>33.34</v>
          </cell>
          <cell r="J505" t="str">
            <v>USD</v>
          </cell>
        </row>
        <row r="506">
          <cell r="A506">
            <v>1393201</v>
          </cell>
          <cell r="B506" t="str">
            <v>曼谷酒店</v>
          </cell>
          <cell r="C506" t="str">
            <v>321-3729666</v>
          </cell>
          <cell r="D506" t="str">
            <v/>
          </cell>
          <cell r="E506" t="str">
            <v/>
          </cell>
          <cell r="F506" t="str">
            <v>694.43</v>
          </cell>
          <cell r="G506" t="str">
            <v>RMB</v>
          </cell>
          <cell r="H506" t="str">
            <v>1</v>
          </cell>
          <cell r="I506">
            <v>100.02</v>
          </cell>
          <cell r="J506" t="str">
            <v>USD</v>
          </cell>
        </row>
        <row r="507">
          <cell r="A507">
            <v>1401590</v>
          </cell>
          <cell r="B507" t="str">
            <v>布尔迪拜瑞享酒店</v>
          </cell>
          <cell r="C507" t="str">
            <v>148-1274920</v>
          </cell>
          <cell r="D507" t="str">
            <v/>
          </cell>
          <cell r="E507" t="str">
            <v/>
          </cell>
          <cell r="F507" t="str">
            <v>7687.99</v>
          </cell>
          <cell r="G507" t="str">
            <v>RMB</v>
          </cell>
          <cell r="H507" t="str">
            <v>1</v>
          </cell>
          <cell r="I507">
            <v>979.25</v>
          </cell>
          <cell r="J507" t="str">
            <v>EUR</v>
          </cell>
        </row>
        <row r="508">
          <cell r="A508">
            <v>1395112</v>
          </cell>
          <cell r="B508" t="str">
            <v>罗马莫扎特酒店</v>
          </cell>
          <cell r="C508" t="str">
            <v>207-5048814</v>
          </cell>
          <cell r="D508" t="str">
            <v>12366</v>
          </cell>
          <cell r="E508" t="str">
            <v/>
          </cell>
          <cell r="F508" t="str">
            <v>4643.86</v>
          </cell>
          <cell r="G508" t="str">
            <v>RMB</v>
          </cell>
          <cell r="H508" t="str">
            <v>1</v>
          </cell>
          <cell r="I508">
            <v>593.45</v>
          </cell>
          <cell r="J508" t="str">
            <v>EUR</v>
          </cell>
        </row>
        <row r="509">
          <cell r="A509">
            <v>1404028</v>
          </cell>
          <cell r="B509" t="str">
            <v>布达佩斯满月设计旅馆</v>
          </cell>
          <cell r="C509" t="str">
            <v>206-587337</v>
          </cell>
          <cell r="D509" t="str">
            <v/>
          </cell>
          <cell r="E509" t="str">
            <v/>
          </cell>
          <cell r="F509" t="str">
            <v>2300.15</v>
          </cell>
          <cell r="G509" t="str">
            <v>RMB</v>
          </cell>
          <cell r="H509" t="str">
            <v>1</v>
          </cell>
          <cell r="I509">
            <v>292.03</v>
          </cell>
          <cell r="J509" t="str">
            <v>EUR</v>
          </cell>
        </row>
        <row r="510">
          <cell r="A510">
            <v>1391135</v>
          </cell>
          <cell r="B510" t="str">
            <v>欧元格拉斯哥旅馆</v>
          </cell>
          <cell r="C510" t="str">
            <v>163-688023</v>
          </cell>
          <cell r="D510" t="str">
            <v/>
          </cell>
          <cell r="E510" t="str">
            <v/>
          </cell>
          <cell r="F510" t="str">
            <v>258.56</v>
          </cell>
          <cell r="G510" t="str">
            <v>RMB</v>
          </cell>
          <cell r="H510" t="str">
            <v>1</v>
          </cell>
          <cell r="I510">
            <v>28.51</v>
          </cell>
          <cell r="J510" t="str">
            <v>GBP</v>
          </cell>
        </row>
        <row r="511">
          <cell r="A511">
            <v>1404516</v>
          </cell>
          <cell r="B511" t="str">
            <v>卢塞恩弗洛拉亚美隆酒店</v>
          </cell>
          <cell r="C511" t="str">
            <v>218-612135</v>
          </cell>
          <cell r="D511" t="str">
            <v>218-612135</v>
          </cell>
          <cell r="E511" t="str">
            <v/>
          </cell>
          <cell r="F511" t="str">
            <v>1083.64</v>
          </cell>
          <cell r="G511" t="str">
            <v>RMB</v>
          </cell>
          <cell r="H511" t="str">
            <v>1</v>
          </cell>
          <cell r="I511">
            <v>137.58</v>
          </cell>
          <cell r="J511" t="str">
            <v>EUR</v>
          </cell>
        </row>
        <row r="512">
          <cell r="A512">
            <v>1397926</v>
          </cell>
          <cell r="B512" t="str">
            <v>卢塞恩弗洛拉亚美隆酒店</v>
          </cell>
          <cell r="C512" t="str">
            <v>218-609173</v>
          </cell>
          <cell r="D512" t="str">
            <v/>
          </cell>
          <cell r="E512" t="str">
            <v/>
          </cell>
          <cell r="F512" t="str">
            <v>810.73</v>
          </cell>
          <cell r="G512" t="str">
            <v>RMB</v>
          </cell>
          <cell r="H512" t="str">
            <v>1</v>
          </cell>
          <cell r="I512">
            <v>102.75</v>
          </cell>
          <cell r="J512" t="str">
            <v>EUR</v>
          </cell>
        </row>
        <row r="513">
          <cell r="A513">
            <v>1375167</v>
          </cell>
          <cell r="B513" t="str">
            <v>曼谷玛卡萨富驿时尚酒店</v>
          </cell>
          <cell r="C513" t="str">
            <v>321-3630022</v>
          </cell>
          <cell r="D513" t="str">
            <v>78620</v>
          </cell>
          <cell r="E513" t="str">
            <v/>
          </cell>
          <cell r="F513" t="str">
            <v>388.29</v>
          </cell>
          <cell r="G513" t="str">
            <v>RMB</v>
          </cell>
          <cell r="H513" t="str">
            <v>1</v>
          </cell>
          <cell r="I513">
            <v>56.47</v>
          </cell>
          <cell r="J513" t="str">
            <v>USD</v>
          </cell>
        </row>
        <row r="514">
          <cell r="A514">
            <v>1402490</v>
          </cell>
          <cell r="B514" t="str">
            <v>商务酒店 </v>
          </cell>
          <cell r="C514" t="str">
            <v>136-834014</v>
          </cell>
          <cell r="D514" t="str">
            <v/>
          </cell>
          <cell r="E514" t="str">
            <v/>
          </cell>
          <cell r="F514" t="str">
            <v>531.01</v>
          </cell>
          <cell r="G514" t="str">
            <v>RMB</v>
          </cell>
          <cell r="H514" t="str">
            <v>1</v>
          </cell>
          <cell r="I514">
            <v>67.66</v>
          </cell>
          <cell r="J514" t="str">
            <v>EUR</v>
          </cell>
        </row>
        <row r="515">
          <cell r="A515">
            <v>1403205</v>
          </cell>
          <cell r="B515" t="str">
            <v>万象皇冠假日酒店</v>
          </cell>
          <cell r="C515" t="str">
            <v>360-10204</v>
          </cell>
          <cell r="D515" t="str">
            <v>28888351</v>
          </cell>
          <cell r="E515" t="str">
            <v/>
          </cell>
          <cell r="F515" t="str">
            <v>9513.94</v>
          </cell>
          <cell r="G515" t="str">
            <v>RMB</v>
          </cell>
          <cell r="H515" t="str">
            <v>1</v>
          </cell>
          <cell r="I515">
            <v>1371.3</v>
          </cell>
          <cell r="J515" t="str">
            <v>USD</v>
          </cell>
        </row>
        <row r="516">
          <cell r="A516">
            <v>1403942</v>
          </cell>
          <cell r="B516" t="str">
            <v>维也纳之家安德烈罗兹旅馆</v>
          </cell>
          <cell r="C516" t="str">
            <v>214-902011</v>
          </cell>
          <cell r="D516" t="str">
            <v/>
          </cell>
          <cell r="E516" t="str">
            <v/>
          </cell>
          <cell r="F516" t="str">
            <v>1476.93</v>
          </cell>
          <cell r="G516" t="str">
            <v>RMB</v>
          </cell>
          <cell r="H516" t="str">
            <v>1</v>
          </cell>
          <cell r="I516">
            <v>188.82</v>
          </cell>
          <cell r="J516" t="str">
            <v>EUR</v>
          </cell>
        </row>
        <row r="517">
          <cell r="A517">
            <v>1389588</v>
          </cell>
          <cell r="B517" t="str">
            <v>卡萨布兰卡市中心阿尔摩哈德阿特拉斯酒店</v>
          </cell>
          <cell r="C517" t="str">
            <v>136-825715</v>
          </cell>
          <cell r="D517" t="str">
            <v/>
          </cell>
          <cell r="E517" t="str">
            <v/>
          </cell>
          <cell r="F517" t="str">
            <v>325.03</v>
          </cell>
          <cell r="G517" t="str">
            <v>RMB</v>
          </cell>
          <cell r="H517" t="str">
            <v>1</v>
          </cell>
          <cell r="I517">
            <v>41.55</v>
          </cell>
          <cell r="J517" t="str">
            <v>EUR</v>
          </cell>
        </row>
        <row r="518">
          <cell r="A518">
            <v>1386756</v>
          </cell>
          <cell r="B518" t="str">
            <v>迪拜古赖尔瑞士酒店</v>
          </cell>
          <cell r="C518" t="str">
            <v>148-1251757</v>
          </cell>
          <cell r="D518" t="str">
            <v>24248290</v>
          </cell>
          <cell r="E518" t="str">
            <v/>
          </cell>
          <cell r="F518" t="str">
            <v>493.22</v>
          </cell>
          <cell r="G518" t="str">
            <v>RMB</v>
          </cell>
          <cell r="H518" t="str">
            <v>1</v>
          </cell>
          <cell r="I518">
            <v>62.49</v>
          </cell>
          <cell r="J518" t="str">
            <v>EUR</v>
          </cell>
        </row>
        <row r="519">
          <cell r="A519">
            <v>1386434</v>
          </cell>
          <cell r="B519" t="str">
            <v>艾默瑞克酒店</v>
          </cell>
          <cell r="C519" t="str">
            <v>435-334466</v>
          </cell>
          <cell r="D519" t="str">
            <v>17217</v>
          </cell>
          <cell r="E519" t="str">
            <v/>
          </cell>
          <cell r="F519" t="str">
            <v>2954.86</v>
          </cell>
          <cell r="G519" t="str">
            <v>RMB</v>
          </cell>
          <cell r="H519" t="str">
            <v>1</v>
          </cell>
          <cell r="I519">
            <v>426.3</v>
          </cell>
          <cell r="J519" t="str">
            <v>USD</v>
          </cell>
        </row>
        <row r="520">
          <cell r="A520">
            <v>1391296</v>
          </cell>
          <cell r="B520" t="str">
            <v>马尼拉I’M酒店</v>
          </cell>
          <cell r="C520" t="str">
            <v>271-490292</v>
          </cell>
          <cell r="D520" t="str">
            <v>DC30287</v>
          </cell>
          <cell r="E520" t="str">
            <v/>
          </cell>
          <cell r="F520" t="str">
            <v>4379.4</v>
          </cell>
          <cell r="G520" t="str">
            <v>RMB</v>
          </cell>
          <cell r="H520" t="str">
            <v>1</v>
          </cell>
          <cell r="I520">
            <v>633.96</v>
          </cell>
          <cell r="J520" t="str">
            <v>USD</v>
          </cell>
        </row>
        <row r="521">
          <cell r="A521">
            <v>1403224</v>
          </cell>
          <cell r="B521" t="str">
            <v>马尼拉I’M酒店</v>
          </cell>
          <cell r="C521" t="str">
            <v>271-500826</v>
          </cell>
          <cell r="D521" t="str">
            <v/>
          </cell>
          <cell r="E521" t="str">
            <v/>
          </cell>
          <cell r="F521" t="str">
            <v>4367.55</v>
          </cell>
          <cell r="G521" t="str">
            <v>RMB</v>
          </cell>
          <cell r="H521" t="str">
            <v>1</v>
          </cell>
          <cell r="I521">
            <v>629.52</v>
          </cell>
          <cell r="J521" t="str">
            <v>USD</v>
          </cell>
        </row>
        <row r="522">
          <cell r="A522">
            <v>1403394</v>
          </cell>
          <cell r="B522" t="str">
            <v>万豪巴厘岛水明漾万怡酒店</v>
          </cell>
          <cell r="C522" t="str">
            <v>325-1323707</v>
          </cell>
          <cell r="D522" t="str">
            <v/>
          </cell>
          <cell r="E522" t="str">
            <v/>
          </cell>
          <cell r="F522" t="str">
            <v>3420.52</v>
          </cell>
          <cell r="G522" t="str">
            <v>RMB</v>
          </cell>
          <cell r="H522" t="str">
            <v>1</v>
          </cell>
          <cell r="I522">
            <v>493.02</v>
          </cell>
          <cell r="J522" t="str">
            <v>USD</v>
          </cell>
        </row>
        <row r="523">
          <cell r="A523">
            <v>1403392</v>
          </cell>
          <cell r="B523" t="str">
            <v>舞滨日和酒店</v>
          </cell>
          <cell r="C523" t="str">
            <v>284-755118</v>
          </cell>
          <cell r="D523" t="str">
            <v/>
          </cell>
          <cell r="E523" t="str">
            <v/>
          </cell>
          <cell r="F523" t="str">
            <v>7334.75</v>
          </cell>
          <cell r="G523" t="str">
            <v>RMB</v>
          </cell>
          <cell r="H523" t="str">
            <v>1</v>
          </cell>
          <cell r="I523">
            <v>1057.2</v>
          </cell>
          <cell r="J523" t="str">
            <v>USD</v>
          </cell>
        </row>
        <row r="524">
          <cell r="A524">
            <v>1394537</v>
          </cell>
          <cell r="B524" t="str">
            <v>素坤逸通罗中心站酒店</v>
          </cell>
          <cell r="C524" t="str">
            <v>321-3733354</v>
          </cell>
          <cell r="D524" t="str">
            <v>1100791</v>
          </cell>
          <cell r="E524" t="str">
            <v/>
          </cell>
          <cell r="F524" t="str">
            <v>1408.85</v>
          </cell>
          <cell r="G524" t="str">
            <v>RMB</v>
          </cell>
          <cell r="H524" t="str">
            <v>1</v>
          </cell>
          <cell r="I524">
            <v>202.92</v>
          </cell>
          <cell r="J524" t="str">
            <v>USD</v>
          </cell>
        </row>
        <row r="525">
          <cell r="A525">
            <v>1405550</v>
          </cell>
          <cell r="B525" t="str">
            <v>悦椿楼阁</v>
          </cell>
          <cell r="C525" t="str">
            <v>136-835874</v>
          </cell>
          <cell r="D525" t="str">
            <v/>
          </cell>
          <cell r="E525" t="str">
            <v/>
          </cell>
          <cell r="F525" t="str">
            <v>733.65</v>
          </cell>
          <cell r="G525" t="str">
            <v>RMB</v>
          </cell>
          <cell r="H525" t="str">
            <v>1</v>
          </cell>
          <cell r="I525">
            <v>93.49</v>
          </cell>
          <cell r="J525" t="str">
            <v>EUR</v>
          </cell>
        </row>
        <row r="526">
          <cell r="A526">
            <v>1397664</v>
          </cell>
          <cell r="B526" t="str">
            <v>帕维列茨卡娅美丽旅馆</v>
          </cell>
          <cell r="C526" t="str">
            <v>1286-243045</v>
          </cell>
          <cell r="D526" t="str">
            <v/>
          </cell>
          <cell r="E526" t="str">
            <v/>
          </cell>
          <cell r="F526" t="str">
            <v>213.7</v>
          </cell>
          <cell r="G526" t="str">
            <v>RMB</v>
          </cell>
          <cell r="H526" t="str">
            <v>1</v>
          </cell>
          <cell r="I526">
            <v>27.1</v>
          </cell>
          <cell r="J526" t="str">
            <v>EUR</v>
          </cell>
        </row>
        <row r="527">
          <cell r="A527">
            <v>1388679</v>
          </cell>
          <cell r="B527" t="str">
            <v>娜迦公寓</v>
          </cell>
          <cell r="C527" t="str">
            <v>321-3708347</v>
          </cell>
          <cell r="D527" t="str">
            <v/>
          </cell>
          <cell r="E527" t="str">
            <v/>
          </cell>
          <cell r="F527" t="str">
            <v>676.61</v>
          </cell>
          <cell r="G527" t="str">
            <v>RMB</v>
          </cell>
          <cell r="H527" t="str">
            <v>1</v>
          </cell>
          <cell r="I527">
            <v>97.96</v>
          </cell>
          <cell r="J527" t="str">
            <v>USD</v>
          </cell>
        </row>
        <row r="528">
          <cell r="A528">
            <v>1383803</v>
          </cell>
          <cell r="B528" t="str">
            <v>墨西哥城莱拉酒店</v>
          </cell>
          <cell r="C528" t="str">
            <v>71-1723653</v>
          </cell>
          <cell r="D528" t="str">
            <v/>
          </cell>
          <cell r="E528" t="str">
            <v/>
          </cell>
          <cell r="F528" t="str">
            <v>528.01</v>
          </cell>
          <cell r="G528" t="str">
            <v>RMB</v>
          </cell>
          <cell r="H528" t="str">
            <v>1</v>
          </cell>
          <cell r="I528">
            <v>76.34</v>
          </cell>
          <cell r="J528" t="str">
            <v>USD</v>
          </cell>
        </row>
        <row r="529">
          <cell r="A529">
            <v>1383298</v>
          </cell>
          <cell r="B529" t="str">
            <v>VIP行政圣塔伊里亚酒店</v>
          </cell>
          <cell r="C529" t="str">
            <v>59-1439186</v>
          </cell>
          <cell r="D529" t="str">
            <v>40862/2018</v>
          </cell>
          <cell r="E529" t="str">
            <v/>
          </cell>
          <cell r="F529" t="str">
            <v>1331.61</v>
          </cell>
          <cell r="G529" t="str">
            <v>RMB</v>
          </cell>
          <cell r="H529" t="str">
            <v>1</v>
          </cell>
          <cell r="I529">
            <v>167.58</v>
          </cell>
          <cell r="J529" t="str">
            <v>EUR</v>
          </cell>
        </row>
        <row r="530">
          <cell r="A530">
            <v>1383300</v>
          </cell>
          <cell r="B530" t="str">
            <v>VIP行政圣塔伊里亚酒店</v>
          </cell>
          <cell r="C530" t="str">
            <v>59-1439187</v>
          </cell>
          <cell r="D530" t="str">
            <v>40863/2018</v>
          </cell>
          <cell r="E530" t="str">
            <v/>
          </cell>
          <cell r="F530" t="str">
            <v>436.88</v>
          </cell>
          <cell r="G530" t="str">
            <v>RMB</v>
          </cell>
          <cell r="H530" t="str">
            <v>1</v>
          </cell>
          <cell r="I530">
            <v>54.98</v>
          </cell>
          <cell r="J530" t="str">
            <v>EUR</v>
          </cell>
        </row>
        <row r="531">
          <cell r="A531">
            <v>1379051</v>
          </cell>
          <cell r="B531" t="str">
            <v>旅游度假酒店</v>
          </cell>
          <cell r="C531" t="str">
            <v>321-3654679</v>
          </cell>
          <cell r="D531" t="str">
            <v/>
          </cell>
          <cell r="E531" t="str">
            <v/>
          </cell>
          <cell r="F531" t="str">
            <v>287.37</v>
          </cell>
          <cell r="G531" t="str">
            <v>RMB</v>
          </cell>
          <cell r="H531" t="str">
            <v>1</v>
          </cell>
          <cell r="I531">
            <v>41.59</v>
          </cell>
          <cell r="J531" t="str">
            <v>USD</v>
          </cell>
        </row>
        <row r="532">
          <cell r="A532">
            <v>1380226</v>
          </cell>
          <cell r="B532" t="str">
            <v>悉尼菲利克斯酒店</v>
          </cell>
          <cell r="C532" t="str">
            <v>280-545495</v>
          </cell>
          <cell r="D532" t="str">
            <v>11181</v>
          </cell>
          <cell r="E532" t="str">
            <v/>
          </cell>
          <cell r="F532" t="str">
            <v>1259.04</v>
          </cell>
          <cell r="G532" t="str">
            <v>RMB</v>
          </cell>
          <cell r="H532" t="str">
            <v>1</v>
          </cell>
          <cell r="I532">
            <v>183.08</v>
          </cell>
          <cell r="J532" t="str">
            <v>USD</v>
          </cell>
        </row>
        <row r="533">
          <cell r="A533">
            <v>1381141</v>
          </cell>
          <cell r="B533" t="str">
            <v>悉尼菲利克斯酒店</v>
          </cell>
          <cell r="C533" t="str">
            <v>280-546413</v>
          </cell>
          <cell r="D533" t="str">
            <v>11361</v>
          </cell>
          <cell r="E533" t="str">
            <v/>
          </cell>
          <cell r="F533" t="str">
            <v>647.7</v>
          </cell>
          <cell r="G533" t="str">
            <v>RMB</v>
          </cell>
          <cell r="H533" t="str">
            <v>1</v>
          </cell>
          <cell r="I533">
            <v>93.72</v>
          </cell>
          <cell r="J533" t="str">
            <v>USD</v>
          </cell>
        </row>
        <row r="534">
          <cell r="A534">
            <v>1382613</v>
          </cell>
          <cell r="B534" t="str">
            <v>悉尼菲利克斯酒店</v>
          </cell>
          <cell r="C534" t="str">
            <v>280-548387</v>
          </cell>
          <cell r="D534" t="str">
            <v>11856</v>
          </cell>
          <cell r="E534" t="str">
            <v/>
          </cell>
          <cell r="F534" t="str">
            <v>530.27</v>
          </cell>
          <cell r="G534" t="str">
            <v>RMB</v>
          </cell>
          <cell r="H534" t="str">
            <v>1</v>
          </cell>
          <cell r="I534">
            <v>76.7</v>
          </cell>
          <cell r="J534" t="str">
            <v>USD</v>
          </cell>
        </row>
        <row r="535">
          <cell r="A535">
            <v>1388033</v>
          </cell>
          <cell r="B535" t="str">
            <v>悉尼菲利克斯酒店</v>
          </cell>
          <cell r="C535" t="str">
            <v>280-555429</v>
          </cell>
          <cell r="D535" t="str">
            <v>13464</v>
          </cell>
          <cell r="E535" t="str">
            <v/>
          </cell>
          <cell r="F535" t="str">
            <v>621.54</v>
          </cell>
          <cell r="G535" t="str">
            <v>RMB</v>
          </cell>
          <cell r="H535" t="str">
            <v>1</v>
          </cell>
          <cell r="I535">
            <v>89.38</v>
          </cell>
          <cell r="J535" t="str">
            <v>USD</v>
          </cell>
        </row>
        <row r="536">
          <cell r="A536">
            <v>1392295</v>
          </cell>
          <cell r="B536" t="str">
            <v>悉尼菲利克斯酒店</v>
          </cell>
          <cell r="C536" t="str">
            <v>280-560086</v>
          </cell>
          <cell r="D536" t="str">
            <v/>
          </cell>
          <cell r="E536" t="str">
            <v/>
          </cell>
          <cell r="F536" t="str">
            <v>510.51</v>
          </cell>
          <cell r="G536" t="str">
            <v>RMB</v>
          </cell>
          <cell r="H536" t="str">
            <v>1</v>
          </cell>
          <cell r="I536">
            <v>73.53</v>
          </cell>
          <cell r="J536" t="str">
            <v>USD</v>
          </cell>
        </row>
        <row r="537">
          <cell r="A537">
            <v>1393080</v>
          </cell>
          <cell r="B537" t="str">
            <v>悉尼菲利克斯酒店</v>
          </cell>
          <cell r="C537" t="str">
            <v>280-560452</v>
          </cell>
          <cell r="D537" t="str">
            <v>14689</v>
          </cell>
          <cell r="E537" t="str">
            <v/>
          </cell>
          <cell r="F537" t="str">
            <v>956.04</v>
          </cell>
          <cell r="G537" t="str">
            <v>RMB</v>
          </cell>
          <cell r="H537" t="str">
            <v>1</v>
          </cell>
          <cell r="I537">
            <v>137.7</v>
          </cell>
          <cell r="J537" t="str">
            <v>USD</v>
          </cell>
        </row>
        <row r="538">
          <cell r="A538">
            <v>1393090</v>
          </cell>
          <cell r="B538" t="str">
            <v>悉尼菲利克斯酒店</v>
          </cell>
          <cell r="C538" t="str">
            <v>280-560453</v>
          </cell>
          <cell r="D538" t="str">
            <v/>
          </cell>
          <cell r="E538" t="str">
            <v/>
          </cell>
          <cell r="F538" t="str">
            <v>510.51</v>
          </cell>
          <cell r="G538" t="str">
            <v>RMB</v>
          </cell>
          <cell r="H538" t="str">
            <v>1</v>
          </cell>
          <cell r="I538">
            <v>73.53</v>
          </cell>
          <cell r="J538" t="str">
            <v>USD</v>
          </cell>
        </row>
        <row r="539">
          <cell r="A539">
            <v>1393420</v>
          </cell>
          <cell r="B539" t="str">
            <v>悉尼菲利克斯酒店</v>
          </cell>
          <cell r="C539" t="str">
            <v>280-560546</v>
          </cell>
          <cell r="D539" t="str">
            <v/>
          </cell>
          <cell r="E539" t="str">
            <v/>
          </cell>
          <cell r="F539" t="str">
            <v>546.2</v>
          </cell>
          <cell r="G539" t="str">
            <v>RMB</v>
          </cell>
          <cell r="H539" t="str">
            <v>1</v>
          </cell>
          <cell r="I539">
            <v>78.67</v>
          </cell>
          <cell r="J539" t="str">
            <v>USD</v>
          </cell>
        </row>
        <row r="540">
          <cell r="A540">
            <v>1398513</v>
          </cell>
          <cell r="B540" t="str">
            <v>悉尼菲利克斯酒店</v>
          </cell>
          <cell r="C540" t="str">
            <v>280-564267</v>
          </cell>
          <cell r="D540" t="str">
            <v>15707</v>
          </cell>
          <cell r="E540" t="str">
            <v/>
          </cell>
          <cell r="F540" t="str">
            <v>527.7</v>
          </cell>
          <cell r="G540" t="str">
            <v>RMB</v>
          </cell>
          <cell r="H540" t="str">
            <v>1</v>
          </cell>
          <cell r="I540">
            <v>76.23</v>
          </cell>
          <cell r="J540" t="str">
            <v>USD</v>
          </cell>
        </row>
        <row r="541">
          <cell r="A541">
            <v>1405129</v>
          </cell>
          <cell r="B541" t="str">
            <v>暹罗香榭丽舍大街特色酒店</v>
          </cell>
          <cell r="C541" t="str">
            <v>321-3780212</v>
          </cell>
          <cell r="D541" t="str">
            <v/>
          </cell>
          <cell r="E541" t="str">
            <v/>
          </cell>
          <cell r="F541" t="str">
            <v>703.69</v>
          </cell>
          <cell r="G541" t="str">
            <v>RMB</v>
          </cell>
          <cell r="H541" t="str">
            <v>1</v>
          </cell>
          <cell r="I541">
            <v>101.34</v>
          </cell>
          <cell r="J541" t="str">
            <v>USD</v>
          </cell>
        </row>
        <row r="542">
          <cell r="A542">
            <v>1382077</v>
          </cell>
          <cell r="B542" t="str">
            <v>洛杉矶圣加百利喜来登酒店</v>
          </cell>
          <cell r="C542" t="str">
            <v>256-3749439</v>
          </cell>
          <cell r="D542" t="str">
            <v/>
          </cell>
          <cell r="E542" t="str">
            <v/>
          </cell>
          <cell r="F542" t="str">
            <v>1239.5</v>
          </cell>
          <cell r="G542" t="str">
            <v>RMB</v>
          </cell>
          <cell r="H542" t="str">
            <v>1</v>
          </cell>
          <cell r="I542">
            <v>179.69</v>
          </cell>
          <cell r="J542" t="str">
            <v>USD</v>
          </cell>
        </row>
        <row r="543">
          <cell r="A543">
            <v>1391023</v>
          </cell>
          <cell r="B543" t="str">
            <v>市中心舒眠酒店及会议中心</v>
          </cell>
          <cell r="C543" t="str">
            <v>255-1782063</v>
          </cell>
          <cell r="D543" t="str">
            <v>620793187</v>
          </cell>
          <cell r="E543" t="str">
            <v/>
          </cell>
          <cell r="F543" t="str">
            <v>4708.39</v>
          </cell>
          <cell r="G543" t="str">
            <v>RMB</v>
          </cell>
          <cell r="H543" t="str">
            <v>1</v>
          </cell>
          <cell r="I543">
            <v>681.98</v>
          </cell>
          <cell r="J543" t="str">
            <v>USD</v>
          </cell>
        </row>
        <row r="544">
          <cell r="A544">
            <v>1391283</v>
          </cell>
          <cell r="B544" t="str">
            <v>JUCY酣睡基督城机场酒店</v>
          </cell>
          <cell r="C544" t="str">
            <v>283-143517</v>
          </cell>
          <cell r="D544" t="str">
            <v/>
          </cell>
          <cell r="E544" t="str">
            <v/>
          </cell>
          <cell r="F544" t="str">
            <v>603.41</v>
          </cell>
          <cell r="G544" t="str">
            <v>RMB</v>
          </cell>
          <cell r="H544" t="str">
            <v>1</v>
          </cell>
          <cell r="I544">
            <v>87.35</v>
          </cell>
          <cell r="J544" t="str">
            <v>USD</v>
          </cell>
        </row>
        <row r="545">
          <cell r="A545">
            <v>1399136</v>
          </cell>
          <cell r="B545" t="str">
            <v>JUCY酣睡基督城机场酒店</v>
          </cell>
          <cell r="C545" t="str">
            <v>283-145273</v>
          </cell>
          <cell r="D545" t="str">
            <v/>
          </cell>
          <cell r="E545" t="str">
            <v/>
          </cell>
          <cell r="F545" t="str">
            <v>736.33</v>
          </cell>
          <cell r="G545" t="str">
            <v>RMB</v>
          </cell>
          <cell r="H545" t="str">
            <v>1</v>
          </cell>
          <cell r="I545">
            <v>106.27</v>
          </cell>
          <cell r="J545" t="str">
            <v>USD</v>
          </cell>
        </row>
        <row r="546">
          <cell r="A546">
            <v>1394200</v>
          </cell>
          <cell r="B546" t="str">
            <v>现代家庭酒店</v>
          </cell>
          <cell r="C546" t="str">
            <v>197-4310790</v>
          </cell>
          <cell r="D546" t="str">
            <v/>
          </cell>
          <cell r="E546" t="str">
            <v/>
          </cell>
          <cell r="F546" t="str">
            <v>685.26</v>
          </cell>
          <cell r="G546" t="str">
            <v>RMB</v>
          </cell>
          <cell r="H546" t="str">
            <v>1</v>
          </cell>
          <cell r="I546">
            <v>87.19</v>
          </cell>
          <cell r="J546" t="str">
            <v>EUR</v>
          </cell>
        </row>
        <row r="547">
          <cell r="A547">
            <v>1387610</v>
          </cell>
          <cell r="B547" t="str">
            <v>里亚德达累斯萨拉姆摩洛哥传统庭院住宅</v>
          </cell>
          <cell r="C547" t="str">
            <v>136-823939</v>
          </cell>
          <cell r="D547" t="str">
            <v/>
          </cell>
          <cell r="E547" t="str">
            <v/>
          </cell>
          <cell r="F547" t="str">
            <v>373.9</v>
          </cell>
          <cell r="G547" t="str">
            <v>RMB</v>
          </cell>
          <cell r="H547" t="str">
            <v>1</v>
          </cell>
          <cell r="I547">
            <v>47.34</v>
          </cell>
          <cell r="J547" t="str">
            <v>EUR</v>
          </cell>
        </row>
        <row r="548">
          <cell r="A548">
            <v>1378181</v>
          </cell>
          <cell r="B548" t="str">
            <v>拉帕华欣酒店</v>
          </cell>
          <cell r="C548" t="str">
            <v>321-3648791</v>
          </cell>
          <cell r="D548" t="str">
            <v>28388</v>
          </cell>
          <cell r="E548" t="str">
            <v/>
          </cell>
          <cell r="F548" t="str">
            <v>820.94</v>
          </cell>
          <cell r="G548" t="str">
            <v>RMB</v>
          </cell>
          <cell r="H548" t="str">
            <v>1</v>
          </cell>
          <cell r="I548">
            <v>119.66</v>
          </cell>
          <cell r="J548" t="str">
            <v>USD</v>
          </cell>
        </row>
        <row r="549">
          <cell r="A549">
            <v>1392597</v>
          </cell>
          <cell r="B549" t="str">
            <v>孟买金翅雀酒店</v>
          </cell>
          <cell r="C549" t="str">
            <v>270-227911</v>
          </cell>
          <cell r="D549" t="str">
            <v>11673</v>
          </cell>
          <cell r="E549" t="str">
            <v/>
          </cell>
          <cell r="F549" t="str">
            <v>2708.77</v>
          </cell>
          <cell r="G549" t="str">
            <v>RMB</v>
          </cell>
          <cell r="H549" t="str">
            <v>1</v>
          </cell>
          <cell r="I549">
            <v>390.15</v>
          </cell>
          <cell r="J549" t="str">
            <v>USD</v>
          </cell>
        </row>
        <row r="550">
          <cell r="A550">
            <v>1392809</v>
          </cell>
          <cell r="B550" t="str">
            <v>阿尔莫尼亚住宿加早餐旅馆 </v>
          </cell>
          <cell r="C550" t="str">
            <v>502-39941</v>
          </cell>
          <cell r="D550" t="str">
            <v>502-39941</v>
          </cell>
          <cell r="E550" t="str">
            <v/>
          </cell>
          <cell r="F550" t="str">
            <v>1333.61</v>
          </cell>
          <cell r="G550" t="str">
            <v>RMB</v>
          </cell>
          <cell r="H550" t="str">
            <v>1</v>
          </cell>
          <cell r="I550">
            <v>169.8</v>
          </cell>
          <cell r="J550" t="str">
            <v>EUR</v>
          </cell>
        </row>
        <row r="551">
          <cell r="A551">
            <v>1393958</v>
          </cell>
          <cell r="B551" t="str">
            <v>阿尔莫尼亚住宿加早餐旅馆 </v>
          </cell>
          <cell r="C551" t="str">
            <v>502-39954</v>
          </cell>
          <cell r="D551" t="str">
            <v/>
          </cell>
          <cell r="E551" t="str">
            <v/>
          </cell>
          <cell r="F551" t="str">
            <v>614.29</v>
          </cell>
          <cell r="G551" t="str">
            <v>RMB</v>
          </cell>
          <cell r="H551" t="str">
            <v>1</v>
          </cell>
          <cell r="I551">
            <v>78.16</v>
          </cell>
          <cell r="J551" t="str">
            <v>EUR</v>
          </cell>
        </row>
        <row r="552">
          <cell r="A552">
            <v>1403410</v>
          </cell>
          <cell r="B552" t="str">
            <v>马卡尼豪华套房公寓式酒店</v>
          </cell>
          <cell r="C552" t="str">
            <v>502-40529</v>
          </cell>
          <cell r="D552" t="str">
            <v/>
          </cell>
          <cell r="E552" t="str">
            <v/>
          </cell>
          <cell r="F552" t="str">
            <v>568.65</v>
          </cell>
          <cell r="G552" t="str">
            <v>RMB</v>
          </cell>
          <cell r="H552" t="str">
            <v>1</v>
          </cell>
          <cell r="I552">
            <v>72.7</v>
          </cell>
          <cell r="J552" t="str">
            <v>EUR</v>
          </cell>
        </row>
        <row r="553">
          <cell r="A553">
            <v>1403432</v>
          </cell>
          <cell r="B553" t="str">
            <v>马卡尼豪华套房公寓式酒店</v>
          </cell>
          <cell r="C553" t="str">
            <v>502-40531</v>
          </cell>
          <cell r="D553" t="str">
            <v/>
          </cell>
          <cell r="E553" t="str">
            <v/>
          </cell>
          <cell r="F553" t="str">
            <v>361.84</v>
          </cell>
          <cell r="G553" t="str">
            <v>RMB</v>
          </cell>
          <cell r="H553" t="str">
            <v>1</v>
          </cell>
          <cell r="I553">
            <v>46.26</v>
          </cell>
          <cell r="J553" t="str">
            <v>EUR</v>
          </cell>
        </row>
        <row r="554">
          <cell r="A554">
            <v>1393529</v>
          </cell>
          <cell r="B554" t="str">
            <v>清迈电车广场艾查克酒店</v>
          </cell>
          <cell r="C554" t="str">
            <v>321-3730395</v>
          </cell>
          <cell r="D554" t="str">
            <v>5546</v>
          </cell>
          <cell r="E554" t="str">
            <v/>
          </cell>
          <cell r="F554" t="str">
            <v>522.66</v>
          </cell>
          <cell r="G554" t="str">
            <v>RMB</v>
          </cell>
          <cell r="H554" t="str">
            <v>1</v>
          </cell>
          <cell r="I554">
            <v>75.28</v>
          </cell>
          <cell r="J554" t="str">
            <v>USD</v>
          </cell>
        </row>
        <row r="555">
          <cell r="A555">
            <v>1393754</v>
          </cell>
          <cell r="B555" t="str">
            <v>阿斯特拉斯别墅酒店</v>
          </cell>
          <cell r="C555" t="str">
            <v>436-2061310</v>
          </cell>
          <cell r="D555" t="str">
            <v/>
          </cell>
          <cell r="E555" t="str">
            <v/>
          </cell>
          <cell r="F555" t="str">
            <v>3607.46</v>
          </cell>
          <cell r="G555" t="str">
            <v>RMB</v>
          </cell>
          <cell r="H555" t="str">
            <v>1</v>
          </cell>
          <cell r="I555">
            <v>459</v>
          </cell>
          <cell r="J555" t="str">
            <v>EUR</v>
          </cell>
        </row>
        <row r="556">
          <cell r="A556">
            <v>1383854</v>
          </cell>
          <cell r="B556" t="str">
            <v>埃米尔酒店</v>
          </cell>
          <cell r="C556" t="str">
            <v>77-1017919</v>
          </cell>
          <cell r="D556" t="str">
            <v>288653</v>
          </cell>
          <cell r="E556" t="str">
            <v/>
          </cell>
          <cell r="F556" t="str">
            <v>1597.8</v>
          </cell>
          <cell r="G556" t="str">
            <v>RMB</v>
          </cell>
          <cell r="H556" t="str">
            <v>1</v>
          </cell>
          <cell r="I556">
            <v>200.92</v>
          </cell>
          <cell r="J556" t="str">
            <v>EUR</v>
          </cell>
        </row>
        <row r="557">
          <cell r="A557">
            <v>1387080</v>
          </cell>
          <cell r="B557" t="str">
            <v>热带马瑙斯环保度假酒店 </v>
          </cell>
          <cell r="C557" t="str">
            <v>258-833084</v>
          </cell>
          <cell r="D557" t="str">
            <v/>
          </cell>
          <cell r="E557" t="str">
            <v/>
          </cell>
          <cell r="F557" t="str">
            <v>536.35</v>
          </cell>
          <cell r="G557" t="str">
            <v>RMB</v>
          </cell>
          <cell r="H557" t="str">
            <v>1</v>
          </cell>
          <cell r="I557">
            <v>77.38</v>
          </cell>
          <cell r="J557" t="str">
            <v>USD</v>
          </cell>
        </row>
        <row r="558">
          <cell r="A558">
            <v>1401048</v>
          </cell>
          <cell r="B558" t="str">
            <v>卡萨布兰卡帝国酒店</v>
          </cell>
          <cell r="C558" t="str">
            <v>136-833050</v>
          </cell>
          <cell r="D558" t="str">
            <v/>
          </cell>
          <cell r="E558" t="str">
            <v/>
          </cell>
          <cell r="F558" t="str">
            <v>814.37</v>
          </cell>
          <cell r="G558" t="str">
            <v>RMB</v>
          </cell>
          <cell r="H558" t="str">
            <v>1</v>
          </cell>
          <cell r="I558">
            <v>103.72</v>
          </cell>
          <cell r="J558" t="str">
            <v>EUR</v>
          </cell>
        </row>
        <row r="559">
          <cell r="A559">
            <v>1393579</v>
          </cell>
          <cell r="B559" t="str">
            <v>乌达瓦拉瓦维野生动物度假酒店</v>
          </cell>
          <cell r="C559" t="str">
            <v>246-88581</v>
          </cell>
          <cell r="D559" t="str">
            <v/>
          </cell>
          <cell r="E559" t="str">
            <v/>
          </cell>
          <cell r="F559" t="str">
            <v>920.35</v>
          </cell>
          <cell r="G559" t="str">
            <v>RMB</v>
          </cell>
          <cell r="H559" t="str">
            <v>1</v>
          </cell>
          <cell r="I559">
            <v>132.56</v>
          </cell>
          <cell r="J559" t="str">
            <v>USD</v>
          </cell>
        </row>
        <row r="560">
          <cell r="A560">
            <v>1390154</v>
          </cell>
          <cell r="B560" t="str">
            <v>巴厘岛乌布威斯汀元素酒店</v>
          </cell>
          <cell r="C560" t="str">
            <v>325-1305228</v>
          </cell>
          <cell r="D560" t="str">
            <v/>
          </cell>
          <cell r="E560" t="str">
            <v/>
          </cell>
          <cell r="F560" t="str">
            <v>1363.4</v>
          </cell>
          <cell r="G560" t="str">
            <v>RMB</v>
          </cell>
          <cell r="H560" t="str">
            <v>1</v>
          </cell>
          <cell r="I560">
            <v>198.24</v>
          </cell>
          <cell r="J560" t="str">
            <v>USD</v>
          </cell>
        </row>
        <row r="561">
          <cell r="A561">
            <v>1389432</v>
          </cell>
          <cell r="B561" t="str">
            <v>启德姆酒店 - 特殊类别</v>
          </cell>
          <cell r="C561" t="str">
            <v>73-447736</v>
          </cell>
          <cell r="D561" t="str">
            <v>73-447736</v>
          </cell>
          <cell r="E561" t="str">
            <v/>
          </cell>
          <cell r="F561" t="str">
            <v>401.37</v>
          </cell>
          <cell r="G561" t="str">
            <v>RMB</v>
          </cell>
          <cell r="H561" t="str">
            <v>1</v>
          </cell>
          <cell r="I561">
            <v>51.34</v>
          </cell>
          <cell r="J561" t="str">
            <v>EUR</v>
          </cell>
        </row>
        <row r="562">
          <cell r="A562">
            <v>1400406</v>
          </cell>
          <cell r="B562" t="str">
            <v>棕榈皇家海滩酒店</v>
          </cell>
          <cell r="C562" t="str">
            <v>1216-71777</v>
          </cell>
          <cell r="D562" t="str">
            <v>1216-71777</v>
          </cell>
          <cell r="E562" t="str">
            <v/>
          </cell>
          <cell r="F562" t="str">
            <v>2315.43</v>
          </cell>
          <cell r="G562" t="str">
            <v>RMB</v>
          </cell>
          <cell r="H562" t="str">
            <v>1</v>
          </cell>
          <cell r="I562">
            <v>294.24</v>
          </cell>
          <cell r="J562" t="str">
            <v>EUR</v>
          </cell>
        </row>
        <row r="563">
          <cell r="A563">
            <v>1394212</v>
          </cell>
          <cell r="B563" t="str">
            <v>纽卡尔斯安睡者酒店</v>
          </cell>
          <cell r="C563" t="str">
            <v>164-3840943</v>
          </cell>
          <cell r="D563" t="str">
            <v/>
          </cell>
          <cell r="E563" t="str">
            <v/>
          </cell>
          <cell r="F563" t="str">
            <v>1188.98</v>
          </cell>
          <cell r="G563" t="str">
            <v>RMB</v>
          </cell>
          <cell r="H563" t="str">
            <v>1</v>
          </cell>
          <cell r="I563">
            <v>132.14</v>
          </cell>
          <cell r="J563" t="str">
            <v>GBP</v>
          </cell>
        </row>
        <row r="564">
          <cell r="A564">
            <v>1378274</v>
          </cell>
          <cell r="B564" t="str">
            <v>纽卡尔斯安睡者酒店</v>
          </cell>
          <cell r="C564" t="str">
            <v>164-3793645</v>
          </cell>
          <cell r="D564" t="str">
            <v>126103</v>
          </cell>
          <cell r="E564" t="str">
            <v/>
          </cell>
          <cell r="F564" t="str">
            <v>778.79</v>
          </cell>
          <cell r="G564" t="str">
            <v>RMB</v>
          </cell>
          <cell r="H564" t="str">
            <v>1</v>
          </cell>
          <cell r="I564">
            <v>86.69</v>
          </cell>
          <cell r="J564" t="str">
            <v>GBP</v>
          </cell>
        </row>
        <row r="565">
          <cell r="A565">
            <v>1398238</v>
          </cell>
          <cell r="B565" t="str">
            <v>芭堤雅拉比特度假村</v>
          </cell>
          <cell r="C565" t="str">
            <v>321-3747150</v>
          </cell>
          <cell r="D565" t="str">
            <v/>
          </cell>
          <cell r="E565" t="str">
            <v/>
          </cell>
          <cell r="F565" t="str">
            <v>3699.26</v>
          </cell>
          <cell r="G565" t="str">
            <v>RMB</v>
          </cell>
          <cell r="H565" t="str">
            <v>1</v>
          </cell>
          <cell r="I565">
            <v>534.42</v>
          </cell>
          <cell r="J565" t="str">
            <v>USD</v>
          </cell>
        </row>
        <row r="566">
          <cell r="A566">
            <v>1400089</v>
          </cell>
          <cell r="B566" t="str">
            <v>艾尔梅森得劳斯坡艾塔斯酒店</v>
          </cell>
          <cell r="C566" t="str">
            <v>71-1748629</v>
          </cell>
          <cell r="D566" t="str">
            <v/>
          </cell>
          <cell r="E566" t="str">
            <v/>
          </cell>
          <cell r="F566" t="str">
            <v>516.97</v>
          </cell>
          <cell r="G566" t="str">
            <v>RMB</v>
          </cell>
          <cell r="H566" t="str">
            <v>1</v>
          </cell>
          <cell r="I566">
            <v>74.76</v>
          </cell>
          <cell r="J566" t="str">
            <v>USD</v>
          </cell>
        </row>
        <row r="567">
          <cell r="A567">
            <v>1387270</v>
          </cell>
          <cell r="B567" t="str">
            <v>斯堪迪克福莱姆酒店</v>
          </cell>
          <cell r="C567" t="str">
            <v>131-267782</v>
          </cell>
          <cell r="D567" t="str">
            <v/>
          </cell>
          <cell r="E567" t="str">
            <v/>
          </cell>
          <cell r="F567" t="str">
            <v>722.19</v>
          </cell>
          <cell r="G567" t="str">
            <v>RMB</v>
          </cell>
          <cell r="H567" t="str">
            <v>1</v>
          </cell>
          <cell r="I567">
            <v>91.5</v>
          </cell>
          <cell r="J567" t="str">
            <v>EUR</v>
          </cell>
        </row>
        <row r="568">
          <cell r="A568">
            <v>1398697</v>
          </cell>
          <cell r="B568" t="str">
            <v>皇家高尔夫酒店</v>
          </cell>
          <cell r="C568" t="str">
            <v>178-296941</v>
          </cell>
          <cell r="D568" t="str">
            <v>201220</v>
          </cell>
          <cell r="E568" t="str">
            <v/>
          </cell>
          <cell r="F568" t="str">
            <v>327.06</v>
          </cell>
          <cell r="G568" t="str">
            <v>RMB</v>
          </cell>
          <cell r="H568" t="str">
            <v>1</v>
          </cell>
          <cell r="I568">
            <v>41.43</v>
          </cell>
          <cell r="J568" t="str">
            <v>EUR</v>
          </cell>
        </row>
        <row r="569">
          <cell r="A569">
            <v>1392904</v>
          </cell>
          <cell r="B569" t="str">
            <v>瓦尔德安发俱乐部酒店</v>
          </cell>
          <cell r="C569" t="str">
            <v>136-828227</v>
          </cell>
          <cell r="D569" t="str">
            <v/>
          </cell>
          <cell r="E569" t="str">
            <v/>
          </cell>
          <cell r="F569" t="str">
            <v>1746.04</v>
          </cell>
          <cell r="G569" t="str">
            <v>RMB</v>
          </cell>
          <cell r="H569" t="str">
            <v>1</v>
          </cell>
          <cell r="I569">
            <v>222.16</v>
          </cell>
          <cell r="J569" t="str">
            <v>EUR</v>
          </cell>
        </row>
        <row r="570">
          <cell r="A570">
            <v>1391604</v>
          </cell>
          <cell r="B570" t="str">
            <v>哈萨克斯坦酒店</v>
          </cell>
          <cell r="C570" t="str">
            <v>1131-20774</v>
          </cell>
          <cell r="D570" t="str">
            <v/>
          </cell>
          <cell r="E570" t="str">
            <v/>
          </cell>
          <cell r="F570" t="str">
            <v>327.01</v>
          </cell>
          <cell r="G570" t="str">
            <v>RMB</v>
          </cell>
          <cell r="H570" t="str">
            <v>1</v>
          </cell>
          <cell r="I570">
            <v>41.34</v>
          </cell>
          <cell r="J570" t="str">
            <v>EUR</v>
          </cell>
        </row>
        <row r="571">
          <cell r="A571">
            <v>1401312</v>
          </cell>
          <cell r="B571" t="str">
            <v>库弗斯登达姆好莱坞媒体酒店</v>
          </cell>
          <cell r="C571" t="str">
            <v>202-2676310</v>
          </cell>
          <cell r="D571" t="str">
            <v>560918</v>
          </cell>
          <cell r="E571" t="str">
            <v/>
          </cell>
          <cell r="F571" t="str">
            <v>674.37</v>
          </cell>
          <cell r="G571" t="str">
            <v>RMB</v>
          </cell>
          <cell r="H571" t="str">
            <v>1</v>
          </cell>
          <cell r="I571">
            <v>85.89</v>
          </cell>
          <cell r="J571" t="str">
            <v>EUR</v>
          </cell>
        </row>
        <row r="572">
          <cell r="A572">
            <v>1399370</v>
          </cell>
          <cell r="B572" t="str">
            <v>达卡艾美度假酒店</v>
          </cell>
          <cell r="C572" t="str">
            <v>448-3492</v>
          </cell>
          <cell r="D572" t="str">
            <v/>
          </cell>
          <cell r="E572" t="str">
            <v/>
          </cell>
          <cell r="F572" t="str">
            <v>1896.23</v>
          </cell>
          <cell r="G572" t="str">
            <v>RMB</v>
          </cell>
          <cell r="H572" t="str">
            <v>1</v>
          </cell>
          <cell r="I572">
            <v>273.67</v>
          </cell>
          <cell r="J572" t="str">
            <v>USD</v>
          </cell>
        </row>
        <row r="573">
          <cell r="A573">
            <v>1390939</v>
          </cell>
          <cell r="B573" t="str">
            <v>安达奇瑞泳池别墅度假村</v>
          </cell>
          <cell r="C573" t="str">
            <v>321-3720495</v>
          </cell>
          <cell r="D573" t="str">
            <v>0002203</v>
          </cell>
          <cell r="E573" t="str">
            <v/>
          </cell>
          <cell r="F573" t="str">
            <v>8793.76</v>
          </cell>
          <cell r="G573" t="str">
            <v>RMB</v>
          </cell>
          <cell r="H573" t="str">
            <v>1</v>
          </cell>
          <cell r="I573">
            <v>1273.72</v>
          </cell>
          <cell r="J573" t="str">
            <v>USD</v>
          </cell>
        </row>
        <row r="574">
          <cell r="A574">
            <v>1403615</v>
          </cell>
          <cell r="B574" t="str">
            <v>瓦伦西亚旅馆</v>
          </cell>
          <cell r="C574" t="str">
            <v>102-9451053</v>
          </cell>
          <cell r="D574" t="str">
            <v/>
          </cell>
          <cell r="E574" t="str">
            <v/>
          </cell>
          <cell r="F574" t="str">
            <v>1516.04</v>
          </cell>
          <cell r="G574" t="str">
            <v>RMB</v>
          </cell>
          <cell r="H574" t="str">
            <v>1</v>
          </cell>
          <cell r="I574">
            <v>193.82</v>
          </cell>
          <cell r="J574" t="str">
            <v>EUR</v>
          </cell>
        </row>
        <row r="575">
          <cell r="A575">
            <v>1399983</v>
          </cell>
          <cell r="B575" t="str">
            <v>Hyatt Place帕斯路希思罗机场酒店</v>
          </cell>
          <cell r="C575" t="str">
            <v>164-3856016</v>
          </cell>
          <cell r="D575" t="str">
            <v/>
          </cell>
          <cell r="E575" t="str">
            <v/>
          </cell>
          <cell r="F575" t="str">
            <v>493.82</v>
          </cell>
          <cell r="G575" t="str">
            <v>RMB</v>
          </cell>
          <cell r="H575" t="str">
            <v>1</v>
          </cell>
          <cell r="I575">
            <v>55.94</v>
          </cell>
          <cell r="J575" t="str">
            <v>GBP</v>
          </cell>
        </row>
        <row r="576">
          <cell r="A576">
            <v>1399690</v>
          </cell>
          <cell r="B576" t="str">
            <v>Hyatt Place帕斯路希思罗机场酒店</v>
          </cell>
          <cell r="C576" t="str">
            <v>164-3854467</v>
          </cell>
          <cell r="D576" t="str">
            <v/>
          </cell>
          <cell r="E576" t="str">
            <v/>
          </cell>
          <cell r="F576" t="str">
            <v>537.56</v>
          </cell>
          <cell r="G576" t="str">
            <v>RMB</v>
          </cell>
          <cell r="H576" t="str">
            <v>1</v>
          </cell>
          <cell r="I576">
            <v>60.54</v>
          </cell>
          <cell r="J576" t="str">
            <v>GBP</v>
          </cell>
        </row>
        <row r="577">
          <cell r="A577">
            <v>1398776</v>
          </cell>
          <cell r="B577" t="str">
            <v>Hyatt Place帕斯路希思罗机场酒店</v>
          </cell>
          <cell r="C577" t="str">
            <v>164-3852145</v>
          </cell>
          <cell r="D577" t="str">
            <v>164-3852145</v>
          </cell>
          <cell r="E577" t="str">
            <v/>
          </cell>
          <cell r="F577" t="str">
            <v>1845.59</v>
          </cell>
          <cell r="G577" t="str">
            <v>RMB</v>
          </cell>
          <cell r="H577" t="str">
            <v>1</v>
          </cell>
          <cell r="I577">
            <v>207.93</v>
          </cell>
          <cell r="J577" t="str">
            <v>GBP</v>
          </cell>
        </row>
        <row r="578">
          <cell r="A578">
            <v>1398603</v>
          </cell>
          <cell r="B578" t="str">
            <v>Hyatt Place帕斯路希思罗机场酒店</v>
          </cell>
          <cell r="C578" t="str">
            <v>164-3851278</v>
          </cell>
          <cell r="D578" t="str">
            <v>164-3851278</v>
          </cell>
          <cell r="E578" t="str">
            <v/>
          </cell>
          <cell r="F578" t="str">
            <v>506.2</v>
          </cell>
          <cell r="G578" t="str">
            <v>RMB</v>
          </cell>
          <cell r="H578" t="str">
            <v>1</v>
          </cell>
          <cell r="I578">
            <v>57.03</v>
          </cell>
          <cell r="J578" t="str">
            <v>GBP</v>
          </cell>
        </row>
        <row r="579">
          <cell r="A579">
            <v>1397876</v>
          </cell>
          <cell r="B579" t="str">
            <v>Hyatt Place帕斯路希思罗机场酒店</v>
          </cell>
          <cell r="C579" t="str">
            <v>164-3849672</v>
          </cell>
          <cell r="D579" t="str">
            <v/>
          </cell>
          <cell r="E579" t="str">
            <v/>
          </cell>
          <cell r="F579" t="str">
            <v>1012.48</v>
          </cell>
          <cell r="G579" t="str">
            <v>RMB</v>
          </cell>
          <cell r="H579" t="str">
            <v>1</v>
          </cell>
          <cell r="I579">
            <v>114.06</v>
          </cell>
          <cell r="J579" t="str">
            <v>GBP</v>
          </cell>
        </row>
        <row r="580">
          <cell r="A580">
            <v>1396788</v>
          </cell>
          <cell r="B580" t="str">
            <v>Hyatt Place帕斯路希思罗机场酒店</v>
          </cell>
          <cell r="C580" t="str">
            <v>164-3849012</v>
          </cell>
          <cell r="D580" t="str">
            <v>254840</v>
          </cell>
          <cell r="E580" t="str">
            <v/>
          </cell>
          <cell r="F580" t="str">
            <v>662.02</v>
          </cell>
          <cell r="G580" t="str">
            <v>RMB</v>
          </cell>
          <cell r="H580" t="str">
            <v>1</v>
          </cell>
          <cell r="I580">
            <v>74.58</v>
          </cell>
          <cell r="J580" t="str">
            <v>GBP</v>
          </cell>
        </row>
        <row r="581">
          <cell r="A581">
            <v>1396417</v>
          </cell>
          <cell r="B581" t="str">
            <v>Hyatt Place帕斯路希思罗机场酒店</v>
          </cell>
          <cell r="C581" t="str">
            <v>164-3847752</v>
          </cell>
          <cell r="D581" t="str">
            <v>164-3847752</v>
          </cell>
          <cell r="E581" t="str">
            <v/>
          </cell>
          <cell r="F581" t="str">
            <v>456.88</v>
          </cell>
          <cell r="G581" t="str">
            <v>RMB</v>
          </cell>
          <cell r="H581" t="str">
            <v>1</v>
          </cell>
          <cell r="I581">
            <v>51.77</v>
          </cell>
          <cell r="J581" t="str">
            <v>GBP</v>
          </cell>
        </row>
        <row r="582">
          <cell r="A582">
            <v>1394413</v>
          </cell>
          <cell r="B582" t="str">
            <v>Hyatt Place帕斯路希思罗机场酒店</v>
          </cell>
          <cell r="C582" t="str">
            <v>164-3841403</v>
          </cell>
          <cell r="D582" t="str">
            <v>164-3841403</v>
          </cell>
          <cell r="E582" t="str">
            <v/>
          </cell>
          <cell r="F582" t="str">
            <v>592.06</v>
          </cell>
          <cell r="G582" t="str">
            <v>RMB</v>
          </cell>
          <cell r="H582" t="str">
            <v>1</v>
          </cell>
          <cell r="I582">
            <v>65.8</v>
          </cell>
          <cell r="J582" t="str">
            <v>GBP</v>
          </cell>
        </row>
        <row r="583">
          <cell r="A583">
            <v>1392048</v>
          </cell>
          <cell r="B583" t="str">
            <v>Hyatt Place帕斯路希思罗机场酒店</v>
          </cell>
          <cell r="C583" t="str">
            <v>164-3838217</v>
          </cell>
          <cell r="D583" t="str">
            <v/>
          </cell>
          <cell r="E583" t="str">
            <v/>
          </cell>
          <cell r="F583" t="str">
            <v>596.06</v>
          </cell>
          <cell r="G583" t="str">
            <v>RMB</v>
          </cell>
          <cell r="H583" t="str">
            <v>1</v>
          </cell>
          <cell r="I583">
            <v>65.8</v>
          </cell>
          <cell r="J583" t="str">
            <v>GBP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2"/>
  <sheetViews>
    <sheetView tabSelected="1" topLeftCell="A345" workbookViewId="0">
      <selection activeCell="M365" sqref="M365"/>
    </sheetView>
  </sheetViews>
  <sheetFormatPr defaultColWidth="9" defaultRowHeight="12.75"/>
  <cols>
    <col min="1" max="1" width="10.4285714285714" customWidth="1"/>
    <col min="2" max="2" width="9.85714285714286" customWidth="1"/>
    <col min="3" max="3" width="10.5714285714286" customWidth="1"/>
    <col min="4" max="4" width="9.71428571428571" customWidth="1"/>
    <col min="5" max="5" width="10.4285714285714" customWidth="1"/>
    <col min="6" max="6" width="11" customWidth="1"/>
    <col min="7" max="7" width="13" customWidth="1"/>
    <col min="8" max="8" width="11.8571428571429" customWidth="1"/>
    <col min="9" max="9" width="9.85714285714286" customWidth="1"/>
    <col min="10" max="10" width="11.2857142857143" style="3" customWidth="1"/>
    <col min="11" max="11" width="6.42857142857143" customWidth="1"/>
    <col min="12" max="12" width="20.5714285714286" customWidth="1"/>
    <col min="13" max="13" width="23.8571428571429" customWidth="1"/>
    <col min="14" max="14" width="25.4285714285714" customWidth="1"/>
    <col min="15" max="15" width="9.57142857142857"/>
    <col min="16" max="16" width="6.14285714285714" customWidth="1"/>
    <col min="17" max="17" width="4.71428571428571" customWidth="1"/>
    <col min="18" max="18" width="4.28571428571429" customWidth="1"/>
  </cols>
  <sheetData>
    <row r="1" ht="51" spans="1:1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7" t="s">
        <v>9</v>
      </c>
      <c r="K1" s="8" t="s">
        <v>10</v>
      </c>
      <c r="L1" s="4" t="s">
        <v>11</v>
      </c>
      <c r="M1" s="4" t="s">
        <v>12</v>
      </c>
      <c r="N1" s="4" t="s">
        <v>13</v>
      </c>
      <c r="S1" s="11" t="s">
        <v>14</v>
      </c>
    </row>
    <row r="2" ht="14" customHeight="1" spans="1:21">
      <c r="A2" s="5">
        <v>43404</v>
      </c>
      <c r="B2" s="5">
        <v>43404</v>
      </c>
      <c r="C2" s="5">
        <v>43419</v>
      </c>
      <c r="D2" s="5">
        <v>43404</v>
      </c>
      <c r="E2" s="5">
        <v>43406</v>
      </c>
      <c r="F2" s="6" t="s">
        <v>15</v>
      </c>
      <c r="G2" s="6" t="s">
        <v>16</v>
      </c>
      <c r="H2" s="6" t="s">
        <v>17</v>
      </c>
      <c r="I2" s="9">
        <v>1385214</v>
      </c>
      <c r="J2" s="10">
        <v>204.62</v>
      </c>
      <c r="K2" s="6" t="s">
        <v>18</v>
      </c>
      <c r="L2" s="6" t="s">
        <v>19</v>
      </c>
      <c r="M2" s="6" t="s">
        <v>20</v>
      </c>
      <c r="N2" s="6" t="s">
        <v>21</v>
      </c>
      <c r="O2">
        <f>VLOOKUP(I2,[1]应付款管理!$A$1:$I$65536,9,0)</f>
        <v>204.62</v>
      </c>
      <c r="P2">
        <f t="shared" ref="P2:P64" si="0">J2-O2</f>
        <v>0</v>
      </c>
      <c r="Q2" t="str">
        <f>VLOOKUP(I2,[1]应付款管理!$A$1:$J$65536,10,0)</f>
        <v>EUR</v>
      </c>
      <c r="R2">
        <f>IF(K2=Q2,0,1)</f>
        <v>0</v>
      </c>
      <c r="S2" t="str">
        <f>$S$1&amp;I2</f>
        <v>，1385214</v>
      </c>
      <c r="T2" t="s">
        <v>22</v>
      </c>
      <c r="U2" t="str">
        <f ca="1">PHONETIC(T2:T125)</f>
        <v>，1385214，1386756，1387562，1387574，1378898，1383775，1386919，1388635，1387373，1388622，1386437，1383298，1381534，1386803，1387275，1387906，1388855，1389015，1389028，1388529，1386354，1388857，1389016，1384189，1388071，1386242，1376549，1389666，1383300，1384193，1385001，1383301，1387621，1391030，1391046，1386474，1389932，1390948，1391391，1391634，1388894，1391643，1384198，1392022，1392044，1392124，1392152，1391598，1387610，1379909，1384200，1391604，1393430，1393600，1391000，1393474，1393638，1386829，1394521，1379171，1384988，1394579，1389909，1395600，1395492，1389432，1390663，1395321，1385658，1385660，1396618，1396650，1389799，1393488，1392809，1391197，1398478，1392904，1396613，1396316，1396605，1398697，1384592，1384599，1400406，1393729，1400810，1400446，1400842，1400985，1389464，1400947，1384836，1401345，1400188，1400245，1401312，1389474，1400351，1401375，1401376，1388197，1401363，1401666，1383854，1400053，1394200，1401891，1403234，1399931，1403641，1393502，1393504，1402428，1402440，1402945，1403135，1403850，1403867，1403847，1386854，1386855，1386857，1403967</v>
      </c>
    </row>
    <row r="3" ht="14" customHeight="1" spans="1:21">
      <c r="A3" s="5">
        <v>43404</v>
      </c>
      <c r="B3" s="5">
        <v>43404</v>
      </c>
      <c r="C3" s="5">
        <v>43419</v>
      </c>
      <c r="D3" s="5">
        <v>43404</v>
      </c>
      <c r="E3" s="5">
        <v>43405</v>
      </c>
      <c r="F3" s="6" t="s">
        <v>23</v>
      </c>
      <c r="G3" s="6" t="s">
        <v>24</v>
      </c>
      <c r="H3" s="6" t="s">
        <v>25</v>
      </c>
      <c r="I3" s="9">
        <v>1386756</v>
      </c>
      <c r="J3" s="10">
        <v>62.49</v>
      </c>
      <c r="K3" s="6" t="s">
        <v>18</v>
      </c>
      <c r="L3" s="6" t="s">
        <v>26</v>
      </c>
      <c r="M3" s="6" t="s">
        <v>20</v>
      </c>
      <c r="N3" s="6" t="s">
        <v>27</v>
      </c>
      <c r="O3">
        <f>VLOOKUP(I3,[1]应付款管理!$A$1:$I$65536,9,0)</f>
        <v>62.49</v>
      </c>
      <c r="P3">
        <f t="shared" si="0"/>
        <v>0</v>
      </c>
      <c r="Q3" t="str">
        <f>VLOOKUP(I3,[1]应付款管理!$A$1:$J$65536,10,0)</f>
        <v>EUR</v>
      </c>
      <c r="R3">
        <f>IF(K3=Q3,0,1)</f>
        <v>0</v>
      </c>
      <c r="S3" t="str">
        <f t="shared" ref="S3:S34" si="1">$S$1&amp;I3</f>
        <v>，1386756</v>
      </c>
      <c r="T3" t="s">
        <v>28</v>
      </c>
      <c r="U3" s="11" t="s">
        <v>29</v>
      </c>
    </row>
    <row r="4" ht="14" customHeight="1" spans="1:20">
      <c r="A4" s="5">
        <v>43404</v>
      </c>
      <c r="B4" s="5">
        <v>43404</v>
      </c>
      <c r="C4" s="5">
        <v>43419</v>
      </c>
      <c r="D4" s="5">
        <v>43404</v>
      </c>
      <c r="E4" s="5">
        <v>43406</v>
      </c>
      <c r="F4" s="6" t="s">
        <v>30</v>
      </c>
      <c r="G4" s="6" t="s">
        <v>31</v>
      </c>
      <c r="H4" s="6" t="s">
        <v>32</v>
      </c>
      <c r="I4" s="9">
        <v>1387562</v>
      </c>
      <c r="J4" s="10">
        <v>97.28</v>
      </c>
      <c r="K4" s="6" t="s">
        <v>18</v>
      </c>
      <c r="L4" s="6" t="s">
        <v>33</v>
      </c>
      <c r="M4" s="6" t="s">
        <v>20</v>
      </c>
      <c r="N4" s="6" t="s">
        <v>34</v>
      </c>
      <c r="O4">
        <f>VLOOKUP(I4,[1]应付款管理!$A$1:$I$65536,9,0)</f>
        <v>97.28</v>
      </c>
      <c r="P4">
        <f t="shared" si="0"/>
        <v>0</v>
      </c>
      <c r="Q4" t="str">
        <f>VLOOKUP(I4,[1]应付款管理!$A$1:$J$65536,10,0)</f>
        <v>EUR</v>
      </c>
      <c r="R4">
        <f>IF(K4=Q4,0,1)</f>
        <v>0</v>
      </c>
      <c r="S4" t="str">
        <f t="shared" si="1"/>
        <v>，1387562</v>
      </c>
      <c r="T4" t="s">
        <v>35</v>
      </c>
    </row>
    <row r="5" ht="14" customHeight="1" spans="1:20">
      <c r="A5" s="5">
        <v>43404</v>
      </c>
      <c r="B5" s="5">
        <v>43404</v>
      </c>
      <c r="C5" s="5">
        <v>43419</v>
      </c>
      <c r="D5" s="5">
        <v>43404</v>
      </c>
      <c r="E5" s="5">
        <v>43405</v>
      </c>
      <c r="F5" s="6" t="s">
        <v>36</v>
      </c>
      <c r="G5" s="6" t="s">
        <v>37</v>
      </c>
      <c r="H5" s="6" t="s">
        <v>38</v>
      </c>
      <c r="I5" s="9">
        <v>1387574</v>
      </c>
      <c r="J5" s="10">
        <v>48.64</v>
      </c>
      <c r="K5" s="6" t="s">
        <v>18</v>
      </c>
      <c r="L5" s="6" t="s">
        <v>39</v>
      </c>
      <c r="M5" s="6" t="s">
        <v>20</v>
      </c>
      <c r="N5" s="6" t="s">
        <v>34</v>
      </c>
      <c r="O5">
        <f>VLOOKUP(I5,[1]应付款管理!$A$1:$I$65536,9,0)</f>
        <v>48.64</v>
      </c>
      <c r="P5">
        <f t="shared" si="0"/>
        <v>0</v>
      </c>
      <c r="Q5" t="str">
        <f>VLOOKUP(I5,[1]应付款管理!$A$1:$J$65536,10,0)</f>
        <v>EUR</v>
      </c>
      <c r="R5">
        <f>IF(K5=Q5,0,1)</f>
        <v>0</v>
      </c>
      <c r="S5" t="str">
        <f t="shared" si="1"/>
        <v>，1387574</v>
      </c>
      <c r="T5" t="s">
        <v>40</v>
      </c>
    </row>
    <row r="6" ht="14" customHeight="1" spans="1:20">
      <c r="A6" s="5">
        <v>43405</v>
      </c>
      <c r="B6" s="5">
        <v>43405</v>
      </c>
      <c r="C6" s="5">
        <v>43449</v>
      </c>
      <c r="D6" s="5">
        <v>43405</v>
      </c>
      <c r="E6" s="5">
        <v>43408</v>
      </c>
      <c r="F6" s="6" t="s">
        <v>41</v>
      </c>
      <c r="G6" s="6" t="s">
        <v>42</v>
      </c>
      <c r="H6" s="6" t="s">
        <v>43</v>
      </c>
      <c r="I6" s="9">
        <v>1378898</v>
      </c>
      <c r="J6" s="10">
        <v>238.14</v>
      </c>
      <c r="K6" s="6" t="s">
        <v>18</v>
      </c>
      <c r="L6" s="6" t="s">
        <v>44</v>
      </c>
      <c r="M6" s="6" t="s">
        <v>45</v>
      </c>
      <c r="N6" s="6" t="s">
        <v>46</v>
      </c>
      <c r="O6">
        <f>VLOOKUP(I6,[1]应付款管理!$A$1:$I$65536,9,0)</f>
        <v>238.14</v>
      </c>
      <c r="P6">
        <f t="shared" si="0"/>
        <v>0</v>
      </c>
      <c r="Q6" t="str">
        <f>VLOOKUP(I6,[1]应付款管理!$A$1:$J$65536,10,0)</f>
        <v>EUR</v>
      </c>
      <c r="R6">
        <f>IF(K6=Q6,0,1)</f>
        <v>0</v>
      </c>
      <c r="S6" t="str">
        <f t="shared" si="1"/>
        <v>，1378898</v>
      </c>
      <c r="T6" t="s">
        <v>47</v>
      </c>
    </row>
    <row r="7" ht="14" customHeight="1" spans="1:20">
      <c r="A7" s="5">
        <v>43405</v>
      </c>
      <c r="B7" s="5">
        <v>43405</v>
      </c>
      <c r="C7" s="5">
        <v>43449</v>
      </c>
      <c r="D7" s="5">
        <v>43405</v>
      </c>
      <c r="E7" s="5">
        <v>43415</v>
      </c>
      <c r="F7" s="6" t="s">
        <v>48</v>
      </c>
      <c r="G7" s="6" t="s">
        <v>49</v>
      </c>
      <c r="H7" s="6" t="s">
        <v>50</v>
      </c>
      <c r="I7" s="9">
        <v>1383775</v>
      </c>
      <c r="J7" s="10">
        <v>508.2</v>
      </c>
      <c r="K7" s="6" t="s">
        <v>18</v>
      </c>
      <c r="L7" s="6" t="s">
        <v>51</v>
      </c>
      <c r="M7" s="6" t="s">
        <v>20</v>
      </c>
      <c r="N7" s="6" t="s">
        <v>21</v>
      </c>
      <c r="O7">
        <f>VLOOKUP(I7,[1]应付款管理!$A$1:$I$65536,9,0)</f>
        <v>508.2</v>
      </c>
      <c r="P7">
        <f t="shared" si="0"/>
        <v>0</v>
      </c>
      <c r="Q7" t="str">
        <f>VLOOKUP(I7,[1]应付款管理!$A$1:$J$65536,10,0)</f>
        <v>EUR</v>
      </c>
      <c r="R7">
        <f t="shared" ref="R7:R70" si="2">IF(K7=Q7,0,1)</f>
        <v>0</v>
      </c>
      <c r="S7" t="str">
        <f t="shared" si="1"/>
        <v>，1383775</v>
      </c>
      <c r="T7" t="s">
        <v>52</v>
      </c>
    </row>
    <row r="8" ht="14" customHeight="1" spans="1:20">
      <c r="A8" s="5">
        <v>43406</v>
      </c>
      <c r="B8" s="5">
        <v>43406</v>
      </c>
      <c r="C8" s="5">
        <v>43449</v>
      </c>
      <c r="D8" s="5">
        <v>43406</v>
      </c>
      <c r="E8" s="5">
        <v>43413</v>
      </c>
      <c r="F8" s="6" t="s">
        <v>53</v>
      </c>
      <c r="G8" s="6" t="s">
        <v>54</v>
      </c>
      <c r="H8" s="6" t="s">
        <v>55</v>
      </c>
      <c r="I8" s="9">
        <v>1386919</v>
      </c>
      <c r="J8" s="10">
        <v>361.34</v>
      </c>
      <c r="K8" s="6" t="s">
        <v>18</v>
      </c>
      <c r="L8" s="6" t="s">
        <v>56</v>
      </c>
      <c r="M8" s="6" t="s">
        <v>20</v>
      </c>
      <c r="N8" s="6" t="s">
        <v>34</v>
      </c>
      <c r="O8">
        <f>VLOOKUP(I8,[1]应付款管理!$A$1:$I$65536,9,0)</f>
        <v>361.34</v>
      </c>
      <c r="P8">
        <f t="shared" si="0"/>
        <v>0</v>
      </c>
      <c r="Q8" t="str">
        <f>VLOOKUP(I8,[1]应付款管理!$A$1:$J$65536,10,0)</f>
        <v>EUR</v>
      </c>
      <c r="R8">
        <f t="shared" si="2"/>
        <v>0</v>
      </c>
      <c r="S8" t="str">
        <f t="shared" si="1"/>
        <v>，1386919</v>
      </c>
      <c r="T8" t="s">
        <v>57</v>
      </c>
    </row>
    <row r="9" ht="14" customHeight="1" spans="1:20">
      <c r="A9" s="5">
        <v>43406</v>
      </c>
      <c r="B9" s="5">
        <v>43406</v>
      </c>
      <c r="C9" s="5">
        <v>43449</v>
      </c>
      <c r="D9" s="5">
        <v>43406</v>
      </c>
      <c r="E9" s="5">
        <v>43407</v>
      </c>
      <c r="F9" s="6" t="s">
        <v>58</v>
      </c>
      <c r="G9" s="6" t="s">
        <v>59</v>
      </c>
      <c r="H9" s="6" t="s">
        <v>60</v>
      </c>
      <c r="I9" s="9">
        <v>1388635</v>
      </c>
      <c r="J9" s="10">
        <v>48.99</v>
      </c>
      <c r="K9" s="6" t="s">
        <v>18</v>
      </c>
      <c r="L9" s="6" t="s">
        <v>61</v>
      </c>
      <c r="M9" s="6" t="s">
        <v>20</v>
      </c>
      <c r="N9" s="6" t="s">
        <v>34</v>
      </c>
      <c r="O9">
        <f>VLOOKUP(I9,[1]应付款管理!$A$1:$I$65536,9,0)</f>
        <v>48.99</v>
      </c>
      <c r="P9">
        <f t="shared" si="0"/>
        <v>0</v>
      </c>
      <c r="Q9" t="str">
        <f>VLOOKUP(I9,[1]应付款管理!$A$1:$J$65536,10,0)</f>
        <v>EUR</v>
      </c>
      <c r="R9">
        <f t="shared" si="2"/>
        <v>0</v>
      </c>
      <c r="S9" t="str">
        <f t="shared" si="1"/>
        <v>，1388635</v>
      </c>
      <c r="T9" t="s">
        <v>62</v>
      </c>
    </row>
    <row r="10" ht="14" customHeight="1" spans="1:20">
      <c r="A10" s="5">
        <v>43406</v>
      </c>
      <c r="B10" s="5">
        <v>43406</v>
      </c>
      <c r="C10" s="5">
        <v>43449</v>
      </c>
      <c r="D10" s="5">
        <v>43406</v>
      </c>
      <c r="E10" s="5">
        <v>43408</v>
      </c>
      <c r="F10" s="6" t="s">
        <v>63</v>
      </c>
      <c r="G10" s="6" t="s">
        <v>64</v>
      </c>
      <c r="H10" s="6" t="s">
        <v>65</v>
      </c>
      <c r="I10" s="9">
        <v>1387373</v>
      </c>
      <c r="J10" s="10">
        <v>192.74</v>
      </c>
      <c r="K10" s="6" t="s">
        <v>18</v>
      </c>
      <c r="L10" s="6" t="s">
        <v>66</v>
      </c>
      <c r="M10" s="6" t="s">
        <v>67</v>
      </c>
      <c r="N10" s="6" t="s">
        <v>68</v>
      </c>
      <c r="O10">
        <f>VLOOKUP(I10,[1]应付款管理!$A$1:$I$65536,9,0)</f>
        <v>192.74</v>
      </c>
      <c r="P10">
        <f t="shared" si="0"/>
        <v>0</v>
      </c>
      <c r="Q10" t="str">
        <f>VLOOKUP(I10,[1]应付款管理!$A$1:$J$65536,10,0)</f>
        <v>EUR</v>
      </c>
      <c r="R10">
        <f t="shared" si="2"/>
        <v>0</v>
      </c>
      <c r="S10" t="str">
        <f t="shared" si="1"/>
        <v>，1387373</v>
      </c>
      <c r="T10" t="s">
        <v>69</v>
      </c>
    </row>
    <row r="11" ht="14" customHeight="1" spans="1:20">
      <c r="A11" s="5">
        <v>43406</v>
      </c>
      <c r="B11" s="5">
        <v>43406</v>
      </c>
      <c r="C11" s="5">
        <v>43449</v>
      </c>
      <c r="D11" s="5">
        <v>43406</v>
      </c>
      <c r="E11" s="5">
        <v>43407</v>
      </c>
      <c r="F11" s="6" t="s">
        <v>70</v>
      </c>
      <c r="G11" s="6" t="s">
        <v>71</v>
      </c>
      <c r="H11" s="6" t="s">
        <v>72</v>
      </c>
      <c r="I11" s="9">
        <v>1388622</v>
      </c>
      <c r="J11" s="10">
        <v>58.95</v>
      </c>
      <c r="K11" s="6" t="s">
        <v>18</v>
      </c>
      <c r="L11" s="6" t="s">
        <v>73</v>
      </c>
      <c r="M11" s="6" t="s">
        <v>67</v>
      </c>
      <c r="N11" s="6" t="s">
        <v>74</v>
      </c>
      <c r="O11">
        <f>VLOOKUP(I11,[1]应付款管理!$A$1:$I$65536,9,0)</f>
        <v>58.95</v>
      </c>
      <c r="P11">
        <f t="shared" si="0"/>
        <v>0</v>
      </c>
      <c r="Q11" t="str">
        <f>VLOOKUP(I11,[1]应付款管理!$A$1:$J$65536,10,0)</f>
        <v>EUR</v>
      </c>
      <c r="R11">
        <f t="shared" si="2"/>
        <v>0</v>
      </c>
      <c r="S11" t="str">
        <f t="shared" si="1"/>
        <v>，1388622</v>
      </c>
      <c r="T11" t="s">
        <v>75</v>
      </c>
    </row>
    <row r="12" ht="14" customHeight="1" spans="1:20">
      <c r="A12" s="5">
        <v>43406</v>
      </c>
      <c r="B12" s="5">
        <v>43406</v>
      </c>
      <c r="C12" s="5">
        <v>43449</v>
      </c>
      <c r="D12" s="5">
        <v>43406</v>
      </c>
      <c r="E12" s="5">
        <v>43407</v>
      </c>
      <c r="F12" s="6" t="s">
        <v>76</v>
      </c>
      <c r="G12" s="6" t="s">
        <v>77</v>
      </c>
      <c r="H12" s="6" t="s">
        <v>78</v>
      </c>
      <c r="I12" s="9">
        <v>1386437</v>
      </c>
      <c r="J12" s="10">
        <v>51.37</v>
      </c>
      <c r="K12" s="6" t="s">
        <v>18</v>
      </c>
      <c r="L12" s="6" t="s">
        <v>79</v>
      </c>
      <c r="M12" s="6" t="s">
        <v>80</v>
      </c>
      <c r="N12" s="6" t="s">
        <v>81</v>
      </c>
      <c r="O12">
        <f>VLOOKUP(I12,[1]应付款管理!$A$1:$I$65536,9,0)</f>
        <v>51.37</v>
      </c>
      <c r="P12">
        <f t="shared" si="0"/>
        <v>0</v>
      </c>
      <c r="Q12" t="str">
        <f>VLOOKUP(I12,[1]应付款管理!$A$1:$J$65536,10,0)</f>
        <v>EUR</v>
      </c>
      <c r="R12">
        <f t="shared" si="2"/>
        <v>0</v>
      </c>
      <c r="S12" t="str">
        <f t="shared" si="1"/>
        <v>，1386437</v>
      </c>
      <c r="T12" t="s">
        <v>82</v>
      </c>
    </row>
    <row r="13" ht="14" customHeight="1" spans="1:20">
      <c r="A13" s="5">
        <v>43407</v>
      </c>
      <c r="B13" s="5">
        <v>43407</v>
      </c>
      <c r="C13" s="5">
        <v>43449</v>
      </c>
      <c r="D13" s="5">
        <v>43407</v>
      </c>
      <c r="E13" s="5">
        <v>43410</v>
      </c>
      <c r="F13" s="6" t="s">
        <v>83</v>
      </c>
      <c r="G13" s="6" t="s">
        <v>84</v>
      </c>
      <c r="H13" s="6" t="s">
        <v>85</v>
      </c>
      <c r="I13" s="9">
        <v>1383298</v>
      </c>
      <c r="J13" s="10">
        <v>167.58</v>
      </c>
      <c r="K13" s="6" t="s">
        <v>18</v>
      </c>
      <c r="L13" s="6" t="s">
        <v>86</v>
      </c>
      <c r="M13" s="6" t="s">
        <v>87</v>
      </c>
      <c r="N13" s="6" t="s">
        <v>88</v>
      </c>
      <c r="O13">
        <f>VLOOKUP(I13,[1]应付款管理!$A$1:$I$65536,9,0)</f>
        <v>167.58</v>
      </c>
      <c r="P13">
        <f t="shared" si="0"/>
        <v>0</v>
      </c>
      <c r="Q13" t="str">
        <f>VLOOKUP(I13,[1]应付款管理!$A$1:$J$65536,10,0)</f>
        <v>EUR</v>
      </c>
      <c r="R13">
        <f t="shared" si="2"/>
        <v>0</v>
      </c>
      <c r="S13" t="str">
        <f t="shared" si="1"/>
        <v>，1383298</v>
      </c>
      <c r="T13" t="s">
        <v>89</v>
      </c>
    </row>
    <row r="14" ht="14" customHeight="1" spans="1:20">
      <c r="A14" s="5">
        <v>43407</v>
      </c>
      <c r="B14" s="5">
        <v>43407</v>
      </c>
      <c r="C14" s="5">
        <v>43449</v>
      </c>
      <c r="D14" s="5">
        <v>43407</v>
      </c>
      <c r="E14" s="5">
        <v>43408</v>
      </c>
      <c r="F14" s="6" t="s">
        <v>90</v>
      </c>
      <c r="G14" s="6" t="s">
        <v>91</v>
      </c>
      <c r="H14" s="6" t="s">
        <v>92</v>
      </c>
      <c r="I14" s="9">
        <v>1381534</v>
      </c>
      <c r="J14" s="10">
        <v>129.02</v>
      </c>
      <c r="K14" s="6" t="s">
        <v>18</v>
      </c>
      <c r="L14" s="6" t="s">
        <v>93</v>
      </c>
      <c r="M14" s="6" t="s">
        <v>94</v>
      </c>
      <c r="N14" s="6" t="s">
        <v>95</v>
      </c>
      <c r="O14">
        <f>VLOOKUP(I14,[1]应付款管理!$A$1:$I$65536,9,0)</f>
        <v>129.02</v>
      </c>
      <c r="P14">
        <f t="shared" si="0"/>
        <v>0</v>
      </c>
      <c r="Q14" t="str">
        <f>VLOOKUP(I14,[1]应付款管理!$A$1:$J$65536,10,0)</f>
        <v>EUR</v>
      </c>
      <c r="R14">
        <f t="shared" si="2"/>
        <v>0</v>
      </c>
      <c r="S14" t="str">
        <f t="shared" si="1"/>
        <v>，1381534</v>
      </c>
      <c r="T14" t="s">
        <v>96</v>
      </c>
    </row>
    <row r="15" ht="14" customHeight="1" spans="1:20">
      <c r="A15" s="5">
        <v>43407</v>
      </c>
      <c r="B15" s="5">
        <v>43407</v>
      </c>
      <c r="C15" s="5">
        <v>43449</v>
      </c>
      <c r="D15" s="5">
        <v>43407</v>
      </c>
      <c r="E15" s="5">
        <v>43408</v>
      </c>
      <c r="F15" s="6" t="s">
        <v>97</v>
      </c>
      <c r="G15" s="6" t="s">
        <v>98</v>
      </c>
      <c r="H15" s="6" t="s">
        <v>99</v>
      </c>
      <c r="I15" s="9">
        <v>1386803</v>
      </c>
      <c r="J15" s="10">
        <v>57.35</v>
      </c>
      <c r="K15" s="6" t="s">
        <v>18</v>
      </c>
      <c r="L15" s="6" t="s">
        <v>100</v>
      </c>
      <c r="M15" s="6" t="s">
        <v>20</v>
      </c>
      <c r="N15" s="6" t="s">
        <v>34</v>
      </c>
      <c r="O15">
        <f>VLOOKUP(I15,[1]应付款管理!$A$1:$I$65536,9,0)</f>
        <v>57.35</v>
      </c>
      <c r="P15">
        <f t="shared" si="0"/>
        <v>0</v>
      </c>
      <c r="Q15" t="str">
        <f>VLOOKUP(I15,[1]应付款管理!$A$1:$J$65536,10,0)</f>
        <v>EUR</v>
      </c>
      <c r="R15">
        <f t="shared" si="2"/>
        <v>0</v>
      </c>
      <c r="S15" t="str">
        <f t="shared" si="1"/>
        <v>，1386803</v>
      </c>
      <c r="T15" t="s">
        <v>101</v>
      </c>
    </row>
    <row r="16" ht="14" customHeight="1" spans="1:20">
      <c r="A16" s="5">
        <v>43407</v>
      </c>
      <c r="B16" s="5">
        <v>43407</v>
      </c>
      <c r="C16" s="5">
        <v>43449</v>
      </c>
      <c r="D16" s="5">
        <v>43407</v>
      </c>
      <c r="E16" s="5">
        <v>43412</v>
      </c>
      <c r="F16" s="6" t="s">
        <v>102</v>
      </c>
      <c r="G16" s="6" t="s">
        <v>103</v>
      </c>
      <c r="H16" s="6" t="s">
        <v>104</v>
      </c>
      <c r="I16" s="9">
        <v>1387275</v>
      </c>
      <c r="J16" s="10">
        <v>258.1</v>
      </c>
      <c r="K16" s="6" t="s">
        <v>18</v>
      </c>
      <c r="L16" s="6" t="s">
        <v>105</v>
      </c>
      <c r="M16" s="6" t="s">
        <v>20</v>
      </c>
      <c r="N16" s="6" t="s">
        <v>34</v>
      </c>
      <c r="O16">
        <f>VLOOKUP(I16,[1]应付款管理!$A$1:$I$65536,9,0)</f>
        <v>258.1</v>
      </c>
      <c r="P16">
        <f t="shared" si="0"/>
        <v>0</v>
      </c>
      <c r="Q16" t="str">
        <f>VLOOKUP(I16,[1]应付款管理!$A$1:$J$65536,10,0)</f>
        <v>EUR</v>
      </c>
      <c r="R16">
        <f t="shared" si="2"/>
        <v>0</v>
      </c>
      <c r="S16" t="str">
        <f t="shared" si="1"/>
        <v>，1387275</v>
      </c>
      <c r="T16" t="s">
        <v>106</v>
      </c>
    </row>
    <row r="17" ht="14" customHeight="1" spans="1:20">
      <c r="A17" s="5">
        <v>43407</v>
      </c>
      <c r="B17" s="5">
        <v>43407</v>
      </c>
      <c r="C17" s="5">
        <v>43449</v>
      </c>
      <c r="D17" s="5">
        <v>43407</v>
      </c>
      <c r="E17" s="5">
        <v>43408</v>
      </c>
      <c r="F17" s="6" t="s">
        <v>107</v>
      </c>
      <c r="G17" s="6" t="s">
        <v>108</v>
      </c>
      <c r="H17" s="6" t="s">
        <v>109</v>
      </c>
      <c r="I17" s="9">
        <v>1387906</v>
      </c>
      <c r="J17" s="10">
        <v>51.91</v>
      </c>
      <c r="K17" s="6" t="s">
        <v>18</v>
      </c>
      <c r="L17" s="6" t="s">
        <v>110</v>
      </c>
      <c r="M17" s="6" t="s">
        <v>20</v>
      </c>
      <c r="N17" s="6" t="s">
        <v>34</v>
      </c>
      <c r="O17">
        <f>VLOOKUP(I17,[1]应付款管理!$A$1:$I$65536,9,0)</f>
        <v>51.91</v>
      </c>
      <c r="P17">
        <f t="shared" si="0"/>
        <v>0</v>
      </c>
      <c r="Q17" t="str">
        <f>VLOOKUP(I17,[1]应付款管理!$A$1:$J$65536,10,0)</f>
        <v>EUR</v>
      </c>
      <c r="R17">
        <f t="shared" si="2"/>
        <v>0</v>
      </c>
      <c r="S17" t="str">
        <f t="shared" si="1"/>
        <v>，1387906</v>
      </c>
      <c r="T17" t="s">
        <v>111</v>
      </c>
    </row>
    <row r="18" ht="14" customHeight="1" spans="1:20">
      <c r="A18" s="5">
        <v>43407</v>
      </c>
      <c r="B18" s="5">
        <v>43407</v>
      </c>
      <c r="C18" s="5">
        <v>43449</v>
      </c>
      <c r="D18" s="5">
        <v>43407</v>
      </c>
      <c r="E18" s="5">
        <v>43409</v>
      </c>
      <c r="F18" s="6" t="s">
        <v>112</v>
      </c>
      <c r="G18" s="6" t="s">
        <v>113</v>
      </c>
      <c r="H18" s="6" t="s">
        <v>114</v>
      </c>
      <c r="I18" s="9">
        <v>1388855</v>
      </c>
      <c r="J18" s="10">
        <v>91.42</v>
      </c>
      <c r="K18" s="6" t="s">
        <v>18</v>
      </c>
      <c r="L18" s="6" t="s">
        <v>115</v>
      </c>
      <c r="M18" s="6" t="s">
        <v>20</v>
      </c>
      <c r="N18" s="6" t="s">
        <v>116</v>
      </c>
      <c r="O18">
        <f>VLOOKUP(I18,[1]应付款管理!$A$1:$I$65536,9,0)</f>
        <v>91.42</v>
      </c>
      <c r="P18">
        <f t="shared" si="0"/>
        <v>0</v>
      </c>
      <c r="Q18" t="str">
        <f>VLOOKUP(I18,[1]应付款管理!$A$1:$J$65536,10,0)</f>
        <v>EUR</v>
      </c>
      <c r="R18">
        <f t="shared" si="2"/>
        <v>0</v>
      </c>
      <c r="S18" t="str">
        <f t="shared" si="1"/>
        <v>，1388855</v>
      </c>
      <c r="T18" t="s">
        <v>117</v>
      </c>
    </row>
    <row r="19" ht="14" customHeight="1" spans="1:20">
      <c r="A19" s="5">
        <v>43407</v>
      </c>
      <c r="B19" s="5">
        <v>43407</v>
      </c>
      <c r="C19" s="5">
        <v>43449</v>
      </c>
      <c r="D19" s="5">
        <v>43407</v>
      </c>
      <c r="E19" s="5">
        <v>43408</v>
      </c>
      <c r="F19" s="6" t="s">
        <v>118</v>
      </c>
      <c r="G19" s="6" t="s">
        <v>119</v>
      </c>
      <c r="H19" s="6" t="s">
        <v>120</v>
      </c>
      <c r="I19" s="9">
        <v>1389015</v>
      </c>
      <c r="J19" s="10">
        <v>48.59</v>
      </c>
      <c r="K19" s="6" t="s">
        <v>18</v>
      </c>
      <c r="L19" s="6" t="s">
        <v>121</v>
      </c>
      <c r="M19" s="6" t="s">
        <v>20</v>
      </c>
      <c r="N19" s="6" t="s">
        <v>34</v>
      </c>
      <c r="O19">
        <f>VLOOKUP(I19,[1]应付款管理!$A$1:$I$65536,9,0)</f>
        <v>48.59</v>
      </c>
      <c r="P19">
        <f t="shared" si="0"/>
        <v>0</v>
      </c>
      <c r="Q19" t="str">
        <f>VLOOKUP(I19,[1]应付款管理!$A$1:$J$65536,10,0)</f>
        <v>EUR</v>
      </c>
      <c r="R19">
        <f t="shared" si="2"/>
        <v>0</v>
      </c>
      <c r="S19" t="str">
        <f t="shared" si="1"/>
        <v>，1389015</v>
      </c>
      <c r="T19" t="s">
        <v>122</v>
      </c>
    </row>
    <row r="20" ht="14" customHeight="1" spans="1:20">
      <c r="A20" s="5">
        <v>43407</v>
      </c>
      <c r="B20" s="5">
        <v>43407</v>
      </c>
      <c r="C20" s="5">
        <v>43449</v>
      </c>
      <c r="D20" s="5">
        <v>43407</v>
      </c>
      <c r="E20" s="5">
        <v>43408</v>
      </c>
      <c r="F20" s="6" t="s">
        <v>123</v>
      </c>
      <c r="G20" s="6" t="s">
        <v>124</v>
      </c>
      <c r="H20" s="6" t="s">
        <v>125</v>
      </c>
      <c r="I20" s="9">
        <v>1389028</v>
      </c>
      <c r="J20" s="10">
        <v>57.35</v>
      </c>
      <c r="K20" s="6" t="s">
        <v>18</v>
      </c>
      <c r="L20" s="6" t="s">
        <v>39</v>
      </c>
      <c r="M20" s="6" t="s">
        <v>20</v>
      </c>
      <c r="N20" s="6" t="s">
        <v>34</v>
      </c>
      <c r="O20">
        <f>VLOOKUP(I20,[1]应付款管理!$A$1:$I$65536,9,0)</f>
        <v>57.35</v>
      </c>
      <c r="P20">
        <f t="shared" si="0"/>
        <v>0</v>
      </c>
      <c r="Q20" t="str">
        <f>VLOOKUP(I20,[1]应付款管理!$A$1:$J$65536,10,0)</f>
        <v>EUR</v>
      </c>
      <c r="R20">
        <f t="shared" si="2"/>
        <v>0</v>
      </c>
      <c r="S20" t="str">
        <f t="shared" si="1"/>
        <v>，1389028</v>
      </c>
      <c r="T20" t="s">
        <v>126</v>
      </c>
    </row>
    <row r="21" ht="14" customHeight="1" spans="1:20">
      <c r="A21" s="5">
        <v>43407</v>
      </c>
      <c r="B21" s="5">
        <v>43407</v>
      </c>
      <c r="C21" s="5">
        <v>43449</v>
      </c>
      <c r="D21" s="5">
        <v>43407</v>
      </c>
      <c r="E21" s="5">
        <v>43408</v>
      </c>
      <c r="F21" s="6" t="s">
        <v>127</v>
      </c>
      <c r="G21" s="6" t="s">
        <v>128</v>
      </c>
      <c r="H21" s="6" t="s">
        <v>129</v>
      </c>
      <c r="I21" s="9">
        <v>1388529</v>
      </c>
      <c r="J21" s="10">
        <v>56.96</v>
      </c>
      <c r="K21" s="6" t="s">
        <v>18</v>
      </c>
      <c r="L21" s="6" t="s">
        <v>130</v>
      </c>
      <c r="M21" s="6" t="s">
        <v>67</v>
      </c>
      <c r="N21" s="6" t="s">
        <v>131</v>
      </c>
      <c r="O21">
        <f>VLOOKUP(I21,[1]应付款管理!$A$1:$I$65536,9,0)</f>
        <v>56.96</v>
      </c>
      <c r="P21">
        <f t="shared" si="0"/>
        <v>0</v>
      </c>
      <c r="Q21" t="str">
        <f>VLOOKUP(I21,[1]应付款管理!$A$1:$J$65536,10,0)</f>
        <v>EUR</v>
      </c>
      <c r="R21">
        <f t="shared" si="2"/>
        <v>0</v>
      </c>
      <c r="S21" t="str">
        <f t="shared" si="1"/>
        <v>，1388529</v>
      </c>
      <c r="T21" t="s">
        <v>132</v>
      </c>
    </row>
    <row r="22" ht="14" customHeight="1" spans="1:20">
      <c r="A22" s="5">
        <v>43407</v>
      </c>
      <c r="B22" s="5">
        <v>43407</v>
      </c>
      <c r="C22" s="5">
        <v>43449</v>
      </c>
      <c r="D22" s="5">
        <v>43407</v>
      </c>
      <c r="E22" s="5">
        <v>43408</v>
      </c>
      <c r="F22" s="6" t="s">
        <v>133</v>
      </c>
      <c r="G22" s="6" t="s">
        <v>134</v>
      </c>
      <c r="H22" s="6" t="s">
        <v>135</v>
      </c>
      <c r="I22" s="9">
        <v>1386354</v>
      </c>
      <c r="J22" s="10">
        <v>187.5</v>
      </c>
      <c r="K22" s="6" t="s">
        <v>18</v>
      </c>
      <c r="L22" s="6" t="s">
        <v>136</v>
      </c>
      <c r="M22" s="6" t="s">
        <v>137</v>
      </c>
      <c r="N22" s="6" t="s">
        <v>138</v>
      </c>
      <c r="O22">
        <f>VLOOKUP(I22,[1]应付款管理!$A$1:$I$65536,9,0)</f>
        <v>187.5</v>
      </c>
      <c r="P22">
        <f t="shared" si="0"/>
        <v>0</v>
      </c>
      <c r="Q22" t="str">
        <f>VLOOKUP(I22,[1]应付款管理!$A$1:$J$65536,10,0)</f>
        <v>EUR</v>
      </c>
      <c r="R22">
        <f t="shared" si="2"/>
        <v>0</v>
      </c>
      <c r="S22" t="str">
        <f t="shared" si="1"/>
        <v>，1386354</v>
      </c>
      <c r="T22" t="s">
        <v>139</v>
      </c>
    </row>
    <row r="23" ht="14" customHeight="1" spans="1:20">
      <c r="A23" s="5">
        <v>43407</v>
      </c>
      <c r="B23" s="5">
        <v>43407</v>
      </c>
      <c r="C23" s="5">
        <v>43449</v>
      </c>
      <c r="D23" s="5">
        <v>43407</v>
      </c>
      <c r="E23" s="5">
        <v>43408</v>
      </c>
      <c r="F23" s="6" t="s">
        <v>140</v>
      </c>
      <c r="G23" s="6" t="s">
        <v>141</v>
      </c>
      <c r="H23" s="6" t="s">
        <v>142</v>
      </c>
      <c r="I23" s="9">
        <v>1388857</v>
      </c>
      <c r="J23" s="10">
        <v>100.76</v>
      </c>
      <c r="K23" s="6" t="s">
        <v>18</v>
      </c>
      <c r="L23" s="6" t="s">
        <v>143</v>
      </c>
      <c r="M23" s="6" t="s">
        <v>144</v>
      </c>
      <c r="N23" s="6" t="s">
        <v>145</v>
      </c>
      <c r="O23">
        <f>VLOOKUP(I23,[1]应付款管理!$A$1:$I$65536,9,0)</f>
        <v>100.76</v>
      </c>
      <c r="P23">
        <f t="shared" si="0"/>
        <v>0</v>
      </c>
      <c r="Q23" t="str">
        <f>VLOOKUP(I23,[1]应付款管理!$A$1:$J$65536,10,0)</f>
        <v>EUR</v>
      </c>
      <c r="R23">
        <f t="shared" si="2"/>
        <v>0</v>
      </c>
      <c r="S23" t="str">
        <f t="shared" si="1"/>
        <v>，1388857</v>
      </c>
      <c r="T23" t="s">
        <v>146</v>
      </c>
    </row>
    <row r="24" ht="14" customHeight="1" spans="1:20">
      <c r="A24" s="5">
        <v>43408</v>
      </c>
      <c r="B24" s="5">
        <v>43408</v>
      </c>
      <c r="C24" s="5">
        <v>43449</v>
      </c>
      <c r="D24" s="5">
        <v>43408</v>
      </c>
      <c r="E24" s="5">
        <v>43409</v>
      </c>
      <c r="F24" s="6" t="s">
        <v>147</v>
      </c>
      <c r="G24" s="6" t="s">
        <v>148</v>
      </c>
      <c r="H24" s="6" t="s">
        <v>149</v>
      </c>
      <c r="I24" s="9">
        <v>1389016</v>
      </c>
      <c r="J24" s="10">
        <v>42.7</v>
      </c>
      <c r="K24" s="6" t="s">
        <v>18</v>
      </c>
      <c r="L24" s="6" t="s">
        <v>150</v>
      </c>
      <c r="M24" s="6" t="s">
        <v>45</v>
      </c>
      <c r="N24" s="6" t="s">
        <v>151</v>
      </c>
      <c r="O24">
        <f>VLOOKUP(I24,[1]应付款管理!$A$1:$I$65536,9,0)</f>
        <v>42.7</v>
      </c>
      <c r="P24">
        <f t="shared" si="0"/>
        <v>0</v>
      </c>
      <c r="Q24" t="str">
        <f>VLOOKUP(I24,[1]应付款管理!$A$1:$J$65536,10,0)</f>
        <v>EUR</v>
      </c>
      <c r="R24">
        <f t="shared" si="2"/>
        <v>0</v>
      </c>
      <c r="S24" t="str">
        <f t="shared" si="1"/>
        <v>，1389016</v>
      </c>
      <c r="T24" t="s">
        <v>152</v>
      </c>
    </row>
    <row r="25" ht="14" customHeight="1" spans="1:20">
      <c r="A25" s="5">
        <v>43408</v>
      </c>
      <c r="B25" s="5">
        <v>43408</v>
      </c>
      <c r="C25" s="5">
        <v>43449</v>
      </c>
      <c r="D25" s="5">
        <v>43408</v>
      </c>
      <c r="E25" s="5">
        <v>43412</v>
      </c>
      <c r="F25" s="6" t="s">
        <v>153</v>
      </c>
      <c r="G25" s="6" t="s">
        <v>154</v>
      </c>
      <c r="H25" s="6" t="s">
        <v>155</v>
      </c>
      <c r="I25" s="9">
        <v>1384189</v>
      </c>
      <c r="J25" s="10">
        <v>213.48</v>
      </c>
      <c r="K25" s="6" t="s">
        <v>18</v>
      </c>
      <c r="L25" s="6" t="s">
        <v>156</v>
      </c>
      <c r="M25" s="6" t="s">
        <v>20</v>
      </c>
      <c r="N25" s="6" t="s">
        <v>157</v>
      </c>
      <c r="O25">
        <f>VLOOKUP(I25,[1]应付款管理!$A$1:$I$65536,9,0)</f>
        <v>213.48</v>
      </c>
      <c r="P25">
        <f t="shared" si="0"/>
        <v>0</v>
      </c>
      <c r="Q25" t="str">
        <f>VLOOKUP(I25,[1]应付款管理!$A$1:$J$65536,10,0)</f>
        <v>EUR</v>
      </c>
      <c r="R25">
        <f t="shared" si="2"/>
        <v>0</v>
      </c>
      <c r="S25" t="str">
        <f t="shared" si="1"/>
        <v>，1384189</v>
      </c>
      <c r="T25" t="s">
        <v>158</v>
      </c>
    </row>
    <row r="26" ht="14" customHeight="1" spans="1:20">
      <c r="A26" s="5">
        <v>43409</v>
      </c>
      <c r="B26" s="5">
        <v>43409</v>
      </c>
      <c r="C26" s="5">
        <v>43449</v>
      </c>
      <c r="D26" s="5">
        <v>43409</v>
      </c>
      <c r="E26" s="5">
        <v>43411</v>
      </c>
      <c r="F26" s="6" t="s">
        <v>159</v>
      </c>
      <c r="G26" s="6" t="s">
        <v>160</v>
      </c>
      <c r="H26" s="6" t="s">
        <v>161</v>
      </c>
      <c r="I26" s="9">
        <v>1388071</v>
      </c>
      <c r="J26" s="10">
        <v>378.48</v>
      </c>
      <c r="K26" s="6" t="s">
        <v>18</v>
      </c>
      <c r="L26" s="6" t="s">
        <v>162</v>
      </c>
      <c r="M26" s="6" t="s">
        <v>163</v>
      </c>
      <c r="N26" s="6" t="s">
        <v>164</v>
      </c>
      <c r="O26">
        <f>VLOOKUP(I26,[1]应付款管理!$A$1:$I$65536,9,0)</f>
        <v>378.48</v>
      </c>
      <c r="P26">
        <f t="shared" si="0"/>
        <v>0</v>
      </c>
      <c r="Q26" t="str">
        <f>VLOOKUP(I26,[1]应付款管理!$A$1:$J$65536,10,0)</f>
        <v>EUR</v>
      </c>
      <c r="R26">
        <f t="shared" si="2"/>
        <v>0</v>
      </c>
      <c r="S26" t="str">
        <f t="shared" si="1"/>
        <v>，1388071</v>
      </c>
      <c r="T26" t="s">
        <v>165</v>
      </c>
    </row>
    <row r="27" ht="14" customHeight="1" spans="1:20">
      <c r="A27" s="5">
        <v>43409</v>
      </c>
      <c r="B27" s="5">
        <v>43409</v>
      </c>
      <c r="C27" s="5">
        <v>43449</v>
      </c>
      <c r="D27" s="5">
        <v>43409</v>
      </c>
      <c r="E27" s="5">
        <v>43410</v>
      </c>
      <c r="F27" s="6" t="s">
        <v>166</v>
      </c>
      <c r="G27" s="6" t="s">
        <v>167</v>
      </c>
      <c r="H27" s="6" t="s">
        <v>168</v>
      </c>
      <c r="I27" s="9">
        <v>1386242</v>
      </c>
      <c r="J27" s="10">
        <v>51.84</v>
      </c>
      <c r="K27" s="6" t="s">
        <v>18</v>
      </c>
      <c r="L27" s="6" t="s">
        <v>169</v>
      </c>
      <c r="M27" s="6" t="s">
        <v>20</v>
      </c>
      <c r="N27" s="6" t="s">
        <v>34</v>
      </c>
      <c r="O27">
        <f>VLOOKUP(I27,[1]应付款管理!$A$1:$I$65536,9,0)</f>
        <v>51.84</v>
      </c>
      <c r="P27">
        <f t="shared" si="0"/>
        <v>0</v>
      </c>
      <c r="Q27" t="str">
        <f>VLOOKUP(I27,[1]应付款管理!$A$1:$J$65536,10,0)</f>
        <v>EUR</v>
      </c>
      <c r="R27">
        <f t="shared" si="2"/>
        <v>0</v>
      </c>
      <c r="S27" t="str">
        <f t="shared" si="1"/>
        <v>，1386242</v>
      </c>
      <c r="T27" t="s">
        <v>170</v>
      </c>
    </row>
    <row r="28" ht="14" customHeight="1" spans="1:20">
      <c r="A28" s="5">
        <v>43409</v>
      </c>
      <c r="B28" s="5">
        <v>43409</v>
      </c>
      <c r="C28" s="5">
        <v>43449</v>
      </c>
      <c r="D28" s="5">
        <v>43409</v>
      </c>
      <c r="E28" s="5">
        <v>43412</v>
      </c>
      <c r="F28" s="6" t="s">
        <v>171</v>
      </c>
      <c r="G28" s="6" t="s">
        <v>172</v>
      </c>
      <c r="H28" s="6" t="s">
        <v>173</v>
      </c>
      <c r="I28" s="9">
        <v>1376549</v>
      </c>
      <c r="J28" s="10">
        <v>774.24</v>
      </c>
      <c r="K28" s="6" t="s">
        <v>18</v>
      </c>
      <c r="L28" s="6" t="s">
        <v>174</v>
      </c>
      <c r="M28" s="6" t="s">
        <v>175</v>
      </c>
      <c r="N28" s="6" t="s">
        <v>176</v>
      </c>
      <c r="O28">
        <f>VLOOKUP(I28,[1]应付款管理!$A$1:$I$65536,9,0)</f>
        <v>774.24</v>
      </c>
      <c r="P28">
        <f t="shared" si="0"/>
        <v>0</v>
      </c>
      <c r="Q28" t="str">
        <f>VLOOKUP(I28,[1]应付款管理!$A$1:$J$65536,10,0)</f>
        <v>EUR</v>
      </c>
      <c r="R28">
        <f t="shared" si="2"/>
        <v>0</v>
      </c>
      <c r="S28" t="str">
        <f t="shared" si="1"/>
        <v>，1376549</v>
      </c>
      <c r="T28" t="s">
        <v>177</v>
      </c>
    </row>
    <row r="29" ht="14" customHeight="1" spans="1:20">
      <c r="A29" s="5">
        <v>43409</v>
      </c>
      <c r="B29" s="5">
        <v>43409</v>
      </c>
      <c r="C29" s="5">
        <v>43449</v>
      </c>
      <c r="D29" s="5">
        <v>43409</v>
      </c>
      <c r="E29" s="5">
        <v>43410</v>
      </c>
      <c r="F29" s="6" t="s">
        <v>178</v>
      </c>
      <c r="G29" s="6" t="s">
        <v>179</v>
      </c>
      <c r="H29" s="6" t="s">
        <v>180</v>
      </c>
      <c r="I29" s="9">
        <v>1389666</v>
      </c>
      <c r="J29" s="10">
        <v>91.01</v>
      </c>
      <c r="K29" s="6" t="s">
        <v>18</v>
      </c>
      <c r="L29" s="6" t="s">
        <v>181</v>
      </c>
      <c r="M29" s="6" t="s">
        <v>144</v>
      </c>
      <c r="N29" s="6" t="s">
        <v>145</v>
      </c>
      <c r="O29">
        <f>VLOOKUP(I29,[1]应付款管理!$A$1:$I$65536,9,0)</f>
        <v>91.01</v>
      </c>
      <c r="P29">
        <f t="shared" si="0"/>
        <v>0</v>
      </c>
      <c r="Q29" t="str">
        <f>VLOOKUP(I29,[1]应付款管理!$A$1:$J$65536,10,0)</f>
        <v>EUR</v>
      </c>
      <c r="R29">
        <f t="shared" si="2"/>
        <v>0</v>
      </c>
      <c r="S29" t="str">
        <f t="shared" si="1"/>
        <v>，1389666</v>
      </c>
      <c r="T29" t="s">
        <v>182</v>
      </c>
    </row>
    <row r="30" ht="14" customHeight="1" spans="1:20">
      <c r="A30" s="5">
        <v>43410</v>
      </c>
      <c r="B30" s="5">
        <v>43410</v>
      </c>
      <c r="C30" s="5">
        <v>43449</v>
      </c>
      <c r="D30" s="5">
        <v>43410</v>
      </c>
      <c r="E30" s="5">
        <v>43411</v>
      </c>
      <c r="F30" s="6" t="s">
        <v>183</v>
      </c>
      <c r="G30" s="6" t="s">
        <v>184</v>
      </c>
      <c r="H30" s="6" t="s">
        <v>185</v>
      </c>
      <c r="I30" s="9">
        <v>1383300</v>
      </c>
      <c r="J30" s="10">
        <v>54.98</v>
      </c>
      <c r="K30" s="6" t="s">
        <v>18</v>
      </c>
      <c r="L30" s="6" t="s">
        <v>86</v>
      </c>
      <c r="M30" s="6" t="s">
        <v>87</v>
      </c>
      <c r="N30" s="6" t="s">
        <v>88</v>
      </c>
      <c r="O30">
        <f>VLOOKUP(I30,[1]应付款管理!$A$1:$I$65536,9,0)</f>
        <v>54.98</v>
      </c>
      <c r="P30">
        <f t="shared" si="0"/>
        <v>0</v>
      </c>
      <c r="Q30" t="str">
        <f>VLOOKUP(I30,[1]应付款管理!$A$1:$J$65536,10,0)</f>
        <v>EUR</v>
      </c>
      <c r="R30">
        <f t="shared" si="2"/>
        <v>0</v>
      </c>
      <c r="S30" t="str">
        <f t="shared" si="1"/>
        <v>，1383300</v>
      </c>
      <c r="T30" t="s">
        <v>186</v>
      </c>
    </row>
    <row r="31" ht="14" customHeight="1" spans="1:20">
      <c r="A31" s="5">
        <v>43410</v>
      </c>
      <c r="B31" s="5">
        <v>43410</v>
      </c>
      <c r="C31" s="5">
        <v>43449</v>
      </c>
      <c r="D31" s="5">
        <v>43410</v>
      </c>
      <c r="E31" s="5">
        <v>43411</v>
      </c>
      <c r="F31" s="6" t="s">
        <v>187</v>
      </c>
      <c r="G31" s="6" t="s">
        <v>188</v>
      </c>
      <c r="H31" s="6" t="s">
        <v>189</v>
      </c>
      <c r="I31" s="9">
        <v>1384193</v>
      </c>
      <c r="J31" s="10">
        <v>71.29</v>
      </c>
      <c r="K31" s="6" t="s">
        <v>18</v>
      </c>
      <c r="L31" s="6" t="s">
        <v>79</v>
      </c>
      <c r="M31" s="6" t="s">
        <v>80</v>
      </c>
      <c r="N31" s="6" t="s">
        <v>81</v>
      </c>
      <c r="O31">
        <f>VLOOKUP(I31,[1]应付款管理!$A$1:$I$65536,9,0)</f>
        <v>71.29</v>
      </c>
      <c r="P31">
        <f t="shared" si="0"/>
        <v>0</v>
      </c>
      <c r="Q31" t="str">
        <f>VLOOKUP(I31,[1]应付款管理!$A$1:$J$65536,10,0)</f>
        <v>EUR</v>
      </c>
      <c r="R31">
        <f t="shared" si="2"/>
        <v>0</v>
      </c>
      <c r="S31" t="str">
        <f t="shared" si="1"/>
        <v>，1384193</v>
      </c>
      <c r="T31" t="s">
        <v>190</v>
      </c>
    </row>
    <row r="32" ht="14" customHeight="1" spans="1:20">
      <c r="A32" s="5">
        <v>43411</v>
      </c>
      <c r="B32" s="5">
        <v>43411</v>
      </c>
      <c r="C32" s="5">
        <v>43449</v>
      </c>
      <c r="D32" s="5">
        <v>43411</v>
      </c>
      <c r="E32" s="5">
        <v>43415</v>
      </c>
      <c r="F32" s="6" t="s">
        <v>191</v>
      </c>
      <c r="G32" s="6" t="s">
        <v>192</v>
      </c>
      <c r="H32" s="6" t="s">
        <v>193</v>
      </c>
      <c r="I32" s="9">
        <v>1385001</v>
      </c>
      <c r="J32" s="10">
        <v>338.74</v>
      </c>
      <c r="K32" s="6" t="s">
        <v>18</v>
      </c>
      <c r="L32" s="6" t="s">
        <v>194</v>
      </c>
      <c r="M32" s="6" t="s">
        <v>175</v>
      </c>
      <c r="N32" s="6" t="s">
        <v>195</v>
      </c>
      <c r="O32">
        <f>VLOOKUP(I32,[1]应付款管理!$A$1:$I$65536,9,0)</f>
        <v>338.74</v>
      </c>
      <c r="P32">
        <f t="shared" si="0"/>
        <v>0</v>
      </c>
      <c r="Q32" t="str">
        <f>VLOOKUP(I32,[1]应付款管理!$A$1:$J$65536,10,0)</f>
        <v>EUR</v>
      </c>
      <c r="R32">
        <f t="shared" si="2"/>
        <v>0</v>
      </c>
      <c r="S32" t="str">
        <f t="shared" si="1"/>
        <v>，1385001</v>
      </c>
      <c r="T32" t="s">
        <v>196</v>
      </c>
    </row>
    <row r="33" ht="14" customHeight="1" spans="1:20">
      <c r="A33" s="5">
        <v>43412</v>
      </c>
      <c r="B33" s="5">
        <v>43412</v>
      </c>
      <c r="C33" s="5">
        <v>43449</v>
      </c>
      <c r="D33" s="5">
        <v>43412</v>
      </c>
      <c r="E33" s="5">
        <v>43413</v>
      </c>
      <c r="F33" s="6" t="s">
        <v>197</v>
      </c>
      <c r="G33" s="6" t="s">
        <v>198</v>
      </c>
      <c r="H33" s="6" t="s">
        <v>199</v>
      </c>
      <c r="I33" s="9">
        <v>1383301</v>
      </c>
      <c r="J33" s="10">
        <v>64.43</v>
      </c>
      <c r="K33" s="6" t="s">
        <v>18</v>
      </c>
      <c r="L33" s="6" t="s">
        <v>200</v>
      </c>
      <c r="M33" s="6" t="s">
        <v>45</v>
      </c>
      <c r="N33" s="6" t="s">
        <v>201</v>
      </c>
      <c r="O33">
        <f>VLOOKUP(I33,[1]应付款管理!$A$1:$I$65536,9,0)</f>
        <v>64.43</v>
      </c>
      <c r="P33">
        <f t="shared" si="0"/>
        <v>0</v>
      </c>
      <c r="Q33" t="str">
        <f>VLOOKUP(I33,[1]应付款管理!$A$1:$J$65536,10,0)</f>
        <v>EUR</v>
      </c>
      <c r="R33">
        <f t="shared" si="2"/>
        <v>0</v>
      </c>
      <c r="S33" t="str">
        <f t="shared" si="1"/>
        <v>，1383301</v>
      </c>
      <c r="T33" t="s">
        <v>202</v>
      </c>
    </row>
    <row r="34" ht="14" customHeight="1" spans="1:20">
      <c r="A34" s="5">
        <v>43412</v>
      </c>
      <c r="B34" s="5">
        <v>43412</v>
      </c>
      <c r="C34" s="5">
        <v>43449</v>
      </c>
      <c r="D34" s="5">
        <v>43412</v>
      </c>
      <c r="E34" s="5">
        <v>43413</v>
      </c>
      <c r="F34" s="6" t="s">
        <v>203</v>
      </c>
      <c r="G34" s="6" t="s">
        <v>204</v>
      </c>
      <c r="H34" s="6" t="s">
        <v>205</v>
      </c>
      <c r="I34" s="9">
        <v>1387621</v>
      </c>
      <c r="J34" s="10">
        <v>51.68</v>
      </c>
      <c r="K34" s="6" t="s">
        <v>18</v>
      </c>
      <c r="L34" s="6" t="s">
        <v>206</v>
      </c>
      <c r="M34" s="6" t="s">
        <v>20</v>
      </c>
      <c r="N34" s="6" t="s">
        <v>34</v>
      </c>
      <c r="O34">
        <f>VLOOKUP(I34,[1]应付款管理!$A$1:$I$65536,9,0)</f>
        <v>51.68</v>
      </c>
      <c r="P34">
        <f t="shared" si="0"/>
        <v>0</v>
      </c>
      <c r="Q34" t="str">
        <f>VLOOKUP(I34,[1]应付款管理!$A$1:$J$65536,10,0)</f>
        <v>EUR</v>
      </c>
      <c r="R34">
        <f t="shared" si="2"/>
        <v>0</v>
      </c>
      <c r="S34" t="str">
        <f t="shared" si="1"/>
        <v>，1387621</v>
      </c>
      <c r="T34" t="s">
        <v>207</v>
      </c>
    </row>
    <row r="35" ht="14" customHeight="1" spans="1:20">
      <c r="A35" s="5">
        <v>43412</v>
      </c>
      <c r="B35" s="5">
        <v>43412</v>
      </c>
      <c r="C35" s="5">
        <v>43449</v>
      </c>
      <c r="D35" s="5">
        <v>43412</v>
      </c>
      <c r="E35" s="5">
        <v>43413</v>
      </c>
      <c r="F35" s="6" t="s">
        <v>208</v>
      </c>
      <c r="G35" s="6" t="s">
        <v>209</v>
      </c>
      <c r="H35" s="6" t="s">
        <v>210</v>
      </c>
      <c r="I35" s="9">
        <v>1391030</v>
      </c>
      <c r="J35" s="10">
        <v>171.99</v>
      </c>
      <c r="K35" s="6" t="s">
        <v>18</v>
      </c>
      <c r="L35" s="6" t="s">
        <v>211</v>
      </c>
      <c r="M35" s="6" t="s">
        <v>20</v>
      </c>
      <c r="N35" s="6" t="s">
        <v>34</v>
      </c>
      <c r="O35">
        <f>VLOOKUP(I35,[1]应付款管理!$A$1:$I$65536,9,0)</f>
        <v>171.99</v>
      </c>
      <c r="P35">
        <f t="shared" si="0"/>
        <v>0</v>
      </c>
      <c r="Q35" t="str">
        <f>VLOOKUP(I35,[1]应付款管理!$A$1:$J$65536,10,0)</f>
        <v>EUR</v>
      </c>
      <c r="R35">
        <f t="shared" si="2"/>
        <v>0</v>
      </c>
      <c r="S35" t="str">
        <f t="shared" ref="S35:S66" si="3">$S$1&amp;I35</f>
        <v>，1391030</v>
      </c>
      <c r="T35" t="s">
        <v>212</v>
      </c>
    </row>
    <row r="36" ht="14" customHeight="1" spans="1:20">
      <c r="A36" s="5">
        <v>43412</v>
      </c>
      <c r="B36" s="5">
        <v>43412</v>
      </c>
      <c r="C36" s="5">
        <v>43449</v>
      </c>
      <c r="D36" s="5">
        <v>43412</v>
      </c>
      <c r="E36" s="5">
        <v>43413</v>
      </c>
      <c r="F36" s="6" t="s">
        <v>213</v>
      </c>
      <c r="G36" s="6" t="s">
        <v>214</v>
      </c>
      <c r="H36" s="6" t="s">
        <v>215</v>
      </c>
      <c r="I36" s="9">
        <v>1391046</v>
      </c>
      <c r="J36" s="10">
        <v>57.33</v>
      </c>
      <c r="K36" s="6" t="s">
        <v>18</v>
      </c>
      <c r="L36" s="6" t="s">
        <v>216</v>
      </c>
      <c r="M36" s="6" t="s">
        <v>20</v>
      </c>
      <c r="N36" s="6" t="s">
        <v>34</v>
      </c>
      <c r="O36">
        <f>VLOOKUP(I36,[1]应付款管理!$A$1:$I$65536,9,0)</f>
        <v>57.33</v>
      </c>
      <c r="P36">
        <f t="shared" si="0"/>
        <v>0</v>
      </c>
      <c r="Q36" t="str">
        <f>VLOOKUP(I36,[1]应付款管理!$A$1:$J$65536,10,0)</f>
        <v>EUR</v>
      </c>
      <c r="R36">
        <f t="shared" si="2"/>
        <v>0</v>
      </c>
      <c r="S36" t="str">
        <f t="shared" si="3"/>
        <v>，1391046</v>
      </c>
      <c r="T36" t="s">
        <v>217</v>
      </c>
    </row>
    <row r="37" ht="14" customHeight="1" spans="1:20">
      <c r="A37" s="5">
        <v>43413</v>
      </c>
      <c r="B37" s="5">
        <v>43413</v>
      </c>
      <c r="C37" s="5">
        <v>43449</v>
      </c>
      <c r="D37" s="5">
        <v>43413</v>
      </c>
      <c r="E37" s="5">
        <v>43414</v>
      </c>
      <c r="F37" s="6" t="s">
        <v>218</v>
      </c>
      <c r="G37" s="6" t="s">
        <v>219</v>
      </c>
      <c r="H37" s="6" t="s">
        <v>220</v>
      </c>
      <c r="I37" s="9">
        <v>1386474</v>
      </c>
      <c r="J37" s="10">
        <v>79.38</v>
      </c>
      <c r="K37" s="6" t="s">
        <v>18</v>
      </c>
      <c r="L37" s="6" t="s">
        <v>221</v>
      </c>
      <c r="M37" s="6" t="s">
        <v>45</v>
      </c>
      <c r="N37" s="6" t="s">
        <v>46</v>
      </c>
      <c r="O37">
        <f>VLOOKUP(I37,[1]应付款管理!$A$1:$I$65536,9,0)</f>
        <v>79.38</v>
      </c>
      <c r="P37">
        <f t="shared" si="0"/>
        <v>0</v>
      </c>
      <c r="Q37" t="str">
        <f>VLOOKUP(I37,[1]应付款管理!$A$1:$J$65536,10,0)</f>
        <v>EUR</v>
      </c>
      <c r="R37">
        <f t="shared" si="2"/>
        <v>0</v>
      </c>
      <c r="S37" t="str">
        <f t="shared" si="3"/>
        <v>，1386474</v>
      </c>
      <c r="T37" t="s">
        <v>222</v>
      </c>
    </row>
    <row r="38" ht="14" customHeight="1" spans="1:20">
      <c r="A38" s="5">
        <v>43413</v>
      </c>
      <c r="B38" s="5">
        <v>43413</v>
      </c>
      <c r="C38" s="5">
        <v>43449</v>
      </c>
      <c r="D38" s="5">
        <v>43413</v>
      </c>
      <c r="E38" s="5">
        <v>43414</v>
      </c>
      <c r="F38" s="6" t="s">
        <v>223</v>
      </c>
      <c r="G38" s="6" t="s">
        <v>224</v>
      </c>
      <c r="H38" s="6" t="s">
        <v>225</v>
      </c>
      <c r="I38" s="9">
        <v>1389932</v>
      </c>
      <c r="J38" s="10">
        <v>51.69</v>
      </c>
      <c r="K38" s="6" t="s">
        <v>18</v>
      </c>
      <c r="L38" s="6" t="s">
        <v>226</v>
      </c>
      <c r="M38" s="6" t="s">
        <v>20</v>
      </c>
      <c r="N38" s="6" t="s">
        <v>34</v>
      </c>
      <c r="O38">
        <f>VLOOKUP(I38,[1]应付款管理!$A$1:$I$65536,9,0)</f>
        <v>51.69</v>
      </c>
      <c r="P38">
        <f t="shared" si="0"/>
        <v>0</v>
      </c>
      <c r="Q38" t="str">
        <f>VLOOKUP(I38,[1]应付款管理!$A$1:$J$65536,10,0)</f>
        <v>EUR</v>
      </c>
      <c r="R38">
        <f t="shared" si="2"/>
        <v>0</v>
      </c>
      <c r="S38" t="str">
        <f t="shared" si="3"/>
        <v>，1389932</v>
      </c>
      <c r="T38" t="s">
        <v>227</v>
      </c>
    </row>
    <row r="39" ht="14" customHeight="1" spans="1:20">
      <c r="A39" s="5">
        <v>43413</v>
      </c>
      <c r="B39" s="5">
        <v>43413</v>
      </c>
      <c r="C39" s="5">
        <v>43449</v>
      </c>
      <c r="D39" s="5">
        <v>43413</v>
      </c>
      <c r="E39" s="5">
        <v>43414</v>
      </c>
      <c r="F39" s="6" t="s">
        <v>228</v>
      </c>
      <c r="G39" s="6" t="s">
        <v>229</v>
      </c>
      <c r="H39" s="6" t="s">
        <v>230</v>
      </c>
      <c r="I39" s="9">
        <v>1390948</v>
      </c>
      <c r="J39" s="10">
        <v>51.6</v>
      </c>
      <c r="K39" s="6" t="s">
        <v>18</v>
      </c>
      <c r="L39" s="6" t="s">
        <v>206</v>
      </c>
      <c r="M39" s="6" t="s">
        <v>20</v>
      </c>
      <c r="N39" s="6" t="s">
        <v>34</v>
      </c>
      <c r="O39">
        <f>VLOOKUP(I39,[1]应付款管理!$A$1:$I$65536,9,0)</f>
        <v>51.6</v>
      </c>
      <c r="P39">
        <f t="shared" si="0"/>
        <v>0</v>
      </c>
      <c r="Q39" t="str">
        <f>VLOOKUP(I39,[1]应付款管理!$A$1:$J$65536,10,0)</f>
        <v>EUR</v>
      </c>
      <c r="R39">
        <f t="shared" si="2"/>
        <v>0</v>
      </c>
      <c r="S39" t="str">
        <f t="shared" si="3"/>
        <v>，1390948</v>
      </c>
      <c r="T39" t="s">
        <v>231</v>
      </c>
    </row>
    <row r="40" ht="14" customHeight="1" spans="1:20">
      <c r="A40" s="5">
        <v>43413</v>
      </c>
      <c r="B40" s="5">
        <v>43413</v>
      </c>
      <c r="C40" s="5">
        <v>43449</v>
      </c>
      <c r="D40" s="5">
        <v>43413</v>
      </c>
      <c r="E40" s="5">
        <v>43415</v>
      </c>
      <c r="F40" s="6" t="s">
        <v>232</v>
      </c>
      <c r="G40" s="6" t="s">
        <v>233</v>
      </c>
      <c r="H40" s="6" t="s">
        <v>234</v>
      </c>
      <c r="I40" s="9">
        <v>1391391</v>
      </c>
      <c r="J40" s="10">
        <v>114.24</v>
      </c>
      <c r="K40" s="6" t="s">
        <v>18</v>
      </c>
      <c r="L40" s="6" t="s">
        <v>235</v>
      </c>
      <c r="M40" s="6" t="s">
        <v>20</v>
      </c>
      <c r="N40" s="6" t="s">
        <v>34</v>
      </c>
      <c r="O40">
        <f>VLOOKUP(I40,[1]应付款管理!$A$1:$I$65536,9,0)</f>
        <v>114.24</v>
      </c>
      <c r="P40">
        <f t="shared" si="0"/>
        <v>0</v>
      </c>
      <c r="Q40" t="str">
        <f>VLOOKUP(I40,[1]应付款管理!$A$1:$J$65536,10,0)</f>
        <v>EUR</v>
      </c>
      <c r="R40">
        <f t="shared" si="2"/>
        <v>0</v>
      </c>
      <c r="S40" t="str">
        <f t="shared" si="3"/>
        <v>，1391391</v>
      </c>
      <c r="T40" t="s">
        <v>236</v>
      </c>
    </row>
    <row r="41" ht="14" customHeight="1" spans="1:20">
      <c r="A41" s="5">
        <v>43413</v>
      </c>
      <c r="B41" s="5">
        <v>43413</v>
      </c>
      <c r="C41" s="5">
        <v>43449</v>
      </c>
      <c r="D41" s="5">
        <v>43413</v>
      </c>
      <c r="E41" s="5">
        <v>43418</v>
      </c>
      <c r="F41" s="6" t="s">
        <v>237</v>
      </c>
      <c r="G41" s="6" t="s">
        <v>238</v>
      </c>
      <c r="H41" s="6" t="s">
        <v>239</v>
      </c>
      <c r="I41" s="9">
        <v>1391634</v>
      </c>
      <c r="J41" s="10">
        <v>241.9</v>
      </c>
      <c r="K41" s="6" t="s">
        <v>18</v>
      </c>
      <c r="L41" s="6" t="s">
        <v>121</v>
      </c>
      <c r="M41" s="6" t="s">
        <v>20</v>
      </c>
      <c r="N41" s="6" t="s">
        <v>34</v>
      </c>
      <c r="O41">
        <f>VLOOKUP(I41,[1]应付款管理!$A$1:$I$65536,9,0)</f>
        <v>241.9</v>
      </c>
      <c r="P41">
        <f t="shared" si="0"/>
        <v>0</v>
      </c>
      <c r="Q41" t="str">
        <f>VLOOKUP(I41,[1]应付款管理!$A$1:$J$65536,10,0)</f>
        <v>EUR</v>
      </c>
      <c r="R41">
        <f t="shared" si="2"/>
        <v>0</v>
      </c>
      <c r="S41" t="str">
        <f t="shared" si="3"/>
        <v>，1391634</v>
      </c>
      <c r="T41" t="s">
        <v>240</v>
      </c>
    </row>
    <row r="42" ht="14" customHeight="1" spans="1:20">
      <c r="A42" s="5">
        <v>43413</v>
      </c>
      <c r="B42" s="5">
        <v>43413</v>
      </c>
      <c r="C42" s="5">
        <v>43449</v>
      </c>
      <c r="D42" s="5">
        <v>43413</v>
      </c>
      <c r="E42" s="5">
        <v>43414</v>
      </c>
      <c r="F42" s="6" t="s">
        <v>241</v>
      </c>
      <c r="G42" s="6" t="s">
        <v>242</v>
      </c>
      <c r="H42" s="6" t="s">
        <v>243</v>
      </c>
      <c r="I42" s="9">
        <v>1388894</v>
      </c>
      <c r="J42" s="10">
        <v>53.93</v>
      </c>
      <c r="K42" s="6" t="s">
        <v>18</v>
      </c>
      <c r="L42" s="6" t="s">
        <v>244</v>
      </c>
      <c r="M42" s="6" t="s">
        <v>67</v>
      </c>
      <c r="N42" s="6" t="s">
        <v>74</v>
      </c>
      <c r="O42">
        <f>VLOOKUP(I42,[1]应付款管理!$A$1:$I$65536,9,0)</f>
        <v>53.93</v>
      </c>
      <c r="P42">
        <f t="shared" si="0"/>
        <v>0</v>
      </c>
      <c r="Q42" t="str">
        <f>VLOOKUP(I42,[1]应付款管理!$A$1:$J$65536,10,0)</f>
        <v>EUR</v>
      </c>
      <c r="R42">
        <f t="shared" si="2"/>
        <v>0</v>
      </c>
      <c r="S42" t="str">
        <f t="shared" si="3"/>
        <v>，1388894</v>
      </c>
      <c r="T42" t="s">
        <v>245</v>
      </c>
    </row>
    <row r="43" ht="14" customHeight="1" spans="1:20">
      <c r="A43" s="5">
        <v>43413</v>
      </c>
      <c r="B43" s="5">
        <v>43413</v>
      </c>
      <c r="C43" s="5">
        <v>43449</v>
      </c>
      <c r="D43" s="5">
        <v>43413</v>
      </c>
      <c r="E43" s="5">
        <v>43415</v>
      </c>
      <c r="F43" s="6" t="s">
        <v>246</v>
      </c>
      <c r="G43" s="6" t="s">
        <v>247</v>
      </c>
      <c r="H43" s="6" t="s">
        <v>248</v>
      </c>
      <c r="I43" s="9">
        <v>1391643</v>
      </c>
      <c r="J43" s="10">
        <v>362.8</v>
      </c>
      <c r="K43" s="6" t="s">
        <v>18</v>
      </c>
      <c r="L43" s="6" t="s">
        <v>249</v>
      </c>
      <c r="M43" s="6" t="s">
        <v>67</v>
      </c>
      <c r="N43" s="6" t="s">
        <v>250</v>
      </c>
      <c r="O43">
        <f>VLOOKUP(I43,[1]应付款管理!$A$1:$I$65536,9,0)</f>
        <v>362.8</v>
      </c>
      <c r="P43">
        <f t="shared" si="0"/>
        <v>0</v>
      </c>
      <c r="Q43" t="str">
        <f>VLOOKUP(I43,[1]应付款管理!$A$1:$J$65536,10,0)</f>
        <v>EUR</v>
      </c>
      <c r="R43">
        <f t="shared" si="2"/>
        <v>0</v>
      </c>
      <c r="S43" t="str">
        <f t="shared" si="3"/>
        <v>，1391643</v>
      </c>
      <c r="T43" t="s">
        <v>251</v>
      </c>
    </row>
    <row r="44" ht="14" customHeight="1" spans="1:20">
      <c r="A44" s="5">
        <v>43413</v>
      </c>
      <c r="B44" s="5">
        <v>43413</v>
      </c>
      <c r="C44" s="5">
        <v>43449</v>
      </c>
      <c r="D44" s="5">
        <v>43413</v>
      </c>
      <c r="E44" s="5">
        <v>43414</v>
      </c>
      <c r="F44" s="6" t="s">
        <v>252</v>
      </c>
      <c r="G44" s="6" t="s">
        <v>253</v>
      </c>
      <c r="H44" s="6" t="s">
        <v>254</v>
      </c>
      <c r="I44" s="9">
        <v>1384198</v>
      </c>
      <c r="J44" s="10">
        <v>62.9</v>
      </c>
      <c r="K44" s="6" t="s">
        <v>18</v>
      </c>
      <c r="L44" s="6" t="s">
        <v>79</v>
      </c>
      <c r="M44" s="6" t="s">
        <v>80</v>
      </c>
      <c r="N44" s="6" t="s">
        <v>81</v>
      </c>
      <c r="O44">
        <f>VLOOKUP(I44,[1]应付款管理!$A$1:$I$65536,9,0)</f>
        <v>62.9</v>
      </c>
      <c r="P44">
        <f t="shared" si="0"/>
        <v>0</v>
      </c>
      <c r="Q44" t="str">
        <f>VLOOKUP(I44,[1]应付款管理!$A$1:$J$65536,10,0)</f>
        <v>EUR</v>
      </c>
      <c r="R44">
        <f t="shared" si="2"/>
        <v>0</v>
      </c>
      <c r="S44" t="str">
        <f t="shared" si="3"/>
        <v>，1384198</v>
      </c>
      <c r="T44" t="s">
        <v>255</v>
      </c>
    </row>
    <row r="45" ht="14" customHeight="1" spans="1:20">
      <c r="A45" s="5">
        <v>43414</v>
      </c>
      <c r="B45" s="5">
        <v>43414</v>
      </c>
      <c r="C45" s="5">
        <v>43449</v>
      </c>
      <c r="D45" s="5">
        <v>43414</v>
      </c>
      <c r="E45" s="5">
        <v>43415</v>
      </c>
      <c r="F45" s="6" t="s">
        <v>256</v>
      </c>
      <c r="G45" s="6" t="s">
        <v>257</v>
      </c>
      <c r="H45" s="6" t="s">
        <v>258</v>
      </c>
      <c r="I45" s="9">
        <v>1392022</v>
      </c>
      <c r="J45" s="10">
        <v>48.79</v>
      </c>
      <c r="K45" s="6" t="s">
        <v>18</v>
      </c>
      <c r="L45" s="6" t="s">
        <v>259</v>
      </c>
      <c r="M45" s="6" t="s">
        <v>20</v>
      </c>
      <c r="N45" s="6" t="s">
        <v>34</v>
      </c>
      <c r="O45">
        <f>VLOOKUP(I45,[1]应付款管理!$A$1:$I$65536,9,0)</f>
        <v>48.79</v>
      </c>
      <c r="P45">
        <f t="shared" si="0"/>
        <v>0</v>
      </c>
      <c r="Q45" t="str">
        <f>VLOOKUP(I45,[1]应付款管理!$A$1:$J$65536,10,0)</f>
        <v>EUR</v>
      </c>
      <c r="R45">
        <f t="shared" si="2"/>
        <v>0</v>
      </c>
      <c r="S45" t="str">
        <f t="shared" si="3"/>
        <v>，1392022</v>
      </c>
      <c r="T45" t="s">
        <v>260</v>
      </c>
    </row>
    <row r="46" ht="14" customHeight="1" spans="1:20">
      <c r="A46" s="5">
        <v>43414</v>
      </c>
      <c r="B46" s="5">
        <v>43414</v>
      </c>
      <c r="C46" s="5">
        <v>43449</v>
      </c>
      <c r="D46" s="5">
        <v>43414</v>
      </c>
      <c r="E46" s="5">
        <v>43416</v>
      </c>
      <c r="F46" s="6" t="s">
        <v>261</v>
      </c>
      <c r="G46" s="6" t="s">
        <v>262</v>
      </c>
      <c r="H46" s="6" t="s">
        <v>263</v>
      </c>
      <c r="I46" s="9">
        <v>1392044</v>
      </c>
      <c r="J46" s="10">
        <v>97.58</v>
      </c>
      <c r="K46" s="6" t="s">
        <v>18</v>
      </c>
      <c r="L46" s="6" t="s">
        <v>264</v>
      </c>
      <c r="M46" s="6" t="s">
        <v>20</v>
      </c>
      <c r="N46" s="6" t="s">
        <v>34</v>
      </c>
      <c r="O46">
        <f>VLOOKUP(I46,[1]应付款管理!$A$1:$I$65536,9,0)</f>
        <v>97.58</v>
      </c>
      <c r="P46">
        <f t="shared" si="0"/>
        <v>0</v>
      </c>
      <c r="Q46" t="str">
        <f>VLOOKUP(I46,[1]应付款管理!$A$1:$J$65536,10,0)</f>
        <v>EUR</v>
      </c>
      <c r="R46">
        <f t="shared" si="2"/>
        <v>0</v>
      </c>
      <c r="S46" t="str">
        <f t="shared" si="3"/>
        <v>，1392044</v>
      </c>
      <c r="T46" t="s">
        <v>265</v>
      </c>
    </row>
    <row r="47" ht="14" customHeight="1" spans="1:20">
      <c r="A47" s="5">
        <v>43414</v>
      </c>
      <c r="B47" s="5">
        <v>43414</v>
      </c>
      <c r="C47" s="5">
        <v>43449</v>
      </c>
      <c r="D47" s="5">
        <v>43414</v>
      </c>
      <c r="E47" s="5">
        <v>43415</v>
      </c>
      <c r="F47" s="6" t="s">
        <v>266</v>
      </c>
      <c r="G47" s="6" t="s">
        <v>267</v>
      </c>
      <c r="H47" s="6" t="s">
        <v>268</v>
      </c>
      <c r="I47" s="9">
        <v>1392124</v>
      </c>
      <c r="J47" s="10">
        <v>48.79</v>
      </c>
      <c r="K47" s="6" t="s">
        <v>18</v>
      </c>
      <c r="L47" s="6" t="s">
        <v>269</v>
      </c>
      <c r="M47" s="6" t="s">
        <v>20</v>
      </c>
      <c r="N47" s="6" t="s">
        <v>34</v>
      </c>
      <c r="O47">
        <f>VLOOKUP(I47,[1]应付款管理!$A$1:$I$65536,9,0)</f>
        <v>48.79</v>
      </c>
      <c r="P47">
        <f t="shared" si="0"/>
        <v>0</v>
      </c>
      <c r="Q47" t="str">
        <f>VLOOKUP(I47,[1]应付款管理!$A$1:$J$65536,10,0)</f>
        <v>EUR</v>
      </c>
      <c r="R47">
        <f t="shared" si="2"/>
        <v>0</v>
      </c>
      <c r="S47" t="str">
        <f t="shared" si="3"/>
        <v>，1392124</v>
      </c>
      <c r="T47" t="s">
        <v>270</v>
      </c>
    </row>
    <row r="48" ht="14" customHeight="1" spans="1:20">
      <c r="A48" s="5">
        <v>43414</v>
      </c>
      <c r="B48" s="5">
        <v>43414</v>
      </c>
      <c r="C48" s="5">
        <v>43449</v>
      </c>
      <c r="D48" s="5">
        <v>43414</v>
      </c>
      <c r="E48" s="5">
        <v>43419</v>
      </c>
      <c r="F48" s="6" t="s">
        <v>271</v>
      </c>
      <c r="G48" s="6" t="s">
        <v>272</v>
      </c>
      <c r="H48" s="6" t="s">
        <v>273</v>
      </c>
      <c r="I48" s="9">
        <v>1392152</v>
      </c>
      <c r="J48" s="10">
        <v>243.95</v>
      </c>
      <c r="K48" s="6" t="s">
        <v>18</v>
      </c>
      <c r="L48" s="6" t="s">
        <v>274</v>
      </c>
      <c r="M48" s="6" t="s">
        <v>20</v>
      </c>
      <c r="N48" s="6" t="s">
        <v>34</v>
      </c>
      <c r="O48">
        <f>VLOOKUP(I48,[1]应付款管理!$A$1:$I$65536,9,0)</f>
        <v>243.95</v>
      </c>
      <c r="P48">
        <f t="shared" si="0"/>
        <v>0</v>
      </c>
      <c r="Q48" t="str">
        <f>VLOOKUP(I48,[1]应付款管理!$A$1:$J$65536,10,0)</f>
        <v>EUR</v>
      </c>
      <c r="R48">
        <f t="shared" si="2"/>
        <v>0</v>
      </c>
      <c r="S48" t="str">
        <f t="shared" si="3"/>
        <v>，1392152</v>
      </c>
      <c r="T48" t="s">
        <v>275</v>
      </c>
    </row>
    <row r="49" ht="14" customHeight="1" spans="1:20">
      <c r="A49" s="5">
        <v>43414</v>
      </c>
      <c r="B49" s="5">
        <v>43414</v>
      </c>
      <c r="C49" s="5">
        <v>43449</v>
      </c>
      <c r="D49" s="5">
        <v>43414</v>
      </c>
      <c r="E49" s="5">
        <v>43415</v>
      </c>
      <c r="F49" s="6" t="s">
        <v>276</v>
      </c>
      <c r="G49" s="6" t="s">
        <v>277</v>
      </c>
      <c r="H49" s="6" t="s">
        <v>278</v>
      </c>
      <c r="I49" s="9">
        <v>1391598</v>
      </c>
      <c r="J49" s="10">
        <v>181.4</v>
      </c>
      <c r="K49" s="6" t="s">
        <v>18</v>
      </c>
      <c r="L49" s="6" t="s">
        <v>279</v>
      </c>
      <c r="M49" s="6" t="s">
        <v>67</v>
      </c>
      <c r="N49" s="6" t="s">
        <v>250</v>
      </c>
      <c r="O49">
        <f>VLOOKUP(I49,[1]应付款管理!$A$1:$I$65536,9,0)</f>
        <v>181.4</v>
      </c>
      <c r="P49">
        <f t="shared" si="0"/>
        <v>0</v>
      </c>
      <c r="Q49" t="str">
        <f>VLOOKUP(I49,[1]应付款管理!$A$1:$J$65536,10,0)</f>
        <v>EUR</v>
      </c>
      <c r="R49">
        <f t="shared" si="2"/>
        <v>0</v>
      </c>
      <c r="S49" t="str">
        <f t="shared" si="3"/>
        <v>，1391598</v>
      </c>
      <c r="T49" t="s">
        <v>280</v>
      </c>
    </row>
    <row r="50" ht="14" customHeight="1" spans="1:20">
      <c r="A50" s="5">
        <v>43415</v>
      </c>
      <c r="B50" s="5">
        <v>43415</v>
      </c>
      <c r="C50" s="5">
        <v>43449</v>
      </c>
      <c r="D50" s="5">
        <v>43415</v>
      </c>
      <c r="E50" s="5">
        <v>43416</v>
      </c>
      <c r="F50" s="6" t="s">
        <v>281</v>
      </c>
      <c r="G50" s="6" t="s">
        <v>282</v>
      </c>
      <c r="H50" s="6" t="s">
        <v>283</v>
      </c>
      <c r="I50" s="9">
        <v>1387610</v>
      </c>
      <c r="J50" s="10">
        <v>47.34</v>
      </c>
      <c r="K50" s="6" t="s">
        <v>18</v>
      </c>
      <c r="L50" s="6" t="s">
        <v>284</v>
      </c>
      <c r="M50" s="6" t="s">
        <v>285</v>
      </c>
      <c r="N50" s="6" t="s">
        <v>286</v>
      </c>
      <c r="O50">
        <f>VLOOKUP(I50,[1]应付款管理!$A$1:$I$65536,9,0)</f>
        <v>47.34</v>
      </c>
      <c r="P50">
        <f t="shared" si="0"/>
        <v>0</v>
      </c>
      <c r="Q50" t="str">
        <f>VLOOKUP(I50,[1]应付款管理!$A$1:$J$65536,10,0)</f>
        <v>EUR</v>
      </c>
      <c r="R50">
        <f t="shared" si="2"/>
        <v>0</v>
      </c>
      <c r="S50" t="str">
        <f t="shared" si="3"/>
        <v>，1387610</v>
      </c>
      <c r="T50" t="s">
        <v>287</v>
      </c>
    </row>
    <row r="51" ht="14" customHeight="1" spans="1:20">
      <c r="A51" s="5">
        <v>43415</v>
      </c>
      <c r="B51" s="5">
        <v>43415</v>
      </c>
      <c r="C51" s="5">
        <v>43449</v>
      </c>
      <c r="D51" s="5">
        <v>43415</v>
      </c>
      <c r="E51" s="5">
        <v>43417</v>
      </c>
      <c r="F51" s="6" t="s">
        <v>288</v>
      </c>
      <c r="G51" s="6" t="s">
        <v>289</v>
      </c>
      <c r="H51" s="6" t="s">
        <v>290</v>
      </c>
      <c r="I51" s="9">
        <v>1379909</v>
      </c>
      <c r="J51" s="10">
        <v>219.58</v>
      </c>
      <c r="K51" s="6" t="s">
        <v>18</v>
      </c>
      <c r="L51" s="6" t="s">
        <v>291</v>
      </c>
      <c r="M51" s="6" t="s">
        <v>80</v>
      </c>
      <c r="N51" s="6" t="s">
        <v>292</v>
      </c>
      <c r="O51">
        <f>VLOOKUP(I51,[1]应付款管理!$A$1:$I$65536,9,0)</f>
        <v>219.58</v>
      </c>
      <c r="P51">
        <f t="shared" si="0"/>
        <v>0</v>
      </c>
      <c r="Q51" t="str">
        <f>VLOOKUP(I51,[1]应付款管理!$A$1:$J$65536,10,0)</f>
        <v>EUR</v>
      </c>
      <c r="R51">
        <f t="shared" si="2"/>
        <v>0</v>
      </c>
      <c r="S51" t="str">
        <f t="shared" si="3"/>
        <v>，1379909</v>
      </c>
      <c r="T51" t="s">
        <v>293</v>
      </c>
    </row>
    <row r="52" ht="14" customHeight="1" spans="1:20">
      <c r="A52" s="5">
        <v>43415</v>
      </c>
      <c r="B52" s="5">
        <v>43415</v>
      </c>
      <c r="C52" s="5">
        <v>43449</v>
      </c>
      <c r="D52" s="5">
        <v>43415</v>
      </c>
      <c r="E52" s="5">
        <v>43416</v>
      </c>
      <c r="F52" s="6" t="s">
        <v>294</v>
      </c>
      <c r="G52" s="6" t="s">
        <v>295</v>
      </c>
      <c r="H52" s="6" t="s">
        <v>296</v>
      </c>
      <c r="I52" s="9">
        <v>1384200</v>
      </c>
      <c r="J52" s="10">
        <v>62.9</v>
      </c>
      <c r="K52" s="6" t="s">
        <v>18</v>
      </c>
      <c r="L52" s="6" t="s">
        <v>79</v>
      </c>
      <c r="M52" s="6" t="s">
        <v>80</v>
      </c>
      <c r="N52" s="6" t="s">
        <v>81</v>
      </c>
      <c r="O52">
        <f>VLOOKUP(I52,[1]应付款管理!$A$1:$I$65536,9,0)</f>
        <v>62.9</v>
      </c>
      <c r="P52">
        <f t="shared" si="0"/>
        <v>0</v>
      </c>
      <c r="Q52" t="str">
        <f>VLOOKUP(I52,[1]应付款管理!$A$1:$J$65536,10,0)</f>
        <v>EUR</v>
      </c>
      <c r="R52">
        <f t="shared" si="2"/>
        <v>0</v>
      </c>
      <c r="S52" t="str">
        <f t="shared" si="3"/>
        <v>，1384200</v>
      </c>
      <c r="T52" t="s">
        <v>297</v>
      </c>
    </row>
    <row r="53" ht="14" customHeight="1" spans="1:20">
      <c r="A53" s="5">
        <v>43415</v>
      </c>
      <c r="B53" s="5">
        <v>43415</v>
      </c>
      <c r="C53" s="5">
        <v>43449</v>
      </c>
      <c r="D53" s="5">
        <v>43415</v>
      </c>
      <c r="E53" s="5">
        <v>43416</v>
      </c>
      <c r="F53" s="6" t="s">
        <v>298</v>
      </c>
      <c r="G53" s="6" t="s">
        <v>299</v>
      </c>
      <c r="H53" s="6" t="s">
        <v>300</v>
      </c>
      <c r="I53" s="9">
        <v>1391604</v>
      </c>
      <c r="J53" s="10">
        <v>41.34</v>
      </c>
      <c r="K53" s="6" t="s">
        <v>18</v>
      </c>
      <c r="L53" s="6" t="s">
        <v>301</v>
      </c>
      <c r="M53" s="6" t="s">
        <v>302</v>
      </c>
      <c r="N53" s="6" t="s">
        <v>303</v>
      </c>
      <c r="O53">
        <f>VLOOKUP(I53,[1]应付款管理!$A$1:$I$65536,9,0)</f>
        <v>41.34</v>
      </c>
      <c r="P53">
        <f t="shared" si="0"/>
        <v>0</v>
      </c>
      <c r="Q53" t="str">
        <f>VLOOKUP(I53,[1]应付款管理!$A$1:$J$65536,10,0)</f>
        <v>EUR</v>
      </c>
      <c r="R53">
        <f t="shared" si="2"/>
        <v>0</v>
      </c>
      <c r="S53" t="str">
        <f t="shared" si="3"/>
        <v>，1391604</v>
      </c>
      <c r="T53" t="s">
        <v>304</v>
      </c>
    </row>
    <row r="54" ht="14" customHeight="1" spans="1:20">
      <c r="A54" s="5">
        <v>43416</v>
      </c>
      <c r="B54" s="5">
        <v>43416</v>
      </c>
      <c r="C54" s="5">
        <v>43449</v>
      </c>
      <c r="D54" s="5">
        <v>43416</v>
      </c>
      <c r="E54" s="5">
        <v>43417</v>
      </c>
      <c r="F54" s="6" t="s">
        <v>305</v>
      </c>
      <c r="G54" s="6" t="s">
        <v>306</v>
      </c>
      <c r="H54" s="6" t="s">
        <v>307</v>
      </c>
      <c r="I54" s="9">
        <v>1393430</v>
      </c>
      <c r="J54" s="10">
        <v>57.72</v>
      </c>
      <c r="K54" s="6" t="s">
        <v>18</v>
      </c>
      <c r="L54" s="6" t="s">
        <v>308</v>
      </c>
      <c r="M54" s="6" t="s">
        <v>20</v>
      </c>
      <c r="N54" s="6" t="s">
        <v>34</v>
      </c>
      <c r="O54">
        <f>VLOOKUP(I54,[1]应付款管理!$A$1:$I$65536,9,0)</f>
        <v>57.72</v>
      </c>
      <c r="P54">
        <f t="shared" si="0"/>
        <v>0</v>
      </c>
      <c r="Q54" t="str">
        <f>VLOOKUP(I54,[1]应付款管理!$A$1:$J$65536,10,0)</f>
        <v>EUR</v>
      </c>
      <c r="R54">
        <f t="shared" si="2"/>
        <v>0</v>
      </c>
      <c r="S54" t="str">
        <f t="shared" si="3"/>
        <v>，1393430</v>
      </c>
      <c r="T54" t="s">
        <v>309</v>
      </c>
    </row>
    <row r="55" ht="14" customHeight="1" spans="1:20">
      <c r="A55" s="5">
        <v>43416</v>
      </c>
      <c r="B55" s="5">
        <v>43416</v>
      </c>
      <c r="C55" s="5">
        <v>43449</v>
      </c>
      <c r="D55" s="5">
        <v>43416</v>
      </c>
      <c r="E55" s="5">
        <v>43417</v>
      </c>
      <c r="F55" s="6" t="s">
        <v>310</v>
      </c>
      <c r="G55" s="6" t="s">
        <v>311</v>
      </c>
      <c r="H55" s="6" t="s">
        <v>312</v>
      </c>
      <c r="I55" s="9">
        <v>1393600</v>
      </c>
      <c r="J55" s="10">
        <v>48.9</v>
      </c>
      <c r="K55" s="6" t="s">
        <v>18</v>
      </c>
      <c r="L55" s="6" t="s">
        <v>235</v>
      </c>
      <c r="M55" s="6" t="s">
        <v>20</v>
      </c>
      <c r="N55" s="6" t="s">
        <v>34</v>
      </c>
      <c r="O55">
        <f>VLOOKUP(I55,[1]应付款管理!$A$1:$I$65536,9,0)</f>
        <v>48.9</v>
      </c>
      <c r="P55">
        <f t="shared" si="0"/>
        <v>0</v>
      </c>
      <c r="Q55" t="str">
        <f>VLOOKUP(I55,[1]应付款管理!$A$1:$J$65536,10,0)</f>
        <v>EUR</v>
      </c>
      <c r="R55">
        <f t="shared" si="2"/>
        <v>0</v>
      </c>
      <c r="S55" t="str">
        <f t="shared" si="3"/>
        <v>，1393600</v>
      </c>
      <c r="T55" t="s">
        <v>313</v>
      </c>
    </row>
    <row r="56" ht="14" customHeight="1" spans="1:20">
      <c r="A56" s="5">
        <v>43416</v>
      </c>
      <c r="B56" s="5">
        <v>43416</v>
      </c>
      <c r="C56" s="5">
        <v>43449</v>
      </c>
      <c r="D56" s="5">
        <v>43416</v>
      </c>
      <c r="E56" s="5">
        <v>43420</v>
      </c>
      <c r="F56" s="6" t="s">
        <v>314</v>
      </c>
      <c r="G56" s="6" t="s">
        <v>315</v>
      </c>
      <c r="H56" s="6" t="s">
        <v>316</v>
      </c>
      <c r="I56" s="9">
        <v>1391000</v>
      </c>
      <c r="J56" s="10">
        <v>213</v>
      </c>
      <c r="K56" s="6" t="s">
        <v>18</v>
      </c>
      <c r="L56" s="6" t="s">
        <v>317</v>
      </c>
      <c r="M56" s="6" t="s">
        <v>175</v>
      </c>
      <c r="N56" s="6" t="s">
        <v>318</v>
      </c>
      <c r="O56">
        <f>VLOOKUP(I56,[1]应付款管理!$A$1:$I$65536,9,0)</f>
        <v>213</v>
      </c>
      <c r="P56">
        <f t="shared" si="0"/>
        <v>0</v>
      </c>
      <c r="Q56" t="str">
        <f>VLOOKUP(I56,[1]应付款管理!$A$1:$J$65536,10,0)</f>
        <v>EUR</v>
      </c>
      <c r="R56">
        <f t="shared" si="2"/>
        <v>0</v>
      </c>
      <c r="S56" t="str">
        <f t="shared" si="3"/>
        <v>，1391000</v>
      </c>
      <c r="T56" t="s">
        <v>319</v>
      </c>
    </row>
    <row r="57" ht="14" customHeight="1" spans="1:20">
      <c r="A57" s="5">
        <v>43417</v>
      </c>
      <c r="B57" s="5">
        <v>43417</v>
      </c>
      <c r="C57" s="5">
        <v>43449</v>
      </c>
      <c r="D57" s="5">
        <v>43417</v>
      </c>
      <c r="E57" s="5">
        <v>43418</v>
      </c>
      <c r="F57" s="6" t="s">
        <v>320</v>
      </c>
      <c r="G57" s="6" t="s">
        <v>321</v>
      </c>
      <c r="H57" s="6" t="s">
        <v>322</v>
      </c>
      <c r="I57" s="9">
        <v>1393474</v>
      </c>
      <c r="J57" s="10">
        <v>56.78</v>
      </c>
      <c r="K57" s="6" t="s">
        <v>18</v>
      </c>
      <c r="L57" s="6" t="s">
        <v>323</v>
      </c>
      <c r="M57" s="6" t="s">
        <v>45</v>
      </c>
      <c r="N57" s="6" t="s">
        <v>201</v>
      </c>
      <c r="O57">
        <f>VLOOKUP(I57,[1]应付款管理!$A$1:$I$65536,9,0)</f>
        <v>56.78</v>
      </c>
      <c r="P57">
        <f t="shared" si="0"/>
        <v>0</v>
      </c>
      <c r="Q57" t="str">
        <f>VLOOKUP(I57,[1]应付款管理!$A$1:$J$65536,10,0)</f>
        <v>EUR</v>
      </c>
      <c r="R57">
        <f t="shared" si="2"/>
        <v>0</v>
      </c>
      <c r="S57" t="str">
        <f t="shared" si="3"/>
        <v>，1393474</v>
      </c>
      <c r="T57" t="s">
        <v>324</v>
      </c>
    </row>
    <row r="58" ht="14" customHeight="1" spans="1:20">
      <c r="A58" s="5">
        <v>43417</v>
      </c>
      <c r="B58" s="5">
        <v>43417</v>
      </c>
      <c r="C58" s="5">
        <v>43449</v>
      </c>
      <c r="D58" s="5">
        <v>43417</v>
      </c>
      <c r="E58" s="5">
        <v>43419</v>
      </c>
      <c r="F58" s="6" t="s">
        <v>325</v>
      </c>
      <c r="G58" s="6" t="s">
        <v>326</v>
      </c>
      <c r="H58" s="6" t="s">
        <v>327</v>
      </c>
      <c r="I58" s="9">
        <v>1393638</v>
      </c>
      <c r="J58" s="10">
        <v>182.94</v>
      </c>
      <c r="K58" s="6" t="s">
        <v>18</v>
      </c>
      <c r="L58" s="6" t="s">
        <v>328</v>
      </c>
      <c r="M58" s="6" t="s">
        <v>144</v>
      </c>
      <c r="N58" s="6" t="s">
        <v>145</v>
      </c>
      <c r="O58">
        <f>VLOOKUP(I58,[1]应付款管理!$A$1:$I$65536,9,0)</f>
        <v>182.94</v>
      </c>
      <c r="P58">
        <f t="shared" si="0"/>
        <v>0</v>
      </c>
      <c r="Q58" t="str">
        <f>VLOOKUP(I58,[1]应付款管理!$A$1:$J$65536,10,0)</f>
        <v>EUR</v>
      </c>
      <c r="R58">
        <f t="shared" si="2"/>
        <v>0</v>
      </c>
      <c r="S58" t="str">
        <f t="shared" si="3"/>
        <v>，1393638</v>
      </c>
      <c r="T58" t="s">
        <v>329</v>
      </c>
    </row>
    <row r="59" ht="14" customHeight="1" spans="1:20">
      <c r="A59" s="5">
        <v>43418</v>
      </c>
      <c r="B59" s="5">
        <v>43418</v>
      </c>
      <c r="C59" s="5">
        <v>43449</v>
      </c>
      <c r="D59" s="5">
        <v>43418</v>
      </c>
      <c r="E59" s="5">
        <v>43421</v>
      </c>
      <c r="F59" s="6" t="s">
        <v>330</v>
      </c>
      <c r="G59" s="6" t="s">
        <v>331</v>
      </c>
      <c r="H59" s="6" t="s">
        <v>332</v>
      </c>
      <c r="I59" s="9">
        <v>1386829</v>
      </c>
      <c r="J59" s="10">
        <v>234.63</v>
      </c>
      <c r="K59" s="6" t="s">
        <v>18</v>
      </c>
      <c r="L59" s="6" t="s">
        <v>333</v>
      </c>
      <c r="M59" s="6" t="s">
        <v>45</v>
      </c>
      <c r="N59" s="6" t="s">
        <v>334</v>
      </c>
      <c r="O59">
        <f>VLOOKUP(I59,[1]应付款管理!$A$1:$I$65536,9,0)</f>
        <v>234.63</v>
      </c>
      <c r="P59">
        <f t="shared" si="0"/>
        <v>0</v>
      </c>
      <c r="Q59" t="str">
        <f>VLOOKUP(I59,[1]应付款管理!$A$1:$J$65536,10,0)</f>
        <v>EUR</v>
      </c>
      <c r="R59">
        <f t="shared" si="2"/>
        <v>0</v>
      </c>
      <c r="S59" t="str">
        <f t="shared" si="3"/>
        <v>，1386829</v>
      </c>
      <c r="T59" t="s">
        <v>335</v>
      </c>
    </row>
    <row r="60" ht="14" customHeight="1" spans="1:20">
      <c r="A60" s="5">
        <v>43418</v>
      </c>
      <c r="B60" s="5">
        <v>43418</v>
      </c>
      <c r="C60" s="5">
        <v>43449</v>
      </c>
      <c r="D60" s="5">
        <v>43418</v>
      </c>
      <c r="E60" s="5">
        <v>43419</v>
      </c>
      <c r="F60" s="6" t="s">
        <v>336</v>
      </c>
      <c r="G60" s="6" t="s">
        <v>337</v>
      </c>
      <c r="H60" s="6" t="s">
        <v>338</v>
      </c>
      <c r="I60" s="9">
        <v>1394521</v>
      </c>
      <c r="J60" s="10">
        <v>199.54</v>
      </c>
      <c r="K60" s="6" t="s">
        <v>18</v>
      </c>
      <c r="L60" s="6" t="s">
        <v>339</v>
      </c>
      <c r="M60" s="6" t="s">
        <v>67</v>
      </c>
      <c r="N60" s="6" t="s">
        <v>250</v>
      </c>
      <c r="O60">
        <f>VLOOKUP(I60,[1]应付款管理!$A$1:$I$65536,9,0)</f>
        <v>199.54</v>
      </c>
      <c r="P60">
        <f t="shared" si="0"/>
        <v>0</v>
      </c>
      <c r="Q60" t="str">
        <f>VLOOKUP(I60,[1]应付款管理!$A$1:$J$65536,10,0)</f>
        <v>EUR</v>
      </c>
      <c r="R60">
        <f t="shared" si="2"/>
        <v>0</v>
      </c>
      <c r="S60" t="str">
        <f t="shared" si="3"/>
        <v>，1394521</v>
      </c>
      <c r="T60" t="s">
        <v>340</v>
      </c>
    </row>
    <row r="61" ht="14" customHeight="1" spans="1:20">
      <c r="A61" s="5">
        <v>43418</v>
      </c>
      <c r="B61" s="5">
        <v>43418</v>
      </c>
      <c r="C61" s="5">
        <v>43449</v>
      </c>
      <c r="D61" s="5">
        <v>43418</v>
      </c>
      <c r="E61" s="5">
        <v>43419</v>
      </c>
      <c r="F61" s="6" t="s">
        <v>341</v>
      </c>
      <c r="G61" s="6" t="s">
        <v>342</v>
      </c>
      <c r="H61" s="6" t="s">
        <v>343</v>
      </c>
      <c r="I61" s="9">
        <v>1379171</v>
      </c>
      <c r="J61" s="10">
        <v>58.78</v>
      </c>
      <c r="K61" s="6" t="s">
        <v>18</v>
      </c>
      <c r="L61" s="6" t="s">
        <v>344</v>
      </c>
      <c r="M61" s="6" t="s">
        <v>175</v>
      </c>
      <c r="N61" s="6" t="s">
        <v>345</v>
      </c>
      <c r="O61">
        <f>VLOOKUP(I61,[1]应付款管理!$A$1:$I$65536,9,0)</f>
        <v>58.78</v>
      </c>
      <c r="P61">
        <f t="shared" si="0"/>
        <v>0</v>
      </c>
      <c r="Q61" t="str">
        <f>VLOOKUP(I61,[1]应付款管理!$A$1:$J$65536,10,0)</f>
        <v>EUR</v>
      </c>
      <c r="R61">
        <f t="shared" si="2"/>
        <v>0</v>
      </c>
      <c r="S61" t="str">
        <f t="shared" si="3"/>
        <v>，1379171</v>
      </c>
      <c r="T61" t="s">
        <v>346</v>
      </c>
    </row>
    <row r="62" ht="14" customHeight="1" spans="1:20">
      <c r="A62" s="5">
        <v>43418</v>
      </c>
      <c r="B62" s="5">
        <v>43418</v>
      </c>
      <c r="C62" s="5">
        <v>43449</v>
      </c>
      <c r="D62" s="5">
        <v>43418</v>
      </c>
      <c r="E62" s="5">
        <v>43420</v>
      </c>
      <c r="F62" s="6" t="s">
        <v>347</v>
      </c>
      <c r="G62" s="6" t="s">
        <v>348</v>
      </c>
      <c r="H62" s="6" t="s">
        <v>349</v>
      </c>
      <c r="I62" s="9">
        <v>1384988</v>
      </c>
      <c r="J62" s="10">
        <v>584.68</v>
      </c>
      <c r="K62" s="6" t="s">
        <v>18</v>
      </c>
      <c r="L62" s="6" t="s">
        <v>350</v>
      </c>
      <c r="M62" s="6" t="s">
        <v>175</v>
      </c>
      <c r="N62" s="6" t="s">
        <v>176</v>
      </c>
      <c r="O62">
        <f>VLOOKUP(I62,[1]应付款管理!$A$1:$I$65536,9,0)</f>
        <v>584.68</v>
      </c>
      <c r="P62">
        <f t="shared" si="0"/>
        <v>0</v>
      </c>
      <c r="Q62" t="str">
        <f>VLOOKUP(I62,[1]应付款管理!$A$1:$J$65536,10,0)</f>
        <v>EUR</v>
      </c>
      <c r="R62">
        <f t="shared" si="2"/>
        <v>0</v>
      </c>
      <c r="S62" t="str">
        <f t="shared" si="3"/>
        <v>，1384988</v>
      </c>
      <c r="T62" t="s">
        <v>351</v>
      </c>
    </row>
    <row r="63" ht="14" customHeight="1" spans="1:20">
      <c r="A63" s="5">
        <v>43419</v>
      </c>
      <c r="B63" s="5">
        <v>43419</v>
      </c>
      <c r="C63" s="5">
        <v>43449</v>
      </c>
      <c r="D63" s="5">
        <v>43419</v>
      </c>
      <c r="E63" s="5">
        <v>43422</v>
      </c>
      <c r="F63" s="6" t="s">
        <v>352</v>
      </c>
      <c r="G63" s="6" t="s">
        <v>353</v>
      </c>
      <c r="H63" s="6" t="s">
        <v>354</v>
      </c>
      <c r="I63" s="9">
        <v>1394579</v>
      </c>
      <c r="J63" s="10">
        <v>113.33</v>
      </c>
      <c r="K63" s="6" t="s">
        <v>18</v>
      </c>
      <c r="L63" s="6" t="s">
        <v>355</v>
      </c>
      <c r="M63" s="6" t="s">
        <v>45</v>
      </c>
      <c r="N63" s="6" t="s">
        <v>356</v>
      </c>
      <c r="O63">
        <f>VLOOKUP(I63,[1]应付款管理!$A$1:$I$65536,9,0)</f>
        <v>113.34</v>
      </c>
      <c r="P63">
        <f t="shared" si="0"/>
        <v>-0.0100000000000051</v>
      </c>
      <c r="Q63" t="str">
        <f>VLOOKUP(I63,[1]应付款管理!$A$1:$J$65536,10,0)</f>
        <v>EUR</v>
      </c>
      <c r="R63">
        <f t="shared" si="2"/>
        <v>0</v>
      </c>
      <c r="S63" t="str">
        <f t="shared" si="3"/>
        <v>，1394579</v>
      </c>
      <c r="T63" t="s">
        <v>357</v>
      </c>
    </row>
    <row r="64" ht="14" customHeight="1" spans="1:20">
      <c r="A64" s="5">
        <v>43419</v>
      </c>
      <c r="B64" s="5">
        <v>43419</v>
      </c>
      <c r="C64" s="5">
        <v>43449</v>
      </c>
      <c r="D64" s="5">
        <v>43419</v>
      </c>
      <c r="E64" s="5">
        <v>43423</v>
      </c>
      <c r="F64" s="6" t="s">
        <v>358</v>
      </c>
      <c r="G64" s="6" t="s">
        <v>359</v>
      </c>
      <c r="H64" s="6" t="s">
        <v>360</v>
      </c>
      <c r="I64" s="9">
        <v>1389909</v>
      </c>
      <c r="J64" s="10">
        <v>429.89</v>
      </c>
      <c r="K64" s="6" t="s">
        <v>18</v>
      </c>
      <c r="L64" s="6" t="s">
        <v>361</v>
      </c>
      <c r="M64" s="6" t="s">
        <v>67</v>
      </c>
      <c r="N64" s="6" t="s">
        <v>362</v>
      </c>
      <c r="O64">
        <f>VLOOKUP(I64,[1]应付款管理!$A$1:$I$65536,9,0)</f>
        <v>429.89</v>
      </c>
      <c r="P64">
        <f t="shared" si="0"/>
        <v>0</v>
      </c>
      <c r="Q64" t="str">
        <f>VLOOKUP(I64,[1]应付款管理!$A$1:$J$65536,10,0)</f>
        <v>EUR</v>
      </c>
      <c r="R64">
        <f t="shared" si="2"/>
        <v>0</v>
      </c>
      <c r="S64" t="str">
        <f t="shared" si="3"/>
        <v>，1389909</v>
      </c>
      <c r="T64" t="s">
        <v>363</v>
      </c>
    </row>
    <row r="65" ht="14" customHeight="1" spans="1:20">
      <c r="A65" s="5">
        <v>43419</v>
      </c>
      <c r="B65" s="5">
        <v>43419</v>
      </c>
      <c r="C65" s="5">
        <v>43449</v>
      </c>
      <c r="D65" s="5">
        <v>43419</v>
      </c>
      <c r="E65" s="5">
        <v>43421</v>
      </c>
      <c r="F65" s="6" t="s">
        <v>364</v>
      </c>
      <c r="G65" s="6" t="s">
        <v>365</v>
      </c>
      <c r="H65" s="6" t="s">
        <v>366</v>
      </c>
      <c r="I65" s="9">
        <v>1395600</v>
      </c>
      <c r="J65" s="10">
        <v>152.63</v>
      </c>
      <c r="K65" s="6" t="s">
        <v>18</v>
      </c>
      <c r="L65" s="6" t="s">
        <v>367</v>
      </c>
      <c r="M65" s="6" t="s">
        <v>67</v>
      </c>
      <c r="N65" s="6" t="s">
        <v>74</v>
      </c>
      <c r="O65">
        <f>VLOOKUP(I65,[1]应付款管理!$A$1:$I$65536,9,0)</f>
        <v>152.64</v>
      </c>
      <c r="P65">
        <f t="shared" ref="P65:P128" si="4">J65-O65</f>
        <v>-0.00999999999999091</v>
      </c>
      <c r="Q65" t="str">
        <f>VLOOKUP(I65,[1]应付款管理!$A$1:$J$65536,10,0)</f>
        <v>EUR</v>
      </c>
      <c r="R65">
        <f t="shared" si="2"/>
        <v>0</v>
      </c>
      <c r="S65" t="str">
        <f t="shared" si="3"/>
        <v>，1395600</v>
      </c>
      <c r="T65" t="s">
        <v>368</v>
      </c>
    </row>
    <row r="66" ht="14" customHeight="1" spans="1:20">
      <c r="A66" s="5">
        <v>43419</v>
      </c>
      <c r="B66" s="5">
        <v>43419</v>
      </c>
      <c r="C66" s="5">
        <v>43449</v>
      </c>
      <c r="D66" s="5">
        <v>43419</v>
      </c>
      <c r="E66" s="5">
        <v>43420</v>
      </c>
      <c r="F66" s="6" t="s">
        <v>369</v>
      </c>
      <c r="G66" s="6" t="s">
        <v>370</v>
      </c>
      <c r="H66" s="6" t="s">
        <v>371</v>
      </c>
      <c r="I66" s="9">
        <v>1395492</v>
      </c>
      <c r="J66" s="10">
        <v>662.67</v>
      </c>
      <c r="K66" s="6" t="s">
        <v>18</v>
      </c>
      <c r="L66" s="6" t="s">
        <v>372</v>
      </c>
      <c r="M66" s="6" t="s">
        <v>137</v>
      </c>
      <c r="N66" s="6" t="s">
        <v>138</v>
      </c>
      <c r="O66">
        <f>VLOOKUP(I66,[1]应付款管理!$A$1:$I$65536,9,0)</f>
        <v>662.67</v>
      </c>
      <c r="P66">
        <f t="shared" si="4"/>
        <v>0</v>
      </c>
      <c r="Q66" t="str">
        <f>VLOOKUP(I66,[1]应付款管理!$A$1:$J$65536,10,0)</f>
        <v>EUR</v>
      </c>
      <c r="R66">
        <f t="shared" si="2"/>
        <v>0</v>
      </c>
      <c r="S66" t="str">
        <f t="shared" si="3"/>
        <v>，1395492</v>
      </c>
      <c r="T66" t="s">
        <v>373</v>
      </c>
    </row>
    <row r="67" ht="14" customHeight="1" spans="1:20">
      <c r="A67" s="5">
        <v>43420</v>
      </c>
      <c r="B67" s="5">
        <v>43420</v>
      </c>
      <c r="C67" s="5">
        <v>43449</v>
      </c>
      <c r="D67" s="5">
        <v>43420</v>
      </c>
      <c r="E67" s="5">
        <v>43421</v>
      </c>
      <c r="F67" s="6" t="s">
        <v>374</v>
      </c>
      <c r="G67" s="6" t="s">
        <v>375</v>
      </c>
      <c r="H67" s="6" t="s">
        <v>376</v>
      </c>
      <c r="I67" s="9">
        <v>1389432</v>
      </c>
      <c r="J67" s="10">
        <v>51.34</v>
      </c>
      <c r="K67" s="6" t="s">
        <v>18</v>
      </c>
      <c r="L67" s="6" t="s">
        <v>377</v>
      </c>
      <c r="M67" s="6" t="s">
        <v>378</v>
      </c>
      <c r="N67" s="6" t="s">
        <v>379</v>
      </c>
      <c r="O67">
        <f>VLOOKUP(I67,[1]应付款管理!$A$1:$I$65536,9,0)</f>
        <v>51.34</v>
      </c>
      <c r="P67">
        <f t="shared" si="4"/>
        <v>0</v>
      </c>
      <c r="Q67" t="str">
        <f>VLOOKUP(I67,[1]应付款管理!$A$1:$J$65536,10,0)</f>
        <v>EUR</v>
      </c>
      <c r="R67">
        <f t="shared" si="2"/>
        <v>0</v>
      </c>
      <c r="S67" t="str">
        <f t="shared" ref="S67:S98" si="5">$S$1&amp;I67</f>
        <v>，1389432</v>
      </c>
      <c r="T67" t="s">
        <v>380</v>
      </c>
    </row>
    <row r="68" ht="14" customHeight="1" spans="1:20">
      <c r="A68" s="5">
        <v>43420</v>
      </c>
      <c r="B68" s="5">
        <v>43420</v>
      </c>
      <c r="C68" s="5">
        <v>43449</v>
      </c>
      <c r="D68" s="5">
        <v>43420</v>
      </c>
      <c r="E68" s="5">
        <v>43421</v>
      </c>
      <c r="F68" s="6" t="s">
        <v>381</v>
      </c>
      <c r="G68" s="6" t="s">
        <v>382</v>
      </c>
      <c r="H68" s="6" t="s">
        <v>383</v>
      </c>
      <c r="I68" s="9">
        <v>1390663</v>
      </c>
      <c r="J68" s="10">
        <v>162.25</v>
      </c>
      <c r="K68" s="6" t="s">
        <v>18</v>
      </c>
      <c r="L68" s="6" t="s">
        <v>384</v>
      </c>
      <c r="M68" s="6" t="s">
        <v>137</v>
      </c>
      <c r="N68" s="6" t="s">
        <v>385</v>
      </c>
      <c r="O68">
        <f>VLOOKUP(I68,[1]应付款管理!$A$1:$I$65536,9,0)</f>
        <v>162.25</v>
      </c>
      <c r="P68">
        <f t="shared" si="4"/>
        <v>0</v>
      </c>
      <c r="Q68" t="str">
        <f>VLOOKUP(I68,[1]应付款管理!$A$1:$J$65536,10,0)</f>
        <v>EUR</v>
      </c>
      <c r="R68">
        <f t="shared" si="2"/>
        <v>0</v>
      </c>
      <c r="S68" t="str">
        <f t="shared" si="5"/>
        <v>，1390663</v>
      </c>
      <c r="T68" t="s">
        <v>386</v>
      </c>
    </row>
    <row r="69" ht="14" customHeight="1" spans="1:20">
      <c r="A69" s="5">
        <v>43420</v>
      </c>
      <c r="B69" s="5">
        <v>43420</v>
      </c>
      <c r="C69" s="5">
        <v>43449</v>
      </c>
      <c r="D69" s="5">
        <v>43420</v>
      </c>
      <c r="E69" s="5">
        <v>43421</v>
      </c>
      <c r="F69" s="6" t="s">
        <v>387</v>
      </c>
      <c r="G69" s="6" t="s">
        <v>388</v>
      </c>
      <c r="H69" s="6" t="s">
        <v>389</v>
      </c>
      <c r="I69" s="9">
        <v>1395321</v>
      </c>
      <c r="J69" s="10">
        <v>49.3</v>
      </c>
      <c r="K69" s="6" t="s">
        <v>18</v>
      </c>
      <c r="L69" s="6" t="s">
        <v>390</v>
      </c>
      <c r="M69" s="6" t="s">
        <v>391</v>
      </c>
      <c r="N69" s="6" t="s">
        <v>392</v>
      </c>
      <c r="O69">
        <f>VLOOKUP(I69,[1]应付款管理!$A$1:$I$65536,9,0)</f>
        <v>49.3</v>
      </c>
      <c r="P69">
        <f t="shared" si="4"/>
        <v>0</v>
      </c>
      <c r="Q69" t="str">
        <f>VLOOKUP(I69,[1]应付款管理!$A$1:$J$65536,10,0)</f>
        <v>EUR</v>
      </c>
      <c r="R69">
        <f t="shared" si="2"/>
        <v>0</v>
      </c>
      <c r="S69" t="str">
        <f t="shared" si="5"/>
        <v>，1395321</v>
      </c>
      <c r="T69" t="s">
        <v>393</v>
      </c>
    </row>
    <row r="70" ht="14" customHeight="1" spans="1:20">
      <c r="A70" s="5">
        <v>43421</v>
      </c>
      <c r="B70" s="5">
        <v>43421</v>
      </c>
      <c r="C70" s="5">
        <v>43449</v>
      </c>
      <c r="D70" s="5">
        <v>43421</v>
      </c>
      <c r="E70" s="5">
        <v>43427</v>
      </c>
      <c r="F70" s="6" t="s">
        <v>394</v>
      </c>
      <c r="G70" s="6" t="s">
        <v>395</v>
      </c>
      <c r="H70" s="6" t="s">
        <v>396</v>
      </c>
      <c r="I70" s="9">
        <v>1385658</v>
      </c>
      <c r="J70" s="10">
        <v>260.76</v>
      </c>
      <c r="K70" s="6" t="s">
        <v>18</v>
      </c>
      <c r="L70" s="6" t="s">
        <v>397</v>
      </c>
      <c r="M70" s="6" t="s">
        <v>398</v>
      </c>
      <c r="N70" s="6" t="s">
        <v>399</v>
      </c>
      <c r="O70">
        <f>VLOOKUP(I70,[1]应付款管理!$A$1:$I$65536,9,0)</f>
        <v>260.76</v>
      </c>
      <c r="P70">
        <f t="shared" si="4"/>
        <v>0</v>
      </c>
      <c r="Q70" t="str">
        <f>VLOOKUP(I70,[1]应付款管理!$A$1:$J$65536,10,0)</f>
        <v>EUR</v>
      </c>
      <c r="R70">
        <f t="shared" si="2"/>
        <v>0</v>
      </c>
      <c r="S70" t="str">
        <f t="shared" si="5"/>
        <v>，1385658</v>
      </c>
      <c r="T70" t="s">
        <v>400</v>
      </c>
    </row>
    <row r="71" ht="14" customHeight="1" spans="1:20">
      <c r="A71" s="5">
        <v>43421</v>
      </c>
      <c r="B71" s="5">
        <v>43421</v>
      </c>
      <c r="C71" s="5">
        <v>43449</v>
      </c>
      <c r="D71" s="5">
        <v>43421</v>
      </c>
      <c r="E71" s="5">
        <v>43427</v>
      </c>
      <c r="F71" s="6" t="s">
        <v>401</v>
      </c>
      <c r="G71" s="6" t="s">
        <v>402</v>
      </c>
      <c r="H71" s="6" t="s">
        <v>403</v>
      </c>
      <c r="I71" s="9">
        <v>1385660</v>
      </c>
      <c r="J71" s="10">
        <v>260.76</v>
      </c>
      <c r="K71" s="6" t="s">
        <v>18</v>
      </c>
      <c r="L71" s="6" t="s">
        <v>404</v>
      </c>
      <c r="M71" s="6" t="s">
        <v>398</v>
      </c>
      <c r="N71" s="6" t="s">
        <v>399</v>
      </c>
      <c r="O71">
        <f>VLOOKUP(I71,[1]应付款管理!$A$1:$I$65536,9,0)</f>
        <v>260.76</v>
      </c>
      <c r="P71">
        <f t="shared" si="4"/>
        <v>0</v>
      </c>
      <c r="Q71" t="str">
        <f>VLOOKUP(I71,[1]应付款管理!$A$1:$J$65536,10,0)</f>
        <v>EUR</v>
      </c>
      <c r="R71">
        <f t="shared" ref="R71:R134" si="6">IF(K71=Q71,0,1)</f>
        <v>0</v>
      </c>
      <c r="S71" t="str">
        <f t="shared" si="5"/>
        <v>，1385660</v>
      </c>
      <c r="T71" t="s">
        <v>405</v>
      </c>
    </row>
    <row r="72" ht="14" customHeight="1" spans="1:20">
      <c r="A72" s="5">
        <v>43421</v>
      </c>
      <c r="B72" s="5">
        <v>43421</v>
      </c>
      <c r="C72" s="5">
        <v>43449</v>
      </c>
      <c r="D72" s="5">
        <v>43421</v>
      </c>
      <c r="E72" s="5">
        <v>43424</v>
      </c>
      <c r="F72" s="6" t="s">
        <v>406</v>
      </c>
      <c r="G72" s="6" t="s">
        <v>407</v>
      </c>
      <c r="H72" s="6" t="s">
        <v>408</v>
      </c>
      <c r="I72" s="9">
        <v>1396618</v>
      </c>
      <c r="J72" s="10">
        <v>143.13</v>
      </c>
      <c r="K72" s="6" t="s">
        <v>18</v>
      </c>
      <c r="L72" s="6" t="s">
        <v>409</v>
      </c>
      <c r="M72" s="6" t="s">
        <v>410</v>
      </c>
      <c r="N72" s="6" t="s">
        <v>411</v>
      </c>
      <c r="O72">
        <f>VLOOKUP(I72,[1]应付款管理!$A$1:$I$65536,9,0)</f>
        <v>143.13</v>
      </c>
      <c r="P72">
        <f t="shared" si="4"/>
        <v>0</v>
      </c>
      <c r="Q72" t="str">
        <f>VLOOKUP(I72,[1]应付款管理!$A$1:$J$65536,10,0)</f>
        <v>EUR</v>
      </c>
      <c r="R72">
        <f t="shared" si="6"/>
        <v>0</v>
      </c>
      <c r="S72" t="str">
        <f t="shared" si="5"/>
        <v>，1396618</v>
      </c>
      <c r="T72" t="s">
        <v>412</v>
      </c>
    </row>
    <row r="73" ht="14" customHeight="1" spans="1:20">
      <c r="A73" s="5">
        <v>43421</v>
      </c>
      <c r="B73" s="5">
        <v>43421</v>
      </c>
      <c r="C73" s="5">
        <v>43449</v>
      </c>
      <c r="D73" s="5">
        <v>43421</v>
      </c>
      <c r="E73" s="5">
        <v>43422</v>
      </c>
      <c r="F73" s="6" t="s">
        <v>413</v>
      </c>
      <c r="G73" s="6" t="s">
        <v>414</v>
      </c>
      <c r="H73" s="6" t="s">
        <v>415</v>
      </c>
      <c r="I73" s="9">
        <v>1396650</v>
      </c>
      <c r="J73" s="10">
        <v>57.69</v>
      </c>
      <c r="K73" s="6" t="s">
        <v>18</v>
      </c>
      <c r="L73" s="6" t="s">
        <v>416</v>
      </c>
      <c r="M73" s="6" t="s">
        <v>20</v>
      </c>
      <c r="N73" s="6" t="s">
        <v>34</v>
      </c>
      <c r="O73">
        <f>VLOOKUP(I73,[1]应付款管理!$A$1:$I$65536,9,0)</f>
        <v>57.69</v>
      </c>
      <c r="P73">
        <f t="shared" si="4"/>
        <v>0</v>
      </c>
      <c r="Q73" t="str">
        <f>VLOOKUP(I73,[1]应付款管理!$A$1:$J$65536,10,0)</f>
        <v>EUR</v>
      </c>
      <c r="R73">
        <f t="shared" si="6"/>
        <v>0</v>
      </c>
      <c r="S73" t="str">
        <f t="shared" si="5"/>
        <v>，1396650</v>
      </c>
      <c r="T73" t="s">
        <v>417</v>
      </c>
    </row>
    <row r="74" ht="14" customHeight="1" spans="1:20">
      <c r="A74" s="5">
        <v>43421</v>
      </c>
      <c r="B74" s="5">
        <v>43421</v>
      </c>
      <c r="C74" s="5">
        <v>43449</v>
      </c>
      <c r="D74" s="5">
        <v>43421</v>
      </c>
      <c r="E74" s="5">
        <v>43423</v>
      </c>
      <c r="F74" s="6" t="s">
        <v>418</v>
      </c>
      <c r="G74" s="6" t="s">
        <v>419</v>
      </c>
      <c r="H74" s="6" t="s">
        <v>420</v>
      </c>
      <c r="I74" s="9">
        <v>1389799</v>
      </c>
      <c r="J74" s="10">
        <v>550.99</v>
      </c>
      <c r="K74" s="6" t="s">
        <v>18</v>
      </c>
      <c r="L74" s="6" t="s">
        <v>421</v>
      </c>
      <c r="M74" s="6" t="s">
        <v>422</v>
      </c>
      <c r="N74" s="6" t="s">
        <v>423</v>
      </c>
      <c r="O74">
        <f>VLOOKUP(I74,[1]应付款管理!$A$1:$I$65536,9,0)</f>
        <v>550.99</v>
      </c>
      <c r="P74">
        <f t="shared" si="4"/>
        <v>0</v>
      </c>
      <c r="Q74" t="str">
        <f>VLOOKUP(I74,[1]应付款管理!$A$1:$J$65536,10,0)</f>
        <v>EUR</v>
      </c>
      <c r="R74">
        <f t="shared" si="6"/>
        <v>0</v>
      </c>
      <c r="S74" t="str">
        <f t="shared" si="5"/>
        <v>，1389799</v>
      </c>
      <c r="T74" t="s">
        <v>424</v>
      </c>
    </row>
    <row r="75" ht="14" customHeight="1" spans="1:20">
      <c r="A75" s="5">
        <v>43421</v>
      </c>
      <c r="B75" s="5">
        <v>43421</v>
      </c>
      <c r="C75" s="5">
        <v>43449</v>
      </c>
      <c r="D75" s="5">
        <v>43421</v>
      </c>
      <c r="E75" s="5">
        <v>43422</v>
      </c>
      <c r="F75" s="6" t="s">
        <v>425</v>
      </c>
      <c r="G75" s="6" t="s">
        <v>426</v>
      </c>
      <c r="H75" s="6" t="s">
        <v>427</v>
      </c>
      <c r="I75" s="9">
        <v>1393488</v>
      </c>
      <c r="J75" s="10">
        <v>105.26</v>
      </c>
      <c r="K75" s="6" t="s">
        <v>18</v>
      </c>
      <c r="L75" s="6" t="s">
        <v>428</v>
      </c>
      <c r="M75" s="6" t="s">
        <v>429</v>
      </c>
      <c r="N75" s="6" t="s">
        <v>430</v>
      </c>
      <c r="O75">
        <f>VLOOKUP(I75,[1]应付款管理!$A$1:$I$65536,9,0)</f>
        <v>105.26</v>
      </c>
      <c r="P75">
        <f t="shared" si="4"/>
        <v>0</v>
      </c>
      <c r="Q75" t="str">
        <f>VLOOKUP(I75,[1]应付款管理!$A$1:$J$65536,10,0)</f>
        <v>EUR</v>
      </c>
      <c r="R75">
        <f t="shared" si="6"/>
        <v>0</v>
      </c>
      <c r="S75" t="str">
        <f t="shared" si="5"/>
        <v>，1393488</v>
      </c>
      <c r="T75" t="s">
        <v>431</v>
      </c>
    </row>
    <row r="76" ht="14" customHeight="1" spans="1:20">
      <c r="A76" s="5">
        <v>43421</v>
      </c>
      <c r="B76" s="5">
        <v>43421</v>
      </c>
      <c r="C76" s="5">
        <v>43449</v>
      </c>
      <c r="D76" s="5">
        <v>43421</v>
      </c>
      <c r="E76" s="5">
        <v>43424</v>
      </c>
      <c r="F76" s="6" t="s">
        <v>432</v>
      </c>
      <c r="G76" s="6" t="s">
        <v>433</v>
      </c>
      <c r="H76" s="6" t="s">
        <v>434</v>
      </c>
      <c r="I76" s="9">
        <v>1392809</v>
      </c>
      <c r="J76" s="10">
        <v>169.79</v>
      </c>
      <c r="K76" s="6" t="s">
        <v>18</v>
      </c>
      <c r="L76" s="6" t="s">
        <v>435</v>
      </c>
      <c r="M76" s="6" t="s">
        <v>391</v>
      </c>
      <c r="N76" s="6" t="s">
        <v>436</v>
      </c>
      <c r="O76">
        <f>VLOOKUP(I76,[1]应付款管理!$A$1:$I$65536,9,0)</f>
        <v>169.8</v>
      </c>
      <c r="P76">
        <f t="shared" si="4"/>
        <v>-0.0100000000000193</v>
      </c>
      <c r="Q76" t="str">
        <f>VLOOKUP(I76,[1]应付款管理!$A$1:$J$65536,10,0)</f>
        <v>EUR</v>
      </c>
      <c r="R76">
        <f t="shared" si="6"/>
        <v>0</v>
      </c>
      <c r="S76" t="str">
        <f t="shared" si="5"/>
        <v>，1392809</v>
      </c>
      <c r="T76" t="s">
        <v>437</v>
      </c>
    </row>
    <row r="77" ht="14" customHeight="1" spans="1:20">
      <c r="A77" s="5">
        <v>43423</v>
      </c>
      <c r="B77" s="5">
        <v>43423</v>
      </c>
      <c r="C77" s="5">
        <v>43449</v>
      </c>
      <c r="D77" s="5">
        <v>43423</v>
      </c>
      <c r="E77" s="5">
        <v>43424</v>
      </c>
      <c r="F77" s="6" t="s">
        <v>438</v>
      </c>
      <c r="G77" s="6" t="s">
        <v>439</v>
      </c>
      <c r="H77" s="6" t="s">
        <v>440</v>
      </c>
      <c r="I77" s="9">
        <v>1391197</v>
      </c>
      <c r="J77" s="10">
        <v>56.1</v>
      </c>
      <c r="K77" s="6" t="s">
        <v>18</v>
      </c>
      <c r="L77" s="6" t="s">
        <v>441</v>
      </c>
      <c r="M77" s="6" t="s">
        <v>67</v>
      </c>
      <c r="N77" s="6" t="s">
        <v>131</v>
      </c>
      <c r="O77">
        <f>VLOOKUP(I77,[1]应付款管理!$A$1:$I$65536,9,0)</f>
        <v>56.1</v>
      </c>
      <c r="P77">
        <f t="shared" si="4"/>
        <v>0</v>
      </c>
      <c r="Q77" t="str">
        <f>VLOOKUP(I77,[1]应付款管理!$A$1:$J$65536,10,0)</f>
        <v>EUR</v>
      </c>
      <c r="R77">
        <f t="shared" si="6"/>
        <v>0</v>
      </c>
      <c r="S77" t="str">
        <f t="shared" si="5"/>
        <v>，1391197</v>
      </c>
      <c r="T77" t="s">
        <v>442</v>
      </c>
    </row>
    <row r="78" ht="14" customHeight="1" spans="1:20">
      <c r="A78" s="5">
        <v>43424</v>
      </c>
      <c r="B78" s="5">
        <v>43424</v>
      </c>
      <c r="C78" s="5">
        <v>43449</v>
      </c>
      <c r="D78" s="5">
        <v>43424</v>
      </c>
      <c r="E78" s="5">
        <v>43427</v>
      </c>
      <c r="F78" s="6" t="s">
        <v>443</v>
      </c>
      <c r="G78" s="6" t="s">
        <v>444</v>
      </c>
      <c r="H78" s="6" t="s">
        <v>445</v>
      </c>
      <c r="I78" s="9">
        <v>1398478</v>
      </c>
      <c r="J78" s="10">
        <v>194.52</v>
      </c>
      <c r="K78" s="6" t="s">
        <v>18</v>
      </c>
      <c r="L78" s="6" t="s">
        <v>446</v>
      </c>
      <c r="M78" s="6" t="s">
        <v>20</v>
      </c>
      <c r="N78" s="6" t="s">
        <v>447</v>
      </c>
      <c r="O78">
        <f>VLOOKUP(I78,[1]应付款管理!$A$1:$I$65536,9,0)</f>
        <v>194.52</v>
      </c>
      <c r="P78">
        <f t="shared" si="4"/>
        <v>0</v>
      </c>
      <c r="Q78" t="str">
        <f>VLOOKUP(I78,[1]应付款管理!$A$1:$J$65536,10,0)</f>
        <v>EUR</v>
      </c>
      <c r="R78">
        <f t="shared" si="6"/>
        <v>0</v>
      </c>
      <c r="S78" t="str">
        <f t="shared" si="5"/>
        <v>，1398478</v>
      </c>
      <c r="T78" t="s">
        <v>448</v>
      </c>
    </row>
    <row r="79" ht="14" customHeight="1" spans="1:20">
      <c r="A79" s="5">
        <v>43425</v>
      </c>
      <c r="B79" s="5">
        <v>43425</v>
      </c>
      <c r="C79" s="5">
        <v>43449</v>
      </c>
      <c r="D79" s="5">
        <v>43425</v>
      </c>
      <c r="E79" s="5">
        <v>43427</v>
      </c>
      <c r="F79" s="6" t="s">
        <v>449</v>
      </c>
      <c r="G79" s="6" t="s">
        <v>450</v>
      </c>
      <c r="H79" s="6" t="s">
        <v>451</v>
      </c>
      <c r="I79" s="9">
        <v>1392904</v>
      </c>
      <c r="J79" s="10">
        <v>222.16</v>
      </c>
      <c r="K79" s="6" t="s">
        <v>18</v>
      </c>
      <c r="L79" s="6" t="s">
        <v>452</v>
      </c>
      <c r="M79" s="6" t="s">
        <v>285</v>
      </c>
      <c r="N79" s="6" t="s">
        <v>453</v>
      </c>
      <c r="O79">
        <f>VLOOKUP(I79,[1]应付款管理!$A$1:$I$65536,9,0)</f>
        <v>222.16</v>
      </c>
      <c r="P79">
        <f t="shared" si="4"/>
        <v>0</v>
      </c>
      <c r="Q79" t="str">
        <f>VLOOKUP(I79,[1]应付款管理!$A$1:$J$65536,10,0)</f>
        <v>EUR</v>
      </c>
      <c r="R79">
        <f t="shared" si="6"/>
        <v>0</v>
      </c>
      <c r="S79" t="str">
        <f t="shared" si="5"/>
        <v>，1392904</v>
      </c>
      <c r="T79" t="s">
        <v>454</v>
      </c>
    </row>
    <row r="80" ht="14" customHeight="1" spans="1:20">
      <c r="A80" s="5">
        <v>43425</v>
      </c>
      <c r="B80" s="5">
        <v>43425</v>
      </c>
      <c r="C80" s="5">
        <v>43449</v>
      </c>
      <c r="D80" s="5">
        <v>43425</v>
      </c>
      <c r="E80" s="5">
        <v>43426</v>
      </c>
      <c r="F80" s="6" t="s">
        <v>455</v>
      </c>
      <c r="G80" s="6" t="s">
        <v>456</v>
      </c>
      <c r="H80" s="6" t="s">
        <v>457</v>
      </c>
      <c r="I80" s="9">
        <v>1396613</v>
      </c>
      <c r="J80" s="10">
        <v>489.48</v>
      </c>
      <c r="K80" s="6" t="s">
        <v>18</v>
      </c>
      <c r="L80" s="6" t="s">
        <v>458</v>
      </c>
      <c r="M80" s="6" t="s">
        <v>80</v>
      </c>
      <c r="N80" s="6" t="s">
        <v>459</v>
      </c>
      <c r="O80">
        <f>VLOOKUP(I80,[1]应付款管理!$A$1:$I$65536,9,0)</f>
        <v>489.48</v>
      </c>
      <c r="P80">
        <f t="shared" si="4"/>
        <v>0</v>
      </c>
      <c r="Q80" t="str">
        <f>VLOOKUP(I80,[1]应付款管理!$A$1:$J$65536,10,0)</f>
        <v>EUR</v>
      </c>
      <c r="R80">
        <f t="shared" si="6"/>
        <v>0</v>
      </c>
      <c r="S80" t="str">
        <f t="shared" si="5"/>
        <v>，1396613</v>
      </c>
      <c r="T80" t="s">
        <v>460</v>
      </c>
    </row>
    <row r="81" ht="14" customHeight="1" spans="1:20">
      <c r="A81" s="5">
        <v>43425</v>
      </c>
      <c r="B81" s="5">
        <v>43425</v>
      </c>
      <c r="C81" s="5">
        <v>43449</v>
      </c>
      <c r="D81" s="5">
        <v>43425</v>
      </c>
      <c r="E81" s="5">
        <v>43427</v>
      </c>
      <c r="F81" s="6" t="s">
        <v>461</v>
      </c>
      <c r="G81" s="6" t="s">
        <v>462</v>
      </c>
      <c r="H81" s="6" t="s">
        <v>463</v>
      </c>
      <c r="I81" s="9">
        <v>1396316</v>
      </c>
      <c r="J81" s="10">
        <v>214.12</v>
      </c>
      <c r="K81" s="6" t="s">
        <v>18</v>
      </c>
      <c r="L81" s="6" t="s">
        <v>464</v>
      </c>
      <c r="M81" s="6" t="s">
        <v>175</v>
      </c>
      <c r="N81" s="6" t="s">
        <v>465</v>
      </c>
      <c r="O81">
        <f>VLOOKUP(I81,[1]应付款管理!$A$1:$I$65536,9,0)</f>
        <v>214.12</v>
      </c>
      <c r="P81">
        <f t="shared" si="4"/>
        <v>0</v>
      </c>
      <c r="Q81" t="str">
        <f>VLOOKUP(I81,[1]应付款管理!$A$1:$J$65536,10,0)</f>
        <v>EUR</v>
      </c>
      <c r="R81">
        <f t="shared" si="6"/>
        <v>0</v>
      </c>
      <c r="S81" t="str">
        <f t="shared" si="5"/>
        <v>，1396316</v>
      </c>
      <c r="T81" t="s">
        <v>466</v>
      </c>
    </row>
    <row r="82" ht="14" customHeight="1" spans="1:20">
      <c r="A82" s="5">
        <v>43426</v>
      </c>
      <c r="B82" s="5">
        <v>43426</v>
      </c>
      <c r="C82" s="5">
        <v>43449</v>
      </c>
      <c r="D82" s="5">
        <v>43426</v>
      </c>
      <c r="E82" s="5">
        <v>43428</v>
      </c>
      <c r="F82" s="6" t="s">
        <v>467</v>
      </c>
      <c r="G82" s="6" t="s">
        <v>468</v>
      </c>
      <c r="H82" s="6" t="s">
        <v>469</v>
      </c>
      <c r="I82" s="9">
        <v>1396605</v>
      </c>
      <c r="J82" s="10">
        <v>141.52</v>
      </c>
      <c r="K82" s="6" t="s">
        <v>18</v>
      </c>
      <c r="L82" s="6" t="s">
        <v>470</v>
      </c>
      <c r="M82" s="6" t="s">
        <v>94</v>
      </c>
      <c r="N82" s="6" t="s">
        <v>471</v>
      </c>
      <c r="O82">
        <f>VLOOKUP(I82,[1]应付款管理!$A$1:$I$65536,9,0)</f>
        <v>141.52</v>
      </c>
      <c r="P82">
        <f t="shared" si="4"/>
        <v>0</v>
      </c>
      <c r="Q82" t="str">
        <f>VLOOKUP(I82,[1]应付款管理!$A$1:$J$65536,10,0)</f>
        <v>EUR</v>
      </c>
      <c r="R82">
        <f t="shared" si="6"/>
        <v>0</v>
      </c>
      <c r="S82" t="str">
        <f t="shared" si="5"/>
        <v>，1396605</v>
      </c>
      <c r="T82" t="s">
        <v>472</v>
      </c>
    </row>
    <row r="83" ht="14" customHeight="1" spans="1:20">
      <c r="A83" s="5">
        <v>43426</v>
      </c>
      <c r="B83" s="5">
        <v>43426</v>
      </c>
      <c r="C83" s="5">
        <v>43449</v>
      </c>
      <c r="D83" s="5">
        <v>43426</v>
      </c>
      <c r="E83" s="5">
        <v>43427</v>
      </c>
      <c r="F83" s="6" t="s">
        <v>473</v>
      </c>
      <c r="G83" s="6" t="s">
        <v>474</v>
      </c>
      <c r="H83" s="6" t="s">
        <v>475</v>
      </c>
      <c r="I83" s="9">
        <v>1398697</v>
      </c>
      <c r="J83" s="10">
        <v>41.43</v>
      </c>
      <c r="K83" s="6" t="s">
        <v>18</v>
      </c>
      <c r="L83" s="6" t="s">
        <v>476</v>
      </c>
      <c r="M83" s="6" t="s">
        <v>477</v>
      </c>
      <c r="N83" s="6" t="s">
        <v>478</v>
      </c>
      <c r="O83">
        <f>VLOOKUP(I83,[1]应付款管理!$A$1:$I$65536,9,0)</f>
        <v>41.43</v>
      </c>
      <c r="P83">
        <f t="shared" si="4"/>
        <v>0</v>
      </c>
      <c r="Q83" t="str">
        <f>VLOOKUP(I83,[1]应付款管理!$A$1:$J$65536,10,0)</f>
        <v>EUR</v>
      </c>
      <c r="R83">
        <f t="shared" si="6"/>
        <v>0</v>
      </c>
      <c r="S83" t="str">
        <f t="shared" si="5"/>
        <v>，1398697</v>
      </c>
      <c r="T83" t="s">
        <v>479</v>
      </c>
    </row>
    <row r="84" ht="14" customHeight="1" spans="1:20">
      <c r="A84" s="5">
        <v>43426</v>
      </c>
      <c r="B84" s="5">
        <v>43426</v>
      </c>
      <c r="C84" s="5">
        <v>43449</v>
      </c>
      <c r="D84" s="5">
        <v>43426</v>
      </c>
      <c r="E84" s="5">
        <v>43427</v>
      </c>
      <c r="F84" s="6" t="s">
        <v>480</v>
      </c>
      <c r="G84" s="6" t="s">
        <v>481</v>
      </c>
      <c r="H84" s="6" t="s">
        <v>482</v>
      </c>
      <c r="I84" s="9">
        <v>1384592</v>
      </c>
      <c r="J84" s="10">
        <v>24.52</v>
      </c>
      <c r="K84" s="6" t="s">
        <v>18</v>
      </c>
      <c r="L84" s="6" t="s">
        <v>483</v>
      </c>
      <c r="M84" s="6" t="s">
        <v>391</v>
      </c>
      <c r="N84" s="6" t="s">
        <v>484</v>
      </c>
      <c r="O84">
        <f>VLOOKUP(I84,[1]应付款管理!$A$1:$I$65536,9,0)</f>
        <v>24.52</v>
      </c>
      <c r="P84">
        <f t="shared" si="4"/>
        <v>0</v>
      </c>
      <c r="Q84" t="str">
        <f>VLOOKUP(I84,[1]应付款管理!$A$1:$J$65536,10,0)</f>
        <v>EUR</v>
      </c>
      <c r="R84">
        <f t="shared" si="6"/>
        <v>0</v>
      </c>
      <c r="S84" t="str">
        <f t="shared" si="5"/>
        <v>，1384592</v>
      </c>
      <c r="T84" t="s">
        <v>485</v>
      </c>
    </row>
    <row r="85" ht="14" customHeight="1" spans="1:20">
      <c r="A85" s="5">
        <v>43426</v>
      </c>
      <c r="B85" s="5">
        <v>43426</v>
      </c>
      <c r="C85" s="5">
        <v>43449</v>
      </c>
      <c r="D85" s="5">
        <v>43426</v>
      </c>
      <c r="E85" s="5">
        <v>43427</v>
      </c>
      <c r="F85" s="6" t="s">
        <v>486</v>
      </c>
      <c r="G85" s="6" t="s">
        <v>487</v>
      </c>
      <c r="H85" s="6" t="s">
        <v>488</v>
      </c>
      <c r="I85" s="9">
        <v>1384599</v>
      </c>
      <c r="J85" s="10">
        <v>31.88</v>
      </c>
      <c r="K85" s="6" t="s">
        <v>18</v>
      </c>
      <c r="L85" s="6" t="s">
        <v>489</v>
      </c>
      <c r="M85" s="6" t="s">
        <v>391</v>
      </c>
      <c r="N85" s="6" t="s">
        <v>484</v>
      </c>
      <c r="O85">
        <f>VLOOKUP(I85,[1]应付款管理!$A$1:$I$65536,9,0)</f>
        <v>31.88</v>
      </c>
      <c r="P85">
        <f t="shared" si="4"/>
        <v>0</v>
      </c>
      <c r="Q85" t="str">
        <f>VLOOKUP(I85,[1]应付款管理!$A$1:$J$65536,10,0)</f>
        <v>EUR</v>
      </c>
      <c r="R85">
        <f t="shared" si="6"/>
        <v>0</v>
      </c>
      <c r="S85" t="str">
        <f t="shared" si="5"/>
        <v>，1384599</v>
      </c>
      <c r="T85" t="s">
        <v>490</v>
      </c>
    </row>
    <row r="86" ht="14" customHeight="1" spans="1:20">
      <c r="A86" s="5">
        <v>43427</v>
      </c>
      <c r="B86" s="5">
        <v>43427</v>
      </c>
      <c r="C86" s="5">
        <v>43449</v>
      </c>
      <c r="D86" s="5">
        <v>43427</v>
      </c>
      <c r="E86" s="5">
        <v>43429</v>
      </c>
      <c r="F86" s="6" t="s">
        <v>491</v>
      </c>
      <c r="G86" s="6" t="s">
        <v>492</v>
      </c>
      <c r="H86" s="6" t="s">
        <v>493</v>
      </c>
      <c r="I86" s="9">
        <v>1400406</v>
      </c>
      <c r="J86" s="10">
        <v>294.24</v>
      </c>
      <c r="K86" s="6" t="s">
        <v>18</v>
      </c>
      <c r="L86" s="6" t="s">
        <v>494</v>
      </c>
      <c r="M86" s="6" t="s">
        <v>495</v>
      </c>
      <c r="N86" s="6" t="s">
        <v>496</v>
      </c>
      <c r="O86">
        <f>VLOOKUP(I86,[1]应付款管理!$A$1:$I$65536,9,0)</f>
        <v>294.24</v>
      </c>
      <c r="P86">
        <f t="shared" si="4"/>
        <v>0</v>
      </c>
      <c r="Q86" t="str">
        <f>VLOOKUP(I86,[1]应付款管理!$A$1:$J$65536,10,0)</f>
        <v>EUR</v>
      </c>
      <c r="R86">
        <f t="shared" si="6"/>
        <v>0</v>
      </c>
      <c r="S86" t="str">
        <f t="shared" si="5"/>
        <v>，1400406</v>
      </c>
      <c r="T86" t="s">
        <v>497</v>
      </c>
    </row>
    <row r="87" ht="14" customHeight="1" spans="1:20">
      <c r="A87" s="5">
        <v>43428</v>
      </c>
      <c r="B87" s="5">
        <v>43428</v>
      </c>
      <c r="C87" s="5">
        <v>43449</v>
      </c>
      <c r="D87" s="5">
        <v>43428</v>
      </c>
      <c r="E87" s="5">
        <v>43429</v>
      </c>
      <c r="F87" s="6" t="s">
        <v>498</v>
      </c>
      <c r="G87" s="6" t="s">
        <v>499</v>
      </c>
      <c r="H87" s="6" t="s">
        <v>500</v>
      </c>
      <c r="I87" s="9">
        <v>1393729</v>
      </c>
      <c r="J87" s="10">
        <v>43.68</v>
      </c>
      <c r="K87" s="6" t="s">
        <v>18</v>
      </c>
      <c r="L87" s="6" t="s">
        <v>501</v>
      </c>
      <c r="M87" s="6" t="s">
        <v>45</v>
      </c>
      <c r="N87" s="6" t="s">
        <v>502</v>
      </c>
      <c r="O87">
        <f>VLOOKUP(I87,[1]应付款管理!$A$1:$I$65536,9,0)</f>
        <v>43.68</v>
      </c>
      <c r="P87">
        <f t="shared" si="4"/>
        <v>0</v>
      </c>
      <c r="Q87" t="str">
        <f>VLOOKUP(I87,[1]应付款管理!$A$1:$J$65536,10,0)</f>
        <v>EUR</v>
      </c>
      <c r="R87">
        <f t="shared" si="6"/>
        <v>0</v>
      </c>
      <c r="S87" t="str">
        <f t="shared" si="5"/>
        <v>，1393729</v>
      </c>
      <c r="T87" t="s">
        <v>503</v>
      </c>
    </row>
    <row r="88" ht="14" customHeight="1" spans="1:20">
      <c r="A88" s="5">
        <v>43428</v>
      </c>
      <c r="B88" s="5">
        <v>43428</v>
      </c>
      <c r="C88" s="5">
        <v>43449</v>
      </c>
      <c r="D88" s="5">
        <v>43428</v>
      </c>
      <c r="E88" s="5">
        <v>43429</v>
      </c>
      <c r="F88" s="6" t="s">
        <v>504</v>
      </c>
      <c r="G88" s="6" t="s">
        <v>505</v>
      </c>
      <c r="H88" s="6" t="s">
        <v>506</v>
      </c>
      <c r="I88" s="9">
        <v>1400810</v>
      </c>
      <c r="J88" s="10">
        <v>79.38</v>
      </c>
      <c r="K88" s="6" t="s">
        <v>18</v>
      </c>
      <c r="L88" s="6" t="s">
        <v>507</v>
      </c>
      <c r="M88" s="6" t="s">
        <v>45</v>
      </c>
      <c r="N88" s="6" t="s">
        <v>46</v>
      </c>
      <c r="O88">
        <f>VLOOKUP(I88,[1]应付款管理!$A$1:$I$65536,9,0)</f>
        <v>79.38</v>
      </c>
      <c r="P88">
        <f t="shared" si="4"/>
        <v>0</v>
      </c>
      <c r="Q88" t="str">
        <f>VLOOKUP(I88,[1]应付款管理!$A$1:$J$65536,10,0)</f>
        <v>EUR</v>
      </c>
      <c r="R88">
        <f t="shared" si="6"/>
        <v>0</v>
      </c>
      <c r="S88" t="str">
        <f t="shared" si="5"/>
        <v>，1400810</v>
      </c>
      <c r="T88" t="s">
        <v>508</v>
      </c>
    </row>
    <row r="89" ht="14" customHeight="1" spans="1:20">
      <c r="A89" s="5">
        <v>43428</v>
      </c>
      <c r="B89" s="5">
        <v>43428</v>
      </c>
      <c r="C89" s="5">
        <v>43449</v>
      </c>
      <c r="D89" s="5">
        <v>43428</v>
      </c>
      <c r="E89" s="5">
        <v>43429</v>
      </c>
      <c r="F89" s="6" t="s">
        <v>509</v>
      </c>
      <c r="G89" s="6" t="s">
        <v>510</v>
      </c>
      <c r="H89" s="6" t="s">
        <v>511</v>
      </c>
      <c r="I89" s="9">
        <v>1400446</v>
      </c>
      <c r="J89" s="10">
        <v>72.13</v>
      </c>
      <c r="K89" s="6" t="s">
        <v>18</v>
      </c>
      <c r="L89" s="6" t="s">
        <v>512</v>
      </c>
      <c r="M89" s="6" t="s">
        <v>163</v>
      </c>
      <c r="N89" s="6" t="s">
        <v>513</v>
      </c>
      <c r="O89">
        <f>VLOOKUP(I89,[1]应付款管理!$A$1:$I$65536,9,0)</f>
        <v>72.13</v>
      </c>
      <c r="P89">
        <f t="shared" si="4"/>
        <v>0</v>
      </c>
      <c r="Q89" t="str">
        <f>VLOOKUP(I89,[1]应付款管理!$A$1:$J$65536,10,0)</f>
        <v>EUR</v>
      </c>
      <c r="R89">
        <f t="shared" si="6"/>
        <v>0</v>
      </c>
      <c r="S89" t="str">
        <f t="shared" si="5"/>
        <v>，1400446</v>
      </c>
      <c r="T89" t="s">
        <v>514</v>
      </c>
    </row>
    <row r="90" ht="14" customHeight="1" spans="1:20">
      <c r="A90" s="5">
        <v>43428</v>
      </c>
      <c r="B90" s="5">
        <v>43428</v>
      </c>
      <c r="C90" s="5">
        <v>43449</v>
      </c>
      <c r="D90" s="5">
        <v>43428</v>
      </c>
      <c r="E90" s="5">
        <v>43430</v>
      </c>
      <c r="F90" s="6" t="s">
        <v>515</v>
      </c>
      <c r="G90" s="6" t="s">
        <v>516</v>
      </c>
      <c r="H90" s="6" t="s">
        <v>517</v>
      </c>
      <c r="I90" s="9">
        <v>1400842</v>
      </c>
      <c r="J90" s="10">
        <v>97.14</v>
      </c>
      <c r="K90" s="6" t="s">
        <v>18</v>
      </c>
      <c r="L90" s="6" t="s">
        <v>518</v>
      </c>
      <c r="M90" s="6" t="s">
        <v>20</v>
      </c>
      <c r="N90" s="6" t="s">
        <v>34</v>
      </c>
      <c r="O90">
        <f>VLOOKUP(I90,[1]应付款管理!$A$1:$I$65536,9,0)</f>
        <v>97.14</v>
      </c>
      <c r="P90">
        <f t="shared" si="4"/>
        <v>0</v>
      </c>
      <c r="Q90" t="str">
        <f>VLOOKUP(I90,[1]应付款管理!$A$1:$J$65536,10,0)</f>
        <v>EUR</v>
      </c>
      <c r="R90">
        <f t="shared" si="6"/>
        <v>0</v>
      </c>
      <c r="S90" t="str">
        <f t="shared" si="5"/>
        <v>，1400842</v>
      </c>
      <c r="T90" t="s">
        <v>519</v>
      </c>
    </row>
    <row r="91" ht="14" customHeight="1" spans="1:20">
      <c r="A91" s="5">
        <v>43428</v>
      </c>
      <c r="B91" s="5">
        <v>43428</v>
      </c>
      <c r="C91" s="5">
        <v>43449</v>
      </c>
      <c r="D91" s="5">
        <v>43428</v>
      </c>
      <c r="E91" s="5">
        <v>43435</v>
      </c>
      <c r="F91" s="6" t="s">
        <v>520</v>
      </c>
      <c r="G91" s="6" t="s">
        <v>521</v>
      </c>
      <c r="H91" s="6" t="s">
        <v>522</v>
      </c>
      <c r="I91" s="9">
        <v>1400985</v>
      </c>
      <c r="J91" s="10">
        <v>339.99</v>
      </c>
      <c r="K91" s="6" t="s">
        <v>18</v>
      </c>
      <c r="L91" s="6" t="s">
        <v>523</v>
      </c>
      <c r="M91" s="6" t="s">
        <v>20</v>
      </c>
      <c r="N91" s="6" t="s">
        <v>34</v>
      </c>
      <c r="O91">
        <f>VLOOKUP(I91,[1]应付款管理!$A$1:$I$65536,9,0)</f>
        <v>339.99</v>
      </c>
      <c r="P91">
        <f t="shared" si="4"/>
        <v>0</v>
      </c>
      <c r="Q91" t="str">
        <f>VLOOKUP(I91,[1]应付款管理!$A$1:$J$65536,10,0)</f>
        <v>EUR</v>
      </c>
      <c r="R91">
        <f t="shared" si="6"/>
        <v>0</v>
      </c>
      <c r="S91" t="str">
        <f t="shared" si="5"/>
        <v>，1400985</v>
      </c>
      <c r="T91" t="s">
        <v>524</v>
      </c>
    </row>
    <row r="92" ht="14" customHeight="1" spans="1:20">
      <c r="A92" s="5">
        <v>43428</v>
      </c>
      <c r="B92" s="5">
        <v>43428</v>
      </c>
      <c r="C92" s="5">
        <v>43449</v>
      </c>
      <c r="D92" s="5">
        <v>43428</v>
      </c>
      <c r="E92" s="5">
        <v>43429</v>
      </c>
      <c r="F92" s="6" t="s">
        <v>525</v>
      </c>
      <c r="G92" s="6" t="s">
        <v>526</v>
      </c>
      <c r="H92" s="6" t="s">
        <v>527</v>
      </c>
      <c r="I92" s="9">
        <v>1389464</v>
      </c>
      <c r="J92" s="10">
        <v>64.46</v>
      </c>
      <c r="K92" s="6" t="s">
        <v>18</v>
      </c>
      <c r="L92" s="6" t="s">
        <v>528</v>
      </c>
      <c r="M92" s="6" t="s">
        <v>137</v>
      </c>
      <c r="N92" s="6" t="s">
        <v>529</v>
      </c>
      <c r="O92">
        <f>VLOOKUP(I92,[1]应付款管理!$A$1:$I$65536,9,0)</f>
        <v>64.46</v>
      </c>
      <c r="P92">
        <f t="shared" si="4"/>
        <v>0</v>
      </c>
      <c r="Q92" t="str">
        <f>VLOOKUP(I92,[1]应付款管理!$A$1:$J$65536,10,0)</f>
        <v>EUR</v>
      </c>
      <c r="R92">
        <f t="shared" si="6"/>
        <v>0</v>
      </c>
      <c r="S92" t="str">
        <f t="shared" si="5"/>
        <v>，1389464</v>
      </c>
      <c r="T92" t="s">
        <v>530</v>
      </c>
    </row>
    <row r="93" ht="14" customHeight="1" spans="1:20">
      <c r="A93" s="5">
        <v>43428</v>
      </c>
      <c r="B93" s="5">
        <v>43428</v>
      </c>
      <c r="C93" s="5">
        <v>43449</v>
      </c>
      <c r="D93" s="5">
        <v>43428</v>
      </c>
      <c r="E93" s="5">
        <v>43429</v>
      </c>
      <c r="F93" s="6" t="s">
        <v>531</v>
      </c>
      <c r="G93" s="6" t="s">
        <v>532</v>
      </c>
      <c r="H93" s="6" t="s">
        <v>533</v>
      </c>
      <c r="I93" s="9">
        <v>1400947</v>
      </c>
      <c r="J93" s="10">
        <v>38.19</v>
      </c>
      <c r="K93" s="6" t="s">
        <v>18</v>
      </c>
      <c r="L93" s="6" t="s">
        <v>534</v>
      </c>
      <c r="M93" s="6" t="s">
        <v>535</v>
      </c>
      <c r="N93" s="6" t="s">
        <v>536</v>
      </c>
      <c r="O93">
        <f>VLOOKUP(I93,[1]应付款管理!$A$1:$I$65536,9,0)</f>
        <v>38.19</v>
      </c>
      <c r="P93">
        <f t="shared" si="4"/>
        <v>0</v>
      </c>
      <c r="Q93" t="str">
        <f>VLOOKUP(I93,[1]应付款管理!$A$1:$J$65536,10,0)</f>
        <v>EUR</v>
      </c>
      <c r="R93">
        <f t="shared" si="6"/>
        <v>0</v>
      </c>
      <c r="S93" t="str">
        <f t="shared" si="5"/>
        <v>，1400947</v>
      </c>
      <c r="T93" t="s">
        <v>537</v>
      </c>
    </row>
    <row r="94" ht="14" customHeight="1" spans="1:20">
      <c r="A94" s="5">
        <v>43429</v>
      </c>
      <c r="B94" s="5">
        <v>43429</v>
      </c>
      <c r="C94" s="5">
        <v>43449</v>
      </c>
      <c r="D94" s="5">
        <v>43429</v>
      </c>
      <c r="E94" s="5">
        <v>43436</v>
      </c>
      <c r="F94" s="6" t="s">
        <v>538</v>
      </c>
      <c r="G94" s="6" t="s">
        <v>539</v>
      </c>
      <c r="H94" s="6" t="s">
        <v>540</v>
      </c>
      <c r="I94" s="9">
        <v>1384836</v>
      </c>
      <c r="J94" s="10">
        <v>1392.95</v>
      </c>
      <c r="K94" s="6" t="s">
        <v>18</v>
      </c>
      <c r="L94" s="6" t="s">
        <v>541</v>
      </c>
      <c r="M94" s="6" t="s">
        <v>542</v>
      </c>
      <c r="N94" s="6" t="s">
        <v>543</v>
      </c>
      <c r="O94">
        <f>VLOOKUP(I94,[1]应付款管理!$A$1:$I$65536,9,0)</f>
        <v>1392.95</v>
      </c>
      <c r="P94">
        <f t="shared" si="4"/>
        <v>0</v>
      </c>
      <c r="Q94" t="str">
        <f>VLOOKUP(I94,[1]应付款管理!$A$1:$J$65536,10,0)</f>
        <v>EUR</v>
      </c>
      <c r="R94">
        <f t="shared" si="6"/>
        <v>0</v>
      </c>
      <c r="S94" t="str">
        <f t="shared" si="5"/>
        <v>，1384836</v>
      </c>
      <c r="T94" t="s">
        <v>544</v>
      </c>
    </row>
    <row r="95" ht="14" customHeight="1" spans="1:20">
      <c r="A95" s="5">
        <v>43429</v>
      </c>
      <c r="B95" s="5">
        <v>43429</v>
      </c>
      <c r="C95" s="5">
        <v>43449</v>
      </c>
      <c r="D95" s="5">
        <v>43429</v>
      </c>
      <c r="E95" s="5">
        <v>43430</v>
      </c>
      <c r="F95" s="6" t="s">
        <v>545</v>
      </c>
      <c r="G95" s="6" t="s">
        <v>546</v>
      </c>
      <c r="H95" s="6" t="s">
        <v>547</v>
      </c>
      <c r="I95" s="9">
        <v>1401345</v>
      </c>
      <c r="J95" s="10">
        <v>47.76</v>
      </c>
      <c r="K95" s="6" t="s">
        <v>18</v>
      </c>
      <c r="L95" s="6" t="s">
        <v>548</v>
      </c>
      <c r="M95" s="6" t="s">
        <v>410</v>
      </c>
      <c r="N95" s="6" t="s">
        <v>411</v>
      </c>
      <c r="O95">
        <f>VLOOKUP(I95,[1]应付款管理!$A$1:$I$65536,9,0)</f>
        <v>47.76</v>
      </c>
      <c r="P95">
        <f t="shared" si="4"/>
        <v>0</v>
      </c>
      <c r="Q95" t="str">
        <f>VLOOKUP(I95,[1]应付款管理!$A$1:$J$65536,10,0)</f>
        <v>EUR</v>
      </c>
      <c r="R95">
        <f t="shared" si="6"/>
        <v>0</v>
      </c>
      <c r="S95" t="str">
        <f t="shared" si="5"/>
        <v>，1401345</v>
      </c>
      <c r="T95" t="s">
        <v>549</v>
      </c>
    </row>
    <row r="96" ht="14" customHeight="1" spans="1:20">
      <c r="A96" s="5">
        <v>43429</v>
      </c>
      <c r="B96" s="5">
        <v>43429</v>
      </c>
      <c r="C96" s="5">
        <v>43449</v>
      </c>
      <c r="D96" s="5">
        <v>43429</v>
      </c>
      <c r="E96" s="5">
        <v>43431</v>
      </c>
      <c r="F96" s="6" t="s">
        <v>550</v>
      </c>
      <c r="G96" s="6" t="s">
        <v>551</v>
      </c>
      <c r="H96" s="6" t="s">
        <v>552</v>
      </c>
      <c r="I96" s="9">
        <v>1400188</v>
      </c>
      <c r="J96" s="10">
        <v>107.02</v>
      </c>
      <c r="K96" s="6" t="s">
        <v>18</v>
      </c>
      <c r="L96" s="6" t="s">
        <v>553</v>
      </c>
      <c r="M96" s="6" t="s">
        <v>20</v>
      </c>
      <c r="N96" s="6" t="s">
        <v>34</v>
      </c>
      <c r="O96">
        <f>VLOOKUP(I96,[1]应付款管理!$A$1:$I$65536,9,0)</f>
        <v>107.02</v>
      </c>
      <c r="P96">
        <f t="shared" si="4"/>
        <v>0</v>
      </c>
      <c r="Q96" t="str">
        <f>VLOOKUP(I96,[1]应付款管理!$A$1:$J$65536,10,0)</f>
        <v>EUR</v>
      </c>
      <c r="R96">
        <f t="shared" si="6"/>
        <v>0</v>
      </c>
      <c r="S96" t="str">
        <f t="shared" si="5"/>
        <v>，1400188</v>
      </c>
      <c r="T96" t="s">
        <v>554</v>
      </c>
    </row>
    <row r="97" ht="14" customHeight="1" spans="1:20">
      <c r="A97" s="5">
        <v>43429</v>
      </c>
      <c r="B97" s="5">
        <v>43429</v>
      </c>
      <c r="C97" s="5">
        <v>43449</v>
      </c>
      <c r="D97" s="5">
        <v>43429</v>
      </c>
      <c r="E97" s="5">
        <v>43434</v>
      </c>
      <c r="F97" s="6" t="s">
        <v>555</v>
      </c>
      <c r="G97" s="6" t="s">
        <v>556</v>
      </c>
      <c r="H97" s="6" t="s">
        <v>557</v>
      </c>
      <c r="I97" s="9">
        <v>1400245</v>
      </c>
      <c r="J97" s="10">
        <v>297.3</v>
      </c>
      <c r="K97" s="6" t="s">
        <v>18</v>
      </c>
      <c r="L97" s="6" t="s">
        <v>558</v>
      </c>
      <c r="M97" s="6" t="s">
        <v>20</v>
      </c>
      <c r="N97" s="6" t="s">
        <v>34</v>
      </c>
      <c r="O97">
        <f>VLOOKUP(I97,[1]应付款管理!$A$1:$I$65536,9,0)</f>
        <v>297.3</v>
      </c>
      <c r="P97">
        <f t="shared" si="4"/>
        <v>0</v>
      </c>
      <c r="Q97" t="str">
        <f>VLOOKUP(I97,[1]应付款管理!$A$1:$J$65536,10,0)</f>
        <v>EUR</v>
      </c>
      <c r="R97">
        <f t="shared" si="6"/>
        <v>0</v>
      </c>
      <c r="S97" t="str">
        <f t="shared" si="5"/>
        <v>，1400245</v>
      </c>
      <c r="T97" t="s">
        <v>559</v>
      </c>
    </row>
    <row r="98" ht="14" customHeight="1" spans="1:20">
      <c r="A98" s="5">
        <v>43429</v>
      </c>
      <c r="B98" s="5">
        <v>43429</v>
      </c>
      <c r="C98" s="5">
        <v>43449</v>
      </c>
      <c r="D98" s="5">
        <v>43429</v>
      </c>
      <c r="E98" s="5">
        <v>43430</v>
      </c>
      <c r="F98" s="6" t="s">
        <v>560</v>
      </c>
      <c r="G98" s="6" t="s">
        <v>561</v>
      </c>
      <c r="H98" s="6" t="s">
        <v>562</v>
      </c>
      <c r="I98" s="9">
        <v>1401312</v>
      </c>
      <c r="J98" s="10">
        <v>85.89</v>
      </c>
      <c r="K98" s="6" t="s">
        <v>18</v>
      </c>
      <c r="L98" s="6" t="s">
        <v>563</v>
      </c>
      <c r="M98" s="6" t="s">
        <v>80</v>
      </c>
      <c r="N98" s="6" t="s">
        <v>564</v>
      </c>
      <c r="O98">
        <f>VLOOKUP(I98,[1]应付款管理!$A$1:$I$65536,9,0)</f>
        <v>85.89</v>
      </c>
      <c r="P98">
        <f t="shared" si="4"/>
        <v>0</v>
      </c>
      <c r="Q98" t="str">
        <f>VLOOKUP(I98,[1]应付款管理!$A$1:$J$65536,10,0)</f>
        <v>EUR</v>
      </c>
      <c r="R98">
        <f t="shared" si="6"/>
        <v>0</v>
      </c>
      <c r="S98" t="str">
        <f t="shared" si="5"/>
        <v>，1401312</v>
      </c>
      <c r="T98" t="s">
        <v>565</v>
      </c>
    </row>
    <row r="99" ht="14" customHeight="1" spans="1:20">
      <c r="A99" s="5">
        <v>43429</v>
      </c>
      <c r="B99" s="5">
        <v>43429</v>
      </c>
      <c r="C99" s="5">
        <v>43449</v>
      </c>
      <c r="D99" s="5">
        <v>43429</v>
      </c>
      <c r="E99" s="5">
        <v>43430</v>
      </c>
      <c r="F99" s="6" t="s">
        <v>566</v>
      </c>
      <c r="G99" s="6" t="s">
        <v>567</v>
      </c>
      <c r="H99" s="6" t="s">
        <v>568</v>
      </c>
      <c r="I99" s="9">
        <v>1389474</v>
      </c>
      <c r="J99" s="10">
        <v>64.46</v>
      </c>
      <c r="K99" s="6" t="s">
        <v>18</v>
      </c>
      <c r="L99" s="6" t="s">
        <v>528</v>
      </c>
      <c r="M99" s="6" t="s">
        <v>137</v>
      </c>
      <c r="N99" s="6" t="s">
        <v>529</v>
      </c>
      <c r="O99">
        <f>VLOOKUP(I99,[1]应付款管理!$A$1:$I$65536,9,0)</f>
        <v>64.46</v>
      </c>
      <c r="P99">
        <f t="shared" si="4"/>
        <v>0</v>
      </c>
      <c r="Q99" t="str">
        <f>VLOOKUP(I99,[1]应付款管理!$A$1:$J$65536,10,0)</f>
        <v>EUR</v>
      </c>
      <c r="R99">
        <f t="shared" si="6"/>
        <v>0</v>
      </c>
      <c r="S99" t="str">
        <f t="shared" ref="S99:S126" si="7">$S$1&amp;I99</f>
        <v>，1389474</v>
      </c>
      <c r="T99" t="s">
        <v>569</v>
      </c>
    </row>
    <row r="100" ht="14" customHeight="1" spans="1:20">
      <c r="A100" s="5">
        <v>43430</v>
      </c>
      <c r="B100" s="5">
        <v>43430</v>
      </c>
      <c r="C100" s="5">
        <v>43449</v>
      </c>
      <c r="D100" s="5">
        <v>43430</v>
      </c>
      <c r="E100" s="5">
        <v>43432</v>
      </c>
      <c r="F100" s="6" t="s">
        <v>570</v>
      </c>
      <c r="G100" s="6" t="s">
        <v>571</v>
      </c>
      <c r="H100" s="6" t="s">
        <v>572</v>
      </c>
      <c r="I100" s="9">
        <v>1400351</v>
      </c>
      <c r="J100" s="10">
        <v>118.92</v>
      </c>
      <c r="K100" s="6" t="s">
        <v>18</v>
      </c>
      <c r="L100" s="6" t="s">
        <v>573</v>
      </c>
      <c r="M100" s="6" t="s">
        <v>20</v>
      </c>
      <c r="N100" s="6" t="s">
        <v>34</v>
      </c>
      <c r="O100">
        <f>VLOOKUP(I100,[1]应付款管理!$A$1:$I$65536,9,0)</f>
        <v>118.92</v>
      </c>
      <c r="P100">
        <f t="shared" si="4"/>
        <v>0</v>
      </c>
      <c r="Q100" t="str">
        <f>VLOOKUP(I100,[1]应付款管理!$A$1:$J$65536,10,0)</f>
        <v>EUR</v>
      </c>
      <c r="R100">
        <f t="shared" si="6"/>
        <v>0</v>
      </c>
      <c r="S100" t="str">
        <f t="shared" si="7"/>
        <v>，1400351</v>
      </c>
      <c r="T100" t="s">
        <v>574</v>
      </c>
    </row>
    <row r="101" ht="14" customHeight="1" spans="1:20">
      <c r="A101" s="5">
        <v>43430</v>
      </c>
      <c r="B101" s="5">
        <v>43430</v>
      </c>
      <c r="C101" s="5">
        <v>43449</v>
      </c>
      <c r="D101" s="5">
        <v>43430</v>
      </c>
      <c r="E101" s="5">
        <v>43433</v>
      </c>
      <c r="F101" s="6" t="s">
        <v>575</v>
      </c>
      <c r="G101" s="6" t="s">
        <v>576</v>
      </c>
      <c r="H101" s="6" t="s">
        <v>577</v>
      </c>
      <c r="I101" s="9">
        <v>1401375</v>
      </c>
      <c r="J101" s="10">
        <v>155.94</v>
      </c>
      <c r="K101" s="6" t="s">
        <v>18</v>
      </c>
      <c r="L101" s="6" t="s">
        <v>578</v>
      </c>
      <c r="M101" s="6" t="s">
        <v>20</v>
      </c>
      <c r="N101" s="6" t="s">
        <v>34</v>
      </c>
      <c r="O101">
        <f>VLOOKUP(I101,[1]应付款管理!$A$1:$I$65536,9,0)</f>
        <v>155.94</v>
      </c>
      <c r="P101">
        <f t="shared" si="4"/>
        <v>0</v>
      </c>
      <c r="Q101" t="str">
        <f>VLOOKUP(I101,[1]应付款管理!$A$1:$J$65536,10,0)</f>
        <v>EUR</v>
      </c>
      <c r="R101">
        <f t="shared" si="6"/>
        <v>0</v>
      </c>
      <c r="S101" t="str">
        <f t="shared" si="7"/>
        <v>，1401375</v>
      </c>
      <c r="T101" t="s">
        <v>579</v>
      </c>
    </row>
    <row r="102" ht="14" customHeight="1" spans="1:20">
      <c r="A102" s="5">
        <v>43430</v>
      </c>
      <c r="B102" s="5">
        <v>43430</v>
      </c>
      <c r="C102" s="5">
        <v>43449</v>
      </c>
      <c r="D102" s="5">
        <v>43430</v>
      </c>
      <c r="E102" s="5">
        <v>43433</v>
      </c>
      <c r="F102" s="6" t="s">
        <v>580</v>
      </c>
      <c r="G102" s="6" t="s">
        <v>581</v>
      </c>
      <c r="H102" s="6" t="s">
        <v>582</v>
      </c>
      <c r="I102" s="9">
        <v>1401376</v>
      </c>
      <c r="J102" s="10">
        <v>155.94</v>
      </c>
      <c r="K102" s="6" t="s">
        <v>18</v>
      </c>
      <c r="L102" s="6" t="s">
        <v>583</v>
      </c>
      <c r="M102" s="6" t="s">
        <v>20</v>
      </c>
      <c r="N102" s="6" t="s">
        <v>34</v>
      </c>
      <c r="O102">
        <f>VLOOKUP(I102,[1]应付款管理!$A$1:$I$65536,9,0)</f>
        <v>155.94</v>
      </c>
      <c r="P102">
        <f t="shared" si="4"/>
        <v>0</v>
      </c>
      <c r="Q102" t="str">
        <f>VLOOKUP(I102,[1]应付款管理!$A$1:$J$65536,10,0)</f>
        <v>EUR</v>
      </c>
      <c r="R102">
        <f t="shared" si="6"/>
        <v>0</v>
      </c>
      <c r="S102" t="str">
        <f t="shared" si="7"/>
        <v>，1401376</v>
      </c>
      <c r="T102" t="s">
        <v>584</v>
      </c>
    </row>
    <row r="103" ht="14" customHeight="1" spans="1:20">
      <c r="A103" s="5">
        <v>43430</v>
      </c>
      <c r="B103" s="5">
        <v>43430</v>
      </c>
      <c r="C103" s="5">
        <v>43449</v>
      </c>
      <c r="D103" s="5">
        <v>43430</v>
      </c>
      <c r="E103" s="5">
        <v>43433</v>
      </c>
      <c r="F103" s="6" t="s">
        <v>585</v>
      </c>
      <c r="G103" s="6" t="s">
        <v>586</v>
      </c>
      <c r="H103" s="6" t="s">
        <v>587</v>
      </c>
      <c r="I103" s="9">
        <v>1388197</v>
      </c>
      <c r="J103" s="10">
        <v>638.46</v>
      </c>
      <c r="K103" s="6" t="s">
        <v>18</v>
      </c>
      <c r="L103" s="6" t="s">
        <v>588</v>
      </c>
      <c r="M103" s="6" t="s">
        <v>67</v>
      </c>
      <c r="N103" s="6" t="s">
        <v>589</v>
      </c>
      <c r="O103">
        <f>VLOOKUP(I103,[1]应付款管理!$A$1:$I$65536,9,0)</f>
        <v>638.46</v>
      </c>
      <c r="P103">
        <f t="shared" si="4"/>
        <v>0</v>
      </c>
      <c r="Q103" t="str">
        <f>VLOOKUP(I103,[1]应付款管理!$A$1:$J$65536,10,0)</f>
        <v>EUR</v>
      </c>
      <c r="R103">
        <f t="shared" si="6"/>
        <v>0</v>
      </c>
      <c r="S103" t="str">
        <f t="shared" si="7"/>
        <v>，1388197</v>
      </c>
      <c r="T103" t="s">
        <v>590</v>
      </c>
    </row>
    <row r="104" ht="14" customHeight="1" spans="1:20">
      <c r="A104" s="5">
        <v>43430</v>
      </c>
      <c r="B104" s="5">
        <v>43430</v>
      </c>
      <c r="C104" s="5">
        <v>43449</v>
      </c>
      <c r="D104" s="5">
        <v>43430</v>
      </c>
      <c r="E104" s="5">
        <v>43431</v>
      </c>
      <c r="F104" s="6" t="s">
        <v>591</v>
      </c>
      <c r="G104" s="6" t="s">
        <v>592</v>
      </c>
      <c r="H104" s="6" t="s">
        <v>593</v>
      </c>
      <c r="I104" s="9">
        <v>1401363</v>
      </c>
      <c r="J104" s="10">
        <v>81.92</v>
      </c>
      <c r="K104" s="6" t="s">
        <v>18</v>
      </c>
      <c r="L104" s="6" t="s">
        <v>594</v>
      </c>
      <c r="M104" s="6" t="s">
        <v>80</v>
      </c>
      <c r="N104" s="6" t="s">
        <v>595</v>
      </c>
      <c r="O104">
        <f>VLOOKUP(I104,[1]应付款管理!$A$1:$I$65536,9,0)</f>
        <v>81.92</v>
      </c>
      <c r="P104">
        <f t="shared" si="4"/>
        <v>0</v>
      </c>
      <c r="Q104" t="str">
        <f>VLOOKUP(I104,[1]应付款管理!$A$1:$J$65536,10,0)</f>
        <v>EUR</v>
      </c>
      <c r="R104">
        <f t="shared" si="6"/>
        <v>0</v>
      </c>
      <c r="S104" t="str">
        <f t="shared" si="7"/>
        <v>，1401363</v>
      </c>
      <c r="T104" t="s">
        <v>596</v>
      </c>
    </row>
    <row r="105" ht="14" customHeight="1" spans="1:20">
      <c r="A105" s="5">
        <v>43430</v>
      </c>
      <c r="B105" s="5">
        <v>43430</v>
      </c>
      <c r="C105" s="5">
        <v>43449</v>
      </c>
      <c r="D105" s="5">
        <v>43430</v>
      </c>
      <c r="E105" s="5">
        <v>43431</v>
      </c>
      <c r="F105" s="6" t="s">
        <v>597</v>
      </c>
      <c r="G105" s="6" t="s">
        <v>598</v>
      </c>
      <c r="H105" s="6" t="s">
        <v>599</v>
      </c>
      <c r="I105" s="9">
        <v>1401666</v>
      </c>
      <c r="J105" s="10">
        <v>81.92</v>
      </c>
      <c r="K105" s="6" t="s">
        <v>18</v>
      </c>
      <c r="L105" s="6" t="s">
        <v>600</v>
      </c>
      <c r="M105" s="6" t="s">
        <v>80</v>
      </c>
      <c r="N105" s="6" t="s">
        <v>595</v>
      </c>
      <c r="O105">
        <f>VLOOKUP(I105,[1]应付款管理!$A$1:$I$65536,9,0)</f>
        <v>81.92</v>
      </c>
      <c r="P105">
        <f t="shared" si="4"/>
        <v>0</v>
      </c>
      <c r="Q105" t="str">
        <f>VLOOKUP(I105,[1]应付款管理!$A$1:$J$65536,10,0)</f>
        <v>EUR</v>
      </c>
      <c r="R105">
        <f t="shared" si="6"/>
        <v>0</v>
      </c>
      <c r="S105" t="str">
        <f t="shared" si="7"/>
        <v>，1401666</v>
      </c>
      <c r="T105" t="s">
        <v>601</v>
      </c>
    </row>
    <row r="106" ht="14" customHeight="1" spans="1:20">
      <c r="A106" s="5">
        <v>43431</v>
      </c>
      <c r="B106" s="5">
        <v>43431</v>
      </c>
      <c r="C106" s="5">
        <v>43449</v>
      </c>
      <c r="D106" s="5">
        <v>43431</v>
      </c>
      <c r="E106" s="5">
        <v>43433</v>
      </c>
      <c r="F106" s="6" t="s">
        <v>602</v>
      </c>
      <c r="G106" s="6" t="s">
        <v>603</v>
      </c>
      <c r="H106" s="6" t="s">
        <v>604</v>
      </c>
      <c r="I106" s="9">
        <v>1383854</v>
      </c>
      <c r="J106" s="10">
        <v>200.92</v>
      </c>
      <c r="K106" s="6" t="s">
        <v>18</v>
      </c>
      <c r="L106" s="6" t="s">
        <v>605</v>
      </c>
      <c r="M106" s="6" t="s">
        <v>45</v>
      </c>
      <c r="N106" s="6" t="s">
        <v>606</v>
      </c>
      <c r="O106">
        <f>VLOOKUP(I106,[1]应付款管理!$A$1:$I$65536,9,0)</f>
        <v>200.92</v>
      </c>
      <c r="P106">
        <f t="shared" si="4"/>
        <v>0</v>
      </c>
      <c r="Q106" t="str">
        <f>VLOOKUP(I106,[1]应付款管理!$A$1:$J$65536,10,0)</f>
        <v>EUR</v>
      </c>
      <c r="R106">
        <f t="shared" si="6"/>
        <v>0</v>
      </c>
      <c r="S106" t="str">
        <f t="shared" si="7"/>
        <v>，1383854</v>
      </c>
      <c r="T106" t="s">
        <v>607</v>
      </c>
    </row>
    <row r="107" ht="14" customHeight="1" spans="1:20">
      <c r="A107" s="5">
        <v>43431</v>
      </c>
      <c r="B107" s="5">
        <v>43431</v>
      </c>
      <c r="C107" s="5">
        <v>43449</v>
      </c>
      <c r="D107" s="5">
        <v>43431</v>
      </c>
      <c r="E107" s="5">
        <v>43432</v>
      </c>
      <c r="F107" s="6" t="s">
        <v>608</v>
      </c>
      <c r="G107" s="6" t="s">
        <v>609</v>
      </c>
      <c r="H107" s="6" t="s">
        <v>610</v>
      </c>
      <c r="I107" s="9">
        <v>1400053</v>
      </c>
      <c r="J107" s="10">
        <v>53.51</v>
      </c>
      <c r="K107" s="6" t="s">
        <v>18</v>
      </c>
      <c r="L107" s="6" t="s">
        <v>553</v>
      </c>
      <c r="M107" s="6" t="s">
        <v>20</v>
      </c>
      <c r="N107" s="6" t="s">
        <v>34</v>
      </c>
      <c r="O107">
        <f>VLOOKUP(I107,[1]应付款管理!$A$1:$I$65536,9,0)</f>
        <v>53.51</v>
      </c>
      <c r="P107">
        <f t="shared" si="4"/>
        <v>0</v>
      </c>
      <c r="Q107" t="str">
        <f>VLOOKUP(I107,[1]应付款管理!$A$1:$J$65536,10,0)</f>
        <v>EUR</v>
      </c>
      <c r="R107">
        <f t="shared" si="6"/>
        <v>0</v>
      </c>
      <c r="S107" t="str">
        <f t="shared" si="7"/>
        <v>，1400053</v>
      </c>
      <c r="T107" t="s">
        <v>611</v>
      </c>
    </row>
    <row r="108" ht="14" customHeight="1" spans="1:20">
      <c r="A108" s="5">
        <v>43431</v>
      </c>
      <c r="B108" s="5">
        <v>43431</v>
      </c>
      <c r="C108" s="5">
        <v>43449</v>
      </c>
      <c r="D108" s="5">
        <v>43431</v>
      </c>
      <c r="E108" s="5">
        <v>43432</v>
      </c>
      <c r="F108" s="6" t="s">
        <v>612</v>
      </c>
      <c r="G108" s="6" t="s">
        <v>613</v>
      </c>
      <c r="H108" s="6" t="s">
        <v>614</v>
      </c>
      <c r="I108" s="9">
        <v>1394200</v>
      </c>
      <c r="J108" s="10">
        <v>87.19</v>
      </c>
      <c r="K108" s="6" t="s">
        <v>18</v>
      </c>
      <c r="L108" s="6" t="s">
        <v>615</v>
      </c>
      <c r="M108" s="6" t="s">
        <v>67</v>
      </c>
      <c r="N108" s="6" t="s">
        <v>616</v>
      </c>
      <c r="O108">
        <f>VLOOKUP(I108,[1]应付款管理!$A$1:$I$65536,9,0)</f>
        <v>87.19</v>
      </c>
      <c r="P108">
        <f t="shared" si="4"/>
        <v>0</v>
      </c>
      <c r="Q108" t="str">
        <f>VLOOKUP(I108,[1]应付款管理!$A$1:$J$65536,10,0)</f>
        <v>EUR</v>
      </c>
      <c r="R108">
        <f t="shared" si="6"/>
        <v>0</v>
      </c>
      <c r="S108" t="str">
        <f t="shared" si="7"/>
        <v>，1394200</v>
      </c>
      <c r="T108" t="s">
        <v>617</v>
      </c>
    </row>
    <row r="109" ht="14" customHeight="1" spans="1:20">
      <c r="A109" s="5">
        <v>43432</v>
      </c>
      <c r="B109" s="5">
        <v>43432</v>
      </c>
      <c r="C109" s="5">
        <v>43449</v>
      </c>
      <c r="D109" s="5">
        <v>43432</v>
      </c>
      <c r="E109" s="5">
        <v>43436</v>
      </c>
      <c r="F109" s="6" t="s">
        <v>618</v>
      </c>
      <c r="G109" s="6" t="s">
        <v>619</v>
      </c>
      <c r="H109" s="6" t="s">
        <v>620</v>
      </c>
      <c r="I109" s="9">
        <v>1401891</v>
      </c>
      <c r="J109" s="10">
        <v>362.3</v>
      </c>
      <c r="K109" s="6" t="s">
        <v>18</v>
      </c>
      <c r="L109" s="6" t="s">
        <v>621</v>
      </c>
      <c r="M109" s="6" t="s">
        <v>94</v>
      </c>
      <c r="N109" s="6" t="s">
        <v>622</v>
      </c>
      <c r="O109">
        <f>VLOOKUP(I109,[1]应付款管理!$A$1:$I$65536,9,0)</f>
        <v>362.32</v>
      </c>
      <c r="P109">
        <f t="shared" si="4"/>
        <v>-0.0199999999999818</v>
      </c>
      <c r="Q109" t="str">
        <f>VLOOKUP(I109,[1]应付款管理!$A$1:$J$65536,10,0)</f>
        <v>EUR</v>
      </c>
      <c r="R109">
        <f t="shared" si="6"/>
        <v>0</v>
      </c>
      <c r="S109" t="str">
        <f t="shared" si="7"/>
        <v>，1401891</v>
      </c>
      <c r="T109" t="s">
        <v>623</v>
      </c>
    </row>
    <row r="110" ht="14" customHeight="1" spans="1:20">
      <c r="A110" s="5">
        <v>43433</v>
      </c>
      <c r="B110" s="5">
        <v>43433</v>
      </c>
      <c r="C110" s="5">
        <v>43449</v>
      </c>
      <c r="D110" s="5">
        <v>43433</v>
      </c>
      <c r="E110" s="5">
        <v>43434</v>
      </c>
      <c r="F110" s="6" t="s">
        <v>624</v>
      </c>
      <c r="G110" s="6" t="s">
        <v>625</v>
      </c>
      <c r="H110" s="6" t="s">
        <v>626</v>
      </c>
      <c r="I110" s="9">
        <v>1403234</v>
      </c>
      <c r="J110" s="10">
        <v>278.98</v>
      </c>
      <c r="K110" s="6" t="s">
        <v>18</v>
      </c>
      <c r="L110" s="6" t="s">
        <v>627</v>
      </c>
      <c r="M110" s="6" t="s">
        <v>628</v>
      </c>
      <c r="N110" s="6" t="s">
        <v>629</v>
      </c>
      <c r="O110">
        <f>VLOOKUP(I110,[1]应付款管理!$A$1:$I$65536,9,0)</f>
        <v>278.98</v>
      </c>
      <c r="P110">
        <f t="shared" si="4"/>
        <v>0</v>
      </c>
      <c r="Q110" t="str">
        <f>VLOOKUP(I110,[1]应付款管理!$A$1:$J$65536,10,0)</f>
        <v>EUR</v>
      </c>
      <c r="R110">
        <f t="shared" si="6"/>
        <v>0</v>
      </c>
      <c r="S110" t="str">
        <f t="shared" si="7"/>
        <v>，1403234</v>
      </c>
      <c r="T110" t="s">
        <v>630</v>
      </c>
    </row>
    <row r="111" ht="14" customHeight="1" spans="1:20">
      <c r="A111" s="5">
        <v>43433</v>
      </c>
      <c r="B111" s="5">
        <v>43433</v>
      </c>
      <c r="C111" s="5">
        <v>43449</v>
      </c>
      <c r="D111" s="5">
        <v>43433</v>
      </c>
      <c r="E111" s="5">
        <v>43434</v>
      </c>
      <c r="F111" s="6" t="s">
        <v>631</v>
      </c>
      <c r="G111" s="6" t="s">
        <v>632</v>
      </c>
      <c r="H111" s="6" t="s">
        <v>633</v>
      </c>
      <c r="I111" s="9">
        <v>1399931</v>
      </c>
      <c r="J111" s="10">
        <v>48.53</v>
      </c>
      <c r="K111" s="6" t="s">
        <v>18</v>
      </c>
      <c r="L111" s="6" t="s">
        <v>634</v>
      </c>
      <c r="M111" s="6" t="s">
        <v>20</v>
      </c>
      <c r="N111" s="6" t="s">
        <v>34</v>
      </c>
      <c r="O111">
        <f>VLOOKUP(I111,[1]应付款管理!$A$1:$I$65536,9,0)</f>
        <v>48.53</v>
      </c>
      <c r="P111">
        <f t="shared" si="4"/>
        <v>0</v>
      </c>
      <c r="Q111" t="str">
        <f>VLOOKUP(I111,[1]应付款管理!$A$1:$J$65536,10,0)</f>
        <v>EUR</v>
      </c>
      <c r="R111">
        <f t="shared" si="6"/>
        <v>0</v>
      </c>
      <c r="S111" t="str">
        <f t="shared" si="7"/>
        <v>，1399931</v>
      </c>
      <c r="T111" t="s">
        <v>635</v>
      </c>
    </row>
    <row r="112" ht="14" customHeight="1" spans="1:20">
      <c r="A112" s="5">
        <v>43434</v>
      </c>
      <c r="B112" s="5">
        <v>43434</v>
      </c>
      <c r="C112" s="5">
        <v>43449</v>
      </c>
      <c r="D112" s="5">
        <v>43434</v>
      </c>
      <c r="E112" s="5">
        <v>43435</v>
      </c>
      <c r="F112" s="6" t="s">
        <v>636</v>
      </c>
      <c r="G112" s="6" t="s">
        <v>637</v>
      </c>
      <c r="H112" s="6" t="s">
        <v>638</v>
      </c>
      <c r="I112" s="9">
        <v>1403641</v>
      </c>
      <c r="J112" s="10">
        <v>78.3</v>
      </c>
      <c r="K112" s="6" t="s">
        <v>18</v>
      </c>
      <c r="L112" s="6" t="s">
        <v>639</v>
      </c>
      <c r="M112" s="6" t="s">
        <v>45</v>
      </c>
      <c r="N112" s="6" t="s">
        <v>46</v>
      </c>
      <c r="O112">
        <f>VLOOKUP(I112,[1]应付款管理!$A$1:$I$65536,9,0)</f>
        <v>78.3</v>
      </c>
      <c r="P112">
        <f t="shared" si="4"/>
        <v>0</v>
      </c>
      <c r="Q112" t="str">
        <f>VLOOKUP(I112,[1]应付款管理!$A$1:$J$65536,10,0)</f>
        <v>EUR</v>
      </c>
      <c r="R112">
        <f t="shared" si="6"/>
        <v>0</v>
      </c>
      <c r="S112" t="str">
        <f t="shared" si="7"/>
        <v>，1403641</v>
      </c>
      <c r="T112" t="s">
        <v>640</v>
      </c>
    </row>
    <row r="113" ht="14" customHeight="1" spans="1:20">
      <c r="A113" s="5">
        <v>43434</v>
      </c>
      <c r="B113" s="5">
        <v>43434</v>
      </c>
      <c r="C113" s="5">
        <v>43449</v>
      </c>
      <c r="D113" s="5">
        <v>43434</v>
      </c>
      <c r="E113" s="5">
        <v>43436</v>
      </c>
      <c r="F113" s="6" t="s">
        <v>641</v>
      </c>
      <c r="G113" s="6" t="s">
        <v>642</v>
      </c>
      <c r="H113" s="6" t="s">
        <v>643</v>
      </c>
      <c r="I113" s="9">
        <v>1393502</v>
      </c>
      <c r="J113" s="10">
        <v>96.98</v>
      </c>
      <c r="K113" s="6" t="s">
        <v>18</v>
      </c>
      <c r="L113" s="6" t="s">
        <v>644</v>
      </c>
      <c r="M113" s="6" t="s">
        <v>20</v>
      </c>
      <c r="N113" s="6" t="s">
        <v>645</v>
      </c>
      <c r="O113">
        <f>VLOOKUP(I113,[1]应付款管理!$A$1:$I$65536,9,0)</f>
        <v>96.98</v>
      </c>
      <c r="P113">
        <f t="shared" si="4"/>
        <v>0</v>
      </c>
      <c r="Q113" t="str">
        <f>VLOOKUP(I113,[1]应付款管理!$A$1:$J$65536,10,0)</f>
        <v>EUR</v>
      </c>
      <c r="R113">
        <f t="shared" si="6"/>
        <v>0</v>
      </c>
      <c r="S113" t="str">
        <f t="shared" si="7"/>
        <v>，1393502</v>
      </c>
      <c r="T113" t="s">
        <v>646</v>
      </c>
    </row>
    <row r="114" ht="14" customHeight="1" spans="1:20">
      <c r="A114" s="5">
        <v>43434</v>
      </c>
      <c r="B114" s="5">
        <v>43434</v>
      </c>
      <c r="C114" s="5">
        <v>43449</v>
      </c>
      <c r="D114" s="5">
        <v>43434</v>
      </c>
      <c r="E114" s="5">
        <v>43435</v>
      </c>
      <c r="F114" s="6" t="s">
        <v>647</v>
      </c>
      <c r="G114" s="6" t="s">
        <v>648</v>
      </c>
      <c r="H114" s="6" t="s">
        <v>649</v>
      </c>
      <c r="I114" s="9">
        <v>1393504</v>
      </c>
      <c r="J114" s="10">
        <v>48.49</v>
      </c>
      <c r="K114" s="6" t="s">
        <v>18</v>
      </c>
      <c r="L114" s="6" t="s">
        <v>650</v>
      </c>
      <c r="M114" s="6" t="s">
        <v>20</v>
      </c>
      <c r="N114" s="6" t="s">
        <v>645</v>
      </c>
      <c r="O114">
        <f>VLOOKUP(I114,[1]应付款管理!$A$1:$I$65536,9,0)</f>
        <v>48.49</v>
      </c>
      <c r="P114">
        <f t="shared" si="4"/>
        <v>0</v>
      </c>
      <c r="Q114" t="str">
        <f>VLOOKUP(I114,[1]应付款管理!$A$1:$J$65536,10,0)</f>
        <v>EUR</v>
      </c>
      <c r="R114">
        <f t="shared" si="6"/>
        <v>0</v>
      </c>
      <c r="S114" t="str">
        <f t="shared" si="7"/>
        <v>，1393504</v>
      </c>
      <c r="T114" t="s">
        <v>651</v>
      </c>
    </row>
    <row r="115" ht="14" customHeight="1" spans="1:20">
      <c r="A115" s="5">
        <v>43434</v>
      </c>
      <c r="B115" s="5">
        <v>43434</v>
      </c>
      <c r="C115" s="5">
        <v>43449</v>
      </c>
      <c r="D115" s="5">
        <v>43434</v>
      </c>
      <c r="E115" s="5">
        <v>43436</v>
      </c>
      <c r="F115" s="6" t="s">
        <v>652</v>
      </c>
      <c r="G115" s="6" t="s">
        <v>653</v>
      </c>
      <c r="H115" s="6" t="s">
        <v>654</v>
      </c>
      <c r="I115" s="9">
        <v>1402428</v>
      </c>
      <c r="J115" s="10">
        <v>100.82</v>
      </c>
      <c r="K115" s="6" t="s">
        <v>18</v>
      </c>
      <c r="L115" s="6" t="s">
        <v>655</v>
      </c>
      <c r="M115" s="6" t="s">
        <v>20</v>
      </c>
      <c r="N115" s="6" t="s">
        <v>34</v>
      </c>
      <c r="O115">
        <f>VLOOKUP(I115,[1]应付款管理!$A$1:$I$65536,9,0)</f>
        <v>100.82</v>
      </c>
      <c r="P115">
        <f t="shared" si="4"/>
        <v>0</v>
      </c>
      <c r="Q115" t="str">
        <f>VLOOKUP(I115,[1]应付款管理!$A$1:$J$65536,10,0)</f>
        <v>EUR</v>
      </c>
      <c r="R115">
        <f t="shared" si="6"/>
        <v>0</v>
      </c>
      <c r="S115" t="str">
        <f t="shared" si="7"/>
        <v>，1402428</v>
      </c>
      <c r="T115" t="s">
        <v>656</v>
      </c>
    </row>
    <row r="116" ht="14" customHeight="1" spans="1:20">
      <c r="A116" s="5">
        <v>43434</v>
      </c>
      <c r="B116" s="5">
        <v>43434</v>
      </c>
      <c r="C116" s="5">
        <v>43449</v>
      </c>
      <c r="D116" s="5">
        <v>43434</v>
      </c>
      <c r="E116" s="5">
        <v>43436</v>
      </c>
      <c r="F116" s="6" t="s">
        <v>657</v>
      </c>
      <c r="G116" s="6" t="s">
        <v>658</v>
      </c>
      <c r="H116" s="6" t="s">
        <v>659</v>
      </c>
      <c r="I116" s="9">
        <v>1402440</v>
      </c>
      <c r="J116" s="10">
        <v>100.82</v>
      </c>
      <c r="K116" s="6" t="s">
        <v>18</v>
      </c>
      <c r="L116" s="6" t="s">
        <v>121</v>
      </c>
      <c r="M116" s="6" t="s">
        <v>20</v>
      </c>
      <c r="N116" s="6" t="s">
        <v>34</v>
      </c>
      <c r="O116">
        <f>VLOOKUP(I116,[1]应付款管理!$A$1:$I$65536,9,0)</f>
        <v>100.82</v>
      </c>
      <c r="P116">
        <f t="shared" si="4"/>
        <v>0</v>
      </c>
      <c r="Q116" t="str">
        <f>VLOOKUP(I116,[1]应付款管理!$A$1:$J$65536,10,0)</f>
        <v>EUR</v>
      </c>
      <c r="R116">
        <f t="shared" si="6"/>
        <v>0</v>
      </c>
      <c r="S116" t="str">
        <f t="shared" si="7"/>
        <v>，1402440</v>
      </c>
      <c r="T116" t="s">
        <v>660</v>
      </c>
    </row>
    <row r="117" ht="14" customHeight="1" spans="1:20">
      <c r="A117" s="5">
        <v>43434</v>
      </c>
      <c r="B117" s="5">
        <v>43434</v>
      </c>
      <c r="C117" s="5">
        <v>43449</v>
      </c>
      <c r="D117" s="5">
        <v>43434</v>
      </c>
      <c r="E117" s="5">
        <v>43435</v>
      </c>
      <c r="F117" s="6" t="s">
        <v>661</v>
      </c>
      <c r="G117" s="6" t="s">
        <v>662</v>
      </c>
      <c r="H117" s="6" t="s">
        <v>663</v>
      </c>
      <c r="I117" s="9">
        <v>1402945</v>
      </c>
      <c r="J117" s="10">
        <v>202.28</v>
      </c>
      <c r="K117" s="6" t="s">
        <v>18</v>
      </c>
      <c r="L117" s="6" t="s">
        <v>664</v>
      </c>
      <c r="M117" s="6" t="s">
        <v>20</v>
      </c>
      <c r="N117" s="6" t="s">
        <v>34</v>
      </c>
      <c r="O117">
        <f>VLOOKUP(I117,[1]应付款管理!$A$1:$I$65536,9,0)</f>
        <v>202.28</v>
      </c>
      <c r="P117">
        <f t="shared" si="4"/>
        <v>0</v>
      </c>
      <c r="Q117" t="str">
        <f>VLOOKUP(I117,[1]应付款管理!$A$1:$J$65536,10,0)</f>
        <v>EUR</v>
      </c>
      <c r="R117">
        <f t="shared" si="6"/>
        <v>0</v>
      </c>
      <c r="S117" t="str">
        <f t="shared" si="7"/>
        <v>，1402945</v>
      </c>
      <c r="T117" t="s">
        <v>665</v>
      </c>
    </row>
    <row r="118" ht="14" customHeight="1" spans="1:20">
      <c r="A118" s="5">
        <v>43434</v>
      </c>
      <c r="B118" s="5">
        <v>43434</v>
      </c>
      <c r="C118" s="5">
        <v>43449</v>
      </c>
      <c r="D118" s="5">
        <v>43434</v>
      </c>
      <c r="E118" s="5">
        <v>43435</v>
      </c>
      <c r="F118" s="6" t="s">
        <v>666</v>
      </c>
      <c r="G118" s="6" t="s">
        <v>667</v>
      </c>
      <c r="H118" s="6" t="s">
        <v>668</v>
      </c>
      <c r="I118" s="9">
        <v>1403135</v>
      </c>
      <c r="J118" s="10">
        <v>50.57</v>
      </c>
      <c r="K118" s="6" t="s">
        <v>18</v>
      </c>
      <c r="L118" s="6" t="s">
        <v>226</v>
      </c>
      <c r="M118" s="6" t="s">
        <v>20</v>
      </c>
      <c r="N118" s="6" t="s">
        <v>34</v>
      </c>
      <c r="O118">
        <f>VLOOKUP(I118,[1]应付款管理!$A$1:$I$65536,9,0)</f>
        <v>50.57</v>
      </c>
      <c r="P118">
        <f t="shared" si="4"/>
        <v>0</v>
      </c>
      <c r="Q118" t="str">
        <f>VLOOKUP(I118,[1]应付款管理!$A$1:$J$65536,10,0)</f>
        <v>EUR</v>
      </c>
      <c r="R118">
        <f t="shared" si="6"/>
        <v>0</v>
      </c>
      <c r="S118" t="str">
        <f t="shared" si="7"/>
        <v>，1403135</v>
      </c>
      <c r="T118" t="s">
        <v>669</v>
      </c>
    </row>
    <row r="119" ht="14" customHeight="1" spans="1:20">
      <c r="A119" s="5">
        <v>43434</v>
      </c>
      <c r="B119" s="5">
        <v>43434</v>
      </c>
      <c r="C119" s="5">
        <v>43449</v>
      </c>
      <c r="D119" s="5">
        <v>43434</v>
      </c>
      <c r="E119" s="5">
        <v>43436</v>
      </c>
      <c r="F119" s="6" t="s">
        <v>670</v>
      </c>
      <c r="G119" s="6" t="s">
        <v>671</v>
      </c>
      <c r="H119" s="6" t="s">
        <v>672</v>
      </c>
      <c r="I119" s="9">
        <v>1403850</v>
      </c>
      <c r="J119" s="10">
        <v>94.52</v>
      </c>
      <c r="K119" s="6" t="s">
        <v>18</v>
      </c>
      <c r="L119" s="6" t="s">
        <v>673</v>
      </c>
      <c r="M119" s="6" t="s">
        <v>20</v>
      </c>
      <c r="N119" s="6" t="s">
        <v>34</v>
      </c>
      <c r="O119">
        <f>VLOOKUP(I119,[1]应付款管理!$A$1:$I$65536,9,0)</f>
        <v>94.52</v>
      </c>
      <c r="P119">
        <f t="shared" si="4"/>
        <v>0</v>
      </c>
      <c r="Q119" t="str">
        <f>VLOOKUP(I119,[1]应付款管理!$A$1:$J$65536,10,0)</f>
        <v>EUR</v>
      </c>
      <c r="R119">
        <f t="shared" si="6"/>
        <v>0</v>
      </c>
      <c r="S119" t="str">
        <f t="shared" si="7"/>
        <v>，1403850</v>
      </c>
      <c r="T119" t="s">
        <v>674</v>
      </c>
    </row>
    <row r="120" ht="14" customHeight="1" spans="1:20">
      <c r="A120" s="5">
        <v>43434</v>
      </c>
      <c r="B120" s="5">
        <v>43434</v>
      </c>
      <c r="C120" s="5">
        <v>43449</v>
      </c>
      <c r="D120" s="5">
        <v>43434</v>
      </c>
      <c r="E120" s="5">
        <v>43439</v>
      </c>
      <c r="F120" s="6" t="s">
        <v>675</v>
      </c>
      <c r="G120" s="6" t="s">
        <v>676</v>
      </c>
      <c r="H120" s="6" t="s">
        <v>677</v>
      </c>
      <c r="I120" s="9">
        <v>1403867</v>
      </c>
      <c r="J120" s="10">
        <v>278.95</v>
      </c>
      <c r="K120" s="6" t="s">
        <v>18</v>
      </c>
      <c r="L120" s="6" t="s">
        <v>678</v>
      </c>
      <c r="M120" s="6" t="s">
        <v>20</v>
      </c>
      <c r="N120" s="6" t="s">
        <v>34</v>
      </c>
      <c r="O120">
        <f>VLOOKUP(I120,[1]应付款管理!$A$1:$I$65536,9,0)</f>
        <v>278.95</v>
      </c>
      <c r="P120">
        <f t="shared" si="4"/>
        <v>0</v>
      </c>
      <c r="Q120" t="str">
        <f>VLOOKUP(I120,[1]应付款管理!$A$1:$J$65536,10,0)</f>
        <v>EUR</v>
      </c>
      <c r="R120">
        <f t="shared" si="6"/>
        <v>0</v>
      </c>
      <c r="S120" t="str">
        <f t="shared" si="7"/>
        <v>，1403867</v>
      </c>
      <c r="T120" t="s">
        <v>679</v>
      </c>
    </row>
    <row r="121" ht="14" customHeight="1" spans="1:20">
      <c r="A121" s="5">
        <v>43434</v>
      </c>
      <c r="B121" s="5">
        <v>43434</v>
      </c>
      <c r="C121" s="5">
        <v>43449</v>
      </c>
      <c r="D121" s="5">
        <v>43434</v>
      </c>
      <c r="E121" s="5">
        <v>43435</v>
      </c>
      <c r="F121" s="6" t="s">
        <v>680</v>
      </c>
      <c r="G121" s="6" t="s">
        <v>681</v>
      </c>
      <c r="H121" s="6" t="s">
        <v>682</v>
      </c>
      <c r="I121" s="9">
        <v>1403847</v>
      </c>
      <c r="J121" s="10">
        <v>52.31</v>
      </c>
      <c r="K121" s="6" t="s">
        <v>18</v>
      </c>
      <c r="L121" s="6" t="s">
        <v>683</v>
      </c>
      <c r="M121" s="6" t="s">
        <v>175</v>
      </c>
      <c r="N121" s="6" t="s">
        <v>684</v>
      </c>
      <c r="O121">
        <f>VLOOKUP(I121,[1]应付款管理!$A$1:$I$65536,9,0)</f>
        <v>52.31</v>
      </c>
      <c r="P121">
        <f t="shared" si="4"/>
        <v>0</v>
      </c>
      <c r="Q121" t="str">
        <f>VLOOKUP(I121,[1]应付款管理!$A$1:$J$65536,10,0)</f>
        <v>EUR</v>
      </c>
      <c r="R121">
        <f t="shared" si="6"/>
        <v>0</v>
      </c>
      <c r="S121" t="str">
        <f t="shared" si="7"/>
        <v>，1403847</v>
      </c>
      <c r="T121" t="s">
        <v>685</v>
      </c>
    </row>
    <row r="122" ht="14" customHeight="1" spans="1:20">
      <c r="A122" s="5">
        <v>43434</v>
      </c>
      <c r="B122" s="5">
        <v>43434</v>
      </c>
      <c r="C122" s="5">
        <v>43449</v>
      </c>
      <c r="D122" s="5">
        <v>43434</v>
      </c>
      <c r="E122" s="5">
        <v>43436</v>
      </c>
      <c r="F122" s="6" t="s">
        <v>686</v>
      </c>
      <c r="G122" s="6" t="s">
        <v>687</v>
      </c>
      <c r="H122" s="6" t="s">
        <v>688</v>
      </c>
      <c r="I122" s="9">
        <v>1386854</v>
      </c>
      <c r="J122" s="10">
        <v>122.46</v>
      </c>
      <c r="K122" s="6" t="s">
        <v>18</v>
      </c>
      <c r="L122" s="6" t="s">
        <v>689</v>
      </c>
      <c r="M122" s="6" t="s">
        <v>137</v>
      </c>
      <c r="N122" s="6" t="s">
        <v>529</v>
      </c>
      <c r="O122">
        <f>VLOOKUP(I122,[1]应付款管理!$A$1:$I$65536,9,0)</f>
        <v>122.46</v>
      </c>
      <c r="P122">
        <f t="shared" si="4"/>
        <v>0</v>
      </c>
      <c r="Q122" t="str">
        <f>VLOOKUP(I122,[1]应付款管理!$A$1:$J$65536,10,0)</f>
        <v>EUR</v>
      </c>
      <c r="R122">
        <f t="shared" si="6"/>
        <v>0</v>
      </c>
      <c r="S122" t="str">
        <f t="shared" si="7"/>
        <v>，1386854</v>
      </c>
      <c r="T122" t="s">
        <v>690</v>
      </c>
    </row>
    <row r="123" ht="14" customHeight="1" spans="1:20">
      <c r="A123" s="5">
        <v>43434</v>
      </c>
      <c r="B123" s="5">
        <v>43434</v>
      </c>
      <c r="C123" s="5">
        <v>43449</v>
      </c>
      <c r="D123" s="5">
        <v>43434</v>
      </c>
      <c r="E123" s="5">
        <v>43436</v>
      </c>
      <c r="F123" s="6" t="s">
        <v>691</v>
      </c>
      <c r="G123" s="6" t="s">
        <v>692</v>
      </c>
      <c r="H123" s="6" t="s">
        <v>693</v>
      </c>
      <c r="I123" s="9">
        <v>1386855</v>
      </c>
      <c r="J123" s="10">
        <v>310.28</v>
      </c>
      <c r="K123" s="6" t="s">
        <v>18</v>
      </c>
      <c r="L123" s="6" t="s">
        <v>694</v>
      </c>
      <c r="M123" s="6" t="s">
        <v>137</v>
      </c>
      <c r="N123" s="6" t="s">
        <v>529</v>
      </c>
      <c r="O123">
        <f>VLOOKUP(I123,[1]应付款管理!$A$1:$I$65536,9,0)</f>
        <v>310.28</v>
      </c>
      <c r="P123">
        <f t="shared" si="4"/>
        <v>0</v>
      </c>
      <c r="Q123" t="str">
        <f>VLOOKUP(I123,[1]应付款管理!$A$1:$J$65536,10,0)</f>
        <v>EUR</v>
      </c>
      <c r="R123">
        <f t="shared" si="6"/>
        <v>0</v>
      </c>
      <c r="S123" t="str">
        <f t="shared" si="7"/>
        <v>，1386855</v>
      </c>
      <c r="T123" t="s">
        <v>695</v>
      </c>
    </row>
    <row r="124" ht="14" customHeight="1" spans="1:20">
      <c r="A124" s="5">
        <v>43434</v>
      </c>
      <c r="B124" s="5">
        <v>43434</v>
      </c>
      <c r="C124" s="5">
        <v>43449</v>
      </c>
      <c r="D124" s="5">
        <v>43434</v>
      </c>
      <c r="E124" s="5">
        <v>43436</v>
      </c>
      <c r="F124" s="6" t="s">
        <v>696</v>
      </c>
      <c r="G124" s="6" t="s">
        <v>697</v>
      </c>
      <c r="H124" s="6" t="s">
        <v>698</v>
      </c>
      <c r="I124" s="9">
        <v>1386857</v>
      </c>
      <c r="J124" s="10">
        <v>122.46</v>
      </c>
      <c r="K124" s="6" t="s">
        <v>18</v>
      </c>
      <c r="L124" s="6" t="s">
        <v>699</v>
      </c>
      <c r="M124" s="6" t="s">
        <v>137</v>
      </c>
      <c r="N124" s="6" t="s">
        <v>529</v>
      </c>
      <c r="O124">
        <f>VLOOKUP(I124,[1]应付款管理!$A$1:$I$65536,9,0)</f>
        <v>122.46</v>
      </c>
      <c r="P124">
        <f t="shared" si="4"/>
        <v>0</v>
      </c>
      <c r="Q124" t="str">
        <f>VLOOKUP(I124,[1]应付款管理!$A$1:$J$65536,10,0)</f>
        <v>EUR</v>
      </c>
      <c r="R124">
        <f t="shared" si="6"/>
        <v>0</v>
      </c>
      <c r="S124" t="str">
        <f t="shared" si="7"/>
        <v>，1386857</v>
      </c>
      <c r="T124" t="s">
        <v>700</v>
      </c>
    </row>
    <row r="125" ht="14" customHeight="1" spans="1:20">
      <c r="A125" s="5">
        <v>43434</v>
      </c>
      <c r="B125" s="5">
        <v>43434</v>
      </c>
      <c r="C125" s="5">
        <v>43449</v>
      </c>
      <c r="D125" s="5">
        <v>43434</v>
      </c>
      <c r="E125" s="5">
        <v>43435</v>
      </c>
      <c r="F125" s="6" t="s">
        <v>701</v>
      </c>
      <c r="G125" s="6" t="s">
        <v>702</v>
      </c>
      <c r="H125" s="6" t="s">
        <v>703</v>
      </c>
      <c r="I125" s="9">
        <v>1403967</v>
      </c>
      <c r="J125" s="10">
        <v>51.4</v>
      </c>
      <c r="K125" s="6" t="s">
        <v>18</v>
      </c>
      <c r="L125" s="6" t="s">
        <v>704</v>
      </c>
      <c r="M125" s="6" t="s">
        <v>422</v>
      </c>
      <c r="N125" s="6" t="s">
        <v>705</v>
      </c>
      <c r="O125">
        <f>VLOOKUP(I125,[1]应付款管理!$A$1:$I$65536,9,0)</f>
        <v>51.4</v>
      </c>
      <c r="P125">
        <f t="shared" si="4"/>
        <v>0</v>
      </c>
      <c r="Q125" t="str">
        <f>VLOOKUP(I125,[1]应付款管理!$A$1:$J$65536,10,0)</f>
        <v>EUR</v>
      </c>
      <c r="R125">
        <f t="shared" si="6"/>
        <v>0</v>
      </c>
      <c r="S125" t="str">
        <f t="shared" si="7"/>
        <v>，1403967</v>
      </c>
      <c r="T125" t="s">
        <v>706</v>
      </c>
    </row>
    <row r="126" ht="14" customHeight="1" spans="1:20">
      <c r="A126" s="5"/>
      <c r="B126" s="5"/>
      <c r="C126" s="5"/>
      <c r="D126" s="5"/>
      <c r="E126" s="5"/>
      <c r="F126" s="6"/>
      <c r="G126" s="6"/>
      <c r="H126" s="6"/>
      <c r="I126" s="9"/>
      <c r="J126" s="10">
        <f>SUM(J2:J125)</f>
        <v>20673.85</v>
      </c>
      <c r="K126" s="6"/>
      <c r="L126" s="6"/>
      <c r="M126" s="6"/>
      <c r="N126" s="6"/>
      <c r="O126">
        <f>SUM(O2:O125)</f>
        <v>20673.9</v>
      </c>
      <c r="P126">
        <f>SUM(P2:P125)</f>
        <v>-0.0499999999999972</v>
      </c>
      <c r="S126" t="str">
        <f t="shared" si="7"/>
        <v>，</v>
      </c>
      <c r="T126" t="s">
        <v>14</v>
      </c>
    </row>
    <row r="127" ht="14" customHeight="1" spans="1:19">
      <c r="A127" s="5"/>
      <c r="B127" s="5"/>
      <c r="C127" s="5"/>
      <c r="D127" s="5"/>
      <c r="E127" s="5"/>
      <c r="F127" s="6"/>
      <c r="G127" s="6"/>
      <c r="H127" s="6"/>
      <c r="I127" s="9"/>
      <c r="J127" s="10"/>
      <c r="K127" s="6"/>
      <c r="L127" s="6"/>
      <c r="M127" s="6"/>
      <c r="N127" s="6"/>
      <c r="S127" t="str">
        <f t="shared" ref="S127:S139" si="8">$S$1&amp;I127</f>
        <v>，</v>
      </c>
    </row>
    <row r="128" ht="14" customHeight="1" spans="1:21">
      <c r="A128" s="12">
        <v>43407</v>
      </c>
      <c r="B128" s="12">
        <v>43407</v>
      </c>
      <c r="C128" s="12">
        <v>43449</v>
      </c>
      <c r="D128" s="12">
        <v>43407</v>
      </c>
      <c r="E128" s="12">
        <v>43408</v>
      </c>
      <c r="F128" s="13" t="s">
        <v>707</v>
      </c>
      <c r="G128" s="13" t="s">
        <v>708</v>
      </c>
      <c r="H128" s="13" t="s">
        <v>709</v>
      </c>
      <c r="I128" s="14">
        <v>1387420</v>
      </c>
      <c r="J128" s="15">
        <v>212.61</v>
      </c>
      <c r="K128" s="13" t="s">
        <v>710</v>
      </c>
      <c r="L128" s="13" t="s">
        <v>711</v>
      </c>
      <c r="M128" s="13" t="s">
        <v>712</v>
      </c>
      <c r="N128" s="13" t="s">
        <v>713</v>
      </c>
      <c r="O128">
        <f>VLOOKUP(I128,[1]应付款管理!$A$1:$I$65536,9,0)</f>
        <v>212.61</v>
      </c>
      <c r="P128">
        <f>J128-O128</f>
        <v>0</v>
      </c>
      <c r="Q128" t="str">
        <f>VLOOKUP(I128,[1]应付款管理!$A$1:$J$65536,10,0)</f>
        <v>GBP</v>
      </c>
      <c r="R128">
        <f>IF(K128=Q128,0,1)</f>
        <v>0</v>
      </c>
      <c r="S128" t="str">
        <f t="shared" si="8"/>
        <v>，1387420</v>
      </c>
      <c r="T128" t="s">
        <v>714</v>
      </c>
      <c r="U128" t="str">
        <f ca="1">PHONETIC(T128:T139)</f>
        <v>，1387420，1392048，1395638，1397876，1396788，1396136，1398776，1399690，1398603，1396417，1402301，1399560</v>
      </c>
    </row>
    <row r="129" ht="14" customHeight="1" spans="1:21">
      <c r="A129" s="12">
        <v>43414</v>
      </c>
      <c r="B129" s="12">
        <v>43414</v>
      </c>
      <c r="C129" s="12">
        <v>43449</v>
      </c>
      <c r="D129" s="12">
        <v>43414</v>
      </c>
      <c r="E129" s="12">
        <v>43415</v>
      </c>
      <c r="F129" s="13" t="s">
        <v>715</v>
      </c>
      <c r="G129" s="13" t="s">
        <v>716</v>
      </c>
      <c r="H129" s="13" t="s">
        <v>717</v>
      </c>
      <c r="I129" s="14">
        <v>1392048</v>
      </c>
      <c r="J129" s="15">
        <v>65.8</v>
      </c>
      <c r="K129" s="13" t="s">
        <v>710</v>
      </c>
      <c r="L129" s="13" t="s">
        <v>718</v>
      </c>
      <c r="M129" s="13" t="s">
        <v>719</v>
      </c>
      <c r="N129" s="13" t="s">
        <v>720</v>
      </c>
      <c r="O129">
        <f>VLOOKUP(I129,[1]应付款管理!$A$1:$I$65536,9,0)</f>
        <v>65.8</v>
      </c>
      <c r="P129">
        <f>J129-O129</f>
        <v>0</v>
      </c>
      <c r="Q129" t="str">
        <f>VLOOKUP(I129,[1]应付款管理!$A$1:$J$65536,10,0)</f>
        <v>GBP</v>
      </c>
      <c r="R129">
        <f>IF(K129=Q129,0,1)</f>
        <v>0</v>
      </c>
      <c r="S129" t="str">
        <f t="shared" si="8"/>
        <v>，1392048</v>
      </c>
      <c r="T129" t="s">
        <v>721</v>
      </c>
      <c r="U129" s="11" t="s">
        <v>722</v>
      </c>
    </row>
    <row r="130" ht="14" customHeight="1" spans="1:20">
      <c r="A130" s="12">
        <v>43420</v>
      </c>
      <c r="B130" s="12">
        <v>43420</v>
      </c>
      <c r="C130" s="12">
        <v>43449</v>
      </c>
      <c r="D130" s="12">
        <v>43420</v>
      </c>
      <c r="E130" s="12">
        <v>43421</v>
      </c>
      <c r="F130" s="13" t="s">
        <v>723</v>
      </c>
      <c r="G130" s="13" t="s">
        <v>724</v>
      </c>
      <c r="H130" s="13" t="s">
        <v>725</v>
      </c>
      <c r="I130" s="14">
        <v>1395638</v>
      </c>
      <c r="J130" s="15">
        <v>60.65</v>
      </c>
      <c r="K130" s="13" t="s">
        <v>710</v>
      </c>
      <c r="L130" s="13" t="s">
        <v>726</v>
      </c>
      <c r="M130" s="13" t="s">
        <v>719</v>
      </c>
      <c r="N130" s="13" t="s">
        <v>727</v>
      </c>
      <c r="O130">
        <f>VLOOKUP(I130,[1]应付款管理!$A$1:$I$65536,9,0)</f>
        <v>60.65</v>
      </c>
      <c r="P130">
        <f>J130-O130</f>
        <v>0</v>
      </c>
      <c r="Q130" t="str">
        <f>VLOOKUP(I130,[1]应付款管理!$A$1:$J$65536,10,0)</f>
        <v>GBP</v>
      </c>
      <c r="R130">
        <f>IF(K130=Q130,0,1)</f>
        <v>0</v>
      </c>
      <c r="S130" t="str">
        <f t="shared" si="8"/>
        <v>，1395638</v>
      </c>
      <c r="T130" t="s">
        <v>728</v>
      </c>
    </row>
    <row r="131" ht="14" customHeight="1" spans="1:20">
      <c r="A131" s="12">
        <v>43422</v>
      </c>
      <c r="B131" s="12">
        <v>43422</v>
      </c>
      <c r="C131" s="12">
        <v>43449</v>
      </c>
      <c r="D131" s="12">
        <v>43422</v>
      </c>
      <c r="E131" s="12">
        <v>43423</v>
      </c>
      <c r="F131" s="13" t="s">
        <v>729</v>
      </c>
      <c r="G131" s="13" t="s">
        <v>730</v>
      </c>
      <c r="H131" s="13" t="s">
        <v>731</v>
      </c>
      <c r="I131" s="14">
        <v>1397876</v>
      </c>
      <c r="J131" s="15">
        <v>114.06</v>
      </c>
      <c r="K131" s="13" t="s">
        <v>710</v>
      </c>
      <c r="L131" s="13" t="s">
        <v>732</v>
      </c>
      <c r="M131" s="13" t="s">
        <v>719</v>
      </c>
      <c r="N131" s="13" t="s">
        <v>720</v>
      </c>
      <c r="O131">
        <f>VLOOKUP(I131,[1]应付款管理!$A$1:$I$65536,9,0)</f>
        <v>114.06</v>
      </c>
      <c r="P131">
        <f t="shared" ref="P131:P147" si="9">J131-O131</f>
        <v>0</v>
      </c>
      <c r="Q131" t="str">
        <f>VLOOKUP(I131,[1]应付款管理!$A$1:$J$65536,10,0)</f>
        <v>GBP</v>
      </c>
      <c r="R131">
        <f>IF(K131=Q131,0,1)</f>
        <v>0</v>
      </c>
      <c r="S131" t="str">
        <f t="shared" si="8"/>
        <v>，1397876</v>
      </c>
      <c r="T131" t="s">
        <v>733</v>
      </c>
    </row>
    <row r="132" ht="14" customHeight="1" spans="1:20">
      <c r="A132" s="12">
        <v>43423</v>
      </c>
      <c r="B132" s="12">
        <v>43423</v>
      </c>
      <c r="C132" s="12">
        <v>43449</v>
      </c>
      <c r="D132" s="12">
        <v>43423</v>
      </c>
      <c r="E132" s="12">
        <v>43424</v>
      </c>
      <c r="F132" s="13" t="s">
        <v>734</v>
      </c>
      <c r="G132" s="13" t="s">
        <v>735</v>
      </c>
      <c r="H132" s="13" t="s">
        <v>736</v>
      </c>
      <c r="I132" s="14">
        <v>1396788</v>
      </c>
      <c r="J132" s="15">
        <v>74.58</v>
      </c>
      <c r="K132" s="13" t="s">
        <v>710</v>
      </c>
      <c r="L132" s="13" t="s">
        <v>737</v>
      </c>
      <c r="M132" s="13" t="s">
        <v>719</v>
      </c>
      <c r="N132" s="13" t="s">
        <v>720</v>
      </c>
      <c r="O132">
        <f>VLOOKUP(I132,[1]应付款管理!$A$1:$I$65536,9,0)</f>
        <v>74.58</v>
      </c>
      <c r="P132">
        <f t="shared" si="9"/>
        <v>0</v>
      </c>
      <c r="Q132" t="str">
        <f>VLOOKUP(I132,[1]应付款管理!$A$1:$J$65536,10,0)</f>
        <v>GBP</v>
      </c>
      <c r="R132">
        <f>IF(K132=Q132,0,1)</f>
        <v>0</v>
      </c>
      <c r="S132" t="str">
        <f t="shared" si="8"/>
        <v>，1396788</v>
      </c>
      <c r="T132" t="s">
        <v>738</v>
      </c>
    </row>
    <row r="133" ht="14" customHeight="1" spans="1:20">
      <c r="A133" s="12">
        <v>43424</v>
      </c>
      <c r="B133" s="12">
        <v>43424</v>
      </c>
      <c r="C133" s="12">
        <v>43449</v>
      </c>
      <c r="D133" s="12">
        <v>43424</v>
      </c>
      <c r="E133" s="12">
        <v>43426</v>
      </c>
      <c r="F133" s="13" t="s">
        <v>739</v>
      </c>
      <c r="G133" s="13" t="s">
        <v>740</v>
      </c>
      <c r="H133" s="13" t="s">
        <v>741</v>
      </c>
      <c r="I133" s="14">
        <v>1396136</v>
      </c>
      <c r="J133" s="15">
        <v>180.61</v>
      </c>
      <c r="K133" s="13" t="s">
        <v>710</v>
      </c>
      <c r="L133" s="13" t="s">
        <v>742</v>
      </c>
      <c r="M133" s="13" t="s">
        <v>743</v>
      </c>
      <c r="N133" s="13" t="s">
        <v>744</v>
      </c>
      <c r="O133">
        <f>VLOOKUP(I133,[1]应付款管理!$A$1:$I$65536,9,0)</f>
        <v>180.62</v>
      </c>
      <c r="P133">
        <f t="shared" si="9"/>
        <v>-0.00999999999999091</v>
      </c>
      <c r="Q133" t="str">
        <f>VLOOKUP(I133,[1]应付款管理!$A$1:$J$65536,10,0)</f>
        <v>GBP</v>
      </c>
      <c r="R133">
        <f>IF(K133=Q133,0,1)</f>
        <v>0</v>
      </c>
      <c r="S133" t="str">
        <f t="shared" si="8"/>
        <v>，1396136</v>
      </c>
      <c r="T133" t="s">
        <v>745</v>
      </c>
    </row>
    <row r="134" ht="14" customHeight="1" spans="1:20">
      <c r="A134" s="12">
        <v>43426</v>
      </c>
      <c r="B134" s="12">
        <v>43426</v>
      </c>
      <c r="C134" s="12">
        <v>43449</v>
      </c>
      <c r="D134" s="12">
        <v>43426</v>
      </c>
      <c r="E134" s="12">
        <v>43427</v>
      </c>
      <c r="F134" s="13" t="s">
        <v>746</v>
      </c>
      <c r="G134" s="13" t="s">
        <v>747</v>
      </c>
      <c r="H134" s="13" t="s">
        <v>748</v>
      </c>
      <c r="I134" s="14">
        <v>1398776</v>
      </c>
      <c r="J134" s="15">
        <v>207.93</v>
      </c>
      <c r="K134" s="13" t="s">
        <v>710</v>
      </c>
      <c r="L134" s="13" t="s">
        <v>749</v>
      </c>
      <c r="M134" s="13" t="s">
        <v>743</v>
      </c>
      <c r="N134" s="13" t="s">
        <v>720</v>
      </c>
      <c r="O134">
        <f>VLOOKUP(I134,[1]应付款管理!$A$1:$I$65536,9,0)</f>
        <v>207.93</v>
      </c>
      <c r="P134">
        <f t="shared" si="9"/>
        <v>0</v>
      </c>
      <c r="Q134" t="str">
        <f>VLOOKUP(I134,[1]应付款管理!$A$1:$J$65536,10,0)</f>
        <v>GBP</v>
      </c>
      <c r="R134">
        <f>IF(K134=Q134,0,1)</f>
        <v>0</v>
      </c>
      <c r="S134" t="str">
        <f t="shared" si="8"/>
        <v>，1398776</v>
      </c>
      <c r="T134" t="s">
        <v>750</v>
      </c>
    </row>
    <row r="135" ht="14" customHeight="1" spans="1:20">
      <c r="A135" s="12">
        <v>43426</v>
      </c>
      <c r="B135" s="12">
        <v>43426</v>
      </c>
      <c r="C135" s="12">
        <v>43449</v>
      </c>
      <c r="D135" s="12">
        <v>43426</v>
      </c>
      <c r="E135" s="12">
        <v>43427</v>
      </c>
      <c r="F135" s="13" t="s">
        <v>751</v>
      </c>
      <c r="G135" s="13" t="s">
        <v>752</v>
      </c>
      <c r="H135" s="13" t="s">
        <v>753</v>
      </c>
      <c r="I135" s="14">
        <v>1399690</v>
      </c>
      <c r="J135" s="15">
        <v>60.54</v>
      </c>
      <c r="K135" s="13" t="s">
        <v>710</v>
      </c>
      <c r="L135" s="13" t="s">
        <v>754</v>
      </c>
      <c r="M135" s="13" t="s">
        <v>743</v>
      </c>
      <c r="N135" s="13" t="s">
        <v>720</v>
      </c>
      <c r="O135">
        <f>VLOOKUP(I135,[1]应付款管理!$A$1:$I$65536,9,0)</f>
        <v>60.54</v>
      </c>
      <c r="P135">
        <f t="shared" si="9"/>
        <v>0</v>
      </c>
      <c r="Q135" t="str">
        <f>VLOOKUP(I135,[1]应付款管理!$A$1:$J$65536,10,0)</f>
        <v>GBP</v>
      </c>
      <c r="R135">
        <f>IF(K135=Q135,0,1)</f>
        <v>0</v>
      </c>
      <c r="S135" t="str">
        <f t="shared" si="8"/>
        <v>，1399690</v>
      </c>
      <c r="T135" t="s">
        <v>755</v>
      </c>
    </row>
    <row r="136" ht="14" customHeight="1" spans="1:20">
      <c r="A136" s="12">
        <v>43427</v>
      </c>
      <c r="B136" s="12">
        <v>43427</v>
      </c>
      <c r="C136" s="12">
        <v>43449</v>
      </c>
      <c r="D136" s="12">
        <v>43427</v>
      </c>
      <c r="E136" s="12">
        <v>43428</v>
      </c>
      <c r="F136" s="13" t="s">
        <v>756</v>
      </c>
      <c r="G136" s="13" t="s">
        <v>757</v>
      </c>
      <c r="H136" s="13" t="s">
        <v>758</v>
      </c>
      <c r="I136" s="14">
        <v>1398603</v>
      </c>
      <c r="J136" s="15">
        <v>57.03</v>
      </c>
      <c r="K136" s="13" t="s">
        <v>710</v>
      </c>
      <c r="L136" s="13" t="s">
        <v>759</v>
      </c>
      <c r="M136" s="13" t="s">
        <v>743</v>
      </c>
      <c r="N136" s="13" t="s">
        <v>720</v>
      </c>
      <c r="O136">
        <f>VLOOKUP(I136,[1]应付款管理!$A$1:$I$65536,9,0)</f>
        <v>57.03</v>
      </c>
      <c r="P136">
        <f t="shared" si="9"/>
        <v>0</v>
      </c>
      <c r="Q136" t="str">
        <f>VLOOKUP(I136,[1]应付款管理!$A$1:$J$65536,10,0)</f>
        <v>GBP</v>
      </c>
      <c r="R136">
        <f>IF(K136=Q136,0,1)</f>
        <v>0</v>
      </c>
      <c r="S136" t="str">
        <f t="shared" si="8"/>
        <v>，1398603</v>
      </c>
      <c r="T136" t="s">
        <v>760</v>
      </c>
    </row>
    <row r="137" ht="14" customHeight="1" spans="1:20">
      <c r="A137" s="12">
        <v>43428</v>
      </c>
      <c r="B137" s="12">
        <v>43428</v>
      </c>
      <c r="C137" s="12">
        <v>43449</v>
      </c>
      <c r="D137" s="12">
        <v>43428</v>
      </c>
      <c r="E137" s="12">
        <v>43429</v>
      </c>
      <c r="F137" s="13" t="s">
        <v>761</v>
      </c>
      <c r="G137" s="13" t="s">
        <v>762</v>
      </c>
      <c r="H137" s="13" t="s">
        <v>763</v>
      </c>
      <c r="I137" s="14">
        <v>1396417</v>
      </c>
      <c r="J137" s="15">
        <v>51.77</v>
      </c>
      <c r="K137" s="13" t="s">
        <v>710</v>
      </c>
      <c r="L137" s="13" t="s">
        <v>764</v>
      </c>
      <c r="M137" s="13" t="s">
        <v>743</v>
      </c>
      <c r="N137" s="13" t="s">
        <v>720</v>
      </c>
      <c r="O137">
        <f>VLOOKUP(I137,[1]应付款管理!$A$1:$I$65536,9,0)</f>
        <v>51.77</v>
      </c>
      <c r="P137">
        <f t="shared" si="9"/>
        <v>0</v>
      </c>
      <c r="Q137" t="str">
        <f>VLOOKUP(I137,[1]应付款管理!$A$1:$J$65536,10,0)</f>
        <v>GBP</v>
      </c>
      <c r="R137">
        <f>IF(K137=Q137,0,1)</f>
        <v>0</v>
      </c>
      <c r="S137" t="str">
        <f t="shared" si="8"/>
        <v>，1396417</v>
      </c>
      <c r="T137" t="s">
        <v>765</v>
      </c>
    </row>
    <row r="138" ht="14" customHeight="1" spans="1:20">
      <c r="A138" s="12">
        <v>43432</v>
      </c>
      <c r="B138" s="12">
        <v>43432</v>
      </c>
      <c r="C138" s="12">
        <v>43449</v>
      </c>
      <c r="D138" s="12">
        <v>43432</v>
      </c>
      <c r="E138" s="12">
        <v>43433</v>
      </c>
      <c r="F138" s="13" t="s">
        <v>766</v>
      </c>
      <c r="G138" s="13" t="s">
        <v>767</v>
      </c>
      <c r="H138" s="13" t="s">
        <v>768</v>
      </c>
      <c r="I138" s="14">
        <v>1402301</v>
      </c>
      <c r="J138" s="15">
        <v>70.69</v>
      </c>
      <c r="K138" s="13" t="s">
        <v>710</v>
      </c>
      <c r="L138" s="13" t="s">
        <v>769</v>
      </c>
      <c r="M138" s="13" t="s">
        <v>743</v>
      </c>
      <c r="N138" s="13" t="s">
        <v>770</v>
      </c>
      <c r="O138">
        <f>VLOOKUP(I138,[1]应付款管理!$A$1:$I$65536,9,0)</f>
        <v>70.69</v>
      </c>
      <c r="P138">
        <f t="shared" si="9"/>
        <v>0</v>
      </c>
      <c r="Q138" t="str">
        <f>VLOOKUP(I138,[1]应付款管理!$A$1:$J$65536,10,0)</f>
        <v>GBP</v>
      </c>
      <c r="R138">
        <f>IF(K138=Q138,0,1)</f>
        <v>0</v>
      </c>
      <c r="S138" t="str">
        <f t="shared" si="8"/>
        <v>，1402301</v>
      </c>
      <c r="T138" t="s">
        <v>771</v>
      </c>
    </row>
    <row r="139" ht="14" customHeight="1" spans="1:20">
      <c r="A139" s="12">
        <v>43434</v>
      </c>
      <c r="B139" s="12">
        <v>43434</v>
      </c>
      <c r="C139" s="12">
        <v>43449</v>
      </c>
      <c r="D139" s="12">
        <v>43434</v>
      </c>
      <c r="E139" s="12">
        <v>43435</v>
      </c>
      <c r="F139" s="13" t="s">
        <v>772</v>
      </c>
      <c r="G139" s="13" t="s">
        <v>773</v>
      </c>
      <c r="H139" s="13" t="s">
        <v>774</v>
      </c>
      <c r="I139" s="14">
        <v>1399560</v>
      </c>
      <c r="J139" s="15">
        <v>109.87</v>
      </c>
      <c r="K139" s="13" t="s">
        <v>710</v>
      </c>
      <c r="L139" s="13" t="s">
        <v>775</v>
      </c>
      <c r="M139" s="13" t="s">
        <v>776</v>
      </c>
      <c r="N139" s="13" t="s">
        <v>777</v>
      </c>
      <c r="O139">
        <f>VLOOKUP(I139,[1]应付款管理!$A$1:$I$65536,9,0)</f>
        <v>109.87</v>
      </c>
      <c r="P139">
        <f t="shared" si="9"/>
        <v>0</v>
      </c>
      <c r="Q139" t="str">
        <f>VLOOKUP(I139,[1]应付款管理!$A$1:$J$65536,10,0)</f>
        <v>GBP</v>
      </c>
      <c r="R139">
        <f>IF(K139=Q139,0,1)</f>
        <v>0</v>
      </c>
      <c r="S139" t="str">
        <f t="shared" si="8"/>
        <v>，1399560</v>
      </c>
      <c r="T139" t="s">
        <v>778</v>
      </c>
    </row>
    <row r="140" ht="14" customHeight="1" spans="1:19">
      <c r="A140" s="12"/>
      <c r="B140" s="12"/>
      <c r="C140" s="12"/>
      <c r="D140" s="12"/>
      <c r="E140" s="12"/>
      <c r="F140" s="13"/>
      <c r="G140" s="13"/>
      <c r="H140" s="13"/>
      <c r="I140" s="14"/>
      <c r="J140" s="15">
        <f>SUM(J128:J139)</f>
        <v>1266.14</v>
      </c>
      <c r="K140" s="13"/>
      <c r="L140" s="13"/>
      <c r="M140" s="13"/>
      <c r="N140" s="13"/>
      <c r="O140">
        <f>SUM(O128:O139)</f>
        <v>1266.15</v>
      </c>
      <c r="P140">
        <f>SUM(P128:P139)</f>
        <v>-0.00999999999999091</v>
      </c>
      <c r="S140" t="str">
        <f>$S$1&amp;I140</f>
        <v>，</v>
      </c>
    </row>
    <row r="141" ht="14" customHeight="1" spans="1:19">
      <c r="A141" s="12"/>
      <c r="B141" s="12"/>
      <c r="C141" s="12"/>
      <c r="D141" s="12"/>
      <c r="E141" s="12"/>
      <c r="F141" s="13"/>
      <c r="G141" s="13"/>
      <c r="H141" s="13"/>
      <c r="I141" s="14"/>
      <c r="J141" s="15"/>
      <c r="K141" s="13"/>
      <c r="L141" s="13"/>
      <c r="M141" s="13"/>
      <c r="N141" s="13"/>
      <c r="S141" t="str">
        <f>$S$1&amp;I141</f>
        <v>，</v>
      </c>
    </row>
    <row r="142" ht="14" customHeight="1" spans="1:21">
      <c r="A142" s="16">
        <v>43404</v>
      </c>
      <c r="B142" s="16">
        <v>43404</v>
      </c>
      <c r="C142" s="16">
        <v>43419</v>
      </c>
      <c r="D142" s="16">
        <v>43404</v>
      </c>
      <c r="E142" s="16">
        <v>43414</v>
      </c>
      <c r="F142" t="s">
        <v>779</v>
      </c>
      <c r="G142" t="s">
        <v>780</v>
      </c>
      <c r="H142" t="s">
        <v>781</v>
      </c>
      <c r="I142" s="17">
        <v>1387667</v>
      </c>
      <c r="J142" s="18">
        <v>715.55</v>
      </c>
      <c r="K142" t="s">
        <v>782</v>
      </c>
      <c r="L142" t="s">
        <v>783</v>
      </c>
      <c r="M142" t="s">
        <v>784</v>
      </c>
      <c r="N142" t="s">
        <v>785</v>
      </c>
      <c r="O142">
        <f>VLOOKUP(I142,[1]应付款管理!$A$1:$I$65536,9,0)</f>
        <v>715.55</v>
      </c>
      <c r="P142">
        <f>J142-O142</f>
        <v>0</v>
      </c>
      <c r="Q142" t="str">
        <f>VLOOKUP(I142,[1]应付款管理!$A$1:$J$65536,10,0)</f>
        <v>USD</v>
      </c>
      <c r="R142">
        <f>IF(K142=Q142,0,1)</f>
        <v>0</v>
      </c>
      <c r="S142" t="str">
        <f>$S$1&amp;I142</f>
        <v>，1387667</v>
      </c>
      <c r="T142" t="s">
        <v>786</v>
      </c>
      <c r="U142" t="str">
        <f ca="1">PHONETIC(T142:T356)</f>
        <v>，1387667，1384265，1385512，1387594，1387777，1380316，1384474，1387221，1381127，1388195，1388091，1386434，1380466，1386397，1377814，1383406，1386516，1383171，1383187，1388552，1379355，1384501，1386677，1386983，1388551，1383160，1386307，1387262，1387460，1386139，1388754，1382476，1383107，1381491，1388226，1389392，1386925，1387492，1387931，1378159，1384666，1389510，1387603，1388083，1388848，1384876，1387103，1389605，1386410，1387080，1388223，1390583，1389461，1379261，1388167，1365778，1384745，1378427，1391296，1365274，1378181，1380460，1382292，1391074，1390764，1382295，1391854，1391593，1387659，1387417，1385074，1382352，1375824，1389802，1393380，1392395，1391023，1392597，1388679，1394537，1387767，1394505，1389959，1391677，1394414，1395068，1392159，1395587，1393080，1381605，1382311，1382312，1387656，1395420，1395525，1395568，1394214，1395216，1394266，1395071，1380226，1386031，1386256，1392591，1383660，1395213，1396088，1395333，1394688，1387190，1391431，1383070，1383070，1384352，1394566，1396333，1380281，1389217，1392900，1390154，1396074，1396712，1388336，1383803，1365208，1389095，1393710，1396883，1394110，1398267，1387299，1394561，1389732，1393434，1396360，1398225，1397887，1398010，1398012，1394176，1398270，1385899，1395202，1382296，1391669，1398523，1398528，1397046，1398670，1390939，1392873，1399269，1398355，1378188，1399370，1377094，1398310，1399546，1393828，1393529，1393750，1395092，1383969，1397987，1378263，1386207，1398808，1398823，1399283，1389638，1392171，1392922，1403758，1398698，1381141，1384287，1399329，1381245，1392686，1399242，1400520，1401281，1401284，1401317，1401622，1398089，1393615，1393448，1401140，1398952，1401684，1402153，1401852，1402209，1402210，1402398，1402640，1402017，1402191，1402231，1402059，1402343，1381884，1402744，1402963，1403192，1402916，1402812，1403923，1403254，1381879，1387261，1389421，1403775，1403205</v>
      </c>
    </row>
    <row r="143" ht="14" customHeight="1" spans="1:21">
      <c r="A143" s="16">
        <v>43404</v>
      </c>
      <c r="B143" s="16">
        <v>43404</v>
      </c>
      <c r="C143" s="16">
        <v>43419</v>
      </c>
      <c r="D143" s="16">
        <v>43404</v>
      </c>
      <c r="E143" s="16">
        <v>43408</v>
      </c>
      <c r="F143" t="s">
        <v>787</v>
      </c>
      <c r="G143" t="s">
        <v>788</v>
      </c>
      <c r="H143" t="s">
        <v>789</v>
      </c>
      <c r="I143" s="17">
        <v>1384265</v>
      </c>
      <c r="J143" s="18">
        <v>150.08</v>
      </c>
      <c r="K143" t="s">
        <v>782</v>
      </c>
      <c r="L143" t="s">
        <v>790</v>
      </c>
      <c r="M143" t="s">
        <v>791</v>
      </c>
      <c r="N143" t="s">
        <v>792</v>
      </c>
      <c r="O143">
        <f>VLOOKUP(I143,[1]应付款管理!$A$1:$I$65536,9,0)</f>
        <v>150.08</v>
      </c>
      <c r="P143">
        <f>J143-O143</f>
        <v>0</v>
      </c>
      <c r="Q143" t="str">
        <f>VLOOKUP(I143,[1]应付款管理!$A$1:$J$65536,10,0)</f>
        <v>USD</v>
      </c>
      <c r="R143">
        <f>IF(K143=Q143,0,1)</f>
        <v>0</v>
      </c>
      <c r="S143" t="str">
        <f t="shared" ref="S143:S206" si="10">$S$1&amp;I143</f>
        <v>，1384265</v>
      </c>
      <c r="T143" t="s">
        <v>793</v>
      </c>
      <c r="U143" s="11" t="s">
        <v>794</v>
      </c>
    </row>
    <row r="144" ht="14" customHeight="1" spans="1:20">
      <c r="A144" s="16">
        <v>43404</v>
      </c>
      <c r="B144" s="16">
        <v>43404</v>
      </c>
      <c r="C144" s="16">
        <v>43419</v>
      </c>
      <c r="D144" s="16">
        <v>43404</v>
      </c>
      <c r="E144" s="16">
        <v>43405</v>
      </c>
      <c r="F144" t="s">
        <v>795</v>
      </c>
      <c r="G144" t="s">
        <v>796</v>
      </c>
      <c r="H144" t="s">
        <v>797</v>
      </c>
      <c r="I144" s="17">
        <v>1385512</v>
      </c>
      <c r="J144" s="18">
        <v>55.98</v>
      </c>
      <c r="K144" t="s">
        <v>782</v>
      </c>
      <c r="L144" t="s">
        <v>798</v>
      </c>
      <c r="M144" t="s">
        <v>791</v>
      </c>
      <c r="N144" t="s">
        <v>799</v>
      </c>
      <c r="O144">
        <f>VLOOKUP(I144,[1]应付款管理!$A$1:$I$65536,9,0)</f>
        <v>55.98</v>
      </c>
      <c r="P144">
        <f>J144-O144</f>
        <v>0</v>
      </c>
      <c r="Q144" t="str">
        <f>VLOOKUP(I144,[1]应付款管理!$A$1:$J$65536,10,0)</f>
        <v>USD</v>
      </c>
      <c r="R144">
        <f>IF(K144=Q144,0,1)</f>
        <v>0</v>
      </c>
      <c r="S144" t="str">
        <f t="shared" si="10"/>
        <v>，1385512</v>
      </c>
      <c r="T144" t="s">
        <v>800</v>
      </c>
    </row>
    <row r="145" ht="14" customHeight="1" spans="1:20">
      <c r="A145" s="16">
        <v>43404</v>
      </c>
      <c r="B145" s="16">
        <v>43404</v>
      </c>
      <c r="C145" s="16">
        <v>43419</v>
      </c>
      <c r="D145" s="16">
        <v>43404</v>
      </c>
      <c r="E145" s="16">
        <v>43405</v>
      </c>
      <c r="F145" t="s">
        <v>801</v>
      </c>
      <c r="G145" t="s">
        <v>802</v>
      </c>
      <c r="H145" t="s">
        <v>803</v>
      </c>
      <c r="I145" s="17">
        <v>1387594</v>
      </c>
      <c r="J145" s="18">
        <v>26.51</v>
      </c>
      <c r="K145" t="s">
        <v>782</v>
      </c>
      <c r="L145" t="s">
        <v>804</v>
      </c>
      <c r="M145" t="s">
        <v>791</v>
      </c>
      <c r="N145" t="s">
        <v>805</v>
      </c>
      <c r="O145">
        <f>VLOOKUP(I145,[1]应付款管理!$A$1:$I$65536,9,0)</f>
        <v>26.51</v>
      </c>
      <c r="P145">
        <f>J145-O145</f>
        <v>0</v>
      </c>
      <c r="Q145" t="str">
        <f>VLOOKUP(I145,[1]应付款管理!$A$1:$J$65536,10,0)</f>
        <v>USD</v>
      </c>
      <c r="R145">
        <f>IF(K145=Q145,0,1)</f>
        <v>0</v>
      </c>
      <c r="S145" t="str">
        <f t="shared" si="10"/>
        <v>，1387594</v>
      </c>
      <c r="T145" t="s">
        <v>806</v>
      </c>
    </row>
    <row r="146" ht="14" customHeight="1" spans="1:20">
      <c r="A146" s="16">
        <v>43404</v>
      </c>
      <c r="B146" s="16">
        <v>43404</v>
      </c>
      <c r="C146" s="16">
        <v>43419</v>
      </c>
      <c r="D146" s="16">
        <v>43404</v>
      </c>
      <c r="E146" s="16">
        <v>43407</v>
      </c>
      <c r="F146" t="s">
        <v>807</v>
      </c>
      <c r="G146" t="s">
        <v>808</v>
      </c>
      <c r="H146" t="s">
        <v>809</v>
      </c>
      <c r="I146" s="17">
        <v>1387777</v>
      </c>
      <c r="J146" s="18">
        <v>180.76</v>
      </c>
      <c r="K146" t="s">
        <v>782</v>
      </c>
      <c r="L146" t="s">
        <v>810</v>
      </c>
      <c r="M146" t="s">
        <v>791</v>
      </c>
      <c r="N146" t="s">
        <v>811</v>
      </c>
      <c r="O146">
        <f>VLOOKUP(I146,[1]应付款管理!$A$1:$I$65536,9,0)</f>
        <v>180.76</v>
      </c>
      <c r="P146">
        <f>J146-O146</f>
        <v>0</v>
      </c>
      <c r="Q146" t="str">
        <f>VLOOKUP(I146,[1]应付款管理!$A$1:$J$65536,10,0)</f>
        <v>USD</v>
      </c>
      <c r="R146">
        <f>IF(K146=Q146,0,1)</f>
        <v>0</v>
      </c>
      <c r="S146" t="str">
        <f t="shared" si="10"/>
        <v>，1387777</v>
      </c>
      <c r="T146" t="s">
        <v>812</v>
      </c>
    </row>
    <row r="147" ht="14" customHeight="1" spans="1:20">
      <c r="A147" s="16">
        <v>43404</v>
      </c>
      <c r="B147" s="16">
        <v>43404</v>
      </c>
      <c r="C147" s="16">
        <v>43419</v>
      </c>
      <c r="D147" s="16">
        <v>43404</v>
      </c>
      <c r="E147" s="16">
        <v>43405</v>
      </c>
      <c r="F147" t="s">
        <v>813</v>
      </c>
      <c r="G147" t="s">
        <v>814</v>
      </c>
      <c r="H147" t="s">
        <v>815</v>
      </c>
      <c r="I147" s="17">
        <v>1380316</v>
      </c>
      <c r="J147" s="18">
        <v>90.31</v>
      </c>
      <c r="K147" t="s">
        <v>782</v>
      </c>
      <c r="L147" t="s">
        <v>816</v>
      </c>
      <c r="M147" t="s">
        <v>817</v>
      </c>
      <c r="N147" t="s">
        <v>818</v>
      </c>
      <c r="O147">
        <f>VLOOKUP(I147,[1]应付款管理!$A$1:$I$65536,9,0)</f>
        <v>90.31</v>
      </c>
      <c r="P147">
        <f t="shared" ref="P147:P189" si="11">J147-O147</f>
        <v>0</v>
      </c>
      <c r="Q147" t="str">
        <f>VLOOKUP(I147,[1]应付款管理!$A$1:$J$65536,10,0)</f>
        <v>USD</v>
      </c>
      <c r="R147">
        <f t="shared" ref="R147:R195" si="12">IF(K147=Q147,0,1)</f>
        <v>0</v>
      </c>
      <c r="S147" t="str">
        <f t="shared" si="10"/>
        <v>，1380316</v>
      </c>
      <c r="T147" t="s">
        <v>819</v>
      </c>
    </row>
    <row r="148" ht="14" customHeight="1" spans="1:20">
      <c r="A148" s="16">
        <v>43405</v>
      </c>
      <c r="B148" s="16">
        <v>43405</v>
      </c>
      <c r="C148" s="16">
        <v>43449</v>
      </c>
      <c r="D148" s="16">
        <v>43405</v>
      </c>
      <c r="E148" s="16">
        <v>43407</v>
      </c>
      <c r="F148" t="s">
        <v>820</v>
      </c>
      <c r="G148" t="s">
        <v>821</v>
      </c>
      <c r="H148" t="s">
        <v>822</v>
      </c>
      <c r="I148" s="17">
        <v>1384474</v>
      </c>
      <c r="J148" s="18">
        <v>188.06</v>
      </c>
      <c r="K148" t="s">
        <v>782</v>
      </c>
      <c r="L148" t="s">
        <v>823</v>
      </c>
      <c r="M148" t="s">
        <v>824</v>
      </c>
      <c r="N148" t="s">
        <v>825</v>
      </c>
      <c r="O148">
        <f>VLOOKUP(I148,[1]应付款管理!$A$1:$I$65536,9,0)</f>
        <v>188.06</v>
      </c>
      <c r="P148">
        <f t="shared" si="11"/>
        <v>0</v>
      </c>
      <c r="Q148" t="str">
        <f>VLOOKUP(I148,[1]应付款管理!$A$1:$J$65536,10,0)</f>
        <v>USD</v>
      </c>
      <c r="R148">
        <f t="shared" si="12"/>
        <v>0</v>
      </c>
      <c r="S148" t="str">
        <f t="shared" si="10"/>
        <v>，1384474</v>
      </c>
      <c r="T148" t="s">
        <v>826</v>
      </c>
    </row>
    <row r="149" ht="14" customHeight="1" spans="1:20">
      <c r="A149" s="16">
        <v>43405</v>
      </c>
      <c r="B149" s="16">
        <v>43405</v>
      </c>
      <c r="C149" s="16">
        <v>43449</v>
      </c>
      <c r="D149" s="16">
        <v>43405</v>
      </c>
      <c r="E149" s="16">
        <v>43407</v>
      </c>
      <c r="F149" t="s">
        <v>827</v>
      </c>
      <c r="G149" t="s">
        <v>828</v>
      </c>
      <c r="H149" t="s">
        <v>829</v>
      </c>
      <c r="I149" s="17">
        <v>1387221</v>
      </c>
      <c r="J149" s="18">
        <v>50.96</v>
      </c>
      <c r="K149" t="s">
        <v>782</v>
      </c>
      <c r="L149" t="s">
        <v>830</v>
      </c>
      <c r="M149" t="s">
        <v>824</v>
      </c>
      <c r="N149" t="s">
        <v>831</v>
      </c>
      <c r="O149">
        <f>VLOOKUP(I149,[1]应付款管理!$A$1:$I$65536,9,0)</f>
        <v>50.96</v>
      </c>
      <c r="P149">
        <f t="shared" si="11"/>
        <v>0</v>
      </c>
      <c r="Q149" t="str">
        <f>VLOOKUP(I149,[1]应付款管理!$A$1:$J$65536,10,0)</f>
        <v>USD</v>
      </c>
      <c r="R149">
        <f t="shared" si="12"/>
        <v>0</v>
      </c>
      <c r="S149" t="str">
        <f t="shared" si="10"/>
        <v>，1387221</v>
      </c>
      <c r="T149" t="s">
        <v>832</v>
      </c>
    </row>
    <row r="150" ht="14" customHeight="1" spans="1:20">
      <c r="A150" s="16">
        <v>43405</v>
      </c>
      <c r="B150" s="16">
        <v>43405</v>
      </c>
      <c r="C150" s="16">
        <v>43449</v>
      </c>
      <c r="D150" s="16">
        <v>43405</v>
      </c>
      <c r="E150" s="16">
        <v>43407</v>
      </c>
      <c r="F150" t="s">
        <v>833</v>
      </c>
      <c r="G150" t="s">
        <v>834</v>
      </c>
      <c r="H150" t="s">
        <v>835</v>
      </c>
      <c r="I150" s="17">
        <v>1381127</v>
      </c>
      <c r="J150" s="18">
        <v>218.34</v>
      </c>
      <c r="K150" t="s">
        <v>782</v>
      </c>
      <c r="L150" t="s">
        <v>836</v>
      </c>
      <c r="M150" t="s">
        <v>791</v>
      </c>
      <c r="N150" t="s">
        <v>837</v>
      </c>
      <c r="O150">
        <f>VLOOKUP(I150,[1]应付款管理!$A$1:$I$65536,9,0)</f>
        <v>218.34</v>
      </c>
      <c r="P150">
        <f t="shared" si="11"/>
        <v>0</v>
      </c>
      <c r="Q150" t="str">
        <f>VLOOKUP(I150,[1]应付款管理!$A$1:$J$65536,10,0)</f>
        <v>USD</v>
      </c>
      <c r="R150">
        <f t="shared" si="12"/>
        <v>0</v>
      </c>
      <c r="S150" t="str">
        <f t="shared" si="10"/>
        <v>，1381127</v>
      </c>
      <c r="T150" t="s">
        <v>838</v>
      </c>
    </row>
    <row r="151" ht="14" customHeight="1" spans="1:20">
      <c r="A151" s="16">
        <v>43405</v>
      </c>
      <c r="B151" s="16">
        <v>43405</v>
      </c>
      <c r="C151" s="16">
        <v>43449</v>
      </c>
      <c r="D151" s="16">
        <v>43405</v>
      </c>
      <c r="E151" s="16">
        <v>43406</v>
      </c>
      <c r="F151" t="s">
        <v>839</v>
      </c>
      <c r="G151" t="s">
        <v>840</v>
      </c>
      <c r="H151" t="s">
        <v>841</v>
      </c>
      <c r="I151" s="17">
        <v>1388195</v>
      </c>
      <c r="J151" s="18">
        <v>166.28</v>
      </c>
      <c r="K151" t="s">
        <v>782</v>
      </c>
      <c r="L151" t="s">
        <v>842</v>
      </c>
      <c r="M151" t="s">
        <v>791</v>
      </c>
      <c r="N151" t="s">
        <v>843</v>
      </c>
      <c r="O151">
        <f>VLOOKUP(I151,[1]应付款管理!$A$1:$I$65536,9,0)</f>
        <v>166.28</v>
      </c>
      <c r="P151">
        <f t="shared" si="11"/>
        <v>0</v>
      </c>
      <c r="Q151" t="str">
        <f>VLOOKUP(I151,[1]应付款管理!$A$1:$J$65536,10,0)</f>
        <v>USD</v>
      </c>
      <c r="R151">
        <f t="shared" si="12"/>
        <v>0</v>
      </c>
      <c r="S151" t="str">
        <f t="shared" si="10"/>
        <v>，1388195</v>
      </c>
      <c r="T151" t="s">
        <v>844</v>
      </c>
    </row>
    <row r="152" ht="14" customHeight="1" spans="1:20">
      <c r="A152" s="16">
        <v>43405</v>
      </c>
      <c r="B152" s="16">
        <v>43405</v>
      </c>
      <c r="C152" s="16">
        <v>43449</v>
      </c>
      <c r="D152" s="16">
        <v>43405</v>
      </c>
      <c r="E152" s="16">
        <v>43406</v>
      </c>
      <c r="F152" t="s">
        <v>845</v>
      </c>
      <c r="G152" t="s">
        <v>846</v>
      </c>
      <c r="H152" t="s">
        <v>847</v>
      </c>
      <c r="I152" s="17">
        <v>1388091</v>
      </c>
      <c r="J152" s="18">
        <v>28.93</v>
      </c>
      <c r="K152" t="s">
        <v>782</v>
      </c>
      <c r="L152" t="s">
        <v>848</v>
      </c>
      <c r="M152" t="s">
        <v>849</v>
      </c>
      <c r="N152" t="s">
        <v>850</v>
      </c>
      <c r="O152">
        <f>VLOOKUP(I152,[1]应付款管理!$A$1:$I$65536,9,0)</f>
        <v>28.93</v>
      </c>
      <c r="P152">
        <f t="shared" si="11"/>
        <v>0</v>
      </c>
      <c r="Q152" t="str">
        <f>VLOOKUP(I152,[1]应付款管理!$A$1:$J$65536,10,0)</f>
        <v>USD</v>
      </c>
      <c r="R152">
        <f t="shared" si="12"/>
        <v>0</v>
      </c>
      <c r="S152" t="str">
        <f t="shared" si="10"/>
        <v>，1388091</v>
      </c>
      <c r="T152" t="s">
        <v>851</v>
      </c>
    </row>
    <row r="153" ht="14" customHeight="1" spans="1:20">
      <c r="A153" s="16">
        <v>43405</v>
      </c>
      <c r="B153" s="16">
        <v>43405</v>
      </c>
      <c r="C153" s="16">
        <v>43449</v>
      </c>
      <c r="D153" s="16">
        <v>43405</v>
      </c>
      <c r="E153" s="16">
        <v>43408</v>
      </c>
      <c r="F153" t="s">
        <v>852</v>
      </c>
      <c r="G153" t="s">
        <v>853</v>
      </c>
      <c r="H153" t="s">
        <v>854</v>
      </c>
      <c r="I153" s="17">
        <v>1386434</v>
      </c>
      <c r="J153" s="18">
        <v>426.3</v>
      </c>
      <c r="K153" t="s">
        <v>782</v>
      </c>
      <c r="L153" t="s">
        <v>855</v>
      </c>
      <c r="M153" t="s">
        <v>856</v>
      </c>
      <c r="N153" t="s">
        <v>857</v>
      </c>
      <c r="O153">
        <f>VLOOKUP(I153,[1]应付款管理!$A$1:$I$65536,9,0)</f>
        <v>426.3</v>
      </c>
      <c r="P153">
        <f t="shared" si="11"/>
        <v>0</v>
      </c>
      <c r="Q153" t="str">
        <f>VLOOKUP(I153,[1]应付款管理!$A$1:$J$65536,10,0)</f>
        <v>USD</v>
      </c>
      <c r="R153">
        <f t="shared" si="12"/>
        <v>0</v>
      </c>
      <c r="S153" t="str">
        <f t="shared" si="10"/>
        <v>，1386434</v>
      </c>
      <c r="T153" t="s">
        <v>858</v>
      </c>
    </row>
    <row r="154" ht="14" customHeight="1" spans="1:20">
      <c r="A154" s="16">
        <v>43405</v>
      </c>
      <c r="B154" s="16">
        <v>43405</v>
      </c>
      <c r="C154" s="16">
        <v>43449</v>
      </c>
      <c r="D154" s="16">
        <v>43405</v>
      </c>
      <c r="E154" s="16">
        <v>43408</v>
      </c>
      <c r="F154" t="s">
        <v>859</v>
      </c>
      <c r="G154" t="s">
        <v>860</v>
      </c>
      <c r="H154" t="s">
        <v>861</v>
      </c>
      <c r="I154" s="17">
        <v>1380466</v>
      </c>
      <c r="J154" s="18">
        <v>599.07</v>
      </c>
      <c r="K154" t="s">
        <v>782</v>
      </c>
      <c r="L154" t="s">
        <v>862</v>
      </c>
      <c r="M154" t="s">
        <v>863</v>
      </c>
      <c r="N154" t="s">
        <v>864</v>
      </c>
      <c r="O154">
        <f>VLOOKUP(I154,[1]应付款管理!$A$1:$I$65536,9,0)</f>
        <v>599.07</v>
      </c>
      <c r="P154">
        <f t="shared" si="11"/>
        <v>0</v>
      </c>
      <c r="Q154" t="str">
        <f>VLOOKUP(I154,[1]应付款管理!$A$1:$J$65536,10,0)</f>
        <v>USD</v>
      </c>
      <c r="R154">
        <f t="shared" si="12"/>
        <v>0</v>
      </c>
      <c r="S154" t="str">
        <f t="shared" si="10"/>
        <v>，1380466</v>
      </c>
      <c r="T154" t="s">
        <v>865</v>
      </c>
    </row>
    <row r="155" ht="14" customHeight="1" spans="1:20">
      <c r="A155" s="16">
        <v>43405</v>
      </c>
      <c r="B155" s="16">
        <v>43405</v>
      </c>
      <c r="C155" s="16">
        <v>43449</v>
      </c>
      <c r="D155" s="16">
        <v>43405</v>
      </c>
      <c r="E155" s="16">
        <v>43408</v>
      </c>
      <c r="F155" t="s">
        <v>866</v>
      </c>
      <c r="G155" t="s">
        <v>867</v>
      </c>
      <c r="H155" t="s">
        <v>868</v>
      </c>
      <c r="I155" s="17">
        <v>1386397</v>
      </c>
      <c r="J155" s="18">
        <v>403.89</v>
      </c>
      <c r="K155" t="s">
        <v>782</v>
      </c>
      <c r="L155" t="s">
        <v>869</v>
      </c>
      <c r="M155" t="s">
        <v>870</v>
      </c>
      <c r="N155" t="s">
        <v>871</v>
      </c>
      <c r="O155">
        <f>VLOOKUP(I155,[1]应付款管理!$A$1:$I$65536,9,0)</f>
        <v>403.89</v>
      </c>
      <c r="P155">
        <f t="shared" si="11"/>
        <v>0</v>
      </c>
      <c r="Q155" t="str">
        <f>VLOOKUP(I155,[1]应付款管理!$A$1:$J$65536,10,0)</f>
        <v>USD</v>
      </c>
      <c r="R155">
        <f t="shared" si="12"/>
        <v>0</v>
      </c>
      <c r="S155" t="str">
        <f t="shared" si="10"/>
        <v>，1386397</v>
      </c>
      <c r="T155" t="s">
        <v>872</v>
      </c>
    </row>
    <row r="156" ht="14" customHeight="1" spans="1:20">
      <c r="A156" s="16">
        <v>43406</v>
      </c>
      <c r="B156" s="16">
        <v>43406</v>
      </c>
      <c r="C156" s="16">
        <v>43449</v>
      </c>
      <c r="D156" s="16">
        <v>43406</v>
      </c>
      <c r="E156" s="16">
        <v>43407</v>
      </c>
      <c r="F156" t="s">
        <v>873</v>
      </c>
      <c r="G156" t="s">
        <v>874</v>
      </c>
      <c r="H156" t="s">
        <v>875</v>
      </c>
      <c r="I156" s="17">
        <v>1377814</v>
      </c>
      <c r="J156" s="18">
        <v>30.92</v>
      </c>
      <c r="K156" t="s">
        <v>782</v>
      </c>
      <c r="L156" t="s">
        <v>876</v>
      </c>
      <c r="M156" t="s">
        <v>877</v>
      </c>
      <c r="N156" t="s">
        <v>878</v>
      </c>
      <c r="O156">
        <f>VLOOKUP(I156,[1]应付款管理!$A$1:$I$65536,9,0)</f>
        <v>30.92</v>
      </c>
      <c r="P156">
        <f t="shared" si="11"/>
        <v>0</v>
      </c>
      <c r="Q156" t="str">
        <f>VLOOKUP(I156,[1]应付款管理!$A$1:$J$65536,10,0)</f>
        <v>USD</v>
      </c>
      <c r="R156">
        <f t="shared" si="12"/>
        <v>0</v>
      </c>
      <c r="S156" t="str">
        <f t="shared" si="10"/>
        <v>，1377814</v>
      </c>
      <c r="T156" t="s">
        <v>879</v>
      </c>
    </row>
    <row r="157" ht="14" customHeight="1" spans="1:20">
      <c r="A157" s="16">
        <v>43406</v>
      </c>
      <c r="B157" s="16">
        <v>43406</v>
      </c>
      <c r="C157" s="16">
        <v>43449</v>
      </c>
      <c r="D157" s="16">
        <v>43406</v>
      </c>
      <c r="E157" s="16">
        <v>43411</v>
      </c>
      <c r="F157" t="s">
        <v>880</v>
      </c>
      <c r="G157" t="s">
        <v>881</v>
      </c>
      <c r="H157" t="s">
        <v>882</v>
      </c>
      <c r="I157" s="17">
        <v>1383406</v>
      </c>
      <c r="J157" s="18">
        <v>290.35</v>
      </c>
      <c r="K157" t="s">
        <v>782</v>
      </c>
      <c r="L157" t="s">
        <v>883</v>
      </c>
      <c r="M157" t="s">
        <v>877</v>
      </c>
      <c r="N157" t="s">
        <v>884</v>
      </c>
      <c r="O157">
        <f>VLOOKUP(I157,[1]应付款管理!$A$1:$I$65536,9,0)</f>
        <v>290.35</v>
      </c>
      <c r="P157">
        <f t="shared" si="11"/>
        <v>0</v>
      </c>
      <c r="Q157" t="str">
        <f>VLOOKUP(I157,[1]应付款管理!$A$1:$J$65536,10,0)</f>
        <v>USD</v>
      </c>
      <c r="R157">
        <f t="shared" si="12"/>
        <v>0</v>
      </c>
      <c r="S157" t="str">
        <f t="shared" si="10"/>
        <v>，1383406</v>
      </c>
      <c r="T157" t="s">
        <v>885</v>
      </c>
    </row>
    <row r="158" ht="14" customHeight="1" spans="1:20">
      <c r="A158" s="16">
        <v>43406</v>
      </c>
      <c r="B158" s="16">
        <v>43406</v>
      </c>
      <c r="C158" s="16">
        <v>43449</v>
      </c>
      <c r="D158" s="16">
        <v>43406</v>
      </c>
      <c r="E158" s="16">
        <v>43407</v>
      </c>
      <c r="F158" t="s">
        <v>886</v>
      </c>
      <c r="G158" t="s">
        <v>887</v>
      </c>
      <c r="H158" t="s">
        <v>888</v>
      </c>
      <c r="I158" s="17">
        <v>1386516</v>
      </c>
      <c r="J158" s="18">
        <v>89.92</v>
      </c>
      <c r="K158" t="s">
        <v>782</v>
      </c>
      <c r="L158" t="s">
        <v>889</v>
      </c>
      <c r="M158" t="s">
        <v>890</v>
      </c>
      <c r="N158" t="s">
        <v>891</v>
      </c>
      <c r="O158">
        <f>VLOOKUP(I158,[1]应付款管理!$A$1:$I$65536,9,0)</f>
        <v>89.92</v>
      </c>
      <c r="P158">
        <f t="shared" si="11"/>
        <v>0</v>
      </c>
      <c r="Q158" t="str">
        <f>VLOOKUP(I158,[1]应付款管理!$A$1:$J$65536,10,0)</f>
        <v>USD</v>
      </c>
      <c r="R158">
        <f t="shared" si="12"/>
        <v>0</v>
      </c>
      <c r="S158" t="str">
        <f t="shared" si="10"/>
        <v>，1386516</v>
      </c>
      <c r="T158" t="s">
        <v>892</v>
      </c>
    </row>
    <row r="159" ht="14" customHeight="1" spans="1:20">
      <c r="A159" s="16">
        <v>43406</v>
      </c>
      <c r="B159" s="16">
        <v>43406</v>
      </c>
      <c r="C159" s="16">
        <v>43449</v>
      </c>
      <c r="D159" s="16">
        <v>43406</v>
      </c>
      <c r="E159" s="16">
        <v>43407</v>
      </c>
      <c r="F159" t="s">
        <v>893</v>
      </c>
      <c r="G159" t="s">
        <v>894</v>
      </c>
      <c r="H159" t="s">
        <v>895</v>
      </c>
      <c r="I159" s="17">
        <v>1383171</v>
      </c>
      <c r="J159" s="18">
        <v>124.7</v>
      </c>
      <c r="K159" t="s">
        <v>782</v>
      </c>
      <c r="L159" t="s">
        <v>896</v>
      </c>
      <c r="M159" t="s">
        <v>897</v>
      </c>
      <c r="N159" t="s">
        <v>898</v>
      </c>
      <c r="O159">
        <f>VLOOKUP(I159,[1]应付款管理!$A$1:$I$65536,9,0)</f>
        <v>124.7</v>
      </c>
      <c r="P159">
        <f t="shared" si="11"/>
        <v>0</v>
      </c>
      <c r="Q159" t="str">
        <f>VLOOKUP(I159,[1]应付款管理!$A$1:$J$65536,10,0)</f>
        <v>USD</v>
      </c>
      <c r="R159">
        <f t="shared" si="12"/>
        <v>0</v>
      </c>
      <c r="S159" t="str">
        <f t="shared" si="10"/>
        <v>，1383171</v>
      </c>
      <c r="T159" t="s">
        <v>899</v>
      </c>
    </row>
    <row r="160" ht="14" customHeight="1" spans="1:20">
      <c r="A160" s="16">
        <v>43406</v>
      </c>
      <c r="B160" s="16">
        <v>43406</v>
      </c>
      <c r="C160" s="16">
        <v>43449</v>
      </c>
      <c r="D160" s="16">
        <v>43406</v>
      </c>
      <c r="E160" s="16">
        <v>43407</v>
      </c>
      <c r="F160" t="s">
        <v>900</v>
      </c>
      <c r="G160" t="s">
        <v>901</v>
      </c>
      <c r="H160" t="s">
        <v>902</v>
      </c>
      <c r="I160" s="17">
        <v>1383187</v>
      </c>
      <c r="J160" s="18">
        <v>52.77</v>
      </c>
      <c r="K160" t="s">
        <v>782</v>
      </c>
      <c r="L160" t="s">
        <v>903</v>
      </c>
      <c r="M160" t="s">
        <v>791</v>
      </c>
      <c r="N160" t="s">
        <v>904</v>
      </c>
      <c r="O160">
        <f>VLOOKUP(I160,[1]应付款管理!$A$1:$I$65536,9,0)</f>
        <v>52.77</v>
      </c>
      <c r="P160">
        <f t="shared" si="11"/>
        <v>0</v>
      </c>
      <c r="Q160" t="str">
        <f>VLOOKUP(I160,[1]应付款管理!$A$1:$J$65536,10,0)</f>
        <v>USD</v>
      </c>
      <c r="R160">
        <f t="shared" si="12"/>
        <v>0</v>
      </c>
      <c r="S160" t="str">
        <f t="shared" si="10"/>
        <v>，1383187</v>
      </c>
      <c r="T160" t="s">
        <v>905</v>
      </c>
    </row>
    <row r="161" ht="14" customHeight="1" spans="1:20">
      <c r="A161" s="16">
        <v>43406</v>
      </c>
      <c r="B161" s="16">
        <v>43406</v>
      </c>
      <c r="C161" s="16">
        <v>43449</v>
      </c>
      <c r="D161" s="16">
        <v>43406</v>
      </c>
      <c r="E161" s="16">
        <v>43408</v>
      </c>
      <c r="F161" t="s">
        <v>906</v>
      </c>
      <c r="G161" t="s">
        <v>907</v>
      </c>
      <c r="H161" t="s">
        <v>908</v>
      </c>
      <c r="I161" s="17">
        <v>1388552</v>
      </c>
      <c r="J161" s="18">
        <v>98.86</v>
      </c>
      <c r="K161" t="s">
        <v>782</v>
      </c>
      <c r="L161" t="s">
        <v>909</v>
      </c>
      <c r="M161" t="s">
        <v>791</v>
      </c>
      <c r="N161" t="s">
        <v>805</v>
      </c>
      <c r="O161">
        <f>VLOOKUP(I161,[1]应付款管理!$A$1:$I$65536,9,0)</f>
        <v>98.86</v>
      </c>
      <c r="P161">
        <f t="shared" si="11"/>
        <v>0</v>
      </c>
      <c r="Q161" t="str">
        <f>VLOOKUP(I161,[1]应付款管理!$A$1:$J$65536,10,0)</f>
        <v>USD</v>
      </c>
      <c r="R161">
        <f t="shared" si="12"/>
        <v>0</v>
      </c>
      <c r="S161" t="str">
        <f t="shared" si="10"/>
        <v>，1388552</v>
      </c>
      <c r="T161" t="s">
        <v>910</v>
      </c>
    </row>
    <row r="162" ht="14" customHeight="1" spans="1:20">
      <c r="A162" s="16">
        <v>43406</v>
      </c>
      <c r="B162" s="16">
        <v>43406</v>
      </c>
      <c r="C162" s="16">
        <v>43449</v>
      </c>
      <c r="D162" s="16">
        <v>43406</v>
      </c>
      <c r="E162" s="16">
        <v>43407</v>
      </c>
      <c r="F162" t="s">
        <v>911</v>
      </c>
      <c r="G162" t="s">
        <v>912</v>
      </c>
      <c r="H162" t="s">
        <v>913</v>
      </c>
      <c r="I162" s="17">
        <v>1379355</v>
      </c>
      <c r="J162" s="18">
        <v>112.62</v>
      </c>
      <c r="K162" t="s">
        <v>782</v>
      </c>
      <c r="L162" t="s">
        <v>914</v>
      </c>
      <c r="M162" t="s">
        <v>817</v>
      </c>
      <c r="N162" t="s">
        <v>915</v>
      </c>
      <c r="O162">
        <f>VLOOKUP(I162,[1]应付款管理!$A$1:$I$65536,9,0)</f>
        <v>112.62</v>
      </c>
      <c r="P162">
        <f t="shared" si="11"/>
        <v>0</v>
      </c>
      <c r="Q162" t="str">
        <f>VLOOKUP(I162,[1]应付款管理!$A$1:$J$65536,10,0)</f>
        <v>USD</v>
      </c>
      <c r="R162">
        <f t="shared" si="12"/>
        <v>0</v>
      </c>
      <c r="S162" t="str">
        <f t="shared" si="10"/>
        <v>，1379355</v>
      </c>
      <c r="T162" t="s">
        <v>916</v>
      </c>
    </row>
    <row r="163" ht="14" customHeight="1" spans="1:20">
      <c r="A163" s="16">
        <v>43406</v>
      </c>
      <c r="B163" s="16">
        <v>43406</v>
      </c>
      <c r="C163" s="16">
        <v>43449</v>
      </c>
      <c r="D163" s="16">
        <v>43406</v>
      </c>
      <c r="E163" s="16">
        <v>43408</v>
      </c>
      <c r="F163" t="s">
        <v>917</v>
      </c>
      <c r="G163" t="s">
        <v>918</v>
      </c>
      <c r="H163" t="s">
        <v>919</v>
      </c>
      <c r="I163" s="17">
        <v>1384501</v>
      </c>
      <c r="J163" s="18">
        <v>156.2</v>
      </c>
      <c r="K163" t="s">
        <v>782</v>
      </c>
      <c r="L163" t="s">
        <v>920</v>
      </c>
      <c r="M163" t="s">
        <v>817</v>
      </c>
      <c r="N163" t="s">
        <v>921</v>
      </c>
      <c r="O163">
        <f>VLOOKUP(I163,[1]应付款管理!$A$1:$I$65536,9,0)</f>
        <v>156.2</v>
      </c>
      <c r="P163">
        <f t="shared" si="11"/>
        <v>0</v>
      </c>
      <c r="Q163" t="str">
        <f>VLOOKUP(I163,[1]应付款管理!$A$1:$J$65536,10,0)</f>
        <v>USD</v>
      </c>
      <c r="R163">
        <f t="shared" si="12"/>
        <v>0</v>
      </c>
      <c r="S163" t="str">
        <f t="shared" si="10"/>
        <v>，1384501</v>
      </c>
      <c r="T163" t="s">
        <v>922</v>
      </c>
    </row>
    <row r="164" ht="14" customHeight="1" spans="1:20">
      <c r="A164" s="16">
        <v>43406</v>
      </c>
      <c r="B164" s="16">
        <v>43406</v>
      </c>
      <c r="C164" s="16">
        <v>43449</v>
      </c>
      <c r="D164" s="16">
        <v>43406</v>
      </c>
      <c r="E164" s="16">
        <v>43409</v>
      </c>
      <c r="F164" t="s">
        <v>923</v>
      </c>
      <c r="G164" t="s">
        <v>924</v>
      </c>
      <c r="H164" t="s">
        <v>925</v>
      </c>
      <c r="I164" s="17">
        <v>1386677</v>
      </c>
      <c r="J164" s="18">
        <v>165.33</v>
      </c>
      <c r="K164" t="s">
        <v>782</v>
      </c>
      <c r="L164" t="s">
        <v>926</v>
      </c>
      <c r="M164" t="s">
        <v>817</v>
      </c>
      <c r="N164" t="s">
        <v>927</v>
      </c>
      <c r="O164">
        <f>VLOOKUP(I164,[1]应付款管理!$A$1:$I$65536,9,0)</f>
        <v>165.33</v>
      </c>
      <c r="P164">
        <f t="shared" si="11"/>
        <v>0</v>
      </c>
      <c r="Q164" t="str">
        <f>VLOOKUP(I164,[1]应付款管理!$A$1:$J$65536,10,0)</f>
        <v>USD</v>
      </c>
      <c r="R164">
        <f t="shared" si="12"/>
        <v>0</v>
      </c>
      <c r="S164" t="str">
        <f t="shared" si="10"/>
        <v>，1386677</v>
      </c>
      <c r="T164" t="s">
        <v>928</v>
      </c>
    </row>
    <row r="165" ht="14" customHeight="1" spans="1:20">
      <c r="A165" s="16">
        <v>43406</v>
      </c>
      <c r="B165" s="16">
        <v>43406</v>
      </c>
      <c r="C165" s="16">
        <v>43449</v>
      </c>
      <c r="D165" s="16">
        <v>43406</v>
      </c>
      <c r="E165" s="16">
        <v>43407</v>
      </c>
      <c r="F165" t="s">
        <v>929</v>
      </c>
      <c r="G165" t="s">
        <v>930</v>
      </c>
      <c r="H165" t="s">
        <v>931</v>
      </c>
      <c r="I165" s="17">
        <v>1386983</v>
      </c>
      <c r="J165" s="18">
        <v>227.34</v>
      </c>
      <c r="K165" t="s">
        <v>782</v>
      </c>
      <c r="L165" t="s">
        <v>932</v>
      </c>
      <c r="M165" t="s">
        <v>817</v>
      </c>
      <c r="N165" t="s">
        <v>933</v>
      </c>
      <c r="O165">
        <f>VLOOKUP(I165,[1]应付款管理!$A$1:$I$65536,9,0)</f>
        <v>227.34</v>
      </c>
      <c r="P165">
        <f t="shared" si="11"/>
        <v>0</v>
      </c>
      <c r="Q165" t="str">
        <f>VLOOKUP(I165,[1]应付款管理!$A$1:$J$65536,10,0)</f>
        <v>USD</v>
      </c>
      <c r="R165">
        <f t="shared" si="12"/>
        <v>0</v>
      </c>
      <c r="S165" t="str">
        <f t="shared" si="10"/>
        <v>，1386983</v>
      </c>
      <c r="T165" t="s">
        <v>934</v>
      </c>
    </row>
    <row r="166" ht="14" customHeight="1" spans="1:20">
      <c r="A166" s="16">
        <v>43406</v>
      </c>
      <c r="B166" s="16">
        <v>43406</v>
      </c>
      <c r="C166" s="16">
        <v>43449</v>
      </c>
      <c r="D166" s="16">
        <v>43406</v>
      </c>
      <c r="E166" s="16">
        <v>43407</v>
      </c>
      <c r="F166" t="s">
        <v>935</v>
      </c>
      <c r="G166" t="s">
        <v>936</v>
      </c>
      <c r="H166" t="s">
        <v>937</v>
      </c>
      <c r="I166" s="17">
        <v>1388551</v>
      </c>
      <c r="J166" s="18">
        <v>81.01</v>
      </c>
      <c r="K166" t="s">
        <v>782</v>
      </c>
      <c r="L166" t="s">
        <v>938</v>
      </c>
      <c r="M166" t="s">
        <v>939</v>
      </c>
      <c r="N166" t="s">
        <v>940</v>
      </c>
      <c r="O166">
        <f>VLOOKUP(I166,[1]应付款管理!$A$1:$I$65536,9,0)</f>
        <v>81.01</v>
      </c>
      <c r="P166">
        <f t="shared" si="11"/>
        <v>0</v>
      </c>
      <c r="Q166" t="str">
        <f>VLOOKUP(I166,[1]应付款管理!$A$1:$J$65536,10,0)</f>
        <v>USD</v>
      </c>
      <c r="R166">
        <f t="shared" si="12"/>
        <v>0</v>
      </c>
      <c r="S166" t="str">
        <f t="shared" si="10"/>
        <v>，1388551</v>
      </c>
      <c r="T166" t="s">
        <v>941</v>
      </c>
    </row>
    <row r="167" ht="14" customHeight="1" spans="1:20">
      <c r="A167" s="16">
        <v>43406</v>
      </c>
      <c r="B167" s="16">
        <v>43406</v>
      </c>
      <c r="C167" s="16">
        <v>43449</v>
      </c>
      <c r="D167" s="16">
        <v>43406</v>
      </c>
      <c r="E167" s="16">
        <v>43408</v>
      </c>
      <c r="F167" t="s">
        <v>942</v>
      </c>
      <c r="G167" t="s">
        <v>943</v>
      </c>
      <c r="H167" t="s">
        <v>944</v>
      </c>
      <c r="I167" s="17">
        <v>1383160</v>
      </c>
      <c r="J167" s="18">
        <v>92.42</v>
      </c>
      <c r="K167" t="s">
        <v>782</v>
      </c>
      <c r="L167" t="s">
        <v>945</v>
      </c>
      <c r="M167" t="s">
        <v>856</v>
      </c>
      <c r="N167" t="s">
        <v>946</v>
      </c>
      <c r="O167">
        <f>VLOOKUP(I167,[1]应付款管理!$A$1:$I$65536,9,0)</f>
        <v>92.42</v>
      </c>
      <c r="P167">
        <f t="shared" si="11"/>
        <v>0</v>
      </c>
      <c r="Q167" t="str">
        <f>VLOOKUP(I167,[1]应付款管理!$A$1:$J$65536,10,0)</f>
        <v>USD</v>
      </c>
      <c r="R167">
        <f t="shared" si="12"/>
        <v>0</v>
      </c>
      <c r="S167" t="str">
        <f t="shared" si="10"/>
        <v>，1383160</v>
      </c>
      <c r="T167" t="s">
        <v>947</v>
      </c>
    </row>
    <row r="168" ht="14" customHeight="1" spans="1:20">
      <c r="A168" s="16">
        <v>43406</v>
      </c>
      <c r="B168" s="16">
        <v>43406</v>
      </c>
      <c r="C168" s="16">
        <v>43449</v>
      </c>
      <c r="D168" s="16">
        <v>43406</v>
      </c>
      <c r="E168" s="16">
        <v>43408</v>
      </c>
      <c r="F168" t="s">
        <v>948</v>
      </c>
      <c r="G168" t="s">
        <v>949</v>
      </c>
      <c r="H168" t="s">
        <v>950</v>
      </c>
      <c r="I168" s="17">
        <v>1386307</v>
      </c>
      <c r="J168" s="18">
        <v>214.54</v>
      </c>
      <c r="K168" t="s">
        <v>782</v>
      </c>
      <c r="L168" t="s">
        <v>951</v>
      </c>
      <c r="M168" t="s">
        <v>856</v>
      </c>
      <c r="N168" t="s">
        <v>952</v>
      </c>
      <c r="O168">
        <f>VLOOKUP(I168,[1]应付款管理!$A$1:$I$65536,9,0)</f>
        <v>214.54</v>
      </c>
      <c r="P168">
        <f t="shared" si="11"/>
        <v>0</v>
      </c>
      <c r="Q168" t="str">
        <f>VLOOKUP(I168,[1]应付款管理!$A$1:$J$65536,10,0)</f>
        <v>USD</v>
      </c>
      <c r="R168">
        <f t="shared" si="12"/>
        <v>0</v>
      </c>
      <c r="S168" t="str">
        <f t="shared" si="10"/>
        <v>，1386307</v>
      </c>
      <c r="T168" t="s">
        <v>953</v>
      </c>
    </row>
    <row r="169" ht="14" customHeight="1" spans="1:20">
      <c r="A169" s="16">
        <v>43406</v>
      </c>
      <c r="B169" s="16">
        <v>43406</v>
      </c>
      <c r="C169" s="16">
        <v>43449</v>
      </c>
      <c r="D169" s="16">
        <v>43406</v>
      </c>
      <c r="E169" s="16">
        <v>43408</v>
      </c>
      <c r="F169" t="s">
        <v>954</v>
      </c>
      <c r="G169" t="s">
        <v>955</v>
      </c>
      <c r="H169" t="s">
        <v>956</v>
      </c>
      <c r="I169" s="17">
        <v>1387262</v>
      </c>
      <c r="J169" s="18">
        <v>256.81</v>
      </c>
      <c r="K169" t="s">
        <v>782</v>
      </c>
      <c r="L169" t="s">
        <v>957</v>
      </c>
      <c r="M169" t="s">
        <v>856</v>
      </c>
      <c r="N169" t="s">
        <v>958</v>
      </c>
      <c r="O169">
        <f>VLOOKUP(I169,[1]应付款管理!$A$1:$I$65536,9,0)</f>
        <v>256.82</v>
      </c>
      <c r="P169">
        <f t="shared" si="11"/>
        <v>-0.00999999999999091</v>
      </c>
      <c r="Q169" t="str">
        <f>VLOOKUP(I169,[1]应付款管理!$A$1:$J$65536,10,0)</f>
        <v>USD</v>
      </c>
      <c r="R169">
        <f t="shared" si="12"/>
        <v>0</v>
      </c>
      <c r="S169" t="str">
        <f t="shared" si="10"/>
        <v>，1387262</v>
      </c>
      <c r="T169" t="s">
        <v>959</v>
      </c>
    </row>
    <row r="170" ht="14" customHeight="1" spans="1:20">
      <c r="A170" s="16">
        <v>43406</v>
      </c>
      <c r="B170" s="16">
        <v>43406</v>
      </c>
      <c r="C170" s="16">
        <v>43449</v>
      </c>
      <c r="D170" s="16">
        <v>43406</v>
      </c>
      <c r="E170" s="16">
        <v>43408</v>
      </c>
      <c r="F170" t="s">
        <v>960</v>
      </c>
      <c r="G170" t="s">
        <v>961</v>
      </c>
      <c r="H170" t="s">
        <v>962</v>
      </c>
      <c r="I170" s="17">
        <v>1387460</v>
      </c>
      <c r="J170" s="18">
        <v>252.22</v>
      </c>
      <c r="K170" t="s">
        <v>782</v>
      </c>
      <c r="L170" t="s">
        <v>963</v>
      </c>
      <c r="M170" t="s">
        <v>870</v>
      </c>
      <c r="N170" t="s">
        <v>871</v>
      </c>
      <c r="O170">
        <f>VLOOKUP(I170,[1]应付款管理!$A$1:$I$65536,9,0)</f>
        <v>252.22</v>
      </c>
      <c r="P170">
        <f t="shared" si="11"/>
        <v>0</v>
      </c>
      <c r="Q170" t="str">
        <f>VLOOKUP(I170,[1]应付款管理!$A$1:$J$65536,10,0)</f>
        <v>USD</v>
      </c>
      <c r="R170">
        <f t="shared" si="12"/>
        <v>0</v>
      </c>
      <c r="S170" t="str">
        <f t="shared" si="10"/>
        <v>，1387460</v>
      </c>
      <c r="T170" t="s">
        <v>964</v>
      </c>
    </row>
    <row r="171" ht="14" customHeight="1" spans="1:20">
      <c r="A171" s="16">
        <v>43407</v>
      </c>
      <c r="B171" s="16">
        <v>43407</v>
      </c>
      <c r="C171" s="16">
        <v>43449</v>
      </c>
      <c r="D171" s="16">
        <v>43407</v>
      </c>
      <c r="E171" s="16">
        <v>43409</v>
      </c>
      <c r="F171" t="s">
        <v>965</v>
      </c>
      <c r="G171" t="s">
        <v>966</v>
      </c>
      <c r="H171" t="s">
        <v>967</v>
      </c>
      <c r="I171" s="17">
        <v>1386139</v>
      </c>
      <c r="J171" s="18">
        <v>394.96</v>
      </c>
      <c r="K171" t="s">
        <v>782</v>
      </c>
      <c r="L171" t="s">
        <v>968</v>
      </c>
      <c r="M171" t="s">
        <v>791</v>
      </c>
      <c r="N171" t="s">
        <v>843</v>
      </c>
      <c r="O171">
        <f>VLOOKUP(I171,[1]应付款管理!$A$1:$I$65536,9,0)</f>
        <v>394.96</v>
      </c>
      <c r="P171">
        <f t="shared" si="11"/>
        <v>0</v>
      </c>
      <c r="Q171" t="str">
        <f>VLOOKUP(I171,[1]应付款管理!$A$1:$J$65536,10,0)</f>
        <v>USD</v>
      </c>
      <c r="R171">
        <f t="shared" si="12"/>
        <v>0</v>
      </c>
      <c r="S171" t="str">
        <f t="shared" si="10"/>
        <v>，1386139</v>
      </c>
      <c r="T171" t="s">
        <v>969</v>
      </c>
    </row>
    <row r="172" ht="14" customHeight="1" spans="1:20">
      <c r="A172" s="16">
        <v>43407</v>
      </c>
      <c r="B172" s="16">
        <v>43407</v>
      </c>
      <c r="C172" s="16">
        <v>43449</v>
      </c>
      <c r="D172" s="16">
        <v>43407</v>
      </c>
      <c r="E172" s="16">
        <v>43409</v>
      </c>
      <c r="F172" t="s">
        <v>970</v>
      </c>
      <c r="G172" t="s">
        <v>971</v>
      </c>
      <c r="H172" t="s">
        <v>972</v>
      </c>
      <c r="I172" s="17">
        <v>1388754</v>
      </c>
      <c r="J172" s="18">
        <v>194.88</v>
      </c>
      <c r="K172" t="s">
        <v>782</v>
      </c>
      <c r="L172" t="s">
        <v>973</v>
      </c>
      <c r="M172" t="s">
        <v>791</v>
      </c>
      <c r="N172" t="s">
        <v>843</v>
      </c>
      <c r="O172">
        <f>VLOOKUP(I172,[1]应付款管理!$A$1:$I$65536,9,0)</f>
        <v>194.88</v>
      </c>
      <c r="P172">
        <f t="shared" si="11"/>
        <v>0</v>
      </c>
      <c r="Q172" t="str">
        <f>VLOOKUP(I172,[1]应付款管理!$A$1:$J$65536,10,0)</f>
        <v>USD</v>
      </c>
      <c r="R172">
        <f t="shared" si="12"/>
        <v>0</v>
      </c>
      <c r="S172" t="str">
        <f t="shared" si="10"/>
        <v>，1388754</v>
      </c>
      <c r="T172" t="s">
        <v>974</v>
      </c>
    </row>
    <row r="173" ht="14" customHeight="1" spans="1:20">
      <c r="A173" s="16">
        <v>43407</v>
      </c>
      <c r="B173" s="16">
        <v>43407</v>
      </c>
      <c r="C173" s="16">
        <v>43449</v>
      </c>
      <c r="D173" s="16">
        <v>43407</v>
      </c>
      <c r="E173" s="16">
        <v>43409</v>
      </c>
      <c r="F173" t="s">
        <v>975</v>
      </c>
      <c r="G173" t="s">
        <v>976</v>
      </c>
      <c r="H173" t="s">
        <v>977</v>
      </c>
      <c r="I173" s="17">
        <v>1382476</v>
      </c>
      <c r="J173" s="18">
        <v>134.72</v>
      </c>
      <c r="K173" t="s">
        <v>782</v>
      </c>
      <c r="L173" t="s">
        <v>978</v>
      </c>
      <c r="M173" t="s">
        <v>856</v>
      </c>
      <c r="N173" t="s">
        <v>979</v>
      </c>
      <c r="O173">
        <f>VLOOKUP(I173,[1]应付款管理!$A$1:$I$65536,9,0)</f>
        <v>134.72</v>
      </c>
      <c r="P173">
        <f t="shared" si="11"/>
        <v>0</v>
      </c>
      <c r="Q173" t="str">
        <f>VLOOKUP(I173,[1]应付款管理!$A$1:$J$65536,10,0)</f>
        <v>USD</v>
      </c>
      <c r="R173">
        <f t="shared" si="12"/>
        <v>0</v>
      </c>
      <c r="S173" t="str">
        <f t="shared" si="10"/>
        <v>，1382476</v>
      </c>
      <c r="T173" t="s">
        <v>980</v>
      </c>
    </row>
    <row r="174" ht="14" customHeight="1" spans="1:20">
      <c r="A174" s="16">
        <v>43407</v>
      </c>
      <c r="B174" s="16">
        <v>43407</v>
      </c>
      <c r="C174" s="16">
        <v>43449</v>
      </c>
      <c r="D174" s="16">
        <v>43407</v>
      </c>
      <c r="E174" s="16">
        <v>43414</v>
      </c>
      <c r="F174" t="s">
        <v>981</v>
      </c>
      <c r="G174" t="s">
        <v>982</v>
      </c>
      <c r="H174" t="s">
        <v>983</v>
      </c>
      <c r="I174" s="17">
        <v>1383107</v>
      </c>
      <c r="J174" s="18">
        <v>319.76</v>
      </c>
      <c r="K174" t="s">
        <v>782</v>
      </c>
      <c r="L174" t="s">
        <v>984</v>
      </c>
      <c r="M174" t="s">
        <v>856</v>
      </c>
      <c r="N174" t="s">
        <v>985</v>
      </c>
      <c r="O174">
        <f>VLOOKUP(I174,[1]应付款管理!$A$1:$I$65536,9,0)</f>
        <v>319.76</v>
      </c>
      <c r="P174">
        <f t="shared" si="11"/>
        <v>0</v>
      </c>
      <c r="Q174" t="str">
        <f>VLOOKUP(I174,[1]应付款管理!$A$1:$J$65536,10,0)</f>
        <v>USD</v>
      </c>
      <c r="R174">
        <f t="shared" si="12"/>
        <v>0</v>
      </c>
      <c r="S174" t="str">
        <f t="shared" si="10"/>
        <v>，1383107</v>
      </c>
      <c r="T174" t="s">
        <v>986</v>
      </c>
    </row>
    <row r="175" ht="14" customHeight="1" spans="1:20">
      <c r="A175" s="16">
        <v>43407</v>
      </c>
      <c r="B175" s="16">
        <v>43407</v>
      </c>
      <c r="C175" s="16">
        <v>43449</v>
      </c>
      <c r="D175" s="16">
        <v>43407</v>
      </c>
      <c r="E175" s="16">
        <v>43408</v>
      </c>
      <c r="F175" t="s">
        <v>987</v>
      </c>
      <c r="G175" t="s">
        <v>988</v>
      </c>
      <c r="H175" t="s">
        <v>989</v>
      </c>
      <c r="I175" s="17">
        <v>1381491</v>
      </c>
      <c r="J175" s="18">
        <v>98.01</v>
      </c>
      <c r="K175" t="s">
        <v>782</v>
      </c>
      <c r="L175" t="s">
        <v>990</v>
      </c>
      <c r="M175" t="s">
        <v>991</v>
      </c>
      <c r="N175" t="s">
        <v>992</v>
      </c>
      <c r="O175">
        <f>VLOOKUP(I175,[1]应付款管理!$A$1:$I$65536,9,0)</f>
        <v>98.01</v>
      </c>
      <c r="P175">
        <f t="shared" si="11"/>
        <v>0</v>
      </c>
      <c r="Q175" t="str">
        <f>VLOOKUP(I175,[1]应付款管理!$A$1:$J$65536,10,0)</f>
        <v>USD</v>
      </c>
      <c r="R175">
        <f t="shared" si="12"/>
        <v>0</v>
      </c>
      <c r="S175" t="str">
        <f t="shared" si="10"/>
        <v>，1381491</v>
      </c>
      <c r="T175" t="s">
        <v>993</v>
      </c>
    </row>
    <row r="176" ht="14" customHeight="1" spans="1:20">
      <c r="A176" s="16">
        <v>43408</v>
      </c>
      <c r="B176" s="16">
        <v>43408</v>
      </c>
      <c r="C176" s="16">
        <v>43449</v>
      </c>
      <c r="D176" s="16">
        <v>43408</v>
      </c>
      <c r="E176" s="16">
        <v>43411</v>
      </c>
      <c r="F176" t="s">
        <v>994</v>
      </c>
      <c r="G176" t="s">
        <v>995</v>
      </c>
      <c r="H176" t="s">
        <v>996</v>
      </c>
      <c r="I176" s="17">
        <v>1388226</v>
      </c>
      <c r="J176" s="18">
        <v>131.94</v>
      </c>
      <c r="K176" t="s">
        <v>782</v>
      </c>
      <c r="L176" t="s">
        <v>997</v>
      </c>
      <c r="M176" t="s">
        <v>877</v>
      </c>
      <c r="N176" t="s">
        <v>998</v>
      </c>
      <c r="O176">
        <f>VLOOKUP(I176,[1]应付款管理!$A$1:$I$65536,9,0)</f>
        <v>131.94</v>
      </c>
      <c r="P176">
        <f t="shared" si="11"/>
        <v>0</v>
      </c>
      <c r="Q176" t="str">
        <f>VLOOKUP(I176,[1]应付款管理!$A$1:$J$65536,10,0)</f>
        <v>USD</v>
      </c>
      <c r="R176">
        <f t="shared" si="12"/>
        <v>0</v>
      </c>
      <c r="S176" t="str">
        <f t="shared" si="10"/>
        <v>，1388226</v>
      </c>
      <c r="T176" t="s">
        <v>999</v>
      </c>
    </row>
    <row r="177" ht="14" customHeight="1" spans="1:20">
      <c r="A177" s="16">
        <v>43408</v>
      </c>
      <c r="B177" s="16">
        <v>43408</v>
      </c>
      <c r="C177" s="16">
        <v>43449</v>
      </c>
      <c r="D177" s="16">
        <v>43408</v>
      </c>
      <c r="E177" s="16">
        <v>43415</v>
      </c>
      <c r="F177" t="s">
        <v>1000</v>
      </c>
      <c r="G177" t="s">
        <v>1001</v>
      </c>
      <c r="H177" t="s">
        <v>1002</v>
      </c>
      <c r="I177" s="17">
        <v>1389392</v>
      </c>
      <c r="J177" s="18">
        <v>308.28</v>
      </c>
      <c r="K177" t="s">
        <v>782</v>
      </c>
      <c r="L177" t="s">
        <v>1003</v>
      </c>
      <c r="M177" t="s">
        <v>877</v>
      </c>
      <c r="N177" t="s">
        <v>998</v>
      </c>
      <c r="O177">
        <f>VLOOKUP(I177,[1]应付款管理!$A$1:$I$65536,9,0)</f>
        <v>308.28</v>
      </c>
      <c r="P177">
        <f t="shared" si="11"/>
        <v>0</v>
      </c>
      <c r="Q177" t="str">
        <f>VLOOKUP(I177,[1]应付款管理!$A$1:$J$65536,10,0)</f>
        <v>USD</v>
      </c>
      <c r="R177">
        <f t="shared" si="12"/>
        <v>0</v>
      </c>
      <c r="S177" t="str">
        <f t="shared" si="10"/>
        <v>，1389392</v>
      </c>
      <c r="T177" t="s">
        <v>1004</v>
      </c>
    </row>
    <row r="178" ht="14" customHeight="1" spans="1:20">
      <c r="A178" s="16">
        <v>43408</v>
      </c>
      <c r="B178" s="16">
        <v>43408</v>
      </c>
      <c r="C178" s="16">
        <v>43449</v>
      </c>
      <c r="D178" s="16">
        <v>43408</v>
      </c>
      <c r="E178" s="16">
        <v>43409</v>
      </c>
      <c r="F178" t="s">
        <v>1005</v>
      </c>
      <c r="G178" t="s">
        <v>1006</v>
      </c>
      <c r="H178" t="s">
        <v>1007</v>
      </c>
      <c r="I178" s="17">
        <v>1386925</v>
      </c>
      <c r="J178" s="18">
        <v>108.1</v>
      </c>
      <c r="K178" t="s">
        <v>782</v>
      </c>
      <c r="L178" t="s">
        <v>1008</v>
      </c>
      <c r="M178" t="s">
        <v>791</v>
      </c>
      <c r="N178" t="s">
        <v>1009</v>
      </c>
      <c r="O178">
        <f>VLOOKUP(I178,[1]应付款管理!$A$1:$I$65536,9,0)</f>
        <v>108.1</v>
      </c>
      <c r="P178">
        <f t="shared" si="11"/>
        <v>0</v>
      </c>
      <c r="Q178" t="str">
        <f>VLOOKUP(I178,[1]应付款管理!$A$1:$J$65536,10,0)</f>
        <v>USD</v>
      </c>
      <c r="R178">
        <f t="shared" si="12"/>
        <v>0</v>
      </c>
      <c r="S178" t="str">
        <f t="shared" si="10"/>
        <v>，1386925</v>
      </c>
      <c r="T178" t="s">
        <v>1010</v>
      </c>
    </row>
    <row r="179" ht="14" customHeight="1" spans="1:20">
      <c r="A179" s="16">
        <v>43408</v>
      </c>
      <c r="B179" s="16">
        <v>43408</v>
      </c>
      <c r="C179" s="16">
        <v>43449</v>
      </c>
      <c r="D179" s="16">
        <v>43408</v>
      </c>
      <c r="E179" s="16">
        <v>43410</v>
      </c>
      <c r="F179" t="s">
        <v>1011</v>
      </c>
      <c r="G179" t="s">
        <v>1012</v>
      </c>
      <c r="H179" t="s">
        <v>1013</v>
      </c>
      <c r="I179" s="17">
        <v>1387492</v>
      </c>
      <c r="J179" s="18">
        <v>184.48</v>
      </c>
      <c r="K179" t="s">
        <v>782</v>
      </c>
      <c r="L179" t="s">
        <v>1014</v>
      </c>
      <c r="M179" t="s">
        <v>791</v>
      </c>
      <c r="N179" t="s">
        <v>843</v>
      </c>
      <c r="O179">
        <f>VLOOKUP(I179,[1]应付款管理!$A$1:$I$65536,9,0)</f>
        <v>184.48</v>
      </c>
      <c r="P179">
        <f t="shared" si="11"/>
        <v>0</v>
      </c>
      <c r="Q179" t="str">
        <f>VLOOKUP(I179,[1]应付款管理!$A$1:$J$65536,10,0)</f>
        <v>USD</v>
      </c>
      <c r="R179">
        <f t="shared" si="12"/>
        <v>0</v>
      </c>
      <c r="S179" t="str">
        <f t="shared" si="10"/>
        <v>，1387492</v>
      </c>
      <c r="T179" t="s">
        <v>1015</v>
      </c>
    </row>
    <row r="180" ht="14" customHeight="1" spans="1:20">
      <c r="A180" s="16">
        <v>43408</v>
      </c>
      <c r="B180" s="16">
        <v>43408</v>
      </c>
      <c r="C180" s="16">
        <v>43449</v>
      </c>
      <c r="D180" s="16">
        <v>43408</v>
      </c>
      <c r="E180" s="16">
        <v>43410</v>
      </c>
      <c r="F180" t="s">
        <v>1016</v>
      </c>
      <c r="G180" t="s">
        <v>1017</v>
      </c>
      <c r="H180" t="s">
        <v>1018</v>
      </c>
      <c r="I180" s="17">
        <v>1387931</v>
      </c>
      <c r="J180" s="18">
        <v>168.89</v>
      </c>
      <c r="K180" t="s">
        <v>782</v>
      </c>
      <c r="L180" t="s">
        <v>1019</v>
      </c>
      <c r="M180" t="s">
        <v>791</v>
      </c>
      <c r="N180" t="s">
        <v>843</v>
      </c>
      <c r="O180">
        <f>VLOOKUP(I180,[1]应付款管理!$A$1:$I$65536,9,0)</f>
        <v>168.89</v>
      </c>
      <c r="P180">
        <f t="shared" si="11"/>
        <v>0</v>
      </c>
      <c r="Q180" t="str">
        <f>VLOOKUP(I180,[1]应付款管理!$A$1:$J$65536,10,0)</f>
        <v>USD</v>
      </c>
      <c r="R180">
        <f t="shared" si="12"/>
        <v>0</v>
      </c>
      <c r="S180" t="str">
        <f t="shared" si="10"/>
        <v>，1387931</v>
      </c>
      <c r="T180" t="s">
        <v>1020</v>
      </c>
    </row>
    <row r="181" ht="14" customHeight="1" spans="1:20">
      <c r="A181" s="16">
        <v>43408</v>
      </c>
      <c r="B181" s="16">
        <v>43408</v>
      </c>
      <c r="C181" s="16">
        <v>43449</v>
      </c>
      <c r="D181" s="16">
        <v>43408</v>
      </c>
      <c r="E181" s="16">
        <v>43409</v>
      </c>
      <c r="F181" t="s">
        <v>1021</v>
      </c>
      <c r="G181" t="s">
        <v>1022</v>
      </c>
      <c r="H181" t="s">
        <v>1023</v>
      </c>
      <c r="I181" s="17">
        <v>1378159</v>
      </c>
      <c r="J181" s="18">
        <v>62.63</v>
      </c>
      <c r="K181" t="s">
        <v>782</v>
      </c>
      <c r="L181" t="s">
        <v>1024</v>
      </c>
      <c r="M181" t="s">
        <v>849</v>
      </c>
      <c r="N181" t="s">
        <v>1025</v>
      </c>
      <c r="O181">
        <f>VLOOKUP(I181,[1]应付款管理!$A$1:$I$65536,9,0)</f>
        <v>62.63</v>
      </c>
      <c r="P181">
        <f t="shared" si="11"/>
        <v>0</v>
      </c>
      <c r="Q181" t="str">
        <f>VLOOKUP(I181,[1]应付款管理!$A$1:$J$65536,10,0)</f>
        <v>USD</v>
      </c>
      <c r="R181">
        <f t="shared" si="12"/>
        <v>0</v>
      </c>
      <c r="S181" t="str">
        <f t="shared" si="10"/>
        <v>，1378159</v>
      </c>
      <c r="T181" t="s">
        <v>1026</v>
      </c>
    </row>
    <row r="182" ht="14" customHeight="1" spans="1:20">
      <c r="A182" s="16">
        <v>43409</v>
      </c>
      <c r="B182" s="16">
        <v>43409</v>
      </c>
      <c r="C182" s="16">
        <v>43449</v>
      </c>
      <c r="D182" s="16">
        <v>43409</v>
      </c>
      <c r="E182" s="16">
        <v>43412</v>
      </c>
      <c r="F182" t="s">
        <v>1027</v>
      </c>
      <c r="G182" t="s">
        <v>1028</v>
      </c>
      <c r="H182" t="s">
        <v>1029</v>
      </c>
      <c r="I182" s="17">
        <v>1384666</v>
      </c>
      <c r="J182" s="18">
        <v>110.22</v>
      </c>
      <c r="K182" t="s">
        <v>782</v>
      </c>
      <c r="L182" t="s">
        <v>1030</v>
      </c>
      <c r="M182" t="s">
        <v>791</v>
      </c>
      <c r="N182" t="s">
        <v>1031</v>
      </c>
      <c r="O182">
        <f>VLOOKUP(I182,[1]应付款管理!$A$1:$I$65536,9,0)</f>
        <v>110.22</v>
      </c>
      <c r="P182">
        <f t="shared" si="11"/>
        <v>0</v>
      </c>
      <c r="Q182" t="str">
        <f>VLOOKUP(I182,[1]应付款管理!$A$1:$J$65536,10,0)</f>
        <v>USD</v>
      </c>
      <c r="R182">
        <f t="shared" si="12"/>
        <v>0</v>
      </c>
      <c r="S182" t="str">
        <f t="shared" si="10"/>
        <v>，1384666</v>
      </c>
      <c r="T182" t="s">
        <v>1032</v>
      </c>
    </row>
    <row r="183" ht="14" customHeight="1" spans="1:20">
      <c r="A183" s="16">
        <v>43409</v>
      </c>
      <c r="B183" s="16">
        <v>43409</v>
      </c>
      <c r="C183" s="16">
        <v>43449</v>
      </c>
      <c r="D183" s="16">
        <v>43409</v>
      </c>
      <c r="E183" s="16">
        <v>43413</v>
      </c>
      <c r="F183" t="s">
        <v>1033</v>
      </c>
      <c r="G183" t="s">
        <v>1034</v>
      </c>
      <c r="H183" t="s">
        <v>1035</v>
      </c>
      <c r="I183" s="17">
        <v>1389510</v>
      </c>
      <c r="J183" s="18">
        <v>182.16</v>
      </c>
      <c r="K183" t="s">
        <v>782</v>
      </c>
      <c r="L183" t="s">
        <v>926</v>
      </c>
      <c r="M183" t="s">
        <v>817</v>
      </c>
      <c r="N183" t="s">
        <v>927</v>
      </c>
      <c r="O183">
        <f>VLOOKUP(I183,[1]应付款管理!$A$1:$I$65536,9,0)</f>
        <v>182.16</v>
      </c>
      <c r="P183">
        <f t="shared" si="11"/>
        <v>0</v>
      </c>
      <c r="Q183" t="str">
        <f>VLOOKUP(I183,[1]应付款管理!$A$1:$J$65536,10,0)</f>
        <v>USD</v>
      </c>
      <c r="R183">
        <f t="shared" si="12"/>
        <v>0</v>
      </c>
      <c r="S183" t="str">
        <f t="shared" si="10"/>
        <v>，1389510</v>
      </c>
      <c r="T183" t="s">
        <v>1036</v>
      </c>
    </row>
    <row r="184" ht="14" customHeight="1" spans="1:20">
      <c r="A184" s="16">
        <v>43409</v>
      </c>
      <c r="B184" s="16">
        <v>43409</v>
      </c>
      <c r="C184" s="16">
        <v>43449</v>
      </c>
      <c r="D184" s="16">
        <v>43409</v>
      </c>
      <c r="E184" s="16">
        <v>43411</v>
      </c>
      <c r="F184" t="s">
        <v>1037</v>
      </c>
      <c r="G184" t="s">
        <v>1038</v>
      </c>
      <c r="H184" t="s">
        <v>1039</v>
      </c>
      <c r="I184" s="17">
        <v>1387603</v>
      </c>
      <c r="J184" s="18">
        <v>121.7</v>
      </c>
      <c r="K184" t="s">
        <v>782</v>
      </c>
      <c r="L184" t="s">
        <v>1040</v>
      </c>
      <c r="M184" t="s">
        <v>856</v>
      </c>
      <c r="N184" t="s">
        <v>1041</v>
      </c>
      <c r="O184">
        <f>VLOOKUP(I184,[1]应付款管理!$A$1:$I$65536,9,0)</f>
        <v>121.7</v>
      </c>
      <c r="P184">
        <f t="shared" si="11"/>
        <v>0</v>
      </c>
      <c r="Q184" t="str">
        <f>VLOOKUP(I184,[1]应付款管理!$A$1:$J$65536,10,0)</f>
        <v>USD</v>
      </c>
      <c r="R184">
        <f t="shared" si="12"/>
        <v>0</v>
      </c>
      <c r="S184" t="str">
        <f t="shared" si="10"/>
        <v>，1387603</v>
      </c>
      <c r="T184" t="s">
        <v>1042</v>
      </c>
    </row>
    <row r="185" ht="14" customHeight="1" spans="1:20">
      <c r="A185" s="16">
        <v>43410</v>
      </c>
      <c r="B185" s="16">
        <v>43410</v>
      </c>
      <c r="C185" s="16">
        <v>43449</v>
      </c>
      <c r="D185" s="16">
        <v>43410</v>
      </c>
      <c r="E185" s="16">
        <v>43415</v>
      </c>
      <c r="F185" t="s">
        <v>1043</v>
      </c>
      <c r="G185" t="s">
        <v>1044</v>
      </c>
      <c r="H185" t="s">
        <v>1045</v>
      </c>
      <c r="I185" s="17">
        <v>1388083</v>
      </c>
      <c r="J185" s="18">
        <v>254.3</v>
      </c>
      <c r="K185" t="s">
        <v>782</v>
      </c>
      <c r="L185" t="s">
        <v>1046</v>
      </c>
      <c r="M185" t="s">
        <v>877</v>
      </c>
      <c r="N185" t="s">
        <v>1047</v>
      </c>
      <c r="O185">
        <f>VLOOKUP(I185,[1]应付款管理!$A$1:$I$65536,9,0)</f>
        <v>254.3</v>
      </c>
      <c r="P185">
        <f t="shared" si="11"/>
        <v>0</v>
      </c>
      <c r="Q185" t="str">
        <f>VLOOKUP(I185,[1]应付款管理!$A$1:$J$65536,10,0)</f>
        <v>USD</v>
      </c>
      <c r="R185">
        <f t="shared" si="12"/>
        <v>0</v>
      </c>
      <c r="S185" t="str">
        <f t="shared" si="10"/>
        <v>，1388083</v>
      </c>
      <c r="T185" t="s">
        <v>1048</v>
      </c>
    </row>
    <row r="186" ht="14" customHeight="1" spans="1:20">
      <c r="A186" s="16">
        <v>43410</v>
      </c>
      <c r="B186" s="16">
        <v>43410</v>
      </c>
      <c r="C186" s="16">
        <v>43449</v>
      </c>
      <c r="D186" s="16">
        <v>43410</v>
      </c>
      <c r="E186" s="16">
        <v>43411</v>
      </c>
      <c r="F186" t="s">
        <v>1049</v>
      </c>
      <c r="G186" t="s">
        <v>1050</v>
      </c>
      <c r="H186" t="s">
        <v>1051</v>
      </c>
      <c r="I186" s="17">
        <v>1388848</v>
      </c>
      <c r="J186" s="18">
        <v>88.96</v>
      </c>
      <c r="K186" t="s">
        <v>782</v>
      </c>
      <c r="L186" t="s">
        <v>1052</v>
      </c>
      <c r="M186" t="s">
        <v>897</v>
      </c>
      <c r="N186" t="s">
        <v>1053</v>
      </c>
      <c r="O186">
        <f>VLOOKUP(I186,[1]应付款管理!$A$1:$I$65536,9,0)</f>
        <v>88.96</v>
      </c>
      <c r="P186">
        <f t="shared" si="11"/>
        <v>0</v>
      </c>
      <c r="Q186" t="str">
        <f>VLOOKUP(I186,[1]应付款管理!$A$1:$J$65536,10,0)</f>
        <v>USD</v>
      </c>
      <c r="R186">
        <f t="shared" si="12"/>
        <v>0</v>
      </c>
      <c r="S186" t="str">
        <f t="shared" si="10"/>
        <v>，1388848</v>
      </c>
      <c r="T186" t="s">
        <v>1054</v>
      </c>
    </row>
    <row r="187" ht="14" customHeight="1" spans="1:20">
      <c r="A187" s="16">
        <v>43410</v>
      </c>
      <c r="B187" s="16">
        <v>43410</v>
      </c>
      <c r="C187" s="16">
        <v>43449</v>
      </c>
      <c r="D187" s="16">
        <v>43410</v>
      </c>
      <c r="E187" s="16">
        <v>43412</v>
      </c>
      <c r="F187" t="s">
        <v>1055</v>
      </c>
      <c r="G187" t="s">
        <v>1056</v>
      </c>
      <c r="H187" t="s">
        <v>1057</v>
      </c>
      <c r="I187" s="17">
        <v>1384876</v>
      </c>
      <c r="J187" s="18">
        <v>100.28</v>
      </c>
      <c r="K187" t="s">
        <v>782</v>
      </c>
      <c r="L187" t="s">
        <v>1058</v>
      </c>
      <c r="M187" t="s">
        <v>791</v>
      </c>
      <c r="N187" t="s">
        <v>904</v>
      </c>
      <c r="O187">
        <f>VLOOKUP(I187,[1]应付款管理!$A$1:$I$65536,9,0)</f>
        <v>100.28</v>
      </c>
      <c r="P187">
        <f t="shared" si="11"/>
        <v>0</v>
      </c>
      <c r="Q187" t="str">
        <f>VLOOKUP(I187,[1]应付款管理!$A$1:$J$65536,10,0)</f>
        <v>USD</v>
      </c>
      <c r="R187">
        <f t="shared" si="12"/>
        <v>0</v>
      </c>
      <c r="S187" t="str">
        <f t="shared" si="10"/>
        <v>，1384876</v>
      </c>
      <c r="T187" t="s">
        <v>1059</v>
      </c>
    </row>
    <row r="188" ht="14" customHeight="1" spans="1:20">
      <c r="A188" s="16">
        <v>43410</v>
      </c>
      <c r="B188" s="16">
        <v>43410</v>
      </c>
      <c r="C188" s="16">
        <v>43449</v>
      </c>
      <c r="D188" s="16">
        <v>43410</v>
      </c>
      <c r="E188" s="16">
        <v>43411</v>
      </c>
      <c r="F188" t="s">
        <v>1060</v>
      </c>
      <c r="G188" t="s">
        <v>1061</v>
      </c>
      <c r="H188" t="s">
        <v>1062</v>
      </c>
      <c r="I188" s="17">
        <v>1387103</v>
      </c>
      <c r="J188" s="18">
        <v>77.95</v>
      </c>
      <c r="K188" t="s">
        <v>782</v>
      </c>
      <c r="L188" t="s">
        <v>1063</v>
      </c>
      <c r="M188" t="s">
        <v>817</v>
      </c>
      <c r="N188" t="s">
        <v>921</v>
      </c>
      <c r="O188">
        <f>VLOOKUP(I188,[1]应付款管理!$A$1:$I$65536,9,0)</f>
        <v>77.95</v>
      </c>
      <c r="P188">
        <f t="shared" si="11"/>
        <v>0</v>
      </c>
      <c r="Q188" t="str">
        <f>VLOOKUP(I188,[1]应付款管理!$A$1:$J$65536,10,0)</f>
        <v>USD</v>
      </c>
      <c r="R188">
        <f t="shared" si="12"/>
        <v>0</v>
      </c>
      <c r="S188" t="str">
        <f t="shared" si="10"/>
        <v>，1387103</v>
      </c>
      <c r="T188" t="s">
        <v>1064</v>
      </c>
    </row>
    <row r="189" ht="14" customHeight="1" spans="1:20">
      <c r="A189" s="16">
        <v>43410</v>
      </c>
      <c r="B189" s="16">
        <v>43410</v>
      </c>
      <c r="C189" s="16">
        <v>43449</v>
      </c>
      <c r="D189" s="16">
        <v>43410</v>
      </c>
      <c r="E189" s="16">
        <v>43411</v>
      </c>
      <c r="F189" t="s">
        <v>1065</v>
      </c>
      <c r="G189" t="s">
        <v>1066</v>
      </c>
      <c r="H189" t="s">
        <v>1067</v>
      </c>
      <c r="I189" s="17">
        <v>1389605</v>
      </c>
      <c r="J189" s="18">
        <v>128.7</v>
      </c>
      <c r="K189" t="s">
        <v>782</v>
      </c>
      <c r="L189" t="s">
        <v>1068</v>
      </c>
      <c r="M189" t="s">
        <v>991</v>
      </c>
      <c r="N189" t="s">
        <v>1069</v>
      </c>
      <c r="O189">
        <f>VLOOKUP(I189,[1]应付款管理!$A$1:$I$65536,9,0)</f>
        <v>128.7</v>
      </c>
      <c r="P189">
        <f t="shared" si="11"/>
        <v>0</v>
      </c>
      <c r="Q189" t="str">
        <f>VLOOKUP(I189,[1]应付款管理!$A$1:$J$65536,10,0)</f>
        <v>USD</v>
      </c>
      <c r="R189">
        <f t="shared" si="12"/>
        <v>0</v>
      </c>
      <c r="S189" t="str">
        <f t="shared" si="10"/>
        <v>，1389605</v>
      </c>
      <c r="T189" t="s">
        <v>1070</v>
      </c>
    </row>
    <row r="190" ht="14" customHeight="1" spans="1:20">
      <c r="A190" s="16">
        <v>43410</v>
      </c>
      <c r="B190" s="16">
        <v>43410</v>
      </c>
      <c r="C190" s="16">
        <v>43449</v>
      </c>
      <c r="D190" s="16">
        <v>43410</v>
      </c>
      <c r="E190" s="16">
        <v>43412</v>
      </c>
      <c r="F190" t="s">
        <v>1071</v>
      </c>
      <c r="G190" t="s">
        <v>1072</v>
      </c>
      <c r="H190" t="s">
        <v>1073</v>
      </c>
      <c r="I190" s="17">
        <v>1386410</v>
      </c>
      <c r="J190" s="18">
        <v>301.9</v>
      </c>
      <c r="K190" t="s">
        <v>782</v>
      </c>
      <c r="L190" t="s">
        <v>869</v>
      </c>
      <c r="M190" t="s">
        <v>870</v>
      </c>
      <c r="N190" t="s">
        <v>871</v>
      </c>
      <c r="O190">
        <f>VLOOKUP(I190,[1]应付款管理!$A$1:$I$65536,9,0)</f>
        <v>301.9</v>
      </c>
      <c r="P190">
        <f t="shared" ref="P190:P253" si="13">J190-O190</f>
        <v>0</v>
      </c>
      <c r="Q190" t="str">
        <f>VLOOKUP(I190,[1]应付款管理!$A$1:$J$65536,10,0)</f>
        <v>USD</v>
      </c>
      <c r="R190">
        <f t="shared" si="12"/>
        <v>0</v>
      </c>
      <c r="S190" t="str">
        <f t="shared" si="10"/>
        <v>，1386410</v>
      </c>
      <c r="T190" t="s">
        <v>1074</v>
      </c>
    </row>
    <row r="191" ht="14" customHeight="1" spans="1:20">
      <c r="A191" s="16">
        <v>43411</v>
      </c>
      <c r="B191" s="16">
        <v>43411</v>
      </c>
      <c r="C191" s="16">
        <v>43449</v>
      </c>
      <c r="D191" s="16">
        <v>43411</v>
      </c>
      <c r="E191" s="16">
        <v>43412</v>
      </c>
      <c r="F191" t="s">
        <v>1075</v>
      </c>
      <c r="G191" t="s">
        <v>1076</v>
      </c>
      <c r="H191" t="s">
        <v>1077</v>
      </c>
      <c r="I191" s="17">
        <v>1387080</v>
      </c>
      <c r="J191" s="18">
        <v>77.38</v>
      </c>
      <c r="K191" t="s">
        <v>782</v>
      </c>
      <c r="L191" t="s">
        <v>1078</v>
      </c>
      <c r="M191" t="s">
        <v>1079</v>
      </c>
      <c r="N191" t="s">
        <v>1080</v>
      </c>
      <c r="O191">
        <f>VLOOKUP(I191,[1]应付款管理!$A$1:$I$65536,9,0)</f>
        <v>77.38</v>
      </c>
      <c r="P191">
        <f t="shared" si="13"/>
        <v>0</v>
      </c>
      <c r="Q191" t="str">
        <f>VLOOKUP(I191,[1]应付款管理!$A$1:$J$65536,10,0)</f>
        <v>USD</v>
      </c>
      <c r="R191">
        <f t="shared" si="12"/>
        <v>0</v>
      </c>
      <c r="S191" t="str">
        <f t="shared" si="10"/>
        <v>，1387080</v>
      </c>
      <c r="T191" t="s">
        <v>1081</v>
      </c>
    </row>
    <row r="192" ht="14" customHeight="1" spans="1:20">
      <c r="A192" s="16">
        <v>43411</v>
      </c>
      <c r="B192" s="16">
        <v>43411</v>
      </c>
      <c r="C192" s="16">
        <v>43449</v>
      </c>
      <c r="D192" s="16">
        <v>43411</v>
      </c>
      <c r="E192" s="16">
        <v>43412</v>
      </c>
      <c r="F192" t="s">
        <v>1082</v>
      </c>
      <c r="G192" t="s">
        <v>1083</v>
      </c>
      <c r="H192" t="s">
        <v>1084</v>
      </c>
      <c r="I192" s="17">
        <v>1388223</v>
      </c>
      <c r="J192" s="18">
        <v>43.43</v>
      </c>
      <c r="K192" t="s">
        <v>782</v>
      </c>
      <c r="L192" t="s">
        <v>1085</v>
      </c>
      <c r="M192" t="s">
        <v>791</v>
      </c>
      <c r="N192" t="s">
        <v>805</v>
      </c>
      <c r="O192">
        <f>VLOOKUP(I192,[1]应付款管理!$A$1:$I$65536,9,0)</f>
        <v>43.43</v>
      </c>
      <c r="P192">
        <f t="shared" si="13"/>
        <v>0</v>
      </c>
      <c r="Q192" t="str">
        <f>VLOOKUP(I192,[1]应付款管理!$A$1:$J$65536,10,0)</f>
        <v>USD</v>
      </c>
      <c r="R192">
        <f t="shared" si="12"/>
        <v>0</v>
      </c>
      <c r="S192" t="str">
        <f t="shared" si="10"/>
        <v>，1388223</v>
      </c>
      <c r="T192" t="s">
        <v>1086</v>
      </c>
    </row>
    <row r="193" ht="14" customHeight="1" spans="1:20">
      <c r="A193" s="16">
        <v>43411</v>
      </c>
      <c r="B193" s="16">
        <v>43411</v>
      </c>
      <c r="C193" s="16">
        <v>43449</v>
      </c>
      <c r="D193" s="16">
        <v>43411</v>
      </c>
      <c r="E193" s="16">
        <v>43413</v>
      </c>
      <c r="F193" t="s">
        <v>1087</v>
      </c>
      <c r="G193" t="s">
        <v>1088</v>
      </c>
      <c r="H193" t="s">
        <v>1089</v>
      </c>
      <c r="I193" s="17">
        <v>1390583</v>
      </c>
      <c r="J193" s="18">
        <v>132.94</v>
      </c>
      <c r="K193" t="s">
        <v>782</v>
      </c>
      <c r="L193" t="s">
        <v>1090</v>
      </c>
      <c r="M193" t="s">
        <v>791</v>
      </c>
      <c r="N193" t="s">
        <v>1091</v>
      </c>
      <c r="O193">
        <f>VLOOKUP(I193,[1]应付款管理!$A$1:$I$65536,9,0)</f>
        <v>132.94</v>
      </c>
      <c r="P193">
        <f t="shared" si="13"/>
        <v>0</v>
      </c>
      <c r="Q193" t="str">
        <f>VLOOKUP(I193,[1]应付款管理!$A$1:$J$65536,10,0)</f>
        <v>USD</v>
      </c>
      <c r="R193">
        <f t="shared" si="12"/>
        <v>0</v>
      </c>
      <c r="S193" t="str">
        <f t="shared" si="10"/>
        <v>，1390583</v>
      </c>
      <c r="T193" t="s">
        <v>1092</v>
      </c>
    </row>
    <row r="194" ht="14" customHeight="1" spans="1:20">
      <c r="A194" s="16">
        <v>43411</v>
      </c>
      <c r="B194" s="16">
        <v>43411</v>
      </c>
      <c r="C194" s="16">
        <v>43449</v>
      </c>
      <c r="D194" s="16">
        <v>43411</v>
      </c>
      <c r="E194" s="16">
        <v>43415</v>
      </c>
      <c r="F194" t="s">
        <v>1093</v>
      </c>
      <c r="G194" t="s">
        <v>1094</v>
      </c>
      <c r="H194" t="s">
        <v>1095</v>
      </c>
      <c r="I194" s="17">
        <v>1389461</v>
      </c>
      <c r="J194" s="18">
        <v>851.96</v>
      </c>
      <c r="K194" t="s">
        <v>782</v>
      </c>
      <c r="L194" t="s">
        <v>1096</v>
      </c>
      <c r="M194" t="s">
        <v>849</v>
      </c>
      <c r="N194" t="s">
        <v>1097</v>
      </c>
      <c r="O194">
        <f>VLOOKUP(I194,[1]应付款管理!$A$1:$I$65536,9,0)</f>
        <v>851.96</v>
      </c>
      <c r="P194">
        <f t="shared" si="13"/>
        <v>0</v>
      </c>
      <c r="Q194" t="str">
        <f>VLOOKUP(I194,[1]应付款管理!$A$1:$J$65536,10,0)</f>
        <v>USD</v>
      </c>
      <c r="R194">
        <f t="shared" si="12"/>
        <v>0</v>
      </c>
      <c r="S194" t="str">
        <f t="shared" si="10"/>
        <v>，1389461</v>
      </c>
      <c r="T194" t="s">
        <v>1098</v>
      </c>
    </row>
    <row r="195" ht="14" customHeight="1" spans="1:20">
      <c r="A195" s="16">
        <v>43412</v>
      </c>
      <c r="B195" s="16">
        <v>43412</v>
      </c>
      <c r="C195" s="16">
        <v>43449</v>
      </c>
      <c r="D195" s="16">
        <v>43412</v>
      </c>
      <c r="E195" s="16">
        <v>43413</v>
      </c>
      <c r="F195" t="s">
        <v>1099</v>
      </c>
      <c r="G195" t="s">
        <v>1100</v>
      </c>
      <c r="H195" t="s">
        <v>1101</v>
      </c>
      <c r="I195" s="17">
        <v>1379261</v>
      </c>
      <c r="J195" s="18">
        <v>265.3</v>
      </c>
      <c r="K195" t="s">
        <v>782</v>
      </c>
      <c r="L195" t="s">
        <v>1102</v>
      </c>
      <c r="M195" t="s">
        <v>890</v>
      </c>
      <c r="N195" t="s">
        <v>1103</v>
      </c>
      <c r="O195">
        <f>VLOOKUP(I195,[1]应付款管理!$A$1:$I$65536,9,0)</f>
        <v>265.3</v>
      </c>
      <c r="P195">
        <f t="shared" si="13"/>
        <v>0</v>
      </c>
      <c r="Q195" t="str">
        <f>VLOOKUP(I195,[1]应付款管理!$A$1:$J$65536,10,0)</f>
        <v>USD</v>
      </c>
      <c r="R195">
        <f t="shared" si="12"/>
        <v>0</v>
      </c>
      <c r="S195" t="str">
        <f t="shared" si="10"/>
        <v>，1379261</v>
      </c>
      <c r="T195" t="s">
        <v>1104</v>
      </c>
    </row>
    <row r="196" ht="14" customHeight="1" spans="1:20">
      <c r="A196" s="16">
        <v>43412</v>
      </c>
      <c r="B196" s="16">
        <v>43412</v>
      </c>
      <c r="C196" s="16">
        <v>43449</v>
      </c>
      <c r="D196" s="16">
        <v>43412</v>
      </c>
      <c r="E196" s="16">
        <v>43416</v>
      </c>
      <c r="F196" t="s">
        <v>1105</v>
      </c>
      <c r="G196" t="s">
        <v>1106</v>
      </c>
      <c r="H196" t="s">
        <v>1107</v>
      </c>
      <c r="I196" s="17">
        <v>1388167</v>
      </c>
      <c r="J196" s="18">
        <v>882.04</v>
      </c>
      <c r="K196" t="s">
        <v>782</v>
      </c>
      <c r="L196" t="s">
        <v>1108</v>
      </c>
      <c r="M196" t="s">
        <v>897</v>
      </c>
      <c r="N196" t="s">
        <v>1109</v>
      </c>
      <c r="O196">
        <f>VLOOKUP(I196,[1]应付款管理!$A$1:$I$65536,9,0)</f>
        <v>882.04</v>
      </c>
      <c r="P196">
        <f t="shared" si="13"/>
        <v>0</v>
      </c>
      <c r="Q196" t="str">
        <f>VLOOKUP(I196,[1]应付款管理!$A$1:$J$65536,10,0)</f>
        <v>USD</v>
      </c>
      <c r="R196">
        <f t="shared" ref="R196:R259" si="14">IF(K196=Q196,0,1)</f>
        <v>0</v>
      </c>
      <c r="S196" t="str">
        <f t="shared" si="10"/>
        <v>，1388167</v>
      </c>
      <c r="T196" t="s">
        <v>1110</v>
      </c>
    </row>
    <row r="197" ht="14" customHeight="1" spans="1:20">
      <c r="A197" s="16">
        <v>43412</v>
      </c>
      <c r="B197" s="16">
        <v>43412</v>
      </c>
      <c r="C197" s="16">
        <v>43449</v>
      </c>
      <c r="D197" s="16">
        <v>43412</v>
      </c>
      <c r="E197" s="16">
        <v>43414</v>
      </c>
      <c r="F197" t="s">
        <v>1111</v>
      </c>
      <c r="G197" t="s">
        <v>1112</v>
      </c>
      <c r="H197" t="s">
        <v>1113</v>
      </c>
      <c r="I197" s="17">
        <v>1365778</v>
      </c>
      <c r="J197" s="18">
        <v>171.76</v>
      </c>
      <c r="K197" t="s">
        <v>782</v>
      </c>
      <c r="L197" t="s">
        <v>1114</v>
      </c>
      <c r="M197" t="s">
        <v>791</v>
      </c>
      <c r="N197" t="s">
        <v>1115</v>
      </c>
      <c r="O197">
        <f>VLOOKUP(I197,[1]应付款管理!$A$1:$I$65536,9,0)</f>
        <v>171.76</v>
      </c>
      <c r="P197">
        <f t="shared" si="13"/>
        <v>0</v>
      </c>
      <c r="Q197" t="str">
        <f>VLOOKUP(I197,[1]应付款管理!$A$1:$J$65536,10,0)</f>
        <v>USD</v>
      </c>
      <c r="R197">
        <f t="shared" si="14"/>
        <v>0</v>
      </c>
      <c r="S197" t="str">
        <f t="shared" si="10"/>
        <v>，1365778</v>
      </c>
      <c r="T197" t="s">
        <v>1116</v>
      </c>
    </row>
    <row r="198" ht="14" customHeight="1" spans="1:20">
      <c r="A198" s="16">
        <v>43412</v>
      </c>
      <c r="B198" s="16">
        <v>43412</v>
      </c>
      <c r="C198" s="16">
        <v>43449</v>
      </c>
      <c r="D198" s="16">
        <v>43412</v>
      </c>
      <c r="E198" s="16">
        <v>43413</v>
      </c>
      <c r="F198" t="s">
        <v>1117</v>
      </c>
      <c r="G198" t="s">
        <v>1118</v>
      </c>
      <c r="H198" t="s">
        <v>1119</v>
      </c>
      <c r="I198" s="17">
        <v>1384745</v>
      </c>
      <c r="J198" s="18">
        <v>58.83</v>
      </c>
      <c r="K198" t="s">
        <v>782</v>
      </c>
      <c r="L198" t="s">
        <v>1120</v>
      </c>
      <c r="M198" t="s">
        <v>939</v>
      </c>
      <c r="N198" t="s">
        <v>1121</v>
      </c>
      <c r="O198">
        <f>VLOOKUP(I198,[1]应付款管理!$A$1:$I$65536,9,0)</f>
        <v>58.83</v>
      </c>
      <c r="P198">
        <f t="shared" si="13"/>
        <v>0</v>
      </c>
      <c r="Q198" t="str">
        <f>VLOOKUP(I198,[1]应付款管理!$A$1:$J$65536,10,0)</f>
        <v>USD</v>
      </c>
      <c r="R198">
        <f t="shared" si="14"/>
        <v>0</v>
      </c>
      <c r="S198" t="str">
        <f t="shared" si="10"/>
        <v>，1384745</v>
      </c>
      <c r="T198" t="s">
        <v>1122</v>
      </c>
    </row>
    <row r="199" ht="14" customHeight="1" spans="1:20">
      <c r="A199" s="16">
        <v>43412</v>
      </c>
      <c r="B199" s="16">
        <v>43412</v>
      </c>
      <c r="C199" s="16">
        <v>43449</v>
      </c>
      <c r="D199" s="16">
        <v>43412</v>
      </c>
      <c r="E199" s="16">
        <v>43414</v>
      </c>
      <c r="F199" t="s">
        <v>1123</v>
      </c>
      <c r="G199" t="s">
        <v>1124</v>
      </c>
      <c r="H199" t="s">
        <v>1125</v>
      </c>
      <c r="I199" s="17">
        <v>1378427</v>
      </c>
      <c r="J199" s="18">
        <v>437.51</v>
      </c>
      <c r="K199" t="s">
        <v>782</v>
      </c>
      <c r="L199" t="s">
        <v>1126</v>
      </c>
      <c r="M199" t="s">
        <v>991</v>
      </c>
      <c r="N199" t="s">
        <v>1127</v>
      </c>
      <c r="O199">
        <f>VLOOKUP(I199,[1]应付款管理!$A$1:$I$65536,9,0)</f>
        <v>437.51</v>
      </c>
      <c r="P199">
        <f t="shared" si="13"/>
        <v>0</v>
      </c>
      <c r="Q199" t="str">
        <f>VLOOKUP(I199,[1]应付款管理!$A$1:$J$65536,10,0)</f>
        <v>USD</v>
      </c>
      <c r="R199">
        <f t="shared" si="14"/>
        <v>0</v>
      </c>
      <c r="S199" t="str">
        <f t="shared" si="10"/>
        <v>，1378427</v>
      </c>
      <c r="T199" t="s">
        <v>1128</v>
      </c>
    </row>
    <row r="200" ht="14" customHeight="1" spans="1:20">
      <c r="A200" s="16">
        <v>43413</v>
      </c>
      <c r="B200" s="16">
        <v>43413</v>
      </c>
      <c r="C200" s="16">
        <v>43449</v>
      </c>
      <c r="D200" s="16">
        <v>43413</v>
      </c>
      <c r="E200" s="16">
        <v>43417</v>
      </c>
      <c r="F200" t="s">
        <v>1129</v>
      </c>
      <c r="G200" t="s">
        <v>1130</v>
      </c>
      <c r="H200" t="s">
        <v>1131</v>
      </c>
      <c r="I200" s="17">
        <v>1391296</v>
      </c>
      <c r="J200" s="18">
        <v>633.96</v>
      </c>
      <c r="K200" t="s">
        <v>782</v>
      </c>
      <c r="L200" t="s">
        <v>1132</v>
      </c>
      <c r="M200" t="s">
        <v>877</v>
      </c>
      <c r="N200" t="s">
        <v>1133</v>
      </c>
      <c r="O200">
        <f>VLOOKUP(I200,[1]应付款管理!$A$1:$I$65536,9,0)</f>
        <v>633.96</v>
      </c>
      <c r="P200">
        <f t="shared" si="13"/>
        <v>0</v>
      </c>
      <c r="Q200" t="str">
        <f>VLOOKUP(I200,[1]应付款管理!$A$1:$J$65536,10,0)</f>
        <v>USD</v>
      </c>
      <c r="R200">
        <f t="shared" si="14"/>
        <v>0</v>
      </c>
      <c r="S200" t="str">
        <f t="shared" si="10"/>
        <v>，1391296</v>
      </c>
      <c r="T200" t="s">
        <v>1134</v>
      </c>
    </row>
    <row r="201" ht="14" customHeight="1" spans="1:20">
      <c r="A201" s="16">
        <v>43413</v>
      </c>
      <c r="B201" s="16">
        <v>43413</v>
      </c>
      <c r="C201" s="16">
        <v>43449</v>
      </c>
      <c r="D201" s="16">
        <v>43413</v>
      </c>
      <c r="E201" s="16">
        <v>43416</v>
      </c>
      <c r="F201" t="s">
        <v>1135</v>
      </c>
      <c r="G201" t="s">
        <v>1136</v>
      </c>
      <c r="H201" t="s">
        <v>1137</v>
      </c>
      <c r="I201" s="17">
        <v>1365274</v>
      </c>
      <c r="J201" s="18">
        <v>57.18</v>
      </c>
      <c r="K201" t="s">
        <v>782</v>
      </c>
      <c r="L201" t="s">
        <v>1138</v>
      </c>
      <c r="M201" t="s">
        <v>791</v>
      </c>
      <c r="N201" t="s">
        <v>1139</v>
      </c>
      <c r="O201">
        <f>VLOOKUP(I201,[1]应付款管理!$A$1:$I$65536,9,0)</f>
        <v>57.18</v>
      </c>
      <c r="P201">
        <f t="shared" si="13"/>
        <v>0</v>
      </c>
      <c r="Q201" t="str">
        <f>VLOOKUP(I201,[1]应付款管理!$A$1:$J$65536,10,0)</f>
        <v>USD</v>
      </c>
      <c r="R201">
        <f t="shared" si="14"/>
        <v>0</v>
      </c>
      <c r="S201" t="str">
        <f t="shared" si="10"/>
        <v>，1365274</v>
      </c>
      <c r="T201" t="s">
        <v>1140</v>
      </c>
    </row>
    <row r="202" ht="14" customHeight="1" spans="1:20">
      <c r="A202" s="16">
        <v>43413</v>
      </c>
      <c r="B202" s="16">
        <v>43413</v>
      </c>
      <c r="C202" s="16">
        <v>43449</v>
      </c>
      <c r="D202" s="16">
        <v>43413</v>
      </c>
      <c r="E202" s="16">
        <v>43414</v>
      </c>
      <c r="F202" t="s">
        <v>1141</v>
      </c>
      <c r="G202" t="s">
        <v>1142</v>
      </c>
      <c r="H202" t="s">
        <v>1143</v>
      </c>
      <c r="I202" s="17">
        <v>1378181</v>
      </c>
      <c r="J202" s="18">
        <v>119.66</v>
      </c>
      <c r="K202" t="s">
        <v>782</v>
      </c>
      <c r="L202" t="s">
        <v>1144</v>
      </c>
      <c r="M202" t="s">
        <v>791</v>
      </c>
      <c r="N202" t="s">
        <v>1145</v>
      </c>
      <c r="O202">
        <f>VLOOKUP(I202,[1]应付款管理!$A$1:$I$65536,9,0)</f>
        <v>119.66</v>
      </c>
      <c r="P202">
        <f t="shared" si="13"/>
        <v>0</v>
      </c>
      <c r="Q202" t="str">
        <f>VLOOKUP(I202,[1]应付款管理!$A$1:$J$65536,10,0)</f>
        <v>USD</v>
      </c>
      <c r="R202">
        <f t="shared" si="14"/>
        <v>0</v>
      </c>
      <c r="S202" t="str">
        <f t="shared" si="10"/>
        <v>，1378181</v>
      </c>
      <c r="T202" t="s">
        <v>1146</v>
      </c>
    </row>
    <row r="203" ht="14" customHeight="1" spans="1:20">
      <c r="A203" s="16">
        <v>43413</v>
      </c>
      <c r="B203" s="16">
        <v>43413</v>
      </c>
      <c r="C203" s="16">
        <v>43449</v>
      </c>
      <c r="D203" s="16">
        <v>43413</v>
      </c>
      <c r="E203" s="16">
        <v>43414</v>
      </c>
      <c r="F203" t="s">
        <v>1147</v>
      </c>
      <c r="G203" t="s">
        <v>1148</v>
      </c>
      <c r="H203" t="s">
        <v>1149</v>
      </c>
      <c r="I203" s="17">
        <v>1380460</v>
      </c>
      <c r="J203" s="18">
        <v>52.53</v>
      </c>
      <c r="K203" t="s">
        <v>782</v>
      </c>
      <c r="L203" t="s">
        <v>1150</v>
      </c>
      <c r="M203" t="s">
        <v>791</v>
      </c>
      <c r="N203" t="s">
        <v>837</v>
      </c>
      <c r="O203">
        <f>VLOOKUP(I203,[1]应付款管理!$A$1:$I$65536,9,0)</f>
        <v>52.53</v>
      </c>
      <c r="P203">
        <f t="shared" si="13"/>
        <v>0</v>
      </c>
      <c r="Q203" t="str">
        <f>VLOOKUP(I203,[1]应付款管理!$A$1:$J$65536,10,0)</f>
        <v>USD</v>
      </c>
      <c r="R203">
        <f t="shared" si="14"/>
        <v>0</v>
      </c>
      <c r="S203" t="str">
        <f t="shared" si="10"/>
        <v>，1380460</v>
      </c>
      <c r="T203" t="s">
        <v>1151</v>
      </c>
    </row>
    <row r="204" ht="14" customHeight="1" spans="1:20">
      <c r="A204" s="16">
        <v>43413</v>
      </c>
      <c r="B204" s="16">
        <v>43413</v>
      </c>
      <c r="C204" s="16">
        <v>43449</v>
      </c>
      <c r="D204" s="16">
        <v>43413</v>
      </c>
      <c r="E204" s="16">
        <v>43414</v>
      </c>
      <c r="F204" t="s">
        <v>1152</v>
      </c>
      <c r="G204" t="s">
        <v>1153</v>
      </c>
      <c r="H204" t="s">
        <v>1154</v>
      </c>
      <c r="I204" s="17">
        <v>1382292</v>
      </c>
      <c r="J204" s="18">
        <v>52.77</v>
      </c>
      <c r="K204" t="s">
        <v>782</v>
      </c>
      <c r="L204" t="s">
        <v>1155</v>
      </c>
      <c r="M204" t="s">
        <v>791</v>
      </c>
      <c r="N204" t="s">
        <v>904</v>
      </c>
      <c r="O204">
        <f>VLOOKUP(I204,[1]应付款管理!$A$1:$I$65536,9,0)</f>
        <v>52.77</v>
      </c>
      <c r="P204">
        <f t="shared" si="13"/>
        <v>0</v>
      </c>
      <c r="Q204" t="str">
        <f>VLOOKUP(I204,[1]应付款管理!$A$1:$J$65536,10,0)</f>
        <v>USD</v>
      </c>
      <c r="R204">
        <f t="shared" si="14"/>
        <v>0</v>
      </c>
      <c r="S204" t="str">
        <f t="shared" si="10"/>
        <v>，1382292</v>
      </c>
      <c r="T204" t="s">
        <v>1156</v>
      </c>
    </row>
    <row r="205" ht="14" customHeight="1" spans="1:20">
      <c r="A205" s="16">
        <v>43413</v>
      </c>
      <c r="B205" s="16">
        <v>43413</v>
      </c>
      <c r="C205" s="16">
        <v>43449</v>
      </c>
      <c r="D205" s="16">
        <v>43413</v>
      </c>
      <c r="E205" s="16">
        <v>43417</v>
      </c>
      <c r="F205" t="s">
        <v>1157</v>
      </c>
      <c r="G205" t="s">
        <v>1158</v>
      </c>
      <c r="H205" t="s">
        <v>1159</v>
      </c>
      <c r="I205" s="17">
        <v>1391074</v>
      </c>
      <c r="J205" s="18">
        <v>863.1</v>
      </c>
      <c r="K205" t="s">
        <v>782</v>
      </c>
      <c r="L205" t="s">
        <v>1160</v>
      </c>
      <c r="M205" t="s">
        <v>849</v>
      </c>
      <c r="N205" t="s">
        <v>1097</v>
      </c>
      <c r="O205">
        <f>VLOOKUP(I205,[1]应付款管理!$A$1:$I$65536,9,0)</f>
        <v>863.12</v>
      </c>
      <c r="P205">
        <f t="shared" si="13"/>
        <v>-0.0199999999999818</v>
      </c>
      <c r="Q205" t="str">
        <f>VLOOKUP(I205,[1]应付款管理!$A$1:$J$65536,10,0)</f>
        <v>USD</v>
      </c>
      <c r="R205">
        <f t="shared" si="14"/>
        <v>0</v>
      </c>
      <c r="S205" t="str">
        <f t="shared" si="10"/>
        <v>，1391074</v>
      </c>
      <c r="T205" t="s">
        <v>1161</v>
      </c>
    </row>
    <row r="206" ht="14" customHeight="1" spans="1:20">
      <c r="A206" s="16">
        <v>43413</v>
      </c>
      <c r="B206" s="16">
        <v>43413</v>
      </c>
      <c r="C206" s="16">
        <v>43449</v>
      </c>
      <c r="D206" s="16">
        <v>43413</v>
      </c>
      <c r="E206" s="16">
        <v>43414</v>
      </c>
      <c r="F206" t="s">
        <v>1162</v>
      </c>
      <c r="G206" t="s">
        <v>1163</v>
      </c>
      <c r="H206" t="s">
        <v>1164</v>
      </c>
      <c r="I206" s="17">
        <v>1390764</v>
      </c>
      <c r="J206" s="18">
        <v>128.7</v>
      </c>
      <c r="K206" t="s">
        <v>782</v>
      </c>
      <c r="L206" t="s">
        <v>1165</v>
      </c>
      <c r="M206" t="s">
        <v>991</v>
      </c>
      <c r="N206" t="s">
        <v>1069</v>
      </c>
      <c r="O206">
        <f>VLOOKUP(I206,[1]应付款管理!$A$1:$I$65536,9,0)</f>
        <v>128.7</v>
      </c>
      <c r="P206">
        <f t="shared" si="13"/>
        <v>0</v>
      </c>
      <c r="Q206" t="str">
        <f>VLOOKUP(I206,[1]应付款管理!$A$1:$J$65536,10,0)</f>
        <v>USD</v>
      </c>
      <c r="R206">
        <f t="shared" si="14"/>
        <v>0</v>
      </c>
      <c r="S206" t="str">
        <f t="shared" si="10"/>
        <v>，1390764</v>
      </c>
      <c r="T206" t="s">
        <v>1166</v>
      </c>
    </row>
    <row r="207" ht="14" customHeight="1" spans="1:20">
      <c r="A207" s="16">
        <v>43414</v>
      </c>
      <c r="B207" s="16">
        <v>43414</v>
      </c>
      <c r="C207" s="16">
        <v>43449</v>
      </c>
      <c r="D207" s="16">
        <v>43414</v>
      </c>
      <c r="E207" s="16">
        <v>43415</v>
      </c>
      <c r="F207" t="s">
        <v>1167</v>
      </c>
      <c r="G207" t="s">
        <v>1168</v>
      </c>
      <c r="H207" t="s">
        <v>1169</v>
      </c>
      <c r="I207" s="17">
        <v>1382295</v>
      </c>
      <c r="J207" s="18">
        <v>58.05</v>
      </c>
      <c r="K207" t="s">
        <v>782</v>
      </c>
      <c r="L207" t="s">
        <v>1155</v>
      </c>
      <c r="M207" t="s">
        <v>791</v>
      </c>
      <c r="N207" t="s">
        <v>904</v>
      </c>
      <c r="O207">
        <f>VLOOKUP(I207,[1]应付款管理!$A$1:$I$65536,9,0)</f>
        <v>58.05</v>
      </c>
      <c r="P207">
        <f t="shared" si="13"/>
        <v>0</v>
      </c>
      <c r="Q207" t="str">
        <f>VLOOKUP(I207,[1]应付款管理!$A$1:$J$65536,10,0)</f>
        <v>USD</v>
      </c>
      <c r="R207">
        <f t="shared" si="14"/>
        <v>0</v>
      </c>
      <c r="S207" t="str">
        <f t="shared" ref="S207:S270" si="15">$S$1&amp;I207</f>
        <v>，1382295</v>
      </c>
      <c r="T207" t="s">
        <v>1170</v>
      </c>
    </row>
    <row r="208" ht="14" customHeight="1" spans="1:20">
      <c r="A208" s="16">
        <v>43414</v>
      </c>
      <c r="B208" s="16">
        <v>43414</v>
      </c>
      <c r="C208" s="16">
        <v>43449</v>
      </c>
      <c r="D208" s="16">
        <v>43414</v>
      </c>
      <c r="E208" s="16">
        <v>43416</v>
      </c>
      <c r="F208" t="s">
        <v>1171</v>
      </c>
      <c r="G208" t="s">
        <v>1172</v>
      </c>
      <c r="H208" t="s">
        <v>1173</v>
      </c>
      <c r="I208" s="17">
        <v>1391854</v>
      </c>
      <c r="J208" s="18">
        <v>82.38</v>
      </c>
      <c r="K208" t="s">
        <v>782</v>
      </c>
      <c r="L208" t="s">
        <v>1174</v>
      </c>
      <c r="M208" t="s">
        <v>791</v>
      </c>
      <c r="N208" t="s">
        <v>1175</v>
      </c>
      <c r="O208">
        <f>VLOOKUP(I208,[1]应付款管理!$A$1:$I$65536,9,0)</f>
        <v>82.38</v>
      </c>
      <c r="P208">
        <f t="shared" si="13"/>
        <v>0</v>
      </c>
      <c r="Q208" t="str">
        <f>VLOOKUP(I208,[1]应付款管理!$A$1:$J$65536,10,0)</f>
        <v>USD</v>
      </c>
      <c r="R208">
        <f t="shared" si="14"/>
        <v>0</v>
      </c>
      <c r="S208" t="str">
        <f t="shared" si="15"/>
        <v>，1391854</v>
      </c>
      <c r="T208" t="s">
        <v>1176</v>
      </c>
    </row>
    <row r="209" ht="14" customHeight="1" spans="1:20">
      <c r="A209" s="16">
        <v>43414</v>
      </c>
      <c r="B209" s="16">
        <v>43414</v>
      </c>
      <c r="C209" s="16">
        <v>43449</v>
      </c>
      <c r="D209" s="16">
        <v>43414</v>
      </c>
      <c r="E209" s="16">
        <v>43415</v>
      </c>
      <c r="F209" t="s">
        <v>1177</v>
      </c>
      <c r="G209" t="s">
        <v>1178</v>
      </c>
      <c r="H209" t="s">
        <v>1179</v>
      </c>
      <c r="I209" s="17">
        <v>1391593</v>
      </c>
      <c r="J209" s="18">
        <v>58.83</v>
      </c>
      <c r="K209" t="s">
        <v>782</v>
      </c>
      <c r="L209" t="s">
        <v>1180</v>
      </c>
      <c r="M209" t="s">
        <v>939</v>
      </c>
      <c r="N209" t="s">
        <v>1121</v>
      </c>
      <c r="O209">
        <f>VLOOKUP(I209,[1]应付款管理!$A$1:$I$65536,9,0)</f>
        <v>58.83</v>
      </c>
      <c r="P209">
        <f t="shared" si="13"/>
        <v>0</v>
      </c>
      <c r="Q209" t="str">
        <f>VLOOKUP(I209,[1]应付款管理!$A$1:$J$65536,10,0)</f>
        <v>USD</v>
      </c>
      <c r="R209">
        <f t="shared" si="14"/>
        <v>0</v>
      </c>
      <c r="S209" t="str">
        <f t="shared" si="15"/>
        <v>，1391593</v>
      </c>
      <c r="T209" t="s">
        <v>1181</v>
      </c>
    </row>
    <row r="210" ht="14" customHeight="1" spans="1:20">
      <c r="A210" s="16">
        <v>43414</v>
      </c>
      <c r="B210" s="16">
        <v>43414</v>
      </c>
      <c r="C210" s="16">
        <v>43449</v>
      </c>
      <c r="D210" s="16">
        <v>43414</v>
      </c>
      <c r="E210" s="16">
        <v>43416</v>
      </c>
      <c r="F210" t="s">
        <v>1182</v>
      </c>
      <c r="G210" t="s">
        <v>1183</v>
      </c>
      <c r="H210" t="s">
        <v>1184</v>
      </c>
      <c r="I210" s="17">
        <v>1387659</v>
      </c>
      <c r="J210" s="18">
        <v>90.86</v>
      </c>
      <c r="K210" t="s">
        <v>782</v>
      </c>
      <c r="L210" t="s">
        <v>1185</v>
      </c>
      <c r="M210" t="s">
        <v>856</v>
      </c>
      <c r="N210" t="s">
        <v>985</v>
      </c>
      <c r="O210">
        <f>VLOOKUP(I210,[1]应付款管理!$A$1:$I$65536,9,0)</f>
        <v>90.86</v>
      </c>
      <c r="P210">
        <f t="shared" si="13"/>
        <v>0</v>
      </c>
      <c r="Q210" t="str">
        <f>VLOOKUP(I210,[1]应付款管理!$A$1:$J$65536,10,0)</f>
        <v>USD</v>
      </c>
      <c r="R210">
        <f t="shared" si="14"/>
        <v>0</v>
      </c>
      <c r="S210" t="str">
        <f t="shared" si="15"/>
        <v>，1387659</v>
      </c>
      <c r="T210" t="s">
        <v>1186</v>
      </c>
    </row>
    <row r="211" ht="14" customHeight="1" spans="1:20">
      <c r="A211" s="16">
        <v>43415</v>
      </c>
      <c r="B211" s="16">
        <v>43415</v>
      </c>
      <c r="C211" s="16">
        <v>43449</v>
      </c>
      <c r="D211" s="16">
        <v>43415</v>
      </c>
      <c r="E211" s="16">
        <v>43416</v>
      </c>
      <c r="F211" t="s">
        <v>1187</v>
      </c>
      <c r="G211" t="s">
        <v>1188</v>
      </c>
      <c r="H211" t="s">
        <v>1189</v>
      </c>
      <c r="I211" s="17">
        <v>1387417</v>
      </c>
      <c r="J211" s="18">
        <v>75.64</v>
      </c>
      <c r="K211" t="s">
        <v>782</v>
      </c>
      <c r="L211" t="s">
        <v>1190</v>
      </c>
      <c r="M211" t="s">
        <v>1191</v>
      </c>
      <c r="N211" t="s">
        <v>1192</v>
      </c>
      <c r="O211">
        <f>VLOOKUP(I211,[1]应付款管理!$A$1:$I$65536,9,0)</f>
        <v>75.64</v>
      </c>
      <c r="P211">
        <f t="shared" si="13"/>
        <v>0</v>
      </c>
      <c r="Q211" t="str">
        <f>VLOOKUP(I211,[1]应付款管理!$A$1:$J$65536,10,0)</f>
        <v>USD</v>
      </c>
      <c r="R211">
        <f t="shared" si="14"/>
        <v>0</v>
      </c>
      <c r="S211" t="str">
        <f t="shared" si="15"/>
        <v>，1387417</v>
      </c>
      <c r="T211" t="s">
        <v>1193</v>
      </c>
    </row>
    <row r="212" ht="14" customHeight="1" spans="1:20">
      <c r="A212" s="16">
        <v>43415</v>
      </c>
      <c r="B212" s="16">
        <v>43415</v>
      </c>
      <c r="C212" s="16">
        <v>43449</v>
      </c>
      <c r="D212" s="16">
        <v>43415</v>
      </c>
      <c r="E212" s="16">
        <v>43417</v>
      </c>
      <c r="F212" t="s">
        <v>1194</v>
      </c>
      <c r="G212" t="s">
        <v>1195</v>
      </c>
      <c r="H212" t="s">
        <v>1196</v>
      </c>
      <c r="I212" s="17">
        <v>1385074</v>
      </c>
      <c r="J212" s="18">
        <v>207.15</v>
      </c>
      <c r="K212" t="s">
        <v>782</v>
      </c>
      <c r="L212" t="s">
        <v>1197</v>
      </c>
      <c r="M212" t="s">
        <v>824</v>
      </c>
      <c r="N212" t="s">
        <v>1198</v>
      </c>
      <c r="O212">
        <f>VLOOKUP(I212,[1]应付款管理!$A$1:$I$65536,9,0)</f>
        <v>207.15</v>
      </c>
      <c r="P212">
        <f t="shared" si="13"/>
        <v>0</v>
      </c>
      <c r="Q212" t="str">
        <f>VLOOKUP(I212,[1]应付款管理!$A$1:$J$65536,10,0)</f>
        <v>USD</v>
      </c>
      <c r="R212">
        <f t="shared" si="14"/>
        <v>0</v>
      </c>
      <c r="S212" t="str">
        <f t="shared" si="15"/>
        <v>，1385074</v>
      </c>
      <c r="T212" t="s">
        <v>1199</v>
      </c>
    </row>
    <row r="213" ht="14" customHeight="1" spans="1:20">
      <c r="A213" s="16">
        <v>43415</v>
      </c>
      <c r="B213" s="16">
        <v>43415</v>
      </c>
      <c r="C213" s="16">
        <v>43449</v>
      </c>
      <c r="D213" s="16">
        <v>43415</v>
      </c>
      <c r="E213" s="16">
        <v>43418</v>
      </c>
      <c r="F213" t="s">
        <v>1200</v>
      </c>
      <c r="G213" t="s">
        <v>1201</v>
      </c>
      <c r="H213" t="s">
        <v>1202</v>
      </c>
      <c r="I213" s="17">
        <v>1382352</v>
      </c>
      <c r="J213" s="18">
        <v>168.89</v>
      </c>
      <c r="K213" t="s">
        <v>782</v>
      </c>
      <c r="L213" t="s">
        <v>1155</v>
      </c>
      <c r="M213" t="s">
        <v>791</v>
      </c>
      <c r="N213" t="s">
        <v>904</v>
      </c>
      <c r="O213">
        <f>VLOOKUP(I213,[1]应付款管理!$A$1:$I$65536,9,0)</f>
        <v>168.89</v>
      </c>
      <c r="P213">
        <f t="shared" si="13"/>
        <v>0</v>
      </c>
      <c r="Q213" t="str">
        <f>VLOOKUP(I213,[1]应付款管理!$A$1:$J$65536,10,0)</f>
        <v>USD</v>
      </c>
      <c r="R213">
        <f t="shared" si="14"/>
        <v>0</v>
      </c>
      <c r="S213" t="str">
        <f t="shared" si="15"/>
        <v>，1382352</v>
      </c>
      <c r="T213" t="s">
        <v>1203</v>
      </c>
    </row>
    <row r="214" ht="14" customHeight="1" spans="1:20">
      <c r="A214" s="16">
        <v>43416</v>
      </c>
      <c r="B214" s="16">
        <v>43416</v>
      </c>
      <c r="C214" s="16">
        <v>43449</v>
      </c>
      <c r="D214" s="16">
        <v>43416</v>
      </c>
      <c r="E214" s="16">
        <v>43421</v>
      </c>
      <c r="F214" t="s">
        <v>1204</v>
      </c>
      <c r="G214" t="s">
        <v>1205</v>
      </c>
      <c r="H214" t="s">
        <v>1206</v>
      </c>
      <c r="I214" s="17">
        <v>1375824</v>
      </c>
      <c r="J214" s="18">
        <v>716.65</v>
      </c>
      <c r="K214" t="s">
        <v>782</v>
      </c>
      <c r="L214" t="s">
        <v>1207</v>
      </c>
      <c r="M214" t="s">
        <v>1208</v>
      </c>
      <c r="N214" t="s">
        <v>1209</v>
      </c>
      <c r="O214">
        <f>VLOOKUP(I214,[1]应付款管理!$A$1:$I$65536,9,0)</f>
        <v>716.65</v>
      </c>
      <c r="P214">
        <f t="shared" si="13"/>
        <v>0</v>
      </c>
      <c r="Q214" t="str">
        <f>VLOOKUP(I214,[1]应付款管理!$A$1:$J$65536,10,0)</f>
        <v>USD</v>
      </c>
      <c r="R214">
        <f t="shared" si="14"/>
        <v>0</v>
      </c>
      <c r="S214" t="str">
        <f t="shared" si="15"/>
        <v>，1375824</v>
      </c>
      <c r="T214" t="s">
        <v>1210</v>
      </c>
    </row>
    <row r="215" ht="14" customHeight="1" spans="1:20">
      <c r="A215" s="16">
        <v>43416</v>
      </c>
      <c r="B215" s="16">
        <v>43416</v>
      </c>
      <c r="C215" s="16">
        <v>43449</v>
      </c>
      <c r="D215" s="16">
        <v>43416</v>
      </c>
      <c r="E215" s="16">
        <v>43418</v>
      </c>
      <c r="F215" t="s">
        <v>1211</v>
      </c>
      <c r="G215" t="s">
        <v>1212</v>
      </c>
      <c r="H215" t="s">
        <v>1213</v>
      </c>
      <c r="I215" s="17">
        <v>1389802</v>
      </c>
      <c r="J215" s="18">
        <v>81.8</v>
      </c>
      <c r="K215" t="s">
        <v>782</v>
      </c>
      <c r="L215" t="s">
        <v>1214</v>
      </c>
      <c r="M215" t="s">
        <v>791</v>
      </c>
      <c r="N215" t="s">
        <v>904</v>
      </c>
      <c r="O215">
        <f>VLOOKUP(I215,[1]应付款管理!$A$1:$I$65536,9,0)</f>
        <v>81.8</v>
      </c>
      <c r="P215">
        <f t="shared" si="13"/>
        <v>0</v>
      </c>
      <c r="Q215" t="str">
        <f>VLOOKUP(I215,[1]应付款管理!$A$1:$J$65536,10,0)</f>
        <v>USD</v>
      </c>
      <c r="R215">
        <f t="shared" si="14"/>
        <v>0</v>
      </c>
      <c r="S215" t="str">
        <f t="shared" si="15"/>
        <v>，1389802</v>
      </c>
      <c r="T215" t="s">
        <v>1215</v>
      </c>
    </row>
    <row r="216" ht="14" customHeight="1" spans="1:20">
      <c r="A216" s="16">
        <v>43416</v>
      </c>
      <c r="B216" s="16">
        <v>43416</v>
      </c>
      <c r="C216" s="16">
        <v>43449</v>
      </c>
      <c r="D216" s="16">
        <v>43416</v>
      </c>
      <c r="E216" s="16">
        <v>43418</v>
      </c>
      <c r="F216" t="s">
        <v>1216</v>
      </c>
      <c r="G216" t="s">
        <v>1217</v>
      </c>
      <c r="H216" t="s">
        <v>1218</v>
      </c>
      <c r="I216" s="17">
        <v>1393380</v>
      </c>
      <c r="J216" s="18">
        <v>87.49</v>
      </c>
      <c r="K216" t="s">
        <v>782</v>
      </c>
      <c r="L216" t="s">
        <v>1219</v>
      </c>
      <c r="M216" t="s">
        <v>791</v>
      </c>
      <c r="N216" t="s">
        <v>1220</v>
      </c>
      <c r="O216">
        <f>VLOOKUP(I216,[1]应付款管理!$A$1:$I$65536,9,0)</f>
        <v>87.49</v>
      </c>
      <c r="P216">
        <f t="shared" si="13"/>
        <v>0</v>
      </c>
      <c r="Q216" t="str">
        <f>VLOOKUP(I216,[1]应付款管理!$A$1:$J$65536,10,0)</f>
        <v>USD</v>
      </c>
      <c r="R216">
        <f t="shared" si="14"/>
        <v>0</v>
      </c>
      <c r="S216" t="str">
        <f t="shared" si="15"/>
        <v>，1393380</v>
      </c>
      <c r="T216" t="s">
        <v>1221</v>
      </c>
    </row>
    <row r="217" ht="14" customHeight="1" spans="1:20">
      <c r="A217" s="16">
        <v>43416</v>
      </c>
      <c r="B217" s="16">
        <v>43416</v>
      </c>
      <c r="C217" s="16">
        <v>43449</v>
      </c>
      <c r="D217" s="16">
        <v>43416</v>
      </c>
      <c r="E217" s="16">
        <v>43419</v>
      </c>
      <c r="F217" t="s">
        <v>1222</v>
      </c>
      <c r="G217" t="s">
        <v>1223</v>
      </c>
      <c r="H217" t="s">
        <v>1224</v>
      </c>
      <c r="I217" s="17">
        <v>1392395</v>
      </c>
      <c r="J217" s="18">
        <v>498.03</v>
      </c>
      <c r="K217" t="s">
        <v>782</v>
      </c>
      <c r="L217" t="s">
        <v>1225</v>
      </c>
      <c r="M217" t="s">
        <v>817</v>
      </c>
      <c r="N217" t="s">
        <v>1226</v>
      </c>
      <c r="O217">
        <f>VLOOKUP(I217,[1]应付款管理!$A$1:$I$65536,9,0)</f>
        <v>498.03</v>
      </c>
      <c r="P217">
        <f t="shared" si="13"/>
        <v>0</v>
      </c>
      <c r="Q217" t="str">
        <f>VLOOKUP(I217,[1]应付款管理!$A$1:$J$65536,10,0)</f>
        <v>USD</v>
      </c>
      <c r="R217">
        <f t="shared" si="14"/>
        <v>0</v>
      </c>
      <c r="S217" t="str">
        <f t="shared" si="15"/>
        <v>，1392395</v>
      </c>
      <c r="T217" t="s">
        <v>1227</v>
      </c>
    </row>
    <row r="218" ht="14" customHeight="1" spans="1:20">
      <c r="A218" s="16">
        <v>43416</v>
      </c>
      <c r="B218" s="16">
        <v>43416</v>
      </c>
      <c r="C218" s="16">
        <v>43449</v>
      </c>
      <c r="D218" s="16">
        <v>43416</v>
      </c>
      <c r="E218" s="16">
        <v>43422</v>
      </c>
      <c r="F218" t="s">
        <v>1228</v>
      </c>
      <c r="G218" t="s">
        <v>1229</v>
      </c>
      <c r="H218" t="s">
        <v>1230</v>
      </c>
      <c r="I218" s="17">
        <v>1391023</v>
      </c>
      <c r="J218" s="18">
        <v>681.98</v>
      </c>
      <c r="K218" t="s">
        <v>782</v>
      </c>
      <c r="L218" t="s">
        <v>1231</v>
      </c>
      <c r="M218" t="s">
        <v>1232</v>
      </c>
      <c r="N218" t="s">
        <v>1233</v>
      </c>
      <c r="O218">
        <f>VLOOKUP(I218,[1]应付款管理!$A$1:$I$65536,9,0)</f>
        <v>681.98</v>
      </c>
      <c r="P218">
        <f t="shared" si="13"/>
        <v>0</v>
      </c>
      <c r="Q218" t="str">
        <f>VLOOKUP(I218,[1]应付款管理!$A$1:$J$65536,10,0)</f>
        <v>USD</v>
      </c>
      <c r="R218">
        <f t="shared" si="14"/>
        <v>0</v>
      </c>
      <c r="S218" t="str">
        <f t="shared" si="15"/>
        <v>，1391023</v>
      </c>
      <c r="T218" t="s">
        <v>1234</v>
      </c>
    </row>
    <row r="219" ht="14" customHeight="1" spans="1:20">
      <c r="A219" s="16">
        <v>43417</v>
      </c>
      <c r="B219" s="16">
        <v>43417</v>
      </c>
      <c r="C219" s="16">
        <v>43449</v>
      </c>
      <c r="D219" s="16">
        <v>43417</v>
      </c>
      <c r="E219" s="16">
        <v>43422</v>
      </c>
      <c r="F219" t="s">
        <v>1235</v>
      </c>
      <c r="G219" t="s">
        <v>1236</v>
      </c>
      <c r="H219" t="s">
        <v>1237</v>
      </c>
      <c r="I219" s="17">
        <v>1392597</v>
      </c>
      <c r="J219" s="18">
        <v>390.17</v>
      </c>
      <c r="K219" t="s">
        <v>782</v>
      </c>
      <c r="L219" t="s">
        <v>1238</v>
      </c>
      <c r="M219" t="s">
        <v>1239</v>
      </c>
      <c r="N219" t="s">
        <v>1240</v>
      </c>
      <c r="O219">
        <f>VLOOKUP(I219,[1]应付款管理!$A$1:$I$65536,9,0)</f>
        <v>390.15</v>
      </c>
      <c r="P219">
        <f t="shared" si="13"/>
        <v>0.0200000000000387</v>
      </c>
      <c r="Q219" t="str">
        <f>VLOOKUP(I219,[1]应付款管理!$A$1:$J$65536,10,0)</f>
        <v>USD</v>
      </c>
      <c r="R219">
        <f t="shared" si="14"/>
        <v>0</v>
      </c>
      <c r="S219" t="str">
        <f t="shared" si="15"/>
        <v>，1392597</v>
      </c>
      <c r="T219" t="s">
        <v>1241</v>
      </c>
    </row>
    <row r="220" ht="14" customHeight="1" spans="1:20">
      <c r="A220" s="16">
        <v>43417</v>
      </c>
      <c r="B220" s="16">
        <v>43417</v>
      </c>
      <c r="C220" s="16">
        <v>43449</v>
      </c>
      <c r="D220" s="16">
        <v>43417</v>
      </c>
      <c r="E220" s="16">
        <v>43418</v>
      </c>
      <c r="F220" t="s">
        <v>1242</v>
      </c>
      <c r="G220" t="s">
        <v>1243</v>
      </c>
      <c r="H220" t="s">
        <v>1244</v>
      </c>
      <c r="I220" s="17">
        <v>1388679</v>
      </c>
      <c r="J220" s="18">
        <v>97.96</v>
      </c>
      <c r="K220" t="s">
        <v>782</v>
      </c>
      <c r="L220" t="s">
        <v>1245</v>
      </c>
      <c r="M220" t="s">
        <v>791</v>
      </c>
      <c r="N220" t="s">
        <v>1246</v>
      </c>
      <c r="O220">
        <f>VLOOKUP(I220,[1]应付款管理!$A$1:$I$65536,9,0)</f>
        <v>97.96</v>
      </c>
      <c r="P220">
        <f t="shared" si="13"/>
        <v>0</v>
      </c>
      <c r="Q220" t="str">
        <f>VLOOKUP(I220,[1]应付款管理!$A$1:$J$65536,10,0)</f>
        <v>USD</v>
      </c>
      <c r="R220">
        <f t="shared" si="14"/>
        <v>0</v>
      </c>
      <c r="S220" t="str">
        <f t="shared" si="15"/>
        <v>，1388679</v>
      </c>
      <c r="T220" t="s">
        <v>1247</v>
      </c>
    </row>
    <row r="221" ht="14" customHeight="1" spans="1:20">
      <c r="A221" s="16">
        <v>43417</v>
      </c>
      <c r="B221" s="16">
        <v>43417</v>
      </c>
      <c r="C221" s="16">
        <v>43449</v>
      </c>
      <c r="D221" s="16">
        <v>43417</v>
      </c>
      <c r="E221" s="16">
        <v>43418</v>
      </c>
      <c r="F221" t="s">
        <v>1248</v>
      </c>
      <c r="G221" t="s">
        <v>1249</v>
      </c>
      <c r="H221" t="s">
        <v>1250</v>
      </c>
      <c r="I221" s="17">
        <v>1394537</v>
      </c>
      <c r="J221" s="18">
        <v>202.92</v>
      </c>
      <c r="K221" t="s">
        <v>782</v>
      </c>
      <c r="L221" t="s">
        <v>1251</v>
      </c>
      <c r="M221" t="s">
        <v>791</v>
      </c>
      <c r="N221" t="s">
        <v>1252</v>
      </c>
      <c r="O221">
        <f>VLOOKUP(I221,[1]应付款管理!$A$1:$I$65536,9,0)</f>
        <v>202.92</v>
      </c>
      <c r="P221">
        <f t="shared" si="13"/>
        <v>0</v>
      </c>
      <c r="Q221" t="str">
        <f>VLOOKUP(I221,[1]应付款管理!$A$1:$J$65536,10,0)</f>
        <v>USD</v>
      </c>
      <c r="R221">
        <f t="shared" si="14"/>
        <v>0</v>
      </c>
      <c r="S221" t="str">
        <f t="shared" si="15"/>
        <v>，1394537</v>
      </c>
      <c r="T221" t="s">
        <v>1253</v>
      </c>
    </row>
    <row r="222" ht="14" customHeight="1" spans="1:20">
      <c r="A222" s="16">
        <v>43417</v>
      </c>
      <c r="B222" s="16">
        <v>43417</v>
      </c>
      <c r="C222" s="16">
        <v>43449</v>
      </c>
      <c r="D222" s="16">
        <v>43417</v>
      </c>
      <c r="E222" s="16">
        <v>43419</v>
      </c>
      <c r="F222" t="s">
        <v>1254</v>
      </c>
      <c r="G222" t="s">
        <v>1255</v>
      </c>
      <c r="H222" t="s">
        <v>1256</v>
      </c>
      <c r="I222" s="17">
        <v>1387767</v>
      </c>
      <c r="J222" s="18">
        <v>913.22</v>
      </c>
      <c r="K222" t="s">
        <v>782</v>
      </c>
      <c r="L222" t="s">
        <v>1257</v>
      </c>
      <c r="M222" t="s">
        <v>849</v>
      </c>
      <c r="N222" t="s">
        <v>1258</v>
      </c>
      <c r="O222">
        <f>VLOOKUP(I222,[1]应付款管理!$A$1:$I$65536,9,0)</f>
        <v>913.22</v>
      </c>
      <c r="P222">
        <f t="shared" si="13"/>
        <v>0</v>
      </c>
      <c r="Q222" t="str">
        <f>VLOOKUP(I222,[1]应付款管理!$A$1:$J$65536,10,0)</f>
        <v>USD</v>
      </c>
      <c r="R222">
        <f t="shared" si="14"/>
        <v>0</v>
      </c>
      <c r="S222" t="str">
        <f t="shared" si="15"/>
        <v>，1387767</v>
      </c>
      <c r="T222" t="s">
        <v>1259</v>
      </c>
    </row>
    <row r="223" ht="14" customHeight="1" spans="1:20">
      <c r="A223" s="16">
        <v>43418</v>
      </c>
      <c r="B223" s="16">
        <v>43418</v>
      </c>
      <c r="C223" s="16">
        <v>43449</v>
      </c>
      <c r="D223" s="16">
        <v>43418</v>
      </c>
      <c r="E223" s="16">
        <v>43419</v>
      </c>
      <c r="F223" t="s">
        <v>1260</v>
      </c>
      <c r="G223" t="s">
        <v>1261</v>
      </c>
      <c r="H223" t="s">
        <v>1262</v>
      </c>
      <c r="I223" s="17">
        <v>1394505</v>
      </c>
      <c r="J223" s="18">
        <v>71.15</v>
      </c>
      <c r="K223" t="s">
        <v>782</v>
      </c>
      <c r="L223" t="s">
        <v>1263</v>
      </c>
      <c r="M223" t="s">
        <v>897</v>
      </c>
      <c r="N223" t="s">
        <v>1053</v>
      </c>
      <c r="O223">
        <f>VLOOKUP(I223,[1]应付款管理!$A$1:$I$65536,9,0)</f>
        <v>71.15</v>
      </c>
      <c r="P223">
        <f t="shared" si="13"/>
        <v>0</v>
      </c>
      <c r="Q223" t="str">
        <f>VLOOKUP(I223,[1]应付款管理!$A$1:$J$65536,10,0)</f>
        <v>USD</v>
      </c>
      <c r="R223">
        <f t="shared" si="14"/>
        <v>0</v>
      </c>
      <c r="S223" t="str">
        <f t="shared" si="15"/>
        <v>，1394505</v>
      </c>
      <c r="T223" t="s">
        <v>1264</v>
      </c>
    </row>
    <row r="224" ht="14" customHeight="1" spans="1:20">
      <c r="A224" s="16">
        <v>43418</v>
      </c>
      <c r="B224" s="16">
        <v>43418</v>
      </c>
      <c r="C224" s="16">
        <v>43449</v>
      </c>
      <c r="D224" s="16">
        <v>43418</v>
      </c>
      <c r="E224" s="16">
        <v>43420</v>
      </c>
      <c r="F224" t="s">
        <v>1265</v>
      </c>
      <c r="G224" t="s">
        <v>1266</v>
      </c>
      <c r="H224" t="s">
        <v>1267</v>
      </c>
      <c r="I224" s="17">
        <v>1389959</v>
      </c>
      <c r="J224" s="18">
        <v>311.12</v>
      </c>
      <c r="K224" t="s">
        <v>782</v>
      </c>
      <c r="L224" t="s">
        <v>1268</v>
      </c>
      <c r="M224" t="s">
        <v>791</v>
      </c>
      <c r="N224" t="s">
        <v>1269</v>
      </c>
      <c r="O224">
        <f>VLOOKUP(I224,[1]应付款管理!$A$1:$I$65536,9,0)</f>
        <v>311.12</v>
      </c>
      <c r="P224">
        <f t="shared" si="13"/>
        <v>0</v>
      </c>
      <c r="Q224" t="str">
        <f>VLOOKUP(I224,[1]应付款管理!$A$1:$J$65536,10,0)</f>
        <v>USD</v>
      </c>
      <c r="R224">
        <f t="shared" si="14"/>
        <v>0</v>
      </c>
      <c r="S224" t="str">
        <f t="shared" si="15"/>
        <v>，1389959</v>
      </c>
      <c r="T224" t="s">
        <v>1270</v>
      </c>
    </row>
    <row r="225" ht="14" customHeight="1" spans="1:20">
      <c r="A225" s="16">
        <v>43418</v>
      </c>
      <c r="B225" s="16">
        <v>43418</v>
      </c>
      <c r="C225" s="16">
        <v>43449</v>
      </c>
      <c r="D225" s="16">
        <v>43418</v>
      </c>
      <c r="E225" s="16">
        <v>43420</v>
      </c>
      <c r="F225" t="s">
        <v>1271</v>
      </c>
      <c r="G225" t="s">
        <v>1272</v>
      </c>
      <c r="H225" t="s">
        <v>1273</v>
      </c>
      <c r="I225" s="17">
        <v>1391677</v>
      </c>
      <c r="J225" s="18">
        <v>845.43</v>
      </c>
      <c r="K225" t="s">
        <v>782</v>
      </c>
      <c r="L225" t="s">
        <v>1274</v>
      </c>
      <c r="M225" t="s">
        <v>791</v>
      </c>
      <c r="N225" t="s">
        <v>1275</v>
      </c>
      <c r="O225">
        <f>VLOOKUP(I225,[1]应付款管理!$A$1:$I$65536,9,0)</f>
        <v>845.43</v>
      </c>
      <c r="P225">
        <f t="shared" si="13"/>
        <v>0</v>
      </c>
      <c r="Q225" t="str">
        <f>VLOOKUP(I225,[1]应付款管理!$A$1:$J$65536,10,0)</f>
        <v>USD</v>
      </c>
      <c r="R225">
        <f t="shared" si="14"/>
        <v>0</v>
      </c>
      <c r="S225" t="str">
        <f t="shared" si="15"/>
        <v>，1391677</v>
      </c>
      <c r="T225" t="s">
        <v>1276</v>
      </c>
    </row>
    <row r="226" ht="14" customHeight="1" spans="1:20">
      <c r="A226" s="16">
        <v>43418</v>
      </c>
      <c r="B226" s="16">
        <v>43418</v>
      </c>
      <c r="C226" s="16">
        <v>43449</v>
      </c>
      <c r="D226" s="16">
        <v>43418</v>
      </c>
      <c r="E226" s="16">
        <v>43420</v>
      </c>
      <c r="F226" t="s">
        <v>1277</v>
      </c>
      <c r="G226" t="s">
        <v>1278</v>
      </c>
      <c r="H226" t="s">
        <v>1279</v>
      </c>
      <c r="I226" s="17">
        <v>1394414</v>
      </c>
      <c r="J226" s="18">
        <v>117.66</v>
      </c>
      <c r="K226" t="s">
        <v>782</v>
      </c>
      <c r="L226" t="s">
        <v>1280</v>
      </c>
      <c r="M226" t="s">
        <v>939</v>
      </c>
      <c r="N226" t="s">
        <v>1121</v>
      </c>
      <c r="O226">
        <f>VLOOKUP(I226,[1]应付款管理!$A$1:$I$65536,9,0)</f>
        <v>117.66</v>
      </c>
      <c r="P226">
        <f t="shared" si="13"/>
        <v>0</v>
      </c>
      <c r="Q226" t="str">
        <f>VLOOKUP(I226,[1]应付款管理!$A$1:$J$65536,10,0)</f>
        <v>USD</v>
      </c>
      <c r="R226">
        <f t="shared" si="14"/>
        <v>0</v>
      </c>
      <c r="S226" t="str">
        <f t="shared" si="15"/>
        <v>，1394414</v>
      </c>
      <c r="T226" t="s">
        <v>1281</v>
      </c>
    </row>
    <row r="227" ht="14" customHeight="1" spans="1:20">
      <c r="A227" s="16">
        <v>43418</v>
      </c>
      <c r="B227" s="16">
        <v>43418</v>
      </c>
      <c r="C227" s="16">
        <v>43449</v>
      </c>
      <c r="D227" s="16">
        <v>43418</v>
      </c>
      <c r="E227" s="16">
        <v>43419</v>
      </c>
      <c r="F227" t="s">
        <v>1282</v>
      </c>
      <c r="G227" t="s">
        <v>1283</v>
      </c>
      <c r="H227" t="s">
        <v>1284</v>
      </c>
      <c r="I227" s="17">
        <v>1395068</v>
      </c>
      <c r="J227" s="18">
        <v>58.83</v>
      </c>
      <c r="K227" t="s">
        <v>782</v>
      </c>
      <c r="L227" t="s">
        <v>1285</v>
      </c>
      <c r="M227" t="s">
        <v>939</v>
      </c>
      <c r="N227" t="s">
        <v>1121</v>
      </c>
      <c r="O227">
        <f>VLOOKUP(I227,[1]应付款管理!$A$1:$I$65536,9,0)</f>
        <v>58.83</v>
      </c>
      <c r="P227">
        <f t="shared" si="13"/>
        <v>0</v>
      </c>
      <c r="Q227" t="str">
        <f>VLOOKUP(I227,[1]应付款管理!$A$1:$J$65536,10,0)</f>
        <v>USD</v>
      </c>
      <c r="R227">
        <f t="shared" si="14"/>
        <v>0</v>
      </c>
      <c r="S227" t="str">
        <f t="shared" si="15"/>
        <v>，1395068</v>
      </c>
      <c r="T227" t="s">
        <v>1286</v>
      </c>
    </row>
    <row r="228" ht="14" customHeight="1" spans="1:20">
      <c r="A228" s="16">
        <v>43418</v>
      </c>
      <c r="B228" s="16">
        <v>43418</v>
      </c>
      <c r="C228" s="16">
        <v>43449</v>
      </c>
      <c r="D228" s="16">
        <v>43418</v>
      </c>
      <c r="E228" s="16">
        <v>43422</v>
      </c>
      <c r="F228" t="s">
        <v>1287</v>
      </c>
      <c r="G228" t="s">
        <v>1288</v>
      </c>
      <c r="H228" t="s">
        <v>1289</v>
      </c>
      <c r="I228" s="17">
        <v>1392159</v>
      </c>
      <c r="J228" s="18">
        <v>216.84</v>
      </c>
      <c r="K228" t="s">
        <v>782</v>
      </c>
      <c r="L228" t="s">
        <v>1290</v>
      </c>
      <c r="M228" t="s">
        <v>856</v>
      </c>
      <c r="N228" t="s">
        <v>1291</v>
      </c>
      <c r="O228">
        <f>VLOOKUP(I228,[1]应付款管理!$A$1:$I$65536,9,0)</f>
        <v>216.84</v>
      </c>
      <c r="P228">
        <f t="shared" si="13"/>
        <v>0</v>
      </c>
      <c r="Q228" t="str">
        <f>VLOOKUP(I228,[1]应付款管理!$A$1:$J$65536,10,0)</f>
        <v>USD</v>
      </c>
      <c r="R228">
        <f t="shared" si="14"/>
        <v>0</v>
      </c>
      <c r="S228" t="str">
        <f t="shared" si="15"/>
        <v>，1392159</v>
      </c>
      <c r="T228" t="s">
        <v>1292</v>
      </c>
    </row>
    <row r="229" ht="14" customHeight="1" spans="1:20">
      <c r="A229" s="16">
        <v>43419</v>
      </c>
      <c r="B229" s="16">
        <v>43419</v>
      </c>
      <c r="C229" s="16">
        <v>43449</v>
      </c>
      <c r="D229" s="16">
        <v>43419</v>
      </c>
      <c r="E229" s="16">
        <v>43422</v>
      </c>
      <c r="F229" t="s">
        <v>1293</v>
      </c>
      <c r="G229" t="s">
        <v>1294</v>
      </c>
      <c r="H229" t="s">
        <v>1295</v>
      </c>
      <c r="I229" s="17">
        <v>1395587</v>
      </c>
      <c r="J229" s="18">
        <v>144.78</v>
      </c>
      <c r="K229" t="s">
        <v>782</v>
      </c>
      <c r="L229" t="s">
        <v>1296</v>
      </c>
      <c r="M229" t="s">
        <v>877</v>
      </c>
      <c r="N229" t="s">
        <v>1297</v>
      </c>
      <c r="O229">
        <f>VLOOKUP(I229,[1]应付款管理!$A$1:$I$65536,9,0)</f>
        <v>144.78</v>
      </c>
      <c r="P229">
        <f t="shared" si="13"/>
        <v>0</v>
      </c>
      <c r="Q229" t="str">
        <f>VLOOKUP(I229,[1]应付款管理!$A$1:$J$65536,10,0)</f>
        <v>USD</v>
      </c>
      <c r="R229">
        <f t="shared" si="14"/>
        <v>0</v>
      </c>
      <c r="S229" t="str">
        <f t="shared" si="15"/>
        <v>，1395587</v>
      </c>
      <c r="T229" t="s">
        <v>1298</v>
      </c>
    </row>
    <row r="230" ht="14" customHeight="1" spans="1:20">
      <c r="A230" s="16">
        <v>43419</v>
      </c>
      <c r="B230" s="16">
        <v>43419</v>
      </c>
      <c r="C230" s="16">
        <v>43449</v>
      </c>
      <c r="D230" s="16">
        <v>43419</v>
      </c>
      <c r="E230" s="16">
        <v>43420</v>
      </c>
      <c r="F230" t="s">
        <v>1299</v>
      </c>
      <c r="G230" t="s">
        <v>1300</v>
      </c>
      <c r="H230" t="s">
        <v>1301</v>
      </c>
      <c r="I230" s="17">
        <v>1393080</v>
      </c>
      <c r="J230" s="18">
        <v>137.7</v>
      </c>
      <c r="K230" t="s">
        <v>782</v>
      </c>
      <c r="L230" t="s">
        <v>1302</v>
      </c>
      <c r="M230" t="s">
        <v>824</v>
      </c>
      <c r="N230" t="s">
        <v>1303</v>
      </c>
      <c r="O230">
        <f>VLOOKUP(I230,[1]应付款管理!$A$1:$I$65536,9,0)</f>
        <v>137.7</v>
      </c>
      <c r="P230">
        <f t="shared" si="13"/>
        <v>0</v>
      </c>
      <c r="Q230" t="str">
        <f>VLOOKUP(I230,[1]应付款管理!$A$1:$J$65536,10,0)</f>
        <v>USD</v>
      </c>
      <c r="R230">
        <f t="shared" si="14"/>
        <v>0</v>
      </c>
      <c r="S230" t="str">
        <f t="shared" si="15"/>
        <v>，1393080</v>
      </c>
      <c r="T230" t="s">
        <v>1304</v>
      </c>
    </row>
    <row r="231" ht="14" customHeight="1" spans="1:20">
      <c r="A231" s="16">
        <v>43419</v>
      </c>
      <c r="B231" s="16">
        <v>43419</v>
      </c>
      <c r="C231" s="16">
        <v>43449</v>
      </c>
      <c r="D231" s="16">
        <v>43419</v>
      </c>
      <c r="E231" s="16">
        <v>43422</v>
      </c>
      <c r="F231" t="s">
        <v>1305</v>
      </c>
      <c r="G231" t="s">
        <v>1306</v>
      </c>
      <c r="H231" t="s">
        <v>1307</v>
      </c>
      <c r="I231" s="17">
        <v>1381605</v>
      </c>
      <c r="J231" s="18">
        <v>800.31</v>
      </c>
      <c r="K231" t="s">
        <v>782</v>
      </c>
      <c r="L231" t="s">
        <v>1308</v>
      </c>
      <c r="M231" t="s">
        <v>791</v>
      </c>
      <c r="N231" t="s">
        <v>1309</v>
      </c>
      <c r="O231">
        <f>VLOOKUP(I231,[1]应付款管理!$A$1:$I$65536,9,0)</f>
        <v>800.31</v>
      </c>
      <c r="P231">
        <f t="shared" si="13"/>
        <v>0</v>
      </c>
      <c r="Q231" t="str">
        <f>VLOOKUP(I231,[1]应付款管理!$A$1:$J$65536,10,0)</f>
        <v>USD</v>
      </c>
      <c r="R231">
        <f t="shared" si="14"/>
        <v>0</v>
      </c>
      <c r="S231" t="str">
        <f t="shared" si="15"/>
        <v>，1381605</v>
      </c>
      <c r="T231" t="s">
        <v>1310</v>
      </c>
    </row>
    <row r="232" ht="14" customHeight="1" spans="1:20">
      <c r="A232" s="16">
        <v>43419</v>
      </c>
      <c r="B232" s="16">
        <v>43419</v>
      </c>
      <c r="C232" s="16">
        <v>43449</v>
      </c>
      <c r="D232" s="16">
        <v>43419</v>
      </c>
      <c r="E232" s="16">
        <v>43422</v>
      </c>
      <c r="F232" t="s">
        <v>1311</v>
      </c>
      <c r="G232" t="s">
        <v>1312</v>
      </c>
      <c r="H232" t="s">
        <v>1313</v>
      </c>
      <c r="I232" s="17">
        <v>1382311</v>
      </c>
      <c r="J232" s="18">
        <v>165.24</v>
      </c>
      <c r="K232" t="s">
        <v>782</v>
      </c>
      <c r="L232" t="s">
        <v>1314</v>
      </c>
      <c r="M232" t="s">
        <v>791</v>
      </c>
      <c r="N232" t="s">
        <v>1315</v>
      </c>
      <c r="O232">
        <f>VLOOKUP(I232,[1]应付款管理!$A$1:$I$65536,9,0)</f>
        <v>165.24</v>
      </c>
      <c r="P232">
        <f t="shared" si="13"/>
        <v>0</v>
      </c>
      <c r="Q232" t="str">
        <f>VLOOKUP(I232,[1]应付款管理!$A$1:$J$65536,10,0)</f>
        <v>USD</v>
      </c>
      <c r="R232">
        <f t="shared" si="14"/>
        <v>0</v>
      </c>
      <c r="S232" t="str">
        <f t="shared" si="15"/>
        <v>，1382311</v>
      </c>
      <c r="T232" t="s">
        <v>1316</v>
      </c>
    </row>
    <row r="233" ht="14" customHeight="1" spans="1:20">
      <c r="A233" s="16">
        <v>43419</v>
      </c>
      <c r="B233" s="16">
        <v>43419</v>
      </c>
      <c r="C233" s="16">
        <v>43449</v>
      </c>
      <c r="D233" s="16">
        <v>43419</v>
      </c>
      <c r="E233" s="16">
        <v>43422</v>
      </c>
      <c r="F233" t="s">
        <v>1317</v>
      </c>
      <c r="G233" t="s">
        <v>1318</v>
      </c>
      <c r="H233" t="s">
        <v>1319</v>
      </c>
      <c r="I233" s="17">
        <v>1382312</v>
      </c>
      <c r="J233" s="18">
        <v>165.24</v>
      </c>
      <c r="K233" t="s">
        <v>782</v>
      </c>
      <c r="L233" t="s">
        <v>1320</v>
      </c>
      <c r="M233" t="s">
        <v>791</v>
      </c>
      <c r="N233" t="s">
        <v>1315</v>
      </c>
      <c r="O233">
        <f>VLOOKUP(I233,[1]应付款管理!$A$1:$I$65536,9,0)</f>
        <v>165.24</v>
      </c>
      <c r="P233">
        <f t="shared" si="13"/>
        <v>0</v>
      </c>
      <c r="Q233" t="str">
        <f>VLOOKUP(I233,[1]应付款管理!$A$1:$J$65536,10,0)</f>
        <v>USD</v>
      </c>
      <c r="R233">
        <f t="shared" si="14"/>
        <v>0</v>
      </c>
      <c r="S233" t="str">
        <f t="shared" si="15"/>
        <v>，1382312</v>
      </c>
      <c r="T233" t="s">
        <v>1321</v>
      </c>
    </row>
    <row r="234" ht="14" customHeight="1" spans="1:20">
      <c r="A234" s="16">
        <v>43419</v>
      </c>
      <c r="B234" s="16">
        <v>43419</v>
      </c>
      <c r="C234" s="16">
        <v>43449</v>
      </c>
      <c r="D234" s="16">
        <v>43419</v>
      </c>
      <c r="E234" s="16">
        <v>43420</v>
      </c>
      <c r="F234" t="s">
        <v>1322</v>
      </c>
      <c r="G234" t="s">
        <v>1323</v>
      </c>
      <c r="H234" t="s">
        <v>1324</v>
      </c>
      <c r="I234" s="17">
        <v>1387656</v>
      </c>
      <c r="J234" s="18">
        <v>233.63</v>
      </c>
      <c r="K234" t="s">
        <v>782</v>
      </c>
      <c r="L234" t="s">
        <v>1325</v>
      </c>
      <c r="M234" t="s">
        <v>791</v>
      </c>
      <c r="N234" t="s">
        <v>1326</v>
      </c>
      <c r="O234">
        <f>VLOOKUP(I234,[1]应付款管理!$A$1:$I$65536,9,0)</f>
        <v>233.64</v>
      </c>
      <c r="P234">
        <f t="shared" si="13"/>
        <v>-0.00999999999999091</v>
      </c>
      <c r="Q234" t="str">
        <f>VLOOKUP(I234,[1]应付款管理!$A$1:$J$65536,10,0)</f>
        <v>USD</v>
      </c>
      <c r="R234">
        <f t="shared" si="14"/>
        <v>0</v>
      </c>
      <c r="S234" t="str">
        <f t="shared" si="15"/>
        <v>，1387656</v>
      </c>
      <c r="T234" t="s">
        <v>1327</v>
      </c>
    </row>
    <row r="235" ht="14" customHeight="1" spans="1:20">
      <c r="A235" s="16">
        <v>43419</v>
      </c>
      <c r="B235" s="16">
        <v>43419</v>
      </c>
      <c r="C235" s="16">
        <v>43449</v>
      </c>
      <c r="D235" s="16">
        <v>43419</v>
      </c>
      <c r="E235" s="16">
        <v>43420</v>
      </c>
      <c r="F235" t="s">
        <v>1328</v>
      </c>
      <c r="G235" t="s">
        <v>1329</v>
      </c>
      <c r="H235" t="s">
        <v>1330</v>
      </c>
      <c r="I235" s="17">
        <v>1395420</v>
      </c>
      <c r="J235" s="18">
        <v>91.5</v>
      </c>
      <c r="K235" t="s">
        <v>782</v>
      </c>
      <c r="L235" t="s">
        <v>1331</v>
      </c>
      <c r="M235" t="s">
        <v>791</v>
      </c>
      <c r="N235" t="s">
        <v>1332</v>
      </c>
      <c r="O235">
        <f>VLOOKUP(I235,[1]应付款管理!$A$1:$I$65536,9,0)</f>
        <v>91.5</v>
      </c>
      <c r="P235">
        <f t="shared" si="13"/>
        <v>0</v>
      </c>
      <c r="Q235" t="str">
        <f>VLOOKUP(I235,[1]应付款管理!$A$1:$J$65536,10,0)</f>
        <v>USD</v>
      </c>
      <c r="R235">
        <f t="shared" si="14"/>
        <v>0</v>
      </c>
      <c r="S235" t="str">
        <f t="shared" si="15"/>
        <v>，1395420</v>
      </c>
      <c r="T235" t="s">
        <v>1333</v>
      </c>
    </row>
    <row r="236" ht="14" customHeight="1" spans="1:20">
      <c r="A236" s="16">
        <v>43419</v>
      </c>
      <c r="B236" s="16">
        <v>43419</v>
      </c>
      <c r="C236" s="16">
        <v>43449</v>
      </c>
      <c r="D236" s="16">
        <v>43419</v>
      </c>
      <c r="E236" s="16">
        <v>43420</v>
      </c>
      <c r="F236" t="s">
        <v>1334</v>
      </c>
      <c r="G236" t="s">
        <v>1335</v>
      </c>
      <c r="H236" t="s">
        <v>1336</v>
      </c>
      <c r="I236" s="17">
        <v>1395525</v>
      </c>
      <c r="J236" s="18">
        <v>43.63</v>
      </c>
      <c r="K236" t="s">
        <v>782</v>
      </c>
      <c r="L236" t="s">
        <v>1337</v>
      </c>
      <c r="M236" t="s">
        <v>791</v>
      </c>
      <c r="N236" t="s">
        <v>1338</v>
      </c>
      <c r="O236">
        <f>VLOOKUP(I236,[1]应付款管理!$A$1:$I$65536,9,0)</f>
        <v>43.63</v>
      </c>
      <c r="P236">
        <f t="shared" si="13"/>
        <v>0</v>
      </c>
      <c r="Q236" t="str">
        <f>VLOOKUP(I236,[1]应付款管理!$A$1:$J$65536,10,0)</f>
        <v>USD</v>
      </c>
      <c r="R236">
        <f t="shared" si="14"/>
        <v>0</v>
      </c>
      <c r="S236" t="str">
        <f t="shared" si="15"/>
        <v>，1395525</v>
      </c>
      <c r="T236" t="s">
        <v>1339</v>
      </c>
    </row>
    <row r="237" ht="14" customHeight="1" spans="1:20">
      <c r="A237" s="16">
        <v>43419</v>
      </c>
      <c r="B237" s="16">
        <v>43419</v>
      </c>
      <c r="C237" s="16">
        <v>43449</v>
      </c>
      <c r="D237" s="16">
        <v>43419</v>
      </c>
      <c r="E237" s="16">
        <v>43420</v>
      </c>
      <c r="F237" t="s">
        <v>1340</v>
      </c>
      <c r="G237" t="s">
        <v>1341</v>
      </c>
      <c r="H237" t="s">
        <v>1342</v>
      </c>
      <c r="I237" s="17">
        <v>1395568</v>
      </c>
      <c r="J237" s="18">
        <v>84</v>
      </c>
      <c r="K237" t="s">
        <v>782</v>
      </c>
      <c r="L237" t="s">
        <v>1343</v>
      </c>
      <c r="M237" t="s">
        <v>817</v>
      </c>
      <c r="N237" t="s">
        <v>921</v>
      </c>
      <c r="O237">
        <f>VLOOKUP(I237,[1]应付款管理!$A$1:$I$65536,9,0)</f>
        <v>84</v>
      </c>
      <c r="P237">
        <f t="shared" si="13"/>
        <v>0</v>
      </c>
      <c r="Q237" t="str">
        <f>VLOOKUP(I237,[1]应付款管理!$A$1:$J$65536,10,0)</f>
        <v>USD</v>
      </c>
      <c r="R237">
        <f t="shared" si="14"/>
        <v>0</v>
      </c>
      <c r="S237" t="str">
        <f t="shared" si="15"/>
        <v>，1395568</v>
      </c>
      <c r="T237" t="s">
        <v>1344</v>
      </c>
    </row>
    <row r="238" ht="14" customHeight="1" spans="1:20">
      <c r="A238" s="16">
        <v>43419</v>
      </c>
      <c r="B238" s="16">
        <v>43419</v>
      </c>
      <c r="C238" s="16">
        <v>43449</v>
      </c>
      <c r="D238" s="16">
        <v>43419</v>
      </c>
      <c r="E238" s="16">
        <v>43420</v>
      </c>
      <c r="F238" t="s">
        <v>1345</v>
      </c>
      <c r="G238" t="s">
        <v>1346</v>
      </c>
      <c r="H238" t="s">
        <v>1347</v>
      </c>
      <c r="I238" s="17">
        <v>1394214</v>
      </c>
      <c r="J238" s="18">
        <v>48.95</v>
      </c>
      <c r="K238" t="s">
        <v>782</v>
      </c>
      <c r="L238" t="s">
        <v>1348</v>
      </c>
      <c r="M238" t="s">
        <v>849</v>
      </c>
      <c r="N238" t="s">
        <v>1349</v>
      </c>
      <c r="O238">
        <f>VLOOKUP(I238,[1]应付款管理!$A$1:$I$65536,9,0)</f>
        <v>48.95</v>
      </c>
      <c r="P238">
        <f t="shared" si="13"/>
        <v>0</v>
      </c>
      <c r="Q238" t="str">
        <f>VLOOKUP(I238,[1]应付款管理!$A$1:$J$65536,10,0)</f>
        <v>USD</v>
      </c>
      <c r="R238">
        <f t="shared" si="14"/>
        <v>0</v>
      </c>
      <c r="S238" t="str">
        <f t="shared" si="15"/>
        <v>，1394214</v>
      </c>
      <c r="T238" t="s">
        <v>1350</v>
      </c>
    </row>
    <row r="239" ht="14" customHeight="1" spans="1:20">
      <c r="A239" s="16">
        <v>43419</v>
      </c>
      <c r="B239" s="16">
        <v>43419</v>
      </c>
      <c r="C239" s="16">
        <v>43449</v>
      </c>
      <c r="D239" s="16">
        <v>43419</v>
      </c>
      <c r="E239" s="16">
        <v>43420</v>
      </c>
      <c r="F239" t="s">
        <v>1351</v>
      </c>
      <c r="G239" t="s">
        <v>1352</v>
      </c>
      <c r="H239" t="s">
        <v>1353</v>
      </c>
      <c r="I239" s="17">
        <v>1395216</v>
      </c>
      <c r="J239" s="18">
        <v>97.06</v>
      </c>
      <c r="K239" t="s">
        <v>782</v>
      </c>
      <c r="L239" t="s">
        <v>1354</v>
      </c>
      <c r="M239" t="s">
        <v>849</v>
      </c>
      <c r="N239" t="s">
        <v>1349</v>
      </c>
      <c r="O239">
        <f>VLOOKUP(I239,[1]应付款管理!$A$1:$I$65536,9,0)</f>
        <v>97.04</v>
      </c>
      <c r="P239">
        <f t="shared" si="13"/>
        <v>0.019999999999996</v>
      </c>
      <c r="Q239" t="str">
        <f>VLOOKUP(I239,[1]应付款管理!$A$1:$J$65536,10,0)</f>
        <v>USD</v>
      </c>
      <c r="R239">
        <f t="shared" si="14"/>
        <v>0</v>
      </c>
      <c r="S239" t="str">
        <f t="shared" si="15"/>
        <v>，1395216</v>
      </c>
      <c r="T239" t="s">
        <v>1355</v>
      </c>
    </row>
    <row r="240" ht="14" customHeight="1" spans="1:20">
      <c r="A240" s="16">
        <v>43419</v>
      </c>
      <c r="B240" s="16">
        <v>43419</v>
      </c>
      <c r="C240" s="16">
        <v>43449</v>
      </c>
      <c r="D240" s="16">
        <v>43419</v>
      </c>
      <c r="E240" s="16">
        <v>43421</v>
      </c>
      <c r="F240" t="s">
        <v>1356</v>
      </c>
      <c r="G240" t="s">
        <v>1357</v>
      </c>
      <c r="H240" t="s">
        <v>1358</v>
      </c>
      <c r="I240" s="17">
        <v>1394266</v>
      </c>
      <c r="J240" s="18">
        <v>117.66</v>
      </c>
      <c r="K240" t="s">
        <v>782</v>
      </c>
      <c r="L240" t="s">
        <v>1359</v>
      </c>
      <c r="M240" t="s">
        <v>939</v>
      </c>
      <c r="N240" t="s">
        <v>1121</v>
      </c>
      <c r="O240">
        <f>VLOOKUP(I240,[1]应付款管理!$A$1:$I$65536,9,0)</f>
        <v>117.66</v>
      </c>
      <c r="P240">
        <f t="shared" si="13"/>
        <v>0</v>
      </c>
      <c r="Q240" t="str">
        <f>VLOOKUP(I240,[1]应付款管理!$A$1:$J$65536,10,0)</f>
        <v>USD</v>
      </c>
      <c r="R240">
        <f t="shared" si="14"/>
        <v>0</v>
      </c>
      <c r="S240" t="str">
        <f t="shared" si="15"/>
        <v>，1394266</v>
      </c>
      <c r="T240" t="s">
        <v>1360</v>
      </c>
    </row>
    <row r="241" ht="14" customHeight="1" spans="1:20">
      <c r="A241" s="16">
        <v>43419</v>
      </c>
      <c r="B241" s="16">
        <v>43419</v>
      </c>
      <c r="C241" s="16">
        <v>43449</v>
      </c>
      <c r="D241" s="16">
        <v>43419</v>
      </c>
      <c r="E241" s="16">
        <v>43421</v>
      </c>
      <c r="F241" t="s">
        <v>1361</v>
      </c>
      <c r="G241" t="s">
        <v>1362</v>
      </c>
      <c r="H241" t="s">
        <v>1363</v>
      </c>
      <c r="I241" s="17">
        <v>1395071</v>
      </c>
      <c r="J241" s="18">
        <v>238.22</v>
      </c>
      <c r="K241" t="s">
        <v>782</v>
      </c>
      <c r="L241" t="s">
        <v>1364</v>
      </c>
      <c r="M241" t="s">
        <v>856</v>
      </c>
      <c r="N241" t="s">
        <v>958</v>
      </c>
      <c r="O241">
        <f>VLOOKUP(I241,[1]应付款管理!$A$1:$I$65536,9,0)</f>
        <v>238.22</v>
      </c>
      <c r="P241">
        <f t="shared" si="13"/>
        <v>0</v>
      </c>
      <c r="Q241" t="str">
        <f>VLOOKUP(I241,[1]应付款管理!$A$1:$J$65536,10,0)</f>
        <v>USD</v>
      </c>
      <c r="R241">
        <f t="shared" si="14"/>
        <v>0</v>
      </c>
      <c r="S241" t="str">
        <f t="shared" si="15"/>
        <v>，1395071</v>
      </c>
      <c r="T241" t="s">
        <v>1365</v>
      </c>
    </row>
    <row r="242" ht="14" customHeight="1" spans="1:20">
      <c r="A242" s="16">
        <v>43420</v>
      </c>
      <c r="B242" s="16">
        <v>43420</v>
      </c>
      <c r="C242" s="16">
        <v>43449</v>
      </c>
      <c r="D242" s="16">
        <v>43420</v>
      </c>
      <c r="E242" s="16">
        <v>43422</v>
      </c>
      <c r="F242" t="s">
        <v>1366</v>
      </c>
      <c r="G242" t="s">
        <v>1367</v>
      </c>
      <c r="H242" t="s">
        <v>1368</v>
      </c>
      <c r="I242" s="17">
        <v>1380226</v>
      </c>
      <c r="J242" s="18">
        <v>183.08</v>
      </c>
      <c r="K242" t="s">
        <v>782</v>
      </c>
      <c r="L242" t="s">
        <v>1369</v>
      </c>
      <c r="M242" t="s">
        <v>824</v>
      </c>
      <c r="N242" t="s">
        <v>1303</v>
      </c>
      <c r="O242">
        <f>VLOOKUP(I242,[1]应付款管理!$A$1:$I$65536,9,0)</f>
        <v>183.08</v>
      </c>
      <c r="P242">
        <f t="shared" si="13"/>
        <v>0</v>
      </c>
      <c r="Q242" t="str">
        <f>VLOOKUP(I242,[1]应付款管理!$A$1:$J$65536,10,0)</f>
        <v>USD</v>
      </c>
      <c r="R242">
        <f t="shared" si="14"/>
        <v>0</v>
      </c>
      <c r="S242" t="str">
        <f t="shared" si="15"/>
        <v>，1380226</v>
      </c>
      <c r="T242" t="s">
        <v>1370</v>
      </c>
    </row>
    <row r="243" ht="14" customHeight="1" spans="1:20">
      <c r="A243" s="16">
        <v>43420</v>
      </c>
      <c r="B243" s="16">
        <v>43420</v>
      </c>
      <c r="C243" s="16">
        <v>43449</v>
      </c>
      <c r="D243" s="16">
        <v>43420</v>
      </c>
      <c r="E243" s="16">
        <v>43421</v>
      </c>
      <c r="F243" t="s">
        <v>1371</v>
      </c>
      <c r="G243" t="s">
        <v>1372</v>
      </c>
      <c r="H243" t="s">
        <v>1373</v>
      </c>
      <c r="I243" s="17">
        <v>1386031</v>
      </c>
      <c r="J243" s="18">
        <v>71.53</v>
      </c>
      <c r="K243" t="s">
        <v>782</v>
      </c>
      <c r="L243" t="s">
        <v>1374</v>
      </c>
      <c r="M243" t="s">
        <v>824</v>
      </c>
      <c r="N243" t="s">
        <v>1375</v>
      </c>
      <c r="O243">
        <f>VLOOKUP(I243,[1]应付款管理!$A$1:$I$65536,9,0)</f>
        <v>71.53</v>
      </c>
      <c r="P243">
        <f t="shared" si="13"/>
        <v>0</v>
      </c>
      <c r="Q243" t="str">
        <f>VLOOKUP(I243,[1]应付款管理!$A$1:$J$65536,10,0)</f>
        <v>USD</v>
      </c>
      <c r="R243">
        <f t="shared" si="14"/>
        <v>0</v>
      </c>
      <c r="S243" t="str">
        <f t="shared" si="15"/>
        <v>，1386031</v>
      </c>
      <c r="T243" t="s">
        <v>1376</v>
      </c>
    </row>
    <row r="244" ht="14" customHeight="1" spans="1:20">
      <c r="A244" s="16">
        <v>43420</v>
      </c>
      <c r="B244" s="16">
        <v>43420</v>
      </c>
      <c r="C244" s="16">
        <v>43449</v>
      </c>
      <c r="D244" s="16">
        <v>43420</v>
      </c>
      <c r="E244" s="16">
        <v>43421</v>
      </c>
      <c r="F244" t="s">
        <v>1377</v>
      </c>
      <c r="G244" t="s">
        <v>1378</v>
      </c>
      <c r="H244" t="s">
        <v>1379</v>
      </c>
      <c r="I244" s="17">
        <v>1386256</v>
      </c>
      <c r="J244" s="18">
        <v>240.96</v>
      </c>
      <c r="K244" t="s">
        <v>782</v>
      </c>
      <c r="L244" t="s">
        <v>1380</v>
      </c>
      <c r="M244" t="s">
        <v>791</v>
      </c>
      <c r="N244" t="s">
        <v>1381</v>
      </c>
      <c r="O244">
        <f>VLOOKUP(I244,[1]应付款管理!$A$1:$I$65536,9,0)</f>
        <v>240.96</v>
      </c>
      <c r="P244">
        <f t="shared" si="13"/>
        <v>0</v>
      </c>
      <c r="Q244" t="str">
        <f>VLOOKUP(I244,[1]应付款管理!$A$1:$J$65536,10,0)</f>
        <v>USD</v>
      </c>
      <c r="R244">
        <f t="shared" si="14"/>
        <v>0</v>
      </c>
      <c r="S244" t="str">
        <f t="shared" si="15"/>
        <v>，1386256</v>
      </c>
      <c r="T244" t="s">
        <v>1382</v>
      </c>
    </row>
    <row r="245" ht="14" customHeight="1" spans="1:20">
      <c r="A245" s="16">
        <v>43420</v>
      </c>
      <c r="B245" s="16">
        <v>43420</v>
      </c>
      <c r="C245" s="16">
        <v>43449</v>
      </c>
      <c r="D245" s="16">
        <v>43420</v>
      </c>
      <c r="E245" s="16">
        <v>43421</v>
      </c>
      <c r="F245" t="s">
        <v>1383</v>
      </c>
      <c r="G245" t="s">
        <v>1384</v>
      </c>
      <c r="H245" t="s">
        <v>1385</v>
      </c>
      <c r="I245" s="17">
        <v>1392591</v>
      </c>
      <c r="J245" s="18">
        <v>28.71</v>
      </c>
      <c r="K245" t="s">
        <v>782</v>
      </c>
      <c r="L245" t="s">
        <v>1386</v>
      </c>
      <c r="M245" t="s">
        <v>791</v>
      </c>
      <c r="N245" t="s">
        <v>1387</v>
      </c>
      <c r="O245">
        <f>VLOOKUP(I245,[1]应付款管理!$A$1:$I$65536,9,0)</f>
        <v>28.71</v>
      </c>
      <c r="P245">
        <f t="shared" si="13"/>
        <v>0</v>
      </c>
      <c r="Q245" t="str">
        <f>VLOOKUP(I245,[1]应付款管理!$A$1:$J$65536,10,0)</f>
        <v>USD</v>
      </c>
      <c r="R245">
        <f t="shared" si="14"/>
        <v>0</v>
      </c>
      <c r="S245" t="str">
        <f t="shared" si="15"/>
        <v>，1392591</v>
      </c>
      <c r="T245" t="s">
        <v>1388</v>
      </c>
    </row>
    <row r="246" ht="14" customHeight="1" spans="1:20">
      <c r="A246" s="16">
        <v>43420</v>
      </c>
      <c r="B246" s="16">
        <v>43420</v>
      </c>
      <c r="C246" s="16">
        <v>43449</v>
      </c>
      <c r="D246" s="16">
        <v>43420</v>
      </c>
      <c r="E246" s="16">
        <v>43421</v>
      </c>
      <c r="F246" t="s">
        <v>1389</v>
      </c>
      <c r="G246" t="s">
        <v>1390</v>
      </c>
      <c r="H246" t="s">
        <v>1391</v>
      </c>
      <c r="I246" s="17">
        <v>1383660</v>
      </c>
      <c r="J246" s="18">
        <v>218.14</v>
      </c>
      <c r="K246" t="s">
        <v>782</v>
      </c>
      <c r="L246" t="s">
        <v>1392</v>
      </c>
      <c r="M246" t="s">
        <v>817</v>
      </c>
      <c r="N246" t="s">
        <v>933</v>
      </c>
      <c r="O246">
        <f>VLOOKUP(I246,[1]应付款管理!$A$1:$I$65536,9,0)</f>
        <v>218.14</v>
      </c>
      <c r="P246">
        <f t="shared" si="13"/>
        <v>0</v>
      </c>
      <c r="Q246" t="str">
        <f>VLOOKUP(I246,[1]应付款管理!$A$1:$J$65536,10,0)</f>
        <v>USD</v>
      </c>
      <c r="R246">
        <f t="shared" si="14"/>
        <v>0</v>
      </c>
      <c r="S246" t="str">
        <f t="shared" si="15"/>
        <v>，1383660</v>
      </c>
      <c r="T246" t="s">
        <v>1393</v>
      </c>
    </row>
    <row r="247" ht="14" customHeight="1" spans="1:20">
      <c r="A247" s="16">
        <v>43420</v>
      </c>
      <c r="B247" s="16">
        <v>43420</v>
      </c>
      <c r="C247" s="16">
        <v>43449</v>
      </c>
      <c r="D247" s="16">
        <v>43420</v>
      </c>
      <c r="E247" s="16">
        <v>43423</v>
      </c>
      <c r="F247" t="s">
        <v>1394</v>
      </c>
      <c r="G247" t="s">
        <v>1395</v>
      </c>
      <c r="H247" t="s">
        <v>1396</v>
      </c>
      <c r="I247" s="17">
        <v>1395213</v>
      </c>
      <c r="J247" s="18">
        <v>158.19</v>
      </c>
      <c r="K247" t="s">
        <v>782</v>
      </c>
      <c r="L247" t="s">
        <v>1397</v>
      </c>
      <c r="M247" t="s">
        <v>817</v>
      </c>
      <c r="N247" t="s">
        <v>927</v>
      </c>
      <c r="O247">
        <f>VLOOKUP(I247,[1]应付款管理!$A$1:$I$65536,9,0)</f>
        <v>158.19</v>
      </c>
      <c r="P247">
        <f t="shared" si="13"/>
        <v>0</v>
      </c>
      <c r="Q247" t="str">
        <f>VLOOKUP(I247,[1]应付款管理!$A$1:$J$65536,10,0)</f>
        <v>USD</v>
      </c>
      <c r="R247">
        <f t="shared" si="14"/>
        <v>0</v>
      </c>
      <c r="S247" t="str">
        <f t="shared" si="15"/>
        <v>，1395213</v>
      </c>
      <c r="T247" t="s">
        <v>1398</v>
      </c>
    </row>
    <row r="248" ht="14" customHeight="1" spans="1:20">
      <c r="A248" s="16">
        <v>43420</v>
      </c>
      <c r="B248" s="16">
        <v>43420</v>
      </c>
      <c r="C248" s="16">
        <v>43449</v>
      </c>
      <c r="D248" s="16">
        <v>43420</v>
      </c>
      <c r="E248" s="16">
        <v>43422</v>
      </c>
      <c r="F248" t="s">
        <v>1399</v>
      </c>
      <c r="G248" t="s">
        <v>1400</v>
      </c>
      <c r="H248" t="s">
        <v>1401</v>
      </c>
      <c r="I248" s="17">
        <v>1396088</v>
      </c>
      <c r="J248" s="18">
        <v>100.3</v>
      </c>
      <c r="K248" t="s">
        <v>782</v>
      </c>
      <c r="L248" t="s">
        <v>1402</v>
      </c>
      <c r="M248" t="s">
        <v>817</v>
      </c>
      <c r="N248" t="s">
        <v>1403</v>
      </c>
      <c r="O248">
        <f>VLOOKUP(I248,[1]应付款管理!$A$1:$I$65536,9,0)</f>
        <v>100.3</v>
      </c>
      <c r="P248">
        <f t="shared" si="13"/>
        <v>0</v>
      </c>
      <c r="Q248" t="str">
        <f>VLOOKUP(I248,[1]应付款管理!$A$1:$J$65536,10,0)</f>
        <v>USD</v>
      </c>
      <c r="R248">
        <f t="shared" si="14"/>
        <v>0</v>
      </c>
      <c r="S248" t="str">
        <f t="shared" si="15"/>
        <v>，1396088</v>
      </c>
      <c r="T248" t="s">
        <v>1404</v>
      </c>
    </row>
    <row r="249" ht="14" customHeight="1" spans="1:20">
      <c r="A249" s="16">
        <v>43420</v>
      </c>
      <c r="B249" s="16">
        <v>43420</v>
      </c>
      <c r="C249" s="16">
        <v>43449</v>
      </c>
      <c r="D249" s="16">
        <v>43420</v>
      </c>
      <c r="E249" s="16">
        <v>43421</v>
      </c>
      <c r="F249" t="s">
        <v>1405</v>
      </c>
      <c r="G249" t="s">
        <v>1406</v>
      </c>
      <c r="H249" t="s">
        <v>1407</v>
      </c>
      <c r="I249" s="17">
        <v>1395333</v>
      </c>
      <c r="J249" s="18">
        <v>173.83</v>
      </c>
      <c r="K249" t="s">
        <v>782</v>
      </c>
      <c r="L249" t="s">
        <v>1408</v>
      </c>
      <c r="M249" t="s">
        <v>991</v>
      </c>
      <c r="N249" t="s">
        <v>1409</v>
      </c>
      <c r="O249">
        <f>VLOOKUP(I249,[1]应付款管理!$A$1:$I$65536,9,0)</f>
        <v>173.83</v>
      </c>
      <c r="P249">
        <f t="shared" si="13"/>
        <v>0</v>
      </c>
      <c r="Q249" t="str">
        <f>VLOOKUP(I249,[1]应付款管理!$A$1:$J$65536,10,0)</f>
        <v>USD</v>
      </c>
      <c r="R249">
        <f t="shared" si="14"/>
        <v>0</v>
      </c>
      <c r="S249" t="str">
        <f t="shared" si="15"/>
        <v>，1395333</v>
      </c>
      <c r="T249" t="s">
        <v>1410</v>
      </c>
    </row>
    <row r="250" ht="14" customHeight="1" spans="1:20">
      <c r="A250" s="16">
        <v>43421</v>
      </c>
      <c r="B250" s="16">
        <v>43421</v>
      </c>
      <c r="C250" s="16">
        <v>43449</v>
      </c>
      <c r="D250" s="16">
        <v>43421</v>
      </c>
      <c r="E250" s="16">
        <v>43422</v>
      </c>
      <c r="F250" t="s">
        <v>1411</v>
      </c>
      <c r="G250" t="s">
        <v>1412</v>
      </c>
      <c r="H250" t="s">
        <v>1413</v>
      </c>
      <c r="I250" s="17">
        <v>1394688</v>
      </c>
      <c r="J250" s="18">
        <v>79.78</v>
      </c>
      <c r="K250" t="s">
        <v>782</v>
      </c>
      <c r="L250" t="s">
        <v>1414</v>
      </c>
      <c r="M250" t="s">
        <v>1415</v>
      </c>
      <c r="N250" t="s">
        <v>1416</v>
      </c>
      <c r="O250">
        <f>VLOOKUP(I250,[1]应付款管理!$A$1:$I$65536,9,0)</f>
        <v>79.78</v>
      </c>
      <c r="P250">
        <f t="shared" si="13"/>
        <v>0</v>
      </c>
      <c r="Q250" t="str">
        <f>VLOOKUP(I250,[1]应付款管理!$A$1:$J$65536,10,0)</f>
        <v>USD</v>
      </c>
      <c r="R250">
        <f t="shared" si="14"/>
        <v>0</v>
      </c>
      <c r="S250" t="str">
        <f t="shared" si="15"/>
        <v>，1394688</v>
      </c>
      <c r="T250" t="s">
        <v>1417</v>
      </c>
    </row>
    <row r="251" ht="14" customHeight="1" spans="1:20">
      <c r="A251" s="16">
        <v>43421</v>
      </c>
      <c r="B251" s="16">
        <v>43421</v>
      </c>
      <c r="C251" s="16">
        <v>43449</v>
      </c>
      <c r="D251" s="16">
        <v>43421</v>
      </c>
      <c r="E251" s="16">
        <v>43422</v>
      </c>
      <c r="F251" t="s">
        <v>1418</v>
      </c>
      <c r="G251" t="s">
        <v>1419</v>
      </c>
      <c r="H251" t="s">
        <v>1420</v>
      </c>
      <c r="I251" s="17">
        <v>1387190</v>
      </c>
      <c r="J251" s="18">
        <v>308.81</v>
      </c>
      <c r="K251" t="s">
        <v>782</v>
      </c>
      <c r="L251" t="s">
        <v>1421</v>
      </c>
      <c r="M251" t="s">
        <v>890</v>
      </c>
      <c r="N251" t="s">
        <v>1422</v>
      </c>
      <c r="O251">
        <f>VLOOKUP(I251,[1]应付款管理!$A$1:$I$65536,9,0)</f>
        <v>308.81</v>
      </c>
      <c r="P251">
        <f t="shared" si="13"/>
        <v>0</v>
      </c>
      <c r="Q251" t="str">
        <f>VLOOKUP(I251,[1]应付款管理!$A$1:$J$65536,10,0)</f>
        <v>USD</v>
      </c>
      <c r="R251">
        <f t="shared" si="14"/>
        <v>0</v>
      </c>
      <c r="S251" t="str">
        <f t="shared" si="15"/>
        <v>，1387190</v>
      </c>
      <c r="T251" t="s">
        <v>1423</v>
      </c>
    </row>
    <row r="252" ht="14" customHeight="1" spans="1:20">
      <c r="A252" s="16">
        <v>43421</v>
      </c>
      <c r="B252" s="16">
        <v>43421</v>
      </c>
      <c r="C252" s="16">
        <v>43449</v>
      </c>
      <c r="D252" s="16">
        <v>43421</v>
      </c>
      <c r="E252" s="16">
        <v>43422</v>
      </c>
      <c r="F252" t="s">
        <v>1424</v>
      </c>
      <c r="G252" t="s">
        <v>1425</v>
      </c>
      <c r="H252" t="s">
        <v>1426</v>
      </c>
      <c r="I252" s="17">
        <v>1391431</v>
      </c>
      <c r="J252" s="18">
        <v>63.84</v>
      </c>
      <c r="K252" t="s">
        <v>782</v>
      </c>
      <c r="L252" t="s">
        <v>1427</v>
      </c>
      <c r="M252" t="s">
        <v>897</v>
      </c>
      <c r="N252" t="s">
        <v>1428</v>
      </c>
      <c r="O252">
        <f>VLOOKUP(I252,[1]应付款管理!$A$1:$I$65536,9,0)</f>
        <v>63.84</v>
      </c>
      <c r="P252">
        <f t="shared" si="13"/>
        <v>0</v>
      </c>
      <c r="Q252" t="str">
        <f>VLOOKUP(I252,[1]应付款管理!$A$1:$J$65536,10,0)</f>
        <v>USD</v>
      </c>
      <c r="R252">
        <f t="shared" si="14"/>
        <v>0</v>
      </c>
      <c r="S252" t="str">
        <f t="shared" si="15"/>
        <v>，1391431</v>
      </c>
      <c r="T252" t="s">
        <v>1429</v>
      </c>
    </row>
    <row r="253" s="1" customFormat="1" ht="14" customHeight="1" spans="1:20">
      <c r="A253" s="19">
        <v>43421</v>
      </c>
      <c r="B253" s="19">
        <v>43421</v>
      </c>
      <c r="C253" s="19">
        <v>43449</v>
      </c>
      <c r="D253" s="19">
        <v>43421</v>
      </c>
      <c r="E253" s="19">
        <v>43425</v>
      </c>
      <c r="F253" s="1" t="s">
        <v>1430</v>
      </c>
      <c r="G253" s="1" t="s">
        <v>1431</v>
      </c>
      <c r="H253" s="1" t="s">
        <v>1432</v>
      </c>
      <c r="I253" s="20">
        <v>1383070</v>
      </c>
      <c r="J253" s="21">
        <v>1550.44</v>
      </c>
      <c r="K253" s="1" t="s">
        <v>782</v>
      </c>
      <c r="L253" s="1" t="s">
        <v>1433</v>
      </c>
      <c r="M253" s="1" t="s">
        <v>791</v>
      </c>
      <c r="N253" s="1" t="s">
        <v>1434</v>
      </c>
      <c r="O253" s="1">
        <f>VLOOKUP(I253,[1]应付款管理!$A$1:$I$65536,9,0)</f>
        <v>1550.44</v>
      </c>
      <c r="P253" s="1">
        <f t="shared" si="13"/>
        <v>0</v>
      </c>
      <c r="Q253" s="1" t="str">
        <f>VLOOKUP(I253,[1]应付款管理!$A$1:$J$65536,10,0)</f>
        <v>USD</v>
      </c>
      <c r="R253" s="1">
        <f t="shared" si="14"/>
        <v>0</v>
      </c>
      <c r="S253" t="str">
        <f t="shared" si="15"/>
        <v>，1383070</v>
      </c>
      <c r="T253" s="1" t="s">
        <v>1435</v>
      </c>
    </row>
    <row r="254" s="1" customFormat="1" ht="14" customHeight="1" spans="1:20">
      <c r="A254" s="19">
        <v>43421</v>
      </c>
      <c r="B254" s="19">
        <v>43426</v>
      </c>
      <c r="C254" s="19">
        <v>43449</v>
      </c>
      <c r="D254" s="19">
        <v>43421</v>
      </c>
      <c r="E254" s="19">
        <v>43425</v>
      </c>
      <c r="F254" s="1" t="s">
        <v>1436</v>
      </c>
      <c r="G254" s="1" t="s">
        <v>1431</v>
      </c>
      <c r="H254" s="1" t="s">
        <v>1432</v>
      </c>
      <c r="I254" s="20">
        <v>1383070</v>
      </c>
      <c r="J254" s="21">
        <v>984.4</v>
      </c>
      <c r="K254" s="1" t="s">
        <v>782</v>
      </c>
      <c r="L254" s="1" t="s">
        <v>1433</v>
      </c>
      <c r="M254" s="1" t="s">
        <v>791</v>
      </c>
      <c r="N254" s="1" t="s">
        <v>1434</v>
      </c>
      <c r="O254" s="1">
        <v>984.4</v>
      </c>
      <c r="P254" s="1">
        <f t="shared" ref="P254:P317" si="16">J254-O254</f>
        <v>0</v>
      </c>
      <c r="Q254" s="1" t="str">
        <f>VLOOKUP(I254,[1]应付款管理!$A$1:$J$65536,10,0)</f>
        <v>USD</v>
      </c>
      <c r="R254" s="1">
        <f t="shared" si="14"/>
        <v>0</v>
      </c>
      <c r="S254" t="str">
        <f t="shared" si="15"/>
        <v>，1383070</v>
      </c>
      <c r="T254" s="1" t="s">
        <v>1435</v>
      </c>
    </row>
    <row r="255" ht="14" customHeight="1" spans="1:20">
      <c r="A255" s="16">
        <v>43421</v>
      </c>
      <c r="B255" s="16">
        <v>43421</v>
      </c>
      <c r="C255" s="16">
        <v>43449</v>
      </c>
      <c r="D255" s="16">
        <v>43421</v>
      </c>
      <c r="E255" s="16">
        <v>43423</v>
      </c>
      <c r="F255" t="s">
        <v>1437</v>
      </c>
      <c r="G255" t="s">
        <v>1438</v>
      </c>
      <c r="H255" t="s">
        <v>1439</v>
      </c>
      <c r="I255" s="17">
        <v>1384352</v>
      </c>
      <c r="J255" s="18">
        <v>52.18</v>
      </c>
      <c r="K255" t="s">
        <v>782</v>
      </c>
      <c r="L255" t="s">
        <v>1440</v>
      </c>
      <c r="M255" t="s">
        <v>791</v>
      </c>
      <c r="N255" t="s">
        <v>1441</v>
      </c>
      <c r="O255">
        <f>VLOOKUP(I255,[1]应付款管理!$A$1:$I$65536,9,0)</f>
        <v>52.18</v>
      </c>
      <c r="P255">
        <f t="shared" si="16"/>
        <v>0</v>
      </c>
      <c r="Q255" t="str">
        <f>VLOOKUP(I255,[1]应付款管理!$A$1:$J$65536,10,0)</f>
        <v>USD</v>
      </c>
      <c r="R255">
        <f t="shared" si="14"/>
        <v>0</v>
      </c>
      <c r="S255" t="str">
        <f t="shared" si="15"/>
        <v>，1384352</v>
      </c>
      <c r="T255" t="s">
        <v>1442</v>
      </c>
    </row>
    <row r="256" ht="14" customHeight="1" spans="1:20">
      <c r="A256" s="16">
        <v>43421</v>
      </c>
      <c r="B256" s="16">
        <v>43421</v>
      </c>
      <c r="C256" s="16">
        <v>43449</v>
      </c>
      <c r="D256" s="16">
        <v>43421</v>
      </c>
      <c r="E256" s="16">
        <v>43422</v>
      </c>
      <c r="F256" t="s">
        <v>1443</v>
      </c>
      <c r="G256" t="s">
        <v>1444</v>
      </c>
      <c r="H256" t="s">
        <v>1445</v>
      </c>
      <c r="I256" s="17">
        <v>1394566</v>
      </c>
      <c r="J256" s="18">
        <v>100.77</v>
      </c>
      <c r="K256" t="s">
        <v>782</v>
      </c>
      <c r="L256" t="s">
        <v>1446</v>
      </c>
      <c r="M256" t="s">
        <v>791</v>
      </c>
      <c r="N256" t="s">
        <v>1447</v>
      </c>
      <c r="O256">
        <f>VLOOKUP(I256,[1]应付款管理!$A$1:$I$65536,9,0)</f>
        <v>100.77</v>
      </c>
      <c r="P256">
        <f t="shared" si="16"/>
        <v>0</v>
      </c>
      <c r="Q256" t="str">
        <f>VLOOKUP(I256,[1]应付款管理!$A$1:$J$65536,10,0)</f>
        <v>USD</v>
      </c>
      <c r="R256">
        <f t="shared" si="14"/>
        <v>0</v>
      </c>
      <c r="S256" t="str">
        <f t="shared" si="15"/>
        <v>，1394566</v>
      </c>
      <c r="T256" t="s">
        <v>1448</v>
      </c>
    </row>
    <row r="257" ht="14" customHeight="1" spans="1:20">
      <c r="A257" s="16">
        <v>43421</v>
      </c>
      <c r="B257" s="16">
        <v>43421</v>
      </c>
      <c r="C257" s="16">
        <v>43449</v>
      </c>
      <c r="D257" s="16">
        <v>43421</v>
      </c>
      <c r="E257" s="16">
        <v>43426</v>
      </c>
      <c r="F257" t="s">
        <v>1449</v>
      </c>
      <c r="G257" t="s">
        <v>1450</v>
      </c>
      <c r="H257" t="s">
        <v>1451</v>
      </c>
      <c r="I257" s="17">
        <v>1396333</v>
      </c>
      <c r="J257" s="18">
        <v>322.05</v>
      </c>
      <c r="K257" t="s">
        <v>782</v>
      </c>
      <c r="L257" t="s">
        <v>1452</v>
      </c>
      <c r="M257" t="s">
        <v>791</v>
      </c>
      <c r="N257" t="s">
        <v>1453</v>
      </c>
      <c r="O257">
        <f>VLOOKUP(I257,[1]应付款管理!$A$1:$I$65536,9,0)</f>
        <v>322.05</v>
      </c>
      <c r="P257">
        <f t="shared" si="16"/>
        <v>0</v>
      </c>
      <c r="Q257" t="str">
        <f>VLOOKUP(I257,[1]应付款管理!$A$1:$J$65536,10,0)</f>
        <v>USD</v>
      </c>
      <c r="R257">
        <f t="shared" si="14"/>
        <v>0</v>
      </c>
      <c r="S257" t="str">
        <f t="shared" si="15"/>
        <v>，1396333</v>
      </c>
      <c r="T257" t="s">
        <v>1454</v>
      </c>
    </row>
    <row r="258" ht="14" customHeight="1" spans="1:20">
      <c r="A258" s="16">
        <v>43421</v>
      </c>
      <c r="B258" s="16">
        <v>43421</v>
      </c>
      <c r="C258" s="16">
        <v>43449</v>
      </c>
      <c r="D258" s="16">
        <v>43421</v>
      </c>
      <c r="E258" s="16">
        <v>43422</v>
      </c>
      <c r="F258" t="s">
        <v>1455</v>
      </c>
      <c r="G258" t="s">
        <v>1456</v>
      </c>
      <c r="H258" t="s">
        <v>1457</v>
      </c>
      <c r="I258" s="17">
        <v>1380281</v>
      </c>
      <c r="J258" s="18">
        <v>226.2</v>
      </c>
      <c r="K258" t="s">
        <v>782</v>
      </c>
      <c r="L258" t="s">
        <v>1458</v>
      </c>
      <c r="M258" t="s">
        <v>817</v>
      </c>
      <c r="N258" t="s">
        <v>933</v>
      </c>
      <c r="O258">
        <f>VLOOKUP(I258,[1]应付款管理!$A$1:$I$65536,9,0)</f>
        <v>226.2</v>
      </c>
      <c r="P258">
        <f t="shared" si="16"/>
        <v>0</v>
      </c>
      <c r="Q258" t="str">
        <f>VLOOKUP(I258,[1]应付款管理!$A$1:$J$65536,10,0)</f>
        <v>USD</v>
      </c>
      <c r="R258">
        <f t="shared" si="14"/>
        <v>0</v>
      </c>
      <c r="S258" t="str">
        <f t="shared" si="15"/>
        <v>，1380281</v>
      </c>
      <c r="T258" t="s">
        <v>1459</v>
      </c>
    </row>
    <row r="259" ht="14" customHeight="1" spans="1:20">
      <c r="A259" s="16">
        <v>43421</v>
      </c>
      <c r="B259" s="16">
        <v>43421</v>
      </c>
      <c r="C259" s="16">
        <v>43449</v>
      </c>
      <c r="D259" s="16">
        <v>43421</v>
      </c>
      <c r="E259" s="16">
        <v>43422</v>
      </c>
      <c r="F259" t="s">
        <v>1460</v>
      </c>
      <c r="G259" t="s">
        <v>1461</v>
      </c>
      <c r="H259" t="s">
        <v>1462</v>
      </c>
      <c r="I259" s="17">
        <v>1389217</v>
      </c>
      <c r="J259" s="18">
        <v>131.42</v>
      </c>
      <c r="K259" t="s">
        <v>782</v>
      </c>
      <c r="L259" t="s">
        <v>1463</v>
      </c>
      <c r="M259" t="s">
        <v>817</v>
      </c>
      <c r="N259" t="s">
        <v>1464</v>
      </c>
      <c r="O259">
        <f>VLOOKUP(I259,[1]应付款管理!$A$1:$I$65536,9,0)</f>
        <v>131.42</v>
      </c>
      <c r="P259">
        <f t="shared" si="16"/>
        <v>0</v>
      </c>
      <c r="Q259" t="str">
        <f>VLOOKUP(I259,[1]应付款管理!$A$1:$J$65536,10,0)</f>
        <v>USD</v>
      </c>
      <c r="R259">
        <f t="shared" si="14"/>
        <v>0</v>
      </c>
      <c r="S259" t="str">
        <f t="shared" si="15"/>
        <v>，1389217</v>
      </c>
      <c r="T259" t="s">
        <v>1465</v>
      </c>
    </row>
    <row r="260" ht="14" customHeight="1" spans="1:20">
      <c r="A260" s="16">
        <v>43421</v>
      </c>
      <c r="B260" s="16">
        <v>43421</v>
      </c>
      <c r="C260" s="16">
        <v>43449</v>
      </c>
      <c r="D260" s="16">
        <v>43421</v>
      </c>
      <c r="E260" s="16">
        <v>43425</v>
      </c>
      <c r="F260" t="s">
        <v>1466</v>
      </c>
      <c r="G260" t="s">
        <v>1467</v>
      </c>
      <c r="H260" t="s">
        <v>1468</v>
      </c>
      <c r="I260" s="17">
        <v>1392900</v>
      </c>
      <c r="J260" s="18">
        <v>201.06</v>
      </c>
      <c r="K260" t="s">
        <v>782</v>
      </c>
      <c r="L260" t="s">
        <v>1469</v>
      </c>
      <c r="M260" t="s">
        <v>817</v>
      </c>
      <c r="N260" t="s">
        <v>1470</v>
      </c>
      <c r="O260">
        <f>VLOOKUP(I260,[1]应付款管理!$A$1:$I$65536,9,0)</f>
        <v>201.06</v>
      </c>
      <c r="P260">
        <f t="shared" si="16"/>
        <v>0</v>
      </c>
      <c r="Q260" t="str">
        <f>VLOOKUP(I260,[1]应付款管理!$A$1:$J$65536,10,0)</f>
        <v>USD</v>
      </c>
      <c r="R260">
        <f t="shared" ref="R260:R323" si="17">IF(K260=Q260,0,1)</f>
        <v>0</v>
      </c>
      <c r="S260" t="str">
        <f t="shared" si="15"/>
        <v>，1392900</v>
      </c>
      <c r="T260" t="s">
        <v>1471</v>
      </c>
    </row>
    <row r="261" ht="14" customHeight="1" spans="1:20">
      <c r="A261" s="16">
        <v>43421</v>
      </c>
      <c r="B261" s="16">
        <v>43421</v>
      </c>
      <c r="C261" s="16">
        <v>43449</v>
      </c>
      <c r="D261" s="16">
        <v>43421</v>
      </c>
      <c r="E261" s="16">
        <v>43423</v>
      </c>
      <c r="F261" t="s">
        <v>1472</v>
      </c>
      <c r="G261" t="s">
        <v>1473</v>
      </c>
      <c r="H261" t="s">
        <v>1474</v>
      </c>
      <c r="I261" s="17">
        <v>1390154</v>
      </c>
      <c r="J261" s="18">
        <v>198.26</v>
      </c>
      <c r="K261" t="s">
        <v>782</v>
      </c>
      <c r="L261" t="s">
        <v>1475</v>
      </c>
      <c r="M261" t="s">
        <v>849</v>
      </c>
      <c r="N261" t="s">
        <v>1476</v>
      </c>
      <c r="O261">
        <f>VLOOKUP(I261,[1]应付款管理!$A$1:$I$65536,9,0)</f>
        <v>198.24</v>
      </c>
      <c r="P261">
        <f t="shared" si="16"/>
        <v>0.0199999999999818</v>
      </c>
      <c r="Q261" t="str">
        <f>VLOOKUP(I261,[1]应付款管理!$A$1:$J$65536,10,0)</f>
        <v>USD</v>
      </c>
      <c r="R261">
        <f t="shared" si="17"/>
        <v>0</v>
      </c>
      <c r="S261" t="str">
        <f t="shared" si="15"/>
        <v>，1390154</v>
      </c>
      <c r="T261" t="s">
        <v>1477</v>
      </c>
    </row>
    <row r="262" ht="14" customHeight="1" spans="1:20">
      <c r="A262" s="16">
        <v>43421</v>
      </c>
      <c r="B262" s="16">
        <v>43421</v>
      </c>
      <c r="C262" s="16">
        <v>43449</v>
      </c>
      <c r="D262" s="16">
        <v>43421</v>
      </c>
      <c r="E262" s="16">
        <v>43422</v>
      </c>
      <c r="F262" t="s">
        <v>1478</v>
      </c>
      <c r="G262" t="s">
        <v>1479</v>
      </c>
      <c r="H262" t="s">
        <v>1480</v>
      </c>
      <c r="I262" s="17">
        <v>1396074</v>
      </c>
      <c r="J262" s="18">
        <v>185.66</v>
      </c>
      <c r="K262" t="s">
        <v>782</v>
      </c>
      <c r="L262" t="s">
        <v>1481</v>
      </c>
      <c r="M262" t="s">
        <v>856</v>
      </c>
      <c r="N262" t="s">
        <v>1482</v>
      </c>
      <c r="O262">
        <f>VLOOKUP(I262,[1]应付款管理!$A$1:$I$65536,9,0)</f>
        <v>185.66</v>
      </c>
      <c r="P262">
        <f t="shared" si="16"/>
        <v>0</v>
      </c>
      <c r="Q262" t="str">
        <f>VLOOKUP(I262,[1]应付款管理!$A$1:$J$65536,10,0)</f>
        <v>USD</v>
      </c>
      <c r="R262">
        <f t="shared" si="17"/>
        <v>0</v>
      </c>
      <c r="S262" t="str">
        <f t="shared" si="15"/>
        <v>，1396074</v>
      </c>
      <c r="T262" t="s">
        <v>1483</v>
      </c>
    </row>
    <row r="263" ht="14" customHeight="1" spans="1:20">
      <c r="A263" s="16">
        <v>43421</v>
      </c>
      <c r="B263" s="16">
        <v>43421</v>
      </c>
      <c r="C263" s="16">
        <v>43449</v>
      </c>
      <c r="D263" s="16">
        <v>43421</v>
      </c>
      <c r="E263" s="16">
        <v>43424</v>
      </c>
      <c r="F263" t="s">
        <v>1484</v>
      </c>
      <c r="G263" t="s">
        <v>1485</v>
      </c>
      <c r="H263" t="s">
        <v>1486</v>
      </c>
      <c r="I263" s="17">
        <v>1396712</v>
      </c>
      <c r="J263" s="18">
        <v>455.78</v>
      </c>
      <c r="K263" t="s">
        <v>782</v>
      </c>
      <c r="L263" t="s">
        <v>1364</v>
      </c>
      <c r="M263" t="s">
        <v>856</v>
      </c>
      <c r="N263" t="s">
        <v>958</v>
      </c>
      <c r="O263">
        <f>VLOOKUP(I263,[1]应付款管理!$A$1:$I$65536,9,0)</f>
        <v>455.79</v>
      </c>
      <c r="P263">
        <f t="shared" si="16"/>
        <v>-0.0100000000000477</v>
      </c>
      <c r="Q263" t="str">
        <f>VLOOKUP(I263,[1]应付款管理!$A$1:$J$65536,10,0)</f>
        <v>USD</v>
      </c>
      <c r="R263">
        <f t="shared" si="17"/>
        <v>0</v>
      </c>
      <c r="S263" t="str">
        <f t="shared" si="15"/>
        <v>，1396712</v>
      </c>
      <c r="T263" t="s">
        <v>1487</v>
      </c>
    </row>
    <row r="264" ht="14" customHeight="1" spans="1:20">
      <c r="A264" s="16">
        <v>43421</v>
      </c>
      <c r="B264" s="16">
        <v>43421</v>
      </c>
      <c r="C264" s="16">
        <v>43449</v>
      </c>
      <c r="D264" s="16">
        <v>43421</v>
      </c>
      <c r="E264" s="16">
        <v>43423</v>
      </c>
      <c r="F264" t="s">
        <v>1488</v>
      </c>
      <c r="G264" t="s">
        <v>1489</v>
      </c>
      <c r="H264" t="s">
        <v>1490</v>
      </c>
      <c r="I264" s="17">
        <v>1388336</v>
      </c>
      <c r="J264" s="18">
        <v>296.02</v>
      </c>
      <c r="K264" t="s">
        <v>782</v>
      </c>
      <c r="L264" t="s">
        <v>1491</v>
      </c>
      <c r="M264" t="s">
        <v>991</v>
      </c>
      <c r="N264" t="s">
        <v>1492</v>
      </c>
      <c r="O264">
        <f>VLOOKUP(I264,[1]应付款管理!$A$1:$I$65536,9,0)</f>
        <v>296.02</v>
      </c>
      <c r="P264">
        <f t="shared" si="16"/>
        <v>0</v>
      </c>
      <c r="Q264" t="str">
        <f>VLOOKUP(I264,[1]应付款管理!$A$1:$J$65536,10,0)</f>
        <v>USD</v>
      </c>
      <c r="R264">
        <f t="shared" si="17"/>
        <v>0</v>
      </c>
      <c r="S264" t="str">
        <f t="shared" si="15"/>
        <v>，1388336</v>
      </c>
      <c r="T264" t="s">
        <v>1493</v>
      </c>
    </row>
    <row r="265" ht="14" customHeight="1" spans="1:20">
      <c r="A265" s="16">
        <v>43422</v>
      </c>
      <c r="B265" s="16">
        <v>43422</v>
      </c>
      <c r="C265" s="16">
        <v>43449</v>
      </c>
      <c r="D265" s="16">
        <v>43422</v>
      </c>
      <c r="E265" s="16">
        <v>43423</v>
      </c>
      <c r="F265" t="s">
        <v>1494</v>
      </c>
      <c r="G265" t="s">
        <v>1495</v>
      </c>
      <c r="H265" t="s">
        <v>1496</v>
      </c>
      <c r="I265" s="17">
        <v>1383803</v>
      </c>
      <c r="J265" s="18">
        <v>76.34</v>
      </c>
      <c r="K265" t="s">
        <v>782</v>
      </c>
      <c r="L265" t="s">
        <v>1497</v>
      </c>
      <c r="M265" t="s">
        <v>1498</v>
      </c>
      <c r="N265" t="s">
        <v>1499</v>
      </c>
      <c r="O265">
        <f>VLOOKUP(I265,[1]应付款管理!$A$1:$I$65536,9,0)</f>
        <v>76.34</v>
      </c>
      <c r="P265">
        <f t="shared" si="16"/>
        <v>0</v>
      </c>
      <c r="Q265" t="str">
        <f>VLOOKUP(I265,[1]应付款管理!$A$1:$J$65536,10,0)</f>
        <v>USD</v>
      </c>
      <c r="R265">
        <f t="shared" si="17"/>
        <v>0</v>
      </c>
      <c r="S265" t="str">
        <f t="shared" si="15"/>
        <v>，1383803</v>
      </c>
      <c r="T265" t="s">
        <v>1500</v>
      </c>
    </row>
    <row r="266" ht="14" customHeight="1" spans="1:20">
      <c r="A266" s="16">
        <v>43422</v>
      </c>
      <c r="B266" s="16">
        <v>43422</v>
      </c>
      <c r="C266" s="16">
        <v>43449</v>
      </c>
      <c r="D266" s="16">
        <v>43422</v>
      </c>
      <c r="E266" s="16">
        <v>43423</v>
      </c>
      <c r="F266" t="s">
        <v>1501</v>
      </c>
      <c r="G266" t="s">
        <v>1502</v>
      </c>
      <c r="H266" t="s">
        <v>1503</v>
      </c>
      <c r="I266" s="17">
        <v>1365208</v>
      </c>
      <c r="J266" s="18">
        <v>92.96</v>
      </c>
      <c r="K266" t="s">
        <v>782</v>
      </c>
      <c r="L266" t="s">
        <v>1504</v>
      </c>
      <c r="M266" t="s">
        <v>890</v>
      </c>
      <c r="N266" t="s">
        <v>1505</v>
      </c>
      <c r="O266">
        <f>VLOOKUP(I266,[1]应付款管理!$A$1:$I$65536,9,0)</f>
        <v>92.96</v>
      </c>
      <c r="P266">
        <f t="shared" si="16"/>
        <v>0</v>
      </c>
      <c r="Q266" t="str">
        <f>VLOOKUP(I266,[1]应付款管理!$A$1:$J$65536,10,0)</f>
        <v>USD</v>
      </c>
      <c r="R266">
        <f t="shared" si="17"/>
        <v>0</v>
      </c>
      <c r="S266" t="str">
        <f t="shared" si="15"/>
        <v>，1365208</v>
      </c>
      <c r="T266" t="s">
        <v>1506</v>
      </c>
    </row>
    <row r="267" ht="14" customHeight="1" spans="1:20">
      <c r="A267" s="16">
        <v>43422</v>
      </c>
      <c r="B267" s="16">
        <v>43422</v>
      </c>
      <c r="C267" s="16">
        <v>43449</v>
      </c>
      <c r="D267" s="16">
        <v>43422</v>
      </c>
      <c r="E267" s="16">
        <v>43426</v>
      </c>
      <c r="F267" t="s">
        <v>1507</v>
      </c>
      <c r="G267" t="s">
        <v>1508</v>
      </c>
      <c r="H267" t="s">
        <v>1509</v>
      </c>
      <c r="I267" s="17">
        <v>1389095</v>
      </c>
      <c r="J267" s="18">
        <v>323.27</v>
      </c>
      <c r="K267" t="s">
        <v>782</v>
      </c>
      <c r="L267" t="s">
        <v>1510</v>
      </c>
      <c r="M267" t="s">
        <v>890</v>
      </c>
      <c r="N267" t="s">
        <v>1511</v>
      </c>
      <c r="O267">
        <f>VLOOKUP(I267,[1]应付款管理!$A$1:$I$65536,9,0)</f>
        <v>323.27</v>
      </c>
      <c r="P267">
        <f t="shared" si="16"/>
        <v>0</v>
      </c>
      <c r="Q267" t="str">
        <f>VLOOKUP(I267,[1]应付款管理!$A$1:$J$65536,10,0)</f>
        <v>USD</v>
      </c>
      <c r="R267">
        <f t="shared" si="17"/>
        <v>0</v>
      </c>
      <c r="S267" t="str">
        <f t="shared" si="15"/>
        <v>，1389095</v>
      </c>
      <c r="T267" t="s">
        <v>1512</v>
      </c>
    </row>
    <row r="268" ht="14" customHeight="1" spans="1:20">
      <c r="A268" s="16">
        <v>43422</v>
      </c>
      <c r="B268" s="16">
        <v>43422</v>
      </c>
      <c r="C268" s="16">
        <v>43449</v>
      </c>
      <c r="D268" s="16">
        <v>43422</v>
      </c>
      <c r="E268" s="16">
        <v>43424</v>
      </c>
      <c r="F268" t="s">
        <v>1513</v>
      </c>
      <c r="G268" t="s">
        <v>1514</v>
      </c>
      <c r="H268" t="s">
        <v>1515</v>
      </c>
      <c r="I268" s="17">
        <v>1393710</v>
      </c>
      <c r="J268" s="18">
        <v>100.27</v>
      </c>
      <c r="K268" t="s">
        <v>782</v>
      </c>
      <c r="L268" t="s">
        <v>1516</v>
      </c>
      <c r="M268" t="s">
        <v>791</v>
      </c>
      <c r="N268" t="s">
        <v>904</v>
      </c>
      <c r="O268">
        <f>VLOOKUP(I268,[1]应付款管理!$A$1:$I$65536,9,0)</f>
        <v>100.27</v>
      </c>
      <c r="P268">
        <f t="shared" si="16"/>
        <v>0</v>
      </c>
      <c r="Q268" t="str">
        <f>VLOOKUP(I268,[1]应付款管理!$A$1:$J$65536,10,0)</f>
        <v>USD</v>
      </c>
      <c r="R268">
        <f t="shared" si="17"/>
        <v>0</v>
      </c>
      <c r="S268" t="str">
        <f t="shared" si="15"/>
        <v>，1393710</v>
      </c>
      <c r="T268" t="s">
        <v>1517</v>
      </c>
    </row>
    <row r="269" ht="14" customHeight="1" spans="1:20">
      <c r="A269" s="16">
        <v>43422</v>
      </c>
      <c r="B269" s="16">
        <v>43422</v>
      </c>
      <c r="C269" s="16">
        <v>43449</v>
      </c>
      <c r="D269" s="16">
        <v>43422</v>
      </c>
      <c r="E269" s="16">
        <v>43425</v>
      </c>
      <c r="F269" t="s">
        <v>1518</v>
      </c>
      <c r="G269" t="s">
        <v>1519</v>
      </c>
      <c r="H269" t="s">
        <v>1520</v>
      </c>
      <c r="I269" s="17">
        <v>1396883</v>
      </c>
      <c r="J269" s="18">
        <v>199.41</v>
      </c>
      <c r="K269" t="s">
        <v>782</v>
      </c>
      <c r="L269" t="s">
        <v>1521</v>
      </c>
      <c r="M269" t="s">
        <v>791</v>
      </c>
      <c r="N269" t="s">
        <v>1091</v>
      </c>
      <c r="O269">
        <f>VLOOKUP(I269,[1]应付款管理!$A$1:$I$65536,9,0)</f>
        <v>199.41</v>
      </c>
      <c r="P269">
        <f t="shared" si="16"/>
        <v>0</v>
      </c>
      <c r="Q269" t="str">
        <f>VLOOKUP(I269,[1]应付款管理!$A$1:$J$65536,10,0)</f>
        <v>USD</v>
      </c>
      <c r="R269">
        <f t="shared" si="17"/>
        <v>0</v>
      </c>
      <c r="S269" t="str">
        <f t="shared" si="15"/>
        <v>，1396883</v>
      </c>
      <c r="T269" t="s">
        <v>1522</v>
      </c>
    </row>
    <row r="270" ht="14" customHeight="1" spans="1:20">
      <c r="A270" s="16">
        <v>43422</v>
      </c>
      <c r="B270" s="16">
        <v>43422</v>
      </c>
      <c r="C270" s="16">
        <v>43449</v>
      </c>
      <c r="D270" s="16">
        <v>43422</v>
      </c>
      <c r="E270" s="16">
        <v>43424</v>
      </c>
      <c r="F270" t="s">
        <v>1523</v>
      </c>
      <c r="G270" t="s">
        <v>1524</v>
      </c>
      <c r="H270" t="s">
        <v>1525</v>
      </c>
      <c r="I270" s="17">
        <v>1394110</v>
      </c>
      <c r="J270" s="18">
        <v>374.43</v>
      </c>
      <c r="K270" t="s">
        <v>782</v>
      </c>
      <c r="L270" t="s">
        <v>1526</v>
      </c>
      <c r="M270" t="s">
        <v>856</v>
      </c>
      <c r="N270" t="s">
        <v>1527</v>
      </c>
      <c r="O270">
        <f>VLOOKUP(I270,[1]应付款管理!$A$1:$I$65536,9,0)</f>
        <v>374.43</v>
      </c>
      <c r="P270">
        <f t="shared" si="16"/>
        <v>0</v>
      </c>
      <c r="Q270" t="str">
        <f>VLOOKUP(I270,[1]应付款管理!$A$1:$J$65536,10,0)</f>
        <v>USD</v>
      </c>
      <c r="R270">
        <f t="shared" si="17"/>
        <v>0</v>
      </c>
      <c r="S270" t="str">
        <f t="shared" si="15"/>
        <v>，1394110</v>
      </c>
      <c r="T270" t="s">
        <v>1528</v>
      </c>
    </row>
    <row r="271" ht="14" customHeight="1" spans="1:20">
      <c r="A271" s="16">
        <v>43423</v>
      </c>
      <c r="B271" s="16">
        <v>43423</v>
      </c>
      <c r="C271" s="16">
        <v>43449</v>
      </c>
      <c r="D271" s="16">
        <v>43423</v>
      </c>
      <c r="E271" s="16">
        <v>43426</v>
      </c>
      <c r="F271" t="s">
        <v>1529</v>
      </c>
      <c r="G271" t="s">
        <v>1530</v>
      </c>
      <c r="H271" t="s">
        <v>1531</v>
      </c>
      <c r="I271" s="17">
        <v>1398267</v>
      </c>
      <c r="J271" s="18">
        <v>228.96</v>
      </c>
      <c r="K271" t="s">
        <v>782</v>
      </c>
      <c r="L271" t="s">
        <v>1532</v>
      </c>
      <c r="M271" t="s">
        <v>1533</v>
      </c>
      <c r="N271" t="s">
        <v>1534</v>
      </c>
      <c r="O271">
        <f>VLOOKUP(I271,[1]应付款管理!$A$1:$I$65536,9,0)</f>
        <v>228.96</v>
      </c>
      <c r="P271">
        <f t="shared" si="16"/>
        <v>0</v>
      </c>
      <c r="Q271" t="str">
        <f>VLOOKUP(I271,[1]应付款管理!$A$1:$J$65536,10,0)</f>
        <v>USD</v>
      </c>
      <c r="R271">
        <f t="shared" si="17"/>
        <v>0</v>
      </c>
      <c r="S271" t="str">
        <f t="shared" ref="S271:S334" si="18">$S$1&amp;I271</f>
        <v>，1398267</v>
      </c>
      <c r="T271" t="s">
        <v>1535</v>
      </c>
    </row>
    <row r="272" ht="14" customHeight="1" spans="1:20">
      <c r="A272" s="16">
        <v>43423</v>
      </c>
      <c r="B272" s="16">
        <v>43423</v>
      </c>
      <c r="C272" s="16">
        <v>43449</v>
      </c>
      <c r="D272" s="16">
        <v>43423</v>
      </c>
      <c r="E272" s="16">
        <v>43425</v>
      </c>
      <c r="F272" t="s">
        <v>1536</v>
      </c>
      <c r="G272" t="s">
        <v>1537</v>
      </c>
      <c r="H272" t="s">
        <v>1538</v>
      </c>
      <c r="I272" s="17">
        <v>1387299</v>
      </c>
      <c r="J272" s="18">
        <v>544.06</v>
      </c>
      <c r="K272" t="s">
        <v>782</v>
      </c>
      <c r="L272" t="s">
        <v>1539</v>
      </c>
      <c r="M272" t="s">
        <v>890</v>
      </c>
      <c r="N272" t="s">
        <v>1422</v>
      </c>
      <c r="O272">
        <f>VLOOKUP(I272,[1]应付款管理!$A$1:$I$65536,9,0)</f>
        <v>544.06</v>
      </c>
      <c r="P272">
        <f t="shared" si="16"/>
        <v>0</v>
      </c>
      <c r="Q272" t="str">
        <f>VLOOKUP(I272,[1]应付款管理!$A$1:$J$65536,10,0)</f>
        <v>USD</v>
      </c>
      <c r="R272">
        <f t="shared" si="17"/>
        <v>0</v>
      </c>
      <c r="S272" t="str">
        <f t="shared" si="18"/>
        <v>，1387299</v>
      </c>
      <c r="T272" t="s">
        <v>1540</v>
      </c>
    </row>
    <row r="273" ht="14" customHeight="1" spans="1:20">
      <c r="A273" s="16">
        <v>43423</v>
      </c>
      <c r="B273" s="16">
        <v>43423</v>
      </c>
      <c r="C273" s="16">
        <v>43449</v>
      </c>
      <c r="D273" s="16">
        <v>43423</v>
      </c>
      <c r="E273" s="16">
        <v>43427</v>
      </c>
      <c r="F273" t="s">
        <v>1541</v>
      </c>
      <c r="G273" t="s">
        <v>1542</v>
      </c>
      <c r="H273" t="s">
        <v>1543</v>
      </c>
      <c r="I273" s="17">
        <v>1394561</v>
      </c>
      <c r="J273" s="18">
        <v>1671.68</v>
      </c>
      <c r="K273" t="s">
        <v>782</v>
      </c>
      <c r="L273" t="s">
        <v>1544</v>
      </c>
      <c r="M273" t="s">
        <v>890</v>
      </c>
      <c r="N273" t="s">
        <v>1422</v>
      </c>
      <c r="O273">
        <f>VLOOKUP(I273,[1]应付款管理!$A$1:$I$65536,9,0)</f>
        <v>1671.68</v>
      </c>
      <c r="P273">
        <f t="shared" si="16"/>
        <v>0</v>
      </c>
      <c r="Q273" t="str">
        <f>VLOOKUP(I273,[1]应付款管理!$A$1:$J$65536,10,0)</f>
        <v>USD</v>
      </c>
      <c r="R273">
        <f t="shared" si="17"/>
        <v>0</v>
      </c>
      <c r="S273" t="str">
        <f t="shared" si="18"/>
        <v>，1394561</v>
      </c>
      <c r="T273" t="s">
        <v>1545</v>
      </c>
    </row>
    <row r="274" ht="14" customHeight="1" spans="1:20">
      <c r="A274" s="16">
        <v>43423</v>
      </c>
      <c r="B274" s="16">
        <v>43423</v>
      </c>
      <c r="C274" s="16">
        <v>43449</v>
      </c>
      <c r="D274" s="16">
        <v>43423</v>
      </c>
      <c r="E274" s="16">
        <v>43425</v>
      </c>
      <c r="F274" t="s">
        <v>1546</v>
      </c>
      <c r="G274" t="s">
        <v>1547</v>
      </c>
      <c r="H274" t="s">
        <v>1548</v>
      </c>
      <c r="I274" s="17">
        <v>1389732</v>
      </c>
      <c r="J274" s="18">
        <v>86.86</v>
      </c>
      <c r="K274" t="s">
        <v>782</v>
      </c>
      <c r="L274" t="s">
        <v>1549</v>
      </c>
      <c r="M274" t="s">
        <v>791</v>
      </c>
      <c r="N274" t="s">
        <v>805</v>
      </c>
      <c r="O274">
        <f>VLOOKUP(I274,[1]应付款管理!$A$1:$I$65536,9,0)</f>
        <v>86.86</v>
      </c>
      <c r="P274">
        <f t="shared" si="16"/>
        <v>0</v>
      </c>
      <c r="Q274" t="str">
        <f>VLOOKUP(I274,[1]应付款管理!$A$1:$J$65536,10,0)</f>
        <v>USD</v>
      </c>
      <c r="R274">
        <f t="shared" si="17"/>
        <v>0</v>
      </c>
      <c r="S274" t="str">
        <f t="shared" si="18"/>
        <v>，1389732</v>
      </c>
      <c r="T274" t="s">
        <v>1550</v>
      </c>
    </row>
    <row r="275" ht="14" customHeight="1" spans="1:20">
      <c r="A275" s="16">
        <v>43423</v>
      </c>
      <c r="B275" s="16">
        <v>43423</v>
      </c>
      <c r="C275" s="16">
        <v>43449</v>
      </c>
      <c r="D275" s="16">
        <v>43423</v>
      </c>
      <c r="E275" s="16">
        <v>43425</v>
      </c>
      <c r="F275" t="s">
        <v>1551</v>
      </c>
      <c r="G275" t="s">
        <v>1552</v>
      </c>
      <c r="H275" t="s">
        <v>1553</v>
      </c>
      <c r="I275" s="17">
        <v>1393434</v>
      </c>
      <c r="J275" s="18">
        <v>131.94</v>
      </c>
      <c r="K275" t="s">
        <v>782</v>
      </c>
      <c r="L275" t="s">
        <v>1554</v>
      </c>
      <c r="M275" t="s">
        <v>791</v>
      </c>
      <c r="N275" t="s">
        <v>904</v>
      </c>
      <c r="O275">
        <f>VLOOKUP(I275,[1]应付款管理!$A$1:$I$65536,9,0)</f>
        <v>131.94</v>
      </c>
      <c r="P275">
        <f t="shared" si="16"/>
        <v>0</v>
      </c>
      <c r="Q275" t="str">
        <f>VLOOKUP(I275,[1]应付款管理!$A$1:$J$65536,10,0)</f>
        <v>USD</v>
      </c>
      <c r="R275">
        <f t="shared" si="17"/>
        <v>0</v>
      </c>
      <c r="S275" t="str">
        <f t="shared" si="18"/>
        <v>，1393434</v>
      </c>
      <c r="T275" t="s">
        <v>1555</v>
      </c>
    </row>
    <row r="276" ht="14" customHeight="1" spans="1:20">
      <c r="A276" s="16">
        <v>43423</v>
      </c>
      <c r="B276" s="16">
        <v>43423</v>
      </c>
      <c r="C276" s="16">
        <v>43449</v>
      </c>
      <c r="D276" s="16">
        <v>43423</v>
      </c>
      <c r="E276" s="16">
        <v>43425</v>
      </c>
      <c r="F276" t="s">
        <v>1556</v>
      </c>
      <c r="G276" t="s">
        <v>1557</v>
      </c>
      <c r="H276" t="s">
        <v>1558</v>
      </c>
      <c r="I276" s="17">
        <v>1396360</v>
      </c>
      <c r="J276" s="18">
        <v>270.72</v>
      </c>
      <c r="K276" t="s">
        <v>782</v>
      </c>
      <c r="L276" t="s">
        <v>1559</v>
      </c>
      <c r="M276" t="s">
        <v>791</v>
      </c>
      <c r="N276" t="s">
        <v>1560</v>
      </c>
      <c r="O276">
        <f>VLOOKUP(I276,[1]应付款管理!$A$1:$I$65536,9,0)</f>
        <v>270.68</v>
      </c>
      <c r="P276">
        <f t="shared" si="16"/>
        <v>0.0400000000000205</v>
      </c>
      <c r="Q276" t="str">
        <f>VLOOKUP(I276,[1]应付款管理!$A$1:$J$65536,10,0)</f>
        <v>USD</v>
      </c>
      <c r="R276">
        <f t="shared" si="17"/>
        <v>0</v>
      </c>
      <c r="S276" t="str">
        <f t="shared" si="18"/>
        <v>，1396360</v>
      </c>
      <c r="T276" t="s">
        <v>1561</v>
      </c>
    </row>
    <row r="277" ht="14" customHeight="1" spans="1:20">
      <c r="A277" s="16">
        <v>43423</v>
      </c>
      <c r="B277" s="16">
        <v>43423</v>
      </c>
      <c r="C277" s="16">
        <v>43449</v>
      </c>
      <c r="D277" s="16">
        <v>43423</v>
      </c>
      <c r="E277" s="16">
        <v>43425</v>
      </c>
      <c r="F277" t="s">
        <v>1562</v>
      </c>
      <c r="G277" t="s">
        <v>1563</v>
      </c>
      <c r="H277" t="s">
        <v>1564</v>
      </c>
      <c r="I277" s="17">
        <v>1398225</v>
      </c>
      <c r="J277" s="18">
        <v>68.61</v>
      </c>
      <c r="K277" t="s">
        <v>782</v>
      </c>
      <c r="L277" t="s">
        <v>1565</v>
      </c>
      <c r="M277" t="s">
        <v>791</v>
      </c>
      <c r="N277" t="s">
        <v>1566</v>
      </c>
      <c r="O277">
        <f>VLOOKUP(I277,[1]应付款管理!$A$1:$I$65536,9,0)</f>
        <v>68.62</v>
      </c>
      <c r="P277">
        <f t="shared" si="16"/>
        <v>-0.0100000000000051</v>
      </c>
      <c r="Q277" t="str">
        <f>VLOOKUP(I277,[1]应付款管理!$A$1:$J$65536,10,0)</f>
        <v>USD</v>
      </c>
      <c r="R277">
        <f t="shared" si="17"/>
        <v>0</v>
      </c>
      <c r="S277" t="str">
        <f t="shared" si="18"/>
        <v>，1398225</v>
      </c>
      <c r="T277" t="s">
        <v>1567</v>
      </c>
    </row>
    <row r="278" ht="14" customHeight="1" spans="1:20">
      <c r="A278" s="16">
        <v>43423</v>
      </c>
      <c r="B278" s="16">
        <v>43423</v>
      </c>
      <c r="C278" s="16">
        <v>43449</v>
      </c>
      <c r="D278" s="16">
        <v>43423</v>
      </c>
      <c r="E278" s="16">
        <v>43427</v>
      </c>
      <c r="F278" t="s">
        <v>1568</v>
      </c>
      <c r="G278" t="s">
        <v>1569</v>
      </c>
      <c r="H278" t="s">
        <v>1570</v>
      </c>
      <c r="I278" s="17">
        <v>1397887</v>
      </c>
      <c r="J278" s="18">
        <v>174.8</v>
      </c>
      <c r="K278" t="s">
        <v>782</v>
      </c>
      <c r="L278" t="s">
        <v>1571</v>
      </c>
      <c r="M278" t="s">
        <v>817</v>
      </c>
      <c r="N278" t="s">
        <v>927</v>
      </c>
      <c r="O278">
        <f>VLOOKUP(I278,[1]应付款管理!$A$1:$I$65536,9,0)</f>
        <v>174.8</v>
      </c>
      <c r="P278">
        <f t="shared" si="16"/>
        <v>0</v>
      </c>
      <c r="Q278" t="str">
        <f>VLOOKUP(I278,[1]应付款管理!$A$1:$J$65536,10,0)</f>
        <v>USD</v>
      </c>
      <c r="R278">
        <f t="shared" si="17"/>
        <v>0</v>
      </c>
      <c r="S278" t="str">
        <f t="shared" si="18"/>
        <v>，1397887</v>
      </c>
      <c r="T278" t="s">
        <v>1572</v>
      </c>
    </row>
    <row r="279" ht="14" customHeight="1" spans="1:20">
      <c r="A279" s="16">
        <v>43423</v>
      </c>
      <c r="B279" s="16">
        <v>43423</v>
      </c>
      <c r="C279" s="16">
        <v>43449</v>
      </c>
      <c r="D279" s="16">
        <v>43423</v>
      </c>
      <c r="E279" s="16">
        <v>43424</v>
      </c>
      <c r="F279" t="s">
        <v>1573</v>
      </c>
      <c r="G279" t="s">
        <v>1574</v>
      </c>
      <c r="H279" t="s">
        <v>1575</v>
      </c>
      <c r="I279" s="17">
        <v>1398010</v>
      </c>
      <c r="J279" s="18">
        <v>72.28</v>
      </c>
      <c r="K279" t="s">
        <v>782</v>
      </c>
      <c r="L279" t="s">
        <v>1576</v>
      </c>
      <c r="M279" t="s">
        <v>817</v>
      </c>
      <c r="N279" t="s">
        <v>921</v>
      </c>
      <c r="O279">
        <f>VLOOKUP(I279,[1]应付款管理!$A$1:$I$65536,9,0)</f>
        <v>72.28</v>
      </c>
      <c r="P279">
        <f t="shared" si="16"/>
        <v>0</v>
      </c>
      <c r="Q279" t="str">
        <f>VLOOKUP(I279,[1]应付款管理!$A$1:$J$65536,10,0)</f>
        <v>USD</v>
      </c>
      <c r="R279">
        <f t="shared" si="17"/>
        <v>0</v>
      </c>
      <c r="S279" t="str">
        <f t="shared" si="18"/>
        <v>，1398010</v>
      </c>
      <c r="T279" t="s">
        <v>1577</v>
      </c>
    </row>
    <row r="280" ht="14" customHeight="1" spans="1:20">
      <c r="A280" s="16">
        <v>43423</v>
      </c>
      <c r="B280" s="16">
        <v>43423</v>
      </c>
      <c r="C280" s="16">
        <v>43449</v>
      </c>
      <c r="D280" s="16">
        <v>43423</v>
      </c>
      <c r="E280" s="16">
        <v>43427</v>
      </c>
      <c r="F280" t="s">
        <v>1578</v>
      </c>
      <c r="G280" t="s">
        <v>1579</v>
      </c>
      <c r="H280" t="s">
        <v>1580</v>
      </c>
      <c r="I280" s="17">
        <v>1398012</v>
      </c>
      <c r="J280" s="18">
        <v>151</v>
      </c>
      <c r="K280" t="s">
        <v>782</v>
      </c>
      <c r="L280" t="s">
        <v>1581</v>
      </c>
      <c r="M280" t="s">
        <v>817</v>
      </c>
      <c r="N280" t="s">
        <v>1403</v>
      </c>
      <c r="O280">
        <f>VLOOKUP(I280,[1]应付款管理!$A$1:$I$65536,9,0)</f>
        <v>151</v>
      </c>
      <c r="P280">
        <f t="shared" si="16"/>
        <v>0</v>
      </c>
      <c r="Q280" t="str">
        <f>VLOOKUP(I280,[1]应付款管理!$A$1:$J$65536,10,0)</f>
        <v>USD</v>
      </c>
      <c r="R280">
        <f t="shared" si="17"/>
        <v>0</v>
      </c>
      <c r="S280" t="str">
        <f t="shared" si="18"/>
        <v>，1398012</v>
      </c>
      <c r="T280" t="s">
        <v>1582</v>
      </c>
    </row>
    <row r="281" ht="14" customHeight="1" spans="1:20">
      <c r="A281" s="16">
        <v>43423</v>
      </c>
      <c r="B281" s="16">
        <v>43423</v>
      </c>
      <c r="C281" s="16">
        <v>43449</v>
      </c>
      <c r="D281" s="16">
        <v>43423</v>
      </c>
      <c r="E281" s="16">
        <v>43424</v>
      </c>
      <c r="F281" t="s">
        <v>1583</v>
      </c>
      <c r="G281" t="s">
        <v>1584</v>
      </c>
      <c r="H281" t="s">
        <v>1585</v>
      </c>
      <c r="I281" s="17">
        <v>1394176</v>
      </c>
      <c r="J281" s="18">
        <v>155.96</v>
      </c>
      <c r="K281" t="s">
        <v>782</v>
      </c>
      <c r="L281" t="s">
        <v>1586</v>
      </c>
      <c r="M281" t="s">
        <v>856</v>
      </c>
      <c r="N281" t="s">
        <v>1587</v>
      </c>
      <c r="O281">
        <f>VLOOKUP(I281,[1]应付款管理!$A$1:$I$65536,9,0)</f>
        <v>155.96</v>
      </c>
      <c r="P281">
        <f t="shared" si="16"/>
        <v>0</v>
      </c>
      <c r="Q281" t="str">
        <f>VLOOKUP(I281,[1]应付款管理!$A$1:$J$65536,10,0)</f>
        <v>USD</v>
      </c>
      <c r="R281">
        <f t="shared" si="17"/>
        <v>0</v>
      </c>
      <c r="S281" t="str">
        <f t="shared" si="18"/>
        <v>，1394176</v>
      </c>
      <c r="T281" t="s">
        <v>1588</v>
      </c>
    </row>
    <row r="282" ht="14" customHeight="1" spans="1:20">
      <c r="A282" s="16">
        <v>43423</v>
      </c>
      <c r="B282" s="16">
        <v>43423</v>
      </c>
      <c r="C282" s="16">
        <v>43449</v>
      </c>
      <c r="D282" s="16">
        <v>43423</v>
      </c>
      <c r="E282" s="16">
        <v>43425</v>
      </c>
      <c r="F282" t="s">
        <v>1589</v>
      </c>
      <c r="G282" t="s">
        <v>1590</v>
      </c>
      <c r="H282" t="s">
        <v>1591</v>
      </c>
      <c r="I282" s="17">
        <v>1398270</v>
      </c>
      <c r="J282" s="18">
        <v>380</v>
      </c>
      <c r="K282" t="s">
        <v>782</v>
      </c>
      <c r="L282" t="s">
        <v>1592</v>
      </c>
      <c r="M282" t="s">
        <v>863</v>
      </c>
      <c r="N282" t="s">
        <v>1593</v>
      </c>
      <c r="O282">
        <f>VLOOKUP(I282,[1]应付款管理!$A$1:$I$65536,9,0)</f>
        <v>380</v>
      </c>
      <c r="P282">
        <f t="shared" si="16"/>
        <v>0</v>
      </c>
      <c r="Q282" t="str">
        <f>VLOOKUP(I282,[1]应付款管理!$A$1:$J$65536,10,0)</f>
        <v>USD</v>
      </c>
      <c r="R282">
        <f t="shared" si="17"/>
        <v>0</v>
      </c>
      <c r="S282" t="str">
        <f t="shared" si="18"/>
        <v>，1398270</v>
      </c>
      <c r="T282" t="s">
        <v>1594</v>
      </c>
    </row>
    <row r="283" ht="14" customHeight="1" spans="1:20">
      <c r="A283" s="16">
        <v>43424</v>
      </c>
      <c r="B283" s="16">
        <v>43424</v>
      </c>
      <c r="C283" s="16">
        <v>43449</v>
      </c>
      <c r="D283" s="16">
        <v>43424</v>
      </c>
      <c r="E283" s="16">
        <v>43427</v>
      </c>
      <c r="F283" t="s">
        <v>1595</v>
      </c>
      <c r="G283" t="s">
        <v>1596</v>
      </c>
      <c r="H283" t="s">
        <v>1597</v>
      </c>
      <c r="I283" s="17">
        <v>1385899</v>
      </c>
      <c r="J283" s="18">
        <v>317.34</v>
      </c>
      <c r="K283" t="s">
        <v>782</v>
      </c>
      <c r="L283" t="s">
        <v>1598</v>
      </c>
      <c r="M283" t="s">
        <v>877</v>
      </c>
      <c r="N283" t="s">
        <v>1599</v>
      </c>
      <c r="O283">
        <f>VLOOKUP(I283,[1]应付款管理!$A$1:$I$65536,9,0)</f>
        <v>317.34</v>
      </c>
      <c r="P283">
        <f t="shared" si="16"/>
        <v>0</v>
      </c>
      <c r="Q283" t="str">
        <f>VLOOKUP(I283,[1]应付款管理!$A$1:$J$65536,10,0)</f>
        <v>USD</v>
      </c>
      <c r="R283">
        <f t="shared" si="17"/>
        <v>0</v>
      </c>
      <c r="S283" t="str">
        <f t="shared" si="18"/>
        <v>，1385899</v>
      </c>
      <c r="T283" t="s">
        <v>1600</v>
      </c>
    </row>
    <row r="284" ht="14" customHeight="1" spans="1:20">
      <c r="A284" s="16">
        <v>43424</v>
      </c>
      <c r="B284" s="16">
        <v>43424</v>
      </c>
      <c r="C284" s="16">
        <v>43449</v>
      </c>
      <c r="D284" s="16">
        <v>43424</v>
      </c>
      <c r="E284" s="16">
        <v>43425</v>
      </c>
      <c r="F284" t="s">
        <v>1601</v>
      </c>
      <c r="G284" t="s">
        <v>1602</v>
      </c>
      <c r="H284" t="s">
        <v>1603</v>
      </c>
      <c r="I284" s="17">
        <v>1395202</v>
      </c>
      <c r="J284" s="18">
        <v>183.51</v>
      </c>
      <c r="K284" t="s">
        <v>782</v>
      </c>
      <c r="L284" t="s">
        <v>1604</v>
      </c>
      <c r="M284" t="s">
        <v>824</v>
      </c>
      <c r="N284" t="s">
        <v>1198</v>
      </c>
      <c r="O284">
        <f>VLOOKUP(I284,[1]应付款管理!$A$1:$I$65536,9,0)</f>
        <v>183.51</v>
      </c>
      <c r="P284">
        <f t="shared" si="16"/>
        <v>0</v>
      </c>
      <c r="Q284" t="str">
        <f>VLOOKUP(I284,[1]应付款管理!$A$1:$J$65536,10,0)</f>
        <v>USD</v>
      </c>
      <c r="R284">
        <f t="shared" si="17"/>
        <v>0</v>
      </c>
      <c r="S284" t="str">
        <f t="shared" si="18"/>
        <v>，1395202</v>
      </c>
      <c r="T284" t="s">
        <v>1605</v>
      </c>
    </row>
    <row r="285" ht="14" customHeight="1" spans="1:20">
      <c r="A285" s="16">
        <v>43424</v>
      </c>
      <c r="B285" s="16">
        <v>43424</v>
      </c>
      <c r="C285" s="16">
        <v>43449</v>
      </c>
      <c r="D285" s="16">
        <v>43424</v>
      </c>
      <c r="E285" s="16">
        <v>43426</v>
      </c>
      <c r="F285" t="s">
        <v>1606</v>
      </c>
      <c r="G285" t="s">
        <v>1607</v>
      </c>
      <c r="H285" t="s">
        <v>1608</v>
      </c>
      <c r="I285" s="17">
        <v>1382296</v>
      </c>
      <c r="J285" s="18">
        <v>81.8</v>
      </c>
      <c r="K285" t="s">
        <v>782</v>
      </c>
      <c r="L285" t="s">
        <v>1609</v>
      </c>
      <c r="M285" t="s">
        <v>791</v>
      </c>
      <c r="N285" t="s">
        <v>904</v>
      </c>
      <c r="O285">
        <f>VLOOKUP(I285,[1]应付款管理!$A$1:$I$65536,9,0)</f>
        <v>81.8</v>
      </c>
      <c r="P285">
        <f t="shared" si="16"/>
        <v>0</v>
      </c>
      <c r="Q285" t="str">
        <f>VLOOKUP(I285,[1]应付款管理!$A$1:$J$65536,10,0)</f>
        <v>USD</v>
      </c>
      <c r="R285">
        <f t="shared" si="17"/>
        <v>0</v>
      </c>
      <c r="S285" t="str">
        <f t="shared" si="18"/>
        <v>，1382296</v>
      </c>
      <c r="T285" t="s">
        <v>1610</v>
      </c>
    </row>
    <row r="286" ht="14" customHeight="1" spans="1:20">
      <c r="A286" s="16">
        <v>43424</v>
      </c>
      <c r="B286" s="16">
        <v>43424</v>
      </c>
      <c r="C286" s="16">
        <v>43449</v>
      </c>
      <c r="D286" s="16">
        <v>43424</v>
      </c>
      <c r="E286" s="16">
        <v>43425</v>
      </c>
      <c r="F286" t="s">
        <v>1611</v>
      </c>
      <c r="G286" t="s">
        <v>1612</v>
      </c>
      <c r="H286" t="s">
        <v>1613</v>
      </c>
      <c r="I286" s="17">
        <v>1391669</v>
      </c>
      <c r="J286" s="18">
        <v>70.03</v>
      </c>
      <c r="K286" t="s">
        <v>782</v>
      </c>
      <c r="L286" t="s">
        <v>1614</v>
      </c>
      <c r="M286" t="s">
        <v>791</v>
      </c>
      <c r="N286" t="s">
        <v>1615</v>
      </c>
      <c r="O286">
        <f>VLOOKUP(I286,[1]应付款管理!$A$1:$I$65536,9,0)</f>
        <v>70.03</v>
      </c>
      <c r="P286">
        <f t="shared" si="16"/>
        <v>0</v>
      </c>
      <c r="Q286" t="str">
        <f>VLOOKUP(I286,[1]应付款管理!$A$1:$J$65536,10,0)</f>
        <v>USD</v>
      </c>
      <c r="R286">
        <f t="shared" si="17"/>
        <v>0</v>
      </c>
      <c r="S286" t="str">
        <f t="shared" si="18"/>
        <v>，1391669</v>
      </c>
      <c r="T286" t="s">
        <v>1616</v>
      </c>
    </row>
    <row r="287" ht="14" customHeight="1" spans="1:20">
      <c r="A287" s="16">
        <v>43424</v>
      </c>
      <c r="B287" s="16">
        <v>43424</v>
      </c>
      <c r="C287" s="16">
        <v>43449</v>
      </c>
      <c r="D287" s="16">
        <v>43424</v>
      </c>
      <c r="E287" s="16">
        <v>43425</v>
      </c>
      <c r="F287" t="s">
        <v>1617</v>
      </c>
      <c r="G287" t="s">
        <v>1618</v>
      </c>
      <c r="H287" t="s">
        <v>1619</v>
      </c>
      <c r="I287" s="17">
        <v>1398523</v>
      </c>
      <c r="J287" s="18">
        <v>57.97</v>
      </c>
      <c r="K287" t="s">
        <v>782</v>
      </c>
      <c r="L287" t="s">
        <v>1620</v>
      </c>
      <c r="M287" t="s">
        <v>791</v>
      </c>
      <c r="N287" t="s">
        <v>1621</v>
      </c>
      <c r="O287">
        <f>VLOOKUP(I287,[1]应付款管理!$A$1:$I$65536,9,0)</f>
        <v>57.97</v>
      </c>
      <c r="P287">
        <f t="shared" si="16"/>
        <v>0</v>
      </c>
      <c r="Q287" t="str">
        <f>VLOOKUP(I287,[1]应付款管理!$A$1:$J$65536,10,0)</f>
        <v>USD</v>
      </c>
      <c r="R287">
        <f t="shared" si="17"/>
        <v>0</v>
      </c>
      <c r="S287" t="str">
        <f t="shared" si="18"/>
        <v>，1398523</v>
      </c>
      <c r="T287" t="s">
        <v>1622</v>
      </c>
    </row>
    <row r="288" ht="14" customHeight="1" spans="1:20">
      <c r="A288" s="16">
        <v>43424</v>
      </c>
      <c r="B288" s="16">
        <v>43424</v>
      </c>
      <c r="C288" s="16">
        <v>43449</v>
      </c>
      <c r="D288" s="16">
        <v>43424</v>
      </c>
      <c r="E288" s="16">
        <v>43425</v>
      </c>
      <c r="F288" t="s">
        <v>1623</v>
      </c>
      <c r="G288" t="s">
        <v>1624</v>
      </c>
      <c r="H288" t="s">
        <v>1625</v>
      </c>
      <c r="I288" s="17">
        <v>1398528</v>
      </c>
      <c r="J288" s="18">
        <v>47.22</v>
      </c>
      <c r="K288" t="s">
        <v>782</v>
      </c>
      <c r="L288" t="s">
        <v>1626</v>
      </c>
      <c r="M288" t="s">
        <v>791</v>
      </c>
      <c r="N288" t="s">
        <v>805</v>
      </c>
      <c r="O288">
        <f>VLOOKUP(I288,[1]应付款管理!$A$1:$I$65536,9,0)</f>
        <v>47.22</v>
      </c>
      <c r="P288">
        <f t="shared" si="16"/>
        <v>0</v>
      </c>
      <c r="Q288" t="str">
        <f>VLOOKUP(I288,[1]应付款管理!$A$1:$J$65536,10,0)</f>
        <v>USD</v>
      </c>
      <c r="R288">
        <f t="shared" si="17"/>
        <v>0</v>
      </c>
      <c r="S288" t="str">
        <f t="shared" si="18"/>
        <v>，1398528</v>
      </c>
      <c r="T288" t="s">
        <v>1627</v>
      </c>
    </row>
    <row r="289" ht="14" customHeight="1" spans="1:20">
      <c r="A289" s="16">
        <v>43424</v>
      </c>
      <c r="B289" s="16">
        <v>43424</v>
      </c>
      <c r="C289" s="16">
        <v>43449</v>
      </c>
      <c r="D289" s="16">
        <v>43424</v>
      </c>
      <c r="E289" s="16">
        <v>43425</v>
      </c>
      <c r="F289" t="s">
        <v>1628</v>
      </c>
      <c r="G289" t="s">
        <v>1629</v>
      </c>
      <c r="H289" t="s">
        <v>1630</v>
      </c>
      <c r="I289" s="17">
        <v>1397046</v>
      </c>
      <c r="J289" s="18">
        <v>107.92</v>
      </c>
      <c r="K289" t="s">
        <v>782</v>
      </c>
      <c r="L289" t="s">
        <v>1631</v>
      </c>
      <c r="M289" t="s">
        <v>817</v>
      </c>
      <c r="N289" t="s">
        <v>818</v>
      </c>
      <c r="O289">
        <f>VLOOKUP(I289,[1]应付款管理!$A$1:$I$65536,9,0)</f>
        <v>107.92</v>
      </c>
      <c r="P289">
        <f t="shared" si="16"/>
        <v>0</v>
      </c>
      <c r="Q289" t="str">
        <f>VLOOKUP(I289,[1]应付款管理!$A$1:$J$65536,10,0)</f>
        <v>USD</v>
      </c>
      <c r="R289">
        <f t="shared" si="17"/>
        <v>0</v>
      </c>
      <c r="S289" t="str">
        <f t="shared" si="18"/>
        <v>，1397046</v>
      </c>
      <c r="T289" t="s">
        <v>1632</v>
      </c>
    </row>
    <row r="290" ht="14" customHeight="1" spans="1:20">
      <c r="A290" s="16">
        <v>43424</v>
      </c>
      <c r="B290" s="16">
        <v>43424</v>
      </c>
      <c r="C290" s="16">
        <v>43449</v>
      </c>
      <c r="D290" s="16">
        <v>43424</v>
      </c>
      <c r="E290" s="16">
        <v>43426</v>
      </c>
      <c r="F290" t="s">
        <v>1633</v>
      </c>
      <c r="G290" t="s">
        <v>1634</v>
      </c>
      <c r="H290" t="s">
        <v>1635</v>
      </c>
      <c r="I290" s="17">
        <v>1398670</v>
      </c>
      <c r="J290" s="18">
        <v>156.8</v>
      </c>
      <c r="K290" t="s">
        <v>782</v>
      </c>
      <c r="L290" t="s">
        <v>1636</v>
      </c>
      <c r="M290" t="s">
        <v>817</v>
      </c>
      <c r="N290" t="s">
        <v>921</v>
      </c>
      <c r="O290">
        <f>VLOOKUP(I290,[1]应付款管理!$A$1:$I$65536,9,0)</f>
        <v>156.8</v>
      </c>
      <c r="P290">
        <f t="shared" si="16"/>
        <v>0</v>
      </c>
      <c r="Q290" t="str">
        <f>VLOOKUP(I290,[1]应付款管理!$A$1:$J$65536,10,0)</f>
        <v>USD</v>
      </c>
      <c r="R290">
        <f t="shared" si="17"/>
        <v>0</v>
      </c>
      <c r="S290" t="str">
        <f t="shared" si="18"/>
        <v>，1398670</v>
      </c>
      <c r="T290" t="s">
        <v>1637</v>
      </c>
    </row>
    <row r="291" ht="14" customHeight="1" spans="1:20">
      <c r="A291" s="16">
        <v>43425</v>
      </c>
      <c r="B291" s="16">
        <v>43425</v>
      </c>
      <c r="C291" s="16">
        <v>43449</v>
      </c>
      <c r="D291" s="16">
        <v>43425</v>
      </c>
      <c r="E291" s="16">
        <v>43429</v>
      </c>
      <c r="F291" t="s">
        <v>1638</v>
      </c>
      <c r="G291" t="s">
        <v>1639</v>
      </c>
      <c r="H291" t="s">
        <v>1640</v>
      </c>
      <c r="I291" s="17">
        <v>1390939</v>
      </c>
      <c r="J291" s="18">
        <v>1273.72</v>
      </c>
      <c r="K291" t="s">
        <v>782</v>
      </c>
      <c r="L291" t="s">
        <v>1641</v>
      </c>
      <c r="M291" t="s">
        <v>791</v>
      </c>
      <c r="N291" t="s">
        <v>1642</v>
      </c>
      <c r="O291">
        <f>VLOOKUP(I291,[1]应付款管理!$A$1:$I$65536,9,0)</f>
        <v>1273.72</v>
      </c>
      <c r="P291">
        <f t="shared" si="16"/>
        <v>0</v>
      </c>
      <c r="Q291" t="str">
        <f>VLOOKUP(I291,[1]应付款管理!$A$1:$J$65536,10,0)</f>
        <v>USD</v>
      </c>
      <c r="R291">
        <f t="shared" si="17"/>
        <v>0</v>
      </c>
      <c r="S291" t="str">
        <f t="shared" si="18"/>
        <v>，1390939</v>
      </c>
      <c r="T291" t="s">
        <v>1643</v>
      </c>
    </row>
    <row r="292" ht="14" customHeight="1" spans="1:20">
      <c r="A292" s="16">
        <v>43425</v>
      </c>
      <c r="B292" s="16">
        <v>43425</v>
      </c>
      <c r="C292" s="16">
        <v>43449</v>
      </c>
      <c r="D292" s="16">
        <v>43425</v>
      </c>
      <c r="E292" s="16">
        <v>43427</v>
      </c>
      <c r="F292" t="s">
        <v>1644</v>
      </c>
      <c r="G292" t="s">
        <v>1645</v>
      </c>
      <c r="H292" t="s">
        <v>1646</v>
      </c>
      <c r="I292" s="17">
        <v>1392873</v>
      </c>
      <c r="J292" s="18">
        <v>214.72</v>
      </c>
      <c r="K292" t="s">
        <v>782</v>
      </c>
      <c r="L292" t="s">
        <v>1647</v>
      </c>
      <c r="M292" t="s">
        <v>791</v>
      </c>
      <c r="N292" t="s">
        <v>1648</v>
      </c>
      <c r="O292">
        <f>VLOOKUP(I292,[1]应付款管理!$A$1:$I$65536,9,0)</f>
        <v>214.72</v>
      </c>
      <c r="P292">
        <f t="shared" si="16"/>
        <v>0</v>
      </c>
      <c r="Q292" t="str">
        <f>VLOOKUP(I292,[1]应付款管理!$A$1:$J$65536,10,0)</f>
        <v>USD</v>
      </c>
      <c r="R292">
        <f t="shared" si="17"/>
        <v>0</v>
      </c>
      <c r="S292" t="str">
        <f t="shared" si="18"/>
        <v>，1392873</v>
      </c>
      <c r="T292" t="s">
        <v>1649</v>
      </c>
    </row>
    <row r="293" ht="14" customHeight="1" spans="1:20">
      <c r="A293" s="16">
        <v>43425</v>
      </c>
      <c r="B293" s="16">
        <v>43425</v>
      </c>
      <c r="C293" s="16">
        <v>43449</v>
      </c>
      <c r="D293" s="16">
        <v>43425</v>
      </c>
      <c r="E293" s="16">
        <v>43429</v>
      </c>
      <c r="F293" t="s">
        <v>1650</v>
      </c>
      <c r="G293" t="s">
        <v>1651</v>
      </c>
      <c r="H293" t="s">
        <v>1652</v>
      </c>
      <c r="I293" s="17">
        <v>1399269</v>
      </c>
      <c r="J293" s="18">
        <v>179.16</v>
      </c>
      <c r="K293" t="s">
        <v>782</v>
      </c>
      <c r="L293" t="s">
        <v>1653</v>
      </c>
      <c r="M293" t="s">
        <v>791</v>
      </c>
      <c r="N293" t="s">
        <v>1654</v>
      </c>
      <c r="O293">
        <f>VLOOKUP(I293,[1]应付款管理!$A$1:$I$65536,9,0)</f>
        <v>179.16</v>
      </c>
      <c r="P293">
        <f t="shared" si="16"/>
        <v>0</v>
      </c>
      <c r="Q293" t="str">
        <f>VLOOKUP(I293,[1]应付款管理!$A$1:$J$65536,10,0)</f>
        <v>USD</v>
      </c>
      <c r="R293">
        <f t="shared" si="17"/>
        <v>0</v>
      </c>
      <c r="S293" t="str">
        <f t="shared" si="18"/>
        <v>，1399269</v>
      </c>
      <c r="T293" t="s">
        <v>1655</v>
      </c>
    </row>
    <row r="294" ht="14" customHeight="1" spans="1:20">
      <c r="A294" s="16">
        <v>43425</v>
      </c>
      <c r="B294" s="16">
        <v>43425</v>
      </c>
      <c r="C294" s="16">
        <v>43449</v>
      </c>
      <c r="D294" s="16">
        <v>43425</v>
      </c>
      <c r="E294" s="16">
        <v>43428</v>
      </c>
      <c r="F294" t="s">
        <v>1656</v>
      </c>
      <c r="G294" t="s">
        <v>1657</v>
      </c>
      <c r="H294" t="s">
        <v>1658</v>
      </c>
      <c r="I294" s="17">
        <v>1398355</v>
      </c>
      <c r="J294" s="18">
        <v>145.2</v>
      </c>
      <c r="K294" t="s">
        <v>782</v>
      </c>
      <c r="L294" t="s">
        <v>1659</v>
      </c>
      <c r="M294" t="s">
        <v>849</v>
      </c>
      <c r="N294" t="s">
        <v>1660</v>
      </c>
      <c r="O294">
        <f>VLOOKUP(I294,[1]应付款管理!$A$1:$I$65536,9,0)</f>
        <v>145.2</v>
      </c>
      <c r="P294">
        <f t="shared" si="16"/>
        <v>0</v>
      </c>
      <c r="Q294" t="str">
        <f>VLOOKUP(I294,[1]应付款管理!$A$1:$J$65536,10,0)</f>
        <v>USD</v>
      </c>
      <c r="R294">
        <f t="shared" si="17"/>
        <v>0</v>
      </c>
      <c r="S294" t="str">
        <f t="shared" si="18"/>
        <v>，1398355</v>
      </c>
      <c r="T294" t="s">
        <v>1661</v>
      </c>
    </row>
    <row r="295" ht="14" customHeight="1" spans="1:20">
      <c r="A295" s="16">
        <v>43425</v>
      </c>
      <c r="B295" s="16">
        <v>43425</v>
      </c>
      <c r="C295" s="16">
        <v>43449</v>
      </c>
      <c r="D295" s="16">
        <v>43425</v>
      </c>
      <c r="E295" s="16">
        <v>43427</v>
      </c>
      <c r="F295" t="s">
        <v>1662</v>
      </c>
      <c r="G295" t="s">
        <v>1663</v>
      </c>
      <c r="H295" t="s">
        <v>1664</v>
      </c>
      <c r="I295" s="17">
        <v>1378188</v>
      </c>
      <c r="J295" s="18">
        <v>153.3</v>
      </c>
      <c r="K295" t="s">
        <v>782</v>
      </c>
      <c r="L295" t="s">
        <v>1665</v>
      </c>
      <c r="M295" t="s">
        <v>856</v>
      </c>
      <c r="N295" t="s">
        <v>1666</v>
      </c>
      <c r="O295">
        <f>VLOOKUP(I295,[1]应付款管理!$A$1:$I$65536,9,0)</f>
        <v>153.3</v>
      </c>
      <c r="P295">
        <f t="shared" si="16"/>
        <v>0</v>
      </c>
      <c r="Q295" t="str">
        <f>VLOOKUP(I295,[1]应付款管理!$A$1:$J$65536,10,0)</f>
        <v>USD</v>
      </c>
      <c r="R295">
        <f t="shared" si="17"/>
        <v>0</v>
      </c>
      <c r="S295" t="str">
        <f t="shared" si="18"/>
        <v>，1378188</v>
      </c>
      <c r="T295" t="s">
        <v>1667</v>
      </c>
    </row>
    <row r="296" ht="14" customHeight="1" spans="1:20">
      <c r="A296" s="16">
        <v>43425</v>
      </c>
      <c r="B296" s="16">
        <v>43425</v>
      </c>
      <c r="C296" s="16">
        <v>43449</v>
      </c>
      <c r="D296" s="16">
        <v>43425</v>
      </c>
      <c r="E296" s="16">
        <v>43426</v>
      </c>
      <c r="F296" t="s">
        <v>1668</v>
      </c>
      <c r="G296" t="s">
        <v>1669</v>
      </c>
      <c r="H296" t="s">
        <v>1670</v>
      </c>
      <c r="I296" s="17">
        <v>1399370</v>
      </c>
      <c r="J296" s="18">
        <v>273.67</v>
      </c>
      <c r="K296" t="s">
        <v>782</v>
      </c>
      <c r="L296" t="s">
        <v>1671</v>
      </c>
      <c r="M296" t="s">
        <v>1672</v>
      </c>
      <c r="N296" t="s">
        <v>1673</v>
      </c>
      <c r="O296">
        <f>VLOOKUP(I296,[1]应付款管理!$A$1:$I$65536,9,0)</f>
        <v>273.67</v>
      </c>
      <c r="P296">
        <f t="shared" si="16"/>
        <v>0</v>
      </c>
      <c r="Q296" t="str">
        <f>VLOOKUP(I296,[1]应付款管理!$A$1:$J$65536,10,0)</f>
        <v>USD</v>
      </c>
      <c r="R296">
        <f t="shared" si="17"/>
        <v>0</v>
      </c>
      <c r="S296" t="str">
        <f t="shared" si="18"/>
        <v>，1399370</v>
      </c>
      <c r="T296" t="s">
        <v>1674</v>
      </c>
    </row>
    <row r="297" ht="14" customHeight="1" spans="1:20">
      <c r="A297" s="16">
        <v>43425</v>
      </c>
      <c r="B297" s="16">
        <v>43425</v>
      </c>
      <c r="C297" s="16">
        <v>43449</v>
      </c>
      <c r="D297" s="16">
        <v>43425</v>
      </c>
      <c r="E297" s="16">
        <v>43426</v>
      </c>
      <c r="F297" t="s">
        <v>1675</v>
      </c>
      <c r="G297" t="s">
        <v>1676</v>
      </c>
      <c r="H297" t="s">
        <v>1677</v>
      </c>
      <c r="I297" s="17">
        <v>1377094</v>
      </c>
      <c r="J297" s="18">
        <v>140.31</v>
      </c>
      <c r="K297" t="s">
        <v>782</v>
      </c>
      <c r="L297" t="s">
        <v>1678</v>
      </c>
      <c r="M297" t="s">
        <v>1679</v>
      </c>
      <c r="N297" t="s">
        <v>1680</v>
      </c>
      <c r="O297">
        <f>VLOOKUP(I297,[1]应付款管理!$A$1:$I$65536,9,0)</f>
        <v>140.31</v>
      </c>
      <c r="P297">
        <f t="shared" si="16"/>
        <v>0</v>
      </c>
      <c r="Q297" t="str">
        <f>VLOOKUP(I297,[1]应付款管理!$A$1:$J$65536,10,0)</f>
        <v>USD</v>
      </c>
      <c r="R297">
        <f t="shared" si="17"/>
        <v>0</v>
      </c>
      <c r="S297" t="str">
        <f t="shared" si="18"/>
        <v>，1377094</v>
      </c>
      <c r="T297" t="s">
        <v>1681</v>
      </c>
    </row>
    <row r="298" ht="14" customHeight="1" spans="1:20">
      <c r="A298" s="16">
        <v>43425</v>
      </c>
      <c r="B298" s="16">
        <v>43425</v>
      </c>
      <c r="C298" s="16">
        <v>43449</v>
      </c>
      <c r="D298" s="16">
        <v>43425</v>
      </c>
      <c r="E298" s="16">
        <v>43429</v>
      </c>
      <c r="F298" t="s">
        <v>1682</v>
      </c>
      <c r="G298" t="s">
        <v>1683</v>
      </c>
      <c r="H298" t="s">
        <v>1684</v>
      </c>
      <c r="I298" s="17">
        <v>1398310</v>
      </c>
      <c r="J298" s="18">
        <v>396.06</v>
      </c>
      <c r="K298" t="s">
        <v>782</v>
      </c>
      <c r="L298" t="s">
        <v>1685</v>
      </c>
      <c r="M298" t="s">
        <v>991</v>
      </c>
      <c r="N298" t="s">
        <v>1686</v>
      </c>
      <c r="O298">
        <f>VLOOKUP(I298,[1]应付款管理!$A$1:$I$65536,9,0)</f>
        <v>396.08</v>
      </c>
      <c r="P298">
        <f t="shared" si="16"/>
        <v>-0.0199999999999818</v>
      </c>
      <c r="Q298" t="str">
        <f>VLOOKUP(I298,[1]应付款管理!$A$1:$J$65536,10,0)</f>
        <v>USD</v>
      </c>
      <c r="R298">
        <f t="shared" si="17"/>
        <v>0</v>
      </c>
      <c r="S298" t="str">
        <f t="shared" si="18"/>
        <v>，1398310</v>
      </c>
      <c r="T298" t="s">
        <v>1687</v>
      </c>
    </row>
    <row r="299" ht="14" customHeight="1" spans="1:20">
      <c r="A299" s="16">
        <v>43426</v>
      </c>
      <c r="B299" s="16">
        <v>43426</v>
      </c>
      <c r="C299" s="16">
        <v>43449</v>
      </c>
      <c r="D299" s="16">
        <v>43426</v>
      </c>
      <c r="E299" s="16">
        <v>43428</v>
      </c>
      <c r="F299" t="s">
        <v>1688</v>
      </c>
      <c r="G299" t="s">
        <v>1689</v>
      </c>
      <c r="H299" t="s">
        <v>1690</v>
      </c>
      <c r="I299" s="17">
        <v>1399546</v>
      </c>
      <c r="J299" s="18">
        <v>481.49</v>
      </c>
      <c r="K299" t="s">
        <v>782</v>
      </c>
      <c r="L299" t="s">
        <v>1691</v>
      </c>
      <c r="M299" t="s">
        <v>1692</v>
      </c>
      <c r="N299" t="s">
        <v>1693</v>
      </c>
      <c r="O299">
        <f>VLOOKUP(I299,[1]应付款管理!$A$1:$I$65536,9,0)</f>
        <v>481.5</v>
      </c>
      <c r="P299">
        <f t="shared" si="16"/>
        <v>-0.00999999999999091</v>
      </c>
      <c r="Q299" t="str">
        <f>VLOOKUP(I299,[1]应付款管理!$A$1:$J$65536,10,0)</f>
        <v>USD</v>
      </c>
      <c r="R299">
        <f t="shared" si="17"/>
        <v>0</v>
      </c>
      <c r="S299" t="str">
        <f t="shared" si="18"/>
        <v>，1399546</v>
      </c>
      <c r="T299" t="s">
        <v>1694</v>
      </c>
    </row>
    <row r="300" ht="14" customHeight="1" spans="1:20">
      <c r="A300" s="16">
        <v>43426</v>
      </c>
      <c r="B300" s="16">
        <v>43426</v>
      </c>
      <c r="C300" s="16">
        <v>43449</v>
      </c>
      <c r="D300" s="16">
        <v>43426</v>
      </c>
      <c r="E300" s="16">
        <v>43428</v>
      </c>
      <c r="F300" t="s">
        <v>1695</v>
      </c>
      <c r="G300" t="s">
        <v>1696</v>
      </c>
      <c r="H300" t="s">
        <v>1697</v>
      </c>
      <c r="I300" s="17">
        <v>1393828</v>
      </c>
      <c r="J300" s="18">
        <v>121.72</v>
      </c>
      <c r="K300" t="s">
        <v>782</v>
      </c>
      <c r="L300" t="s">
        <v>1698</v>
      </c>
      <c r="M300" t="s">
        <v>877</v>
      </c>
      <c r="N300" t="s">
        <v>1699</v>
      </c>
      <c r="O300">
        <f>VLOOKUP(I300,[1]应付款管理!$A$1:$I$65536,9,0)</f>
        <v>121.72</v>
      </c>
      <c r="P300">
        <f t="shared" si="16"/>
        <v>0</v>
      </c>
      <c r="Q300" t="str">
        <f>VLOOKUP(I300,[1]应付款管理!$A$1:$J$65536,10,0)</f>
        <v>USD</v>
      </c>
      <c r="R300">
        <f t="shared" si="17"/>
        <v>0</v>
      </c>
      <c r="S300" t="str">
        <f t="shared" si="18"/>
        <v>，1393828</v>
      </c>
      <c r="T300" t="s">
        <v>1700</v>
      </c>
    </row>
    <row r="301" ht="14" customHeight="1" spans="1:20">
      <c r="A301" s="16">
        <v>43426</v>
      </c>
      <c r="B301" s="16">
        <v>43426</v>
      </c>
      <c r="C301" s="16">
        <v>43449</v>
      </c>
      <c r="D301" s="16">
        <v>43426</v>
      </c>
      <c r="E301" s="16">
        <v>43428</v>
      </c>
      <c r="F301" t="s">
        <v>1701</v>
      </c>
      <c r="G301" t="s">
        <v>1702</v>
      </c>
      <c r="H301" t="s">
        <v>1703</v>
      </c>
      <c r="I301" s="17">
        <v>1393529</v>
      </c>
      <c r="J301" s="18">
        <v>75.28</v>
      </c>
      <c r="K301" t="s">
        <v>782</v>
      </c>
      <c r="L301" t="s">
        <v>1704</v>
      </c>
      <c r="M301" t="s">
        <v>791</v>
      </c>
      <c r="N301" t="s">
        <v>1705</v>
      </c>
      <c r="O301">
        <f>VLOOKUP(I301,[1]应付款管理!$A$1:$I$65536,9,0)</f>
        <v>75.28</v>
      </c>
      <c r="P301">
        <f t="shared" si="16"/>
        <v>0</v>
      </c>
      <c r="Q301" t="str">
        <f>VLOOKUP(I301,[1]应付款管理!$A$1:$J$65536,10,0)</f>
        <v>USD</v>
      </c>
      <c r="R301">
        <f t="shared" si="17"/>
        <v>0</v>
      </c>
      <c r="S301" t="str">
        <f t="shared" si="18"/>
        <v>，1393529</v>
      </c>
      <c r="T301" t="s">
        <v>1706</v>
      </c>
    </row>
    <row r="302" ht="14" customHeight="1" spans="1:20">
      <c r="A302" s="16">
        <v>43426</v>
      </c>
      <c r="B302" s="16">
        <v>43426</v>
      </c>
      <c r="C302" s="16">
        <v>43449</v>
      </c>
      <c r="D302" s="16">
        <v>43426</v>
      </c>
      <c r="E302" s="16">
        <v>43428</v>
      </c>
      <c r="F302" t="s">
        <v>1707</v>
      </c>
      <c r="G302" t="s">
        <v>1708</v>
      </c>
      <c r="H302" t="s">
        <v>1709</v>
      </c>
      <c r="I302" s="17">
        <v>1393750</v>
      </c>
      <c r="J302" s="18">
        <v>125.94</v>
      </c>
      <c r="K302" t="s">
        <v>782</v>
      </c>
      <c r="L302" t="s">
        <v>1710</v>
      </c>
      <c r="M302" t="s">
        <v>791</v>
      </c>
      <c r="N302" t="s">
        <v>799</v>
      </c>
      <c r="O302">
        <f>VLOOKUP(I302,[1]应付款管理!$A$1:$I$65536,9,0)</f>
        <v>125.94</v>
      </c>
      <c r="P302">
        <f t="shared" si="16"/>
        <v>0</v>
      </c>
      <c r="Q302" t="str">
        <f>VLOOKUP(I302,[1]应付款管理!$A$1:$J$65536,10,0)</f>
        <v>USD</v>
      </c>
      <c r="R302">
        <f t="shared" si="17"/>
        <v>0</v>
      </c>
      <c r="S302" t="str">
        <f t="shared" si="18"/>
        <v>，1393750</v>
      </c>
      <c r="T302" t="s">
        <v>1711</v>
      </c>
    </row>
    <row r="303" ht="14" customHeight="1" spans="1:20">
      <c r="A303" s="16">
        <v>43426</v>
      </c>
      <c r="B303" s="16">
        <v>43426</v>
      </c>
      <c r="C303" s="16">
        <v>43449</v>
      </c>
      <c r="D303" s="16">
        <v>43426</v>
      </c>
      <c r="E303" s="16">
        <v>43427</v>
      </c>
      <c r="F303" t="s">
        <v>1712</v>
      </c>
      <c r="G303" t="s">
        <v>1713</v>
      </c>
      <c r="H303" t="s">
        <v>1714</v>
      </c>
      <c r="I303" s="17">
        <v>1395092</v>
      </c>
      <c r="J303" s="18">
        <v>108.07</v>
      </c>
      <c r="K303" t="s">
        <v>782</v>
      </c>
      <c r="L303" t="s">
        <v>1715</v>
      </c>
      <c r="M303" t="s">
        <v>791</v>
      </c>
      <c r="N303" t="s">
        <v>1716</v>
      </c>
      <c r="O303">
        <f>VLOOKUP(I303,[1]应付款管理!$A$1:$I$65536,9,0)</f>
        <v>108.08</v>
      </c>
      <c r="P303">
        <f t="shared" si="16"/>
        <v>-0.0100000000000051</v>
      </c>
      <c r="Q303" t="str">
        <f>VLOOKUP(I303,[1]应付款管理!$A$1:$J$65536,10,0)</f>
        <v>USD</v>
      </c>
      <c r="R303">
        <f t="shared" si="17"/>
        <v>0</v>
      </c>
      <c r="S303" t="str">
        <f t="shared" si="18"/>
        <v>，1395092</v>
      </c>
      <c r="T303" t="s">
        <v>1717</v>
      </c>
    </row>
    <row r="304" ht="14" customHeight="1" spans="1:20">
      <c r="A304" s="16">
        <v>43426</v>
      </c>
      <c r="B304" s="16">
        <v>43426</v>
      </c>
      <c r="C304" s="16">
        <v>43449</v>
      </c>
      <c r="D304" s="16">
        <v>43426</v>
      </c>
      <c r="E304" s="16">
        <v>43428</v>
      </c>
      <c r="F304" t="s">
        <v>1718</v>
      </c>
      <c r="G304" t="s">
        <v>1719</v>
      </c>
      <c r="H304" t="s">
        <v>1720</v>
      </c>
      <c r="I304" s="17">
        <v>1383969</v>
      </c>
      <c r="J304" s="18">
        <v>187.07</v>
      </c>
      <c r="K304" t="s">
        <v>782</v>
      </c>
      <c r="L304" t="s">
        <v>1721</v>
      </c>
      <c r="M304" t="s">
        <v>817</v>
      </c>
      <c r="N304" t="s">
        <v>818</v>
      </c>
      <c r="O304">
        <f>VLOOKUP(I304,[1]应付款管理!$A$1:$I$65536,9,0)</f>
        <v>187.07</v>
      </c>
      <c r="P304">
        <f t="shared" si="16"/>
        <v>0</v>
      </c>
      <c r="Q304" t="str">
        <f>VLOOKUP(I304,[1]应付款管理!$A$1:$J$65536,10,0)</f>
        <v>USD</v>
      </c>
      <c r="R304">
        <f t="shared" si="17"/>
        <v>0</v>
      </c>
      <c r="S304" t="str">
        <f t="shared" si="18"/>
        <v>，1383969</v>
      </c>
      <c r="T304" t="s">
        <v>1722</v>
      </c>
    </row>
    <row r="305" ht="14" customHeight="1" spans="1:20">
      <c r="A305" s="16">
        <v>43426</v>
      </c>
      <c r="B305" s="16">
        <v>43426</v>
      </c>
      <c r="C305" s="16">
        <v>43449</v>
      </c>
      <c r="D305" s="16">
        <v>43426</v>
      </c>
      <c r="E305" s="16">
        <v>43427</v>
      </c>
      <c r="F305" t="s">
        <v>1723</v>
      </c>
      <c r="G305" t="s">
        <v>1724</v>
      </c>
      <c r="H305" t="s">
        <v>1725</v>
      </c>
      <c r="I305" s="17">
        <v>1397987</v>
      </c>
      <c r="J305" s="18">
        <v>38.79</v>
      </c>
      <c r="K305" t="s">
        <v>782</v>
      </c>
      <c r="L305" t="s">
        <v>1726</v>
      </c>
      <c r="M305" t="s">
        <v>849</v>
      </c>
      <c r="N305" t="s">
        <v>1727</v>
      </c>
      <c r="O305">
        <f>VLOOKUP(I305,[1]应付款管理!$A$1:$I$65536,9,0)</f>
        <v>38.79</v>
      </c>
      <c r="P305">
        <f t="shared" si="16"/>
        <v>0</v>
      </c>
      <c r="Q305" t="str">
        <f>VLOOKUP(I305,[1]应付款管理!$A$1:$J$65536,10,0)</f>
        <v>USD</v>
      </c>
      <c r="R305">
        <f t="shared" si="17"/>
        <v>0</v>
      </c>
      <c r="S305" t="str">
        <f t="shared" si="18"/>
        <v>，1397987</v>
      </c>
      <c r="T305" t="s">
        <v>1728</v>
      </c>
    </row>
    <row r="306" ht="14" customHeight="1" spans="1:20">
      <c r="A306" s="16">
        <v>43426</v>
      </c>
      <c r="B306" s="16">
        <v>43426</v>
      </c>
      <c r="C306" s="16">
        <v>43449</v>
      </c>
      <c r="D306" s="16">
        <v>43426</v>
      </c>
      <c r="E306" s="16">
        <v>43428</v>
      </c>
      <c r="F306" t="s">
        <v>1729</v>
      </c>
      <c r="G306" t="s">
        <v>1730</v>
      </c>
      <c r="H306" t="s">
        <v>1731</v>
      </c>
      <c r="I306" s="17">
        <v>1378263</v>
      </c>
      <c r="J306" s="18">
        <v>1496.08</v>
      </c>
      <c r="K306" t="s">
        <v>782</v>
      </c>
      <c r="L306" t="s">
        <v>1732</v>
      </c>
      <c r="M306" t="s">
        <v>1679</v>
      </c>
      <c r="N306" t="s">
        <v>1733</v>
      </c>
      <c r="O306">
        <f>VLOOKUP(I306,[1]应付款管理!$A$1:$I$65536,9,0)</f>
        <v>1496.08</v>
      </c>
      <c r="P306">
        <f t="shared" si="16"/>
        <v>0</v>
      </c>
      <c r="Q306" t="str">
        <f>VLOOKUP(I306,[1]应付款管理!$A$1:$J$65536,10,0)</f>
        <v>USD</v>
      </c>
      <c r="R306">
        <f t="shared" si="17"/>
        <v>0</v>
      </c>
      <c r="S306" t="str">
        <f t="shared" si="18"/>
        <v>，1378263</v>
      </c>
      <c r="T306" t="s">
        <v>1734</v>
      </c>
    </row>
    <row r="307" ht="14" customHeight="1" spans="1:20">
      <c r="A307" s="16">
        <v>43426</v>
      </c>
      <c r="B307" s="16">
        <v>43426</v>
      </c>
      <c r="C307" s="16">
        <v>43449</v>
      </c>
      <c r="D307" s="16">
        <v>43426</v>
      </c>
      <c r="E307" s="16">
        <v>43428</v>
      </c>
      <c r="F307" t="s">
        <v>1735</v>
      </c>
      <c r="G307" t="s">
        <v>1736</v>
      </c>
      <c r="H307" t="s">
        <v>1737</v>
      </c>
      <c r="I307" s="17">
        <v>1386207</v>
      </c>
      <c r="J307" s="18">
        <v>230.18</v>
      </c>
      <c r="K307" t="s">
        <v>782</v>
      </c>
      <c r="L307" t="s">
        <v>1738</v>
      </c>
      <c r="M307" t="s">
        <v>1232</v>
      </c>
      <c r="N307" t="s">
        <v>1739</v>
      </c>
      <c r="O307">
        <f>VLOOKUP(I307,[1]应付款管理!$A$1:$I$65536,9,0)</f>
        <v>230.18</v>
      </c>
      <c r="P307">
        <f t="shared" si="16"/>
        <v>0</v>
      </c>
      <c r="Q307" t="str">
        <f>VLOOKUP(I307,[1]应付款管理!$A$1:$J$65536,10,0)</f>
        <v>USD</v>
      </c>
      <c r="R307">
        <f t="shared" si="17"/>
        <v>0</v>
      </c>
      <c r="S307" t="str">
        <f t="shared" si="18"/>
        <v>，1386207</v>
      </c>
      <c r="T307" t="s">
        <v>1740</v>
      </c>
    </row>
    <row r="308" ht="14" customHeight="1" spans="1:20">
      <c r="A308" s="16">
        <v>43426</v>
      </c>
      <c r="B308" s="16">
        <v>43426</v>
      </c>
      <c r="C308" s="16">
        <v>43449</v>
      </c>
      <c r="D308" s="16">
        <v>43426</v>
      </c>
      <c r="E308" s="16">
        <v>43427</v>
      </c>
      <c r="F308" t="s">
        <v>1741</v>
      </c>
      <c r="G308" t="s">
        <v>1742</v>
      </c>
      <c r="H308" t="s">
        <v>1743</v>
      </c>
      <c r="I308" s="17">
        <v>1398808</v>
      </c>
      <c r="J308" s="18">
        <v>143.37</v>
      </c>
      <c r="K308" t="s">
        <v>782</v>
      </c>
      <c r="L308" t="s">
        <v>1744</v>
      </c>
      <c r="M308" t="s">
        <v>870</v>
      </c>
      <c r="N308" t="s">
        <v>1745</v>
      </c>
      <c r="O308">
        <f>VLOOKUP(I308,[1]应付款管理!$A$1:$I$65536,9,0)</f>
        <v>143.37</v>
      </c>
      <c r="P308">
        <f t="shared" si="16"/>
        <v>0</v>
      </c>
      <c r="Q308" t="str">
        <f>VLOOKUP(I308,[1]应付款管理!$A$1:$J$65536,10,0)</f>
        <v>USD</v>
      </c>
      <c r="R308">
        <f t="shared" si="17"/>
        <v>0</v>
      </c>
      <c r="S308" t="str">
        <f t="shared" si="18"/>
        <v>，1398808</v>
      </c>
      <c r="T308" t="s">
        <v>1746</v>
      </c>
    </row>
    <row r="309" ht="14" customHeight="1" spans="1:20">
      <c r="A309" s="16">
        <v>43426</v>
      </c>
      <c r="B309" s="16">
        <v>43426</v>
      </c>
      <c r="C309" s="16">
        <v>43449</v>
      </c>
      <c r="D309" s="16">
        <v>43426</v>
      </c>
      <c r="E309" s="16">
        <v>43427</v>
      </c>
      <c r="F309" t="s">
        <v>1747</v>
      </c>
      <c r="G309" t="s">
        <v>1748</v>
      </c>
      <c r="H309" t="s">
        <v>1749</v>
      </c>
      <c r="I309" s="17">
        <v>1398823</v>
      </c>
      <c r="J309" s="18">
        <v>143.37</v>
      </c>
      <c r="K309" t="s">
        <v>782</v>
      </c>
      <c r="L309" t="s">
        <v>1750</v>
      </c>
      <c r="M309" t="s">
        <v>870</v>
      </c>
      <c r="N309" t="s">
        <v>1745</v>
      </c>
      <c r="O309">
        <f>VLOOKUP(I309,[1]应付款管理!$A$1:$I$65536,9,0)</f>
        <v>143.37</v>
      </c>
      <c r="P309">
        <f t="shared" si="16"/>
        <v>0</v>
      </c>
      <c r="Q309" t="str">
        <f>VLOOKUP(I309,[1]应付款管理!$A$1:$J$65536,10,0)</f>
        <v>USD</v>
      </c>
      <c r="R309">
        <f t="shared" si="17"/>
        <v>0</v>
      </c>
      <c r="S309" t="str">
        <f t="shared" si="18"/>
        <v>，1398823</v>
      </c>
      <c r="T309" t="s">
        <v>1751</v>
      </c>
    </row>
    <row r="310" ht="14" customHeight="1" spans="1:20">
      <c r="A310" s="16">
        <v>43427</v>
      </c>
      <c r="B310" s="16">
        <v>43427</v>
      </c>
      <c r="C310" s="16">
        <v>43449</v>
      </c>
      <c r="D310" s="16">
        <v>43427</v>
      </c>
      <c r="E310" s="16">
        <v>43430</v>
      </c>
      <c r="F310" t="s">
        <v>1752</v>
      </c>
      <c r="G310" t="s">
        <v>1753</v>
      </c>
      <c r="H310" t="s">
        <v>1754</v>
      </c>
      <c r="I310" s="17">
        <v>1399283</v>
      </c>
      <c r="J310" s="18">
        <v>101.33</v>
      </c>
      <c r="K310" t="s">
        <v>782</v>
      </c>
      <c r="L310" t="s">
        <v>1755</v>
      </c>
      <c r="M310" t="s">
        <v>877</v>
      </c>
      <c r="N310" t="s">
        <v>1756</v>
      </c>
      <c r="O310">
        <f>VLOOKUP(I310,[1]应付款管理!$A$1:$I$65536,9,0)</f>
        <v>101.34</v>
      </c>
      <c r="P310">
        <f t="shared" si="16"/>
        <v>-0.0100000000000051</v>
      </c>
      <c r="Q310" t="str">
        <f>VLOOKUP(I310,[1]应付款管理!$A$1:$J$65536,10,0)</f>
        <v>USD</v>
      </c>
      <c r="R310">
        <f t="shared" si="17"/>
        <v>0</v>
      </c>
      <c r="S310" t="str">
        <f t="shared" si="18"/>
        <v>，1399283</v>
      </c>
      <c r="T310" t="s">
        <v>1757</v>
      </c>
    </row>
    <row r="311" ht="14" customHeight="1" spans="1:20">
      <c r="A311" s="16">
        <v>43427</v>
      </c>
      <c r="B311" s="16">
        <v>43427</v>
      </c>
      <c r="C311" s="16">
        <v>43449</v>
      </c>
      <c r="D311" s="16">
        <v>43427</v>
      </c>
      <c r="E311" s="16">
        <v>43428</v>
      </c>
      <c r="F311" t="s">
        <v>1758</v>
      </c>
      <c r="G311" t="s">
        <v>1759</v>
      </c>
      <c r="H311" t="s">
        <v>1760</v>
      </c>
      <c r="I311" s="17">
        <v>1389638</v>
      </c>
      <c r="J311" s="18">
        <v>73.82</v>
      </c>
      <c r="K311" t="s">
        <v>782</v>
      </c>
      <c r="L311" t="s">
        <v>1761</v>
      </c>
      <c r="M311" t="s">
        <v>791</v>
      </c>
      <c r="N311" t="s">
        <v>1762</v>
      </c>
      <c r="O311">
        <f>VLOOKUP(I311,[1]应付款管理!$A$1:$I$65536,9,0)</f>
        <v>73.82</v>
      </c>
      <c r="P311">
        <f t="shared" si="16"/>
        <v>0</v>
      </c>
      <c r="Q311" t="str">
        <f>VLOOKUP(I311,[1]应付款管理!$A$1:$J$65536,10,0)</f>
        <v>USD</v>
      </c>
      <c r="R311">
        <f t="shared" si="17"/>
        <v>0</v>
      </c>
      <c r="S311" t="str">
        <f t="shared" si="18"/>
        <v>，1389638</v>
      </c>
      <c r="T311" t="s">
        <v>1763</v>
      </c>
    </row>
    <row r="312" ht="14" customHeight="1" spans="1:20">
      <c r="A312" s="16">
        <v>43427</v>
      </c>
      <c r="B312" s="16">
        <v>43427</v>
      </c>
      <c r="C312" s="16">
        <v>43449</v>
      </c>
      <c r="D312" s="16">
        <v>43427</v>
      </c>
      <c r="E312" s="16">
        <v>43428</v>
      </c>
      <c r="F312" t="s">
        <v>1764</v>
      </c>
      <c r="G312" t="s">
        <v>1765</v>
      </c>
      <c r="H312" t="s">
        <v>1766</v>
      </c>
      <c r="I312" s="17">
        <v>1392171</v>
      </c>
      <c r="J312" s="18">
        <v>189.27</v>
      </c>
      <c r="K312" t="s">
        <v>782</v>
      </c>
      <c r="L312" t="s">
        <v>1767</v>
      </c>
      <c r="M312" t="s">
        <v>791</v>
      </c>
      <c r="N312" t="s">
        <v>1326</v>
      </c>
      <c r="O312">
        <f>VLOOKUP(I312,[1]应付款管理!$A$1:$I$65536,9,0)</f>
        <v>189.27</v>
      </c>
      <c r="P312">
        <f t="shared" si="16"/>
        <v>0</v>
      </c>
      <c r="Q312" t="str">
        <f>VLOOKUP(I312,[1]应付款管理!$A$1:$J$65536,10,0)</f>
        <v>USD</v>
      </c>
      <c r="R312">
        <f t="shared" si="17"/>
        <v>0</v>
      </c>
      <c r="S312" t="str">
        <f t="shared" si="18"/>
        <v>，1392171</v>
      </c>
      <c r="T312" t="s">
        <v>1768</v>
      </c>
    </row>
    <row r="313" ht="14" customHeight="1" spans="1:20">
      <c r="A313" s="16">
        <v>43427</v>
      </c>
      <c r="B313" s="16">
        <v>43427</v>
      </c>
      <c r="C313" s="16">
        <v>43449</v>
      </c>
      <c r="D313" s="16">
        <v>43427</v>
      </c>
      <c r="E313" s="16">
        <v>43429</v>
      </c>
      <c r="F313" t="s">
        <v>1769</v>
      </c>
      <c r="G313" t="s">
        <v>1770</v>
      </c>
      <c r="H313" t="s">
        <v>1771</v>
      </c>
      <c r="I313" s="17">
        <v>1392922</v>
      </c>
      <c r="J313" s="18">
        <v>79.32</v>
      </c>
      <c r="K313" t="s">
        <v>782</v>
      </c>
      <c r="L313" t="s">
        <v>1772</v>
      </c>
      <c r="M313" t="s">
        <v>1773</v>
      </c>
      <c r="N313" t="s">
        <v>1774</v>
      </c>
      <c r="O313">
        <f>VLOOKUP(I313,[1]应付款管理!$A$1:$I$65536,9,0)</f>
        <v>79.32</v>
      </c>
      <c r="P313">
        <f t="shared" si="16"/>
        <v>0</v>
      </c>
      <c r="Q313" t="str">
        <f>VLOOKUP(I313,[1]应付款管理!$A$1:$J$65536,10,0)</f>
        <v>USD</v>
      </c>
      <c r="R313">
        <f t="shared" si="17"/>
        <v>0</v>
      </c>
      <c r="S313" t="str">
        <f t="shared" si="18"/>
        <v>，1392922</v>
      </c>
      <c r="T313" t="s">
        <v>1775</v>
      </c>
    </row>
    <row r="314" ht="14" customHeight="1" spans="1:20">
      <c r="A314" s="16">
        <v>43427</v>
      </c>
      <c r="B314" s="16">
        <v>43434</v>
      </c>
      <c r="C314" s="16">
        <v>43449</v>
      </c>
      <c r="D314" s="16">
        <v>43427</v>
      </c>
      <c r="E314" s="16">
        <v>43427</v>
      </c>
      <c r="F314" t="s">
        <v>1776</v>
      </c>
      <c r="G314" t="s">
        <v>1777</v>
      </c>
      <c r="H314" t="s">
        <v>1778</v>
      </c>
      <c r="I314" s="22">
        <v>1403758</v>
      </c>
      <c r="J314" s="18">
        <v>-14.01</v>
      </c>
      <c r="K314" t="s">
        <v>782</v>
      </c>
      <c r="L314" t="s">
        <v>1779</v>
      </c>
      <c r="M314" t="s">
        <v>877</v>
      </c>
      <c r="N314" t="s">
        <v>1780</v>
      </c>
      <c r="O314">
        <v>-14</v>
      </c>
      <c r="P314">
        <f t="shared" si="16"/>
        <v>-0.00999999999999979</v>
      </c>
      <c r="Q314" t="str">
        <f>VLOOKUP(I314,[1]应付款管理!$A$1:$J$65536,10,0)</f>
        <v>USD</v>
      </c>
      <c r="R314">
        <f t="shared" si="17"/>
        <v>0</v>
      </c>
      <c r="S314" t="str">
        <f t="shared" si="18"/>
        <v>，1403758</v>
      </c>
      <c r="T314" t="s">
        <v>1781</v>
      </c>
    </row>
    <row r="315" ht="14" customHeight="1" spans="1:20">
      <c r="A315" s="16">
        <v>43428</v>
      </c>
      <c r="B315" s="16">
        <v>43428</v>
      </c>
      <c r="C315" s="16">
        <v>43449</v>
      </c>
      <c r="D315" s="16">
        <v>43428</v>
      </c>
      <c r="E315" s="16">
        <v>43429</v>
      </c>
      <c r="F315" t="s">
        <v>1782</v>
      </c>
      <c r="G315" t="s">
        <v>1783</v>
      </c>
      <c r="H315" t="s">
        <v>1784</v>
      </c>
      <c r="I315" s="17">
        <v>1398698</v>
      </c>
      <c r="J315" s="18">
        <v>62.17</v>
      </c>
      <c r="K315" t="s">
        <v>782</v>
      </c>
      <c r="L315" t="s">
        <v>1785</v>
      </c>
      <c r="M315" t="s">
        <v>877</v>
      </c>
      <c r="N315" t="s">
        <v>1786</v>
      </c>
      <c r="O315">
        <f>VLOOKUP(I315,[1]应付款管理!$A$1:$I$65536,9,0)</f>
        <v>62.17</v>
      </c>
      <c r="P315">
        <f t="shared" si="16"/>
        <v>0</v>
      </c>
      <c r="Q315" t="str">
        <f>VLOOKUP(I315,[1]应付款管理!$A$1:$J$65536,10,0)</f>
        <v>USD</v>
      </c>
      <c r="R315">
        <f t="shared" si="17"/>
        <v>0</v>
      </c>
      <c r="S315" t="str">
        <f t="shared" si="18"/>
        <v>，1398698</v>
      </c>
      <c r="T315" t="s">
        <v>1787</v>
      </c>
    </row>
    <row r="316" ht="14" customHeight="1" spans="1:20">
      <c r="A316" s="16">
        <v>43428</v>
      </c>
      <c r="B316" s="16">
        <v>43428</v>
      </c>
      <c r="C316" s="16">
        <v>43449</v>
      </c>
      <c r="D316" s="16">
        <v>43428</v>
      </c>
      <c r="E316" s="16">
        <v>43429</v>
      </c>
      <c r="F316" t="s">
        <v>1788</v>
      </c>
      <c r="G316" t="s">
        <v>1789</v>
      </c>
      <c r="H316" t="s">
        <v>1790</v>
      </c>
      <c r="I316" s="17">
        <v>1381141</v>
      </c>
      <c r="J316" s="18">
        <v>93.72</v>
      </c>
      <c r="K316" t="s">
        <v>782</v>
      </c>
      <c r="L316" t="s">
        <v>1791</v>
      </c>
      <c r="M316" t="s">
        <v>824</v>
      </c>
      <c r="N316" t="s">
        <v>1303</v>
      </c>
      <c r="O316">
        <f>VLOOKUP(I316,[1]应付款管理!$A$1:$I$65536,9,0)</f>
        <v>93.72</v>
      </c>
      <c r="P316">
        <f t="shared" si="16"/>
        <v>0</v>
      </c>
      <c r="Q316" t="str">
        <f>VLOOKUP(I316,[1]应付款管理!$A$1:$J$65536,10,0)</f>
        <v>USD</v>
      </c>
      <c r="R316">
        <f t="shared" si="17"/>
        <v>0</v>
      </c>
      <c r="S316" t="str">
        <f t="shared" si="18"/>
        <v>，1381141</v>
      </c>
      <c r="T316" t="s">
        <v>1792</v>
      </c>
    </row>
    <row r="317" ht="14" customHeight="1" spans="1:20">
      <c r="A317" s="16">
        <v>43428</v>
      </c>
      <c r="B317" s="16">
        <v>43428</v>
      </c>
      <c r="C317" s="16">
        <v>43449</v>
      </c>
      <c r="D317" s="16">
        <v>43428</v>
      </c>
      <c r="E317" s="16">
        <v>43432</v>
      </c>
      <c r="F317" t="s">
        <v>1793</v>
      </c>
      <c r="G317" t="s">
        <v>1794</v>
      </c>
      <c r="H317" t="s">
        <v>1795</v>
      </c>
      <c r="I317" s="17">
        <v>1384287</v>
      </c>
      <c r="J317" s="18">
        <v>224.92</v>
      </c>
      <c r="K317" t="s">
        <v>782</v>
      </c>
      <c r="L317" t="s">
        <v>1796</v>
      </c>
      <c r="M317" t="s">
        <v>791</v>
      </c>
      <c r="N317" t="s">
        <v>805</v>
      </c>
      <c r="O317">
        <f>VLOOKUP(I317,[1]应付款管理!$A$1:$I$65536,9,0)</f>
        <v>224.92</v>
      </c>
      <c r="P317">
        <f t="shared" si="16"/>
        <v>0</v>
      </c>
      <c r="Q317" t="str">
        <f>VLOOKUP(I317,[1]应付款管理!$A$1:$J$65536,10,0)</f>
        <v>USD</v>
      </c>
      <c r="R317">
        <f t="shared" si="17"/>
        <v>0</v>
      </c>
      <c r="S317" t="str">
        <f t="shared" si="18"/>
        <v>，1384287</v>
      </c>
      <c r="T317" t="s">
        <v>1797</v>
      </c>
    </row>
    <row r="318" ht="14" customHeight="1" spans="1:20">
      <c r="A318" s="16">
        <v>43428</v>
      </c>
      <c r="B318" s="16">
        <v>43428</v>
      </c>
      <c r="C318" s="16">
        <v>43449</v>
      </c>
      <c r="D318" s="16">
        <v>43428</v>
      </c>
      <c r="E318" s="16">
        <v>43429</v>
      </c>
      <c r="F318" t="s">
        <v>1798</v>
      </c>
      <c r="G318" t="s">
        <v>1799</v>
      </c>
      <c r="H318" t="s">
        <v>1800</v>
      </c>
      <c r="I318" s="17">
        <v>1399329</v>
      </c>
      <c r="J318" s="18">
        <v>47.22</v>
      </c>
      <c r="K318" t="s">
        <v>782</v>
      </c>
      <c r="L318" t="s">
        <v>1801</v>
      </c>
      <c r="M318" t="s">
        <v>791</v>
      </c>
      <c r="N318" t="s">
        <v>805</v>
      </c>
      <c r="O318">
        <f>VLOOKUP(I318,[1]应付款管理!$A$1:$I$65536,9,0)</f>
        <v>47.22</v>
      </c>
      <c r="P318">
        <f t="shared" ref="P318:P359" si="19">J318-O318</f>
        <v>0</v>
      </c>
      <c r="Q318" t="str">
        <f>VLOOKUP(I318,[1]应付款管理!$A$1:$J$65536,10,0)</f>
        <v>USD</v>
      </c>
      <c r="R318">
        <f t="shared" si="17"/>
        <v>0</v>
      </c>
      <c r="S318" t="str">
        <f t="shared" si="18"/>
        <v>，1399329</v>
      </c>
      <c r="T318" t="s">
        <v>1802</v>
      </c>
    </row>
    <row r="319" ht="14" customHeight="1" spans="1:20">
      <c r="A319" s="16">
        <v>43428</v>
      </c>
      <c r="B319" s="16">
        <v>43428</v>
      </c>
      <c r="C319" s="16">
        <v>43449</v>
      </c>
      <c r="D319" s="16">
        <v>43428</v>
      </c>
      <c r="E319" s="16">
        <v>43429</v>
      </c>
      <c r="F319" t="s">
        <v>1803</v>
      </c>
      <c r="G319" t="s">
        <v>1804</v>
      </c>
      <c r="H319" t="s">
        <v>1805</v>
      </c>
      <c r="I319" s="17">
        <v>1381245</v>
      </c>
      <c r="J319" s="18">
        <v>22.26</v>
      </c>
      <c r="K319" t="s">
        <v>782</v>
      </c>
      <c r="L319" t="s">
        <v>1806</v>
      </c>
      <c r="M319" t="s">
        <v>849</v>
      </c>
      <c r="N319" t="s">
        <v>1807</v>
      </c>
      <c r="O319">
        <f>VLOOKUP(I319,[1]应付款管理!$A$1:$I$65536,9,0)</f>
        <v>22.26</v>
      </c>
      <c r="P319">
        <f t="shared" si="19"/>
        <v>0</v>
      </c>
      <c r="Q319" t="str">
        <f>VLOOKUP(I319,[1]应付款管理!$A$1:$J$65536,10,0)</f>
        <v>USD</v>
      </c>
      <c r="R319">
        <f t="shared" si="17"/>
        <v>0</v>
      </c>
      <c r="S319" t="str">
        <f t="shared" si="18"/>
        <v>，1381245</v>
      </c>
      <c r="T319" t="s">
        <v>1808</v>
      </c>
    </row>
    <row r="320" ht="14" customHeight="1" spans="1:20">
      <c r="A320" s="16">
        <v>43428</v>
      </c>
      <c r="B320" s="16">
        <v>43428</v>
      </c>
      <c r="C320" s="16">
        <v>43449</v>
      </c>
      <c r="D320" s="16">
        <v>43428</v>
      </c>
      <c r="E320" s="16">
        <v>43433</v>
      </c>
      <c r="F320" t="s">
        <v>1809</v>
      </c>
      <c r="G320" t="s">
        <v>1810</v>
      </c>
      <c r="H320" t="s">
        <v>1811</v>
      </c>
      <c r="I320" s="17">
        <v>1392686</v>
      </c>
      <c r="J320" s="18">
        <v>306.39</v>
      </c>
      <c r="K320" t="s">
        <v>782</v>
      </c>
      <c r="L320" t="s">
        <v>1812</v>
      </c>
      <c r="M320" t="s">
        <v>856</v>
      </c>
      <c r="N320" t="s">
        <v>952</v>
      </c>
      <c r="O320">
        <f>VLOOKUP(I320,[1]应付款管理!$A$1:$I$65536,9,0)</f>
        <v>306.4</v>
      </c>
      <c r="P320">
        <f t="shared" si="19"/>
        <v>-0.00999999999999091</v>
      </c>
      <c r="Q320" t="str">
        <f>VLOOKUP(I320,[1]应付款管理!$A$1:$J$65536,10,0)</f>
        <v>USD</v>
      </c>
      <c r="R320">
        <f t="shared" si="17"/>
        <v>0</v>
      </c>
      <c r="S320" t="str">
        <f t="shared" si="18"/>
        <v>，1392686</v>
      </c>
      <c r="T320" t="s">
        <v>1813</v>
      </c>
    </row>
    <row r="321" ht="14" customHeight="1" spans="1:20">
      <c r="A321" s="16">
        <v>43428</v>
      </c>
      <c r="B321" s="16">
        <v>43428</v>
      </c>
      <c r="C321" s="16">
        <v>43449</v>
      </c>
      <c r="D321" s="16">
        <v>43428</v>
      </c>
      <c r="E321" s="16">
        <v>43430</v>
      </c>
      <c r="F321" t="s">
        <v>1814</v>
      </c>
      <c r="G321" t="s">
        <v>1815</v>
      </c>
      <c r="H321" t="s">
        <v>1816</v>
      </c>
      <c r="I321" s="17">
        <v>1399242</v>
      </c>
      <c r="J321" s="18">
        <v>194.71</v>
      </c>
      <c r="K321" t="s">
        <v>782</v>
      </c>
      <c r="L321" t="s">
        <v>1817</v>
      </c>
      <c r="M321" t="s">
        <v>856</v>
      </c>
      <c r="N321" t="s">
        <v>952</v>
      </c>
      <c r="O321">
        <f>VLOOKUP(I321,[1]应付款管理!$A$1:$I$65536,9,0)</f>
        <v>194.72</v>
      </c>
      <c r="P321">
        <f t="shared" si="19"/>
        <v>-0.00999999999999091</v>
      </c>
      <c r="Q321" t="str">
        <f>VLOOKUP(I321,[1]应付款管理!$A$1:$J$65536,10,0)</f>
        <v>USD</v>
      </c>
      <c r="R321">
        <f t="shared" si="17"/>
        <v>0</v>
      </c>
      <c r="S321" t="str">
        <f t="shared" si="18"/>
        <v>，1399242</v>
      </c>
      <c r="T321" t="s">
        <v>1818</v>
      </c>
    </row>
    <row r="322" ht="14" customHeight="1" spans="1:20">
      <c r="A322" s="16">
        <v>43428</v>
      </c>
      <c r="B322" s="16">
        <v>43428</v>
      </c>
      <c r="C322" s="16">
        <v>43449</v>
      </c>
      <c r="D322" s="16">
        <v>43428</v>
      </c>
      <c r="E322" s="16">
        <v>43429</v>
      </c>
      <c r="F322" t="s">
        <v>1819</v>
      </c>
      <c r="G322" t="s">
        <v>1820</v>
      </c>
      <c r="H322" t="s">
        <v>1821</v>
      </c>
      <c r="I322" s="17">
        <v>1400520</v>
      </c>
      <c r="J322" s="18">
        <v>186.49</v>
      </c>
      <c r="K322" t="s">
        <v>782</v>
      </c>
      <c r="L322" t="s">
        <v>1822</v>
      </c>
      <c r="M322" t="s">
        <v>856</v>
      </c>
      <c r="N322" t="s">
        <v>1482</v>
      </c>
      <c r="O322">
        <f>VLOOKUP(I322,[1]应付款管理!$A$1:$I$65536,9,0)</f>
        <v>186.49</v>
      </c>
      <c r="P322">
        <f t="shared" si="19"/>
        <v>0</v>
      </c>
      <c r="Q322" t="str">
        <f>VLOOKUP(I322,[1]应付款管理!$A$1:$J$65536,10,0)</f>
        <v>USD</v>
      </c>
      <c r="R322">
        <f t="shared" si="17"/>
        <v>0</v>
      </c>
      <c r="S322" t="str">
        <f t="shared" si="18"/>
        <v>，1400520</v>
      </c>
      <c r="T322" t="s">
        <v>1823</v>
      </c>
    </row>
    <row r="323" ht="14" customHeight="1" spans="1:20">
      <c r="A323" s="16">
        <v>43429</v>
      </c>
      <c r="B323" s="16">
        <v>43429</v>
      </c>
      <c r="C323" s="16">
        <v>43449</v>
      </c>
      <c r="D323" s="16">
        <v>43429</v>
      </c>
      <c r="E323" s="16">
        <v>43430</v>
      </c>
      <c r="F323" t="s">
        <v>1824</v>
      </c>
      <c r="G323" t="s">
        <v>1825</v>
      </c>
      <c r="H323" t="s">
        <v>1826</v>
      </c>
      <c r="I323" s="17">
        <v>1401281</v>
      </c>
      <c r="J323" s="18">
        <v>47.22</v>
      </c>
      <c r="K323" t="s">
        <v>782</v>
      </c>
      <c r="L323" t="s">
        <v>1827</v>
      </c>
      <c r="M323" t="s">
        <v>791</v>
      </c>
      <c r="N323" t="s">
        <v>805</v>
      </c>
      <c r="O323">
        <f>VLOOKUP(I323,[1]应付款管理!$A$1:$I$65536,9,0)</f>
        <v>47.22</v>
      </c>
      <c r="P323">
        <f t="shared" si="19"/>
        <v>0</v>
      </c>
      <c r="Q323" t="str">
        <f>VLOOKUP(I323,[1]应付款管理!$A$1:$J$65536,10,0)</f>
        <v>USD</v>
      </c>
      <c r="R323">
        <f t="shared" si="17"/>
        <v>0</v>
      </c>
      <c r="S323" t="str">
        <f t="shared" si="18"/>
        <v>，1401281</v>
      </c>
      <c r="T323" t="s">
        <v>1828</v>
      </c>
    </row>
    <row r="324" ht="14" customHeight="1" spans="1:20">
      <c r="A324" s="16">
        <v>43429</v>
      </c>
      <c r="B324" s="16">
        <v>43429</v>
      </c>
      <c r="C324" s="16">
        <v>43449</v>
      </c>
      <c r="D324" s="16">
        <v>43429</v>
      </c>
      <c r="E324" s="16">
        <v>43430</v>
      </c>
      <c r="F324" t="s">
        <v>1829</v>
      </c>
      <c r="G324" t="s">
        <v>1830</v>
      </c>
      <c r="H324" t="s">
        <v>1831</v>
      </c>
      <c r="I324" s="17">
        <v>1401284</v>
      </c>
      <c r="J324" s="18">
        <v>47.22</v>
      </c>
      <c r="K324" t="s">
        <v>782</v>
      </c>
      <c r="L324" t="s">
        <v>1832</v>
      </c>
      <c r="M324" t="s">
        <v>791</v>
      </c>
      <c r="N324" t="s">
        <v>805</v>
      </c>
      <c r="O324">
        <f>VLOOKUP(I324,[1]应付款管理!$A$1:$I$65536,9,0)</f>
        <v>47.22</v>
      </c>
      <c r="P324">
        <f t="shared" si="19"/>
        <v>0</v>
      </c>
      <c r="Q324" t="str">
        <f>VLOOKUP(I324,[1]应付款管理!$A$1:$J$65536,10,0)</f>
        <v>USD</v>
      </c>
      <c r="R324">
        <f t="shared" ref="R324:R359" si="20">IF(K324=Q324,0,1)</f>
        <v>0</v>
      </c>
      <c r="S324" t="str">
        <f t="shared" si="18"/>
        <v>，1401284</v>
      </c>
      <c r="T324" t="s">
        <v>1833</v>
      </c>
    </row>
    <row r="325" ht="14" customHeight="1" spans="1:20">
      <c r="A325" s="16">
        <v>43429</v>
      </c>
      <c r="B325" s="16">
        <v>43429</v>
      </c>
      <c r="C325" s="16">
        <v>43449</v>
      </c>
      <c r="D325" s="16">
        <v>43429</v>
      </c>
      <c r="E325" s="16">
        <v>43431</v>
      </c>
      <c r="F325" t="s">
        <v>1834</v>
      </c>
      <c r="G325" t="s">
        <v>1835</v>
      </c>
      <c r="H325" t="s">
        <v>1836</v>
      </c>
      <c r="I325" s="17">
        <v>1401317</v>
      </c>
      <c r="J325" s="18">
        <v>94.44</v>
      </c>
      <c r="K325" t="s">
        <v>782</v>
      </c>
      <c r="L325" t="s">
        <v>1801</v>
      </c>
      <c r="M325" t="s">
        <v>791</v>
      </c>
      <c r="N325" t="s">
        <v>805</v>
      </c>
      <c r="O325">
        <f>VLOOKUP(I325,[1]应付款管理!$A$1:$I$65536,9,0)</f>
        <v>94.44</v>
      </c>
      <c r="P325">
        <f t="shared" si="19"/>
        <v>0</v>
      </c>
      <c r="Q325" t="str">
        <f>VLOOKUP(I325,[1]应付款管理!$A$1:$J$65536,10,0)</f>
        <v>USD</v>
      </c>
      <c r="R325">
        <f t="shared" si="20"/>
        <v>0</v>
      </c>
      <c r="S325" t="str">
        <f t="shared" si="18"/>
        <v>，1401317</v>
      </c>
      <c r="T325" t="s">
        <v>1837</v>
      </c>
    </row>
    <row r="326" ht="14" customHeight="1" spans="1:20">
      <c r="A326" s="16">
        <v>43430</v>
      </c>
      <c r="B326" s="16">
        <v>43430</v>
      </c>
      <c r="C326" s="16">
        <v>43449</v>
      </c>
      <c r="D326" s="16">
        <v>43430</v>
      </c>
      <c r="E326" s="16">
        <v>43432</v>
      </c>
      <c r="F326" t="s">
        <v>1838</v>
      </c>
      <c r="G326" t="s">
        <v>1839</v>
      </c>
      <c r="H326" t="s">
        <v>1840</v>
      </c>
      <c r="I326" s="17">
        <v>1401622</v>
      </c>
      <c r="J326" s="18">
        <v>69.6</v>
      </c>
      <c r="K326" t="s">
        <v>782</v>
      </c>
      <c r="L326" t="s">
        <v>1755</v>
      </c>
      <c r="M326" t="s">
        <v>877</v>
      </c>
      <c r="N326" t="s">
        <v>1756</v>
      </c>
      <c r="O326">
        <f>VLOOKUP(I326,[1]应付款管理!$A$1:$I$65536,9,0)</f>
        <v>69.6</v>
      </c>
      <c r="P326">
        <f t="shared" si="19"/>
        <v>0</v>
      </c>
      <c r="Q326" t="str">
        <f>VLOOKUP(I326,[1]应付款管理!$A$1:$J$65536,10,0)</f>
        <v>USD</v>
      </c>
      <c r="R326">
        <f t="shared" si="20"/>
        <v>0</v>
      </c>
      <c r="S326" t="str">
        <f t="shared" si="18"/>
        <v>，1401622</v>
      </c>
      <c r="T326" t="s">
        <v>1841</v>
      </c>
    </row>
    <row r="327" ht="14" customHeight="1" spans="1:20">
      <c r="A327" s="16">
        <v>43430</v>
      </c>
      <c r="B327" s="16">
        <v>43430</v>
      </c>
      <c r="C327" s="16">
        <v>43449</v>
      </c>
      <c r="D327" s="16">
        <v>43430</v>
      </c>
      <c r="E327" s="16">
        <v>43432</v>
      </c>
      <c r="F327" t="s">
        <v>1842</v>
      </c>
      <c r="G327" t="s">
        <v>1843</v>
      </c>
      <c r="H327" t="s">
        <v>1844</v>
      </c>
      <c r="I327" s="17">
        <v>1398089</v>
      </c>
      <c r="J327" s="18">
        <v>141.8</v>
      </c>
      <c r="K327" t="s">
        <v>782</v>
      </c>
      <c r="L327" t="s">
        <v>1845</v>
      </c>
      <c r="M327" t="s">
        <v>897</v>
      </c>
      <c r="N327" t="s">
        <v>1053</v>
      </c>
      <c r="O327">
        <f>VLOOKUP(I327,[1]应付款管理!$A$1:$I$65536,9,0)</f>
        <v>141.8</v>
      </c>
      <c r="P327">
        <f t="shared" si="19"/>
        <v>0</v>
      </c>
      <c r="Q327" t="str">
        <f>VLOOKUP(I327,[1]应付款管理!$A$1:$J$65536,10,0)</f>
        <v>USD</v>
      </c>
      <c r="R327">
        <f t="shared" si="20"/>
        <v>0</v>
      </c>
      <c r="S327" t="str">
        <f t="shared" si="18"/>
        <v>，1398089</v>
      </c>
      <c r="T327" t="s">
        <v>1846</v>
      </c>
    </row>
    <row r="328" ht="14" customHeight="1" spans="1:20">
      <c r="A328" s="16">
        <v>43430</v>
      </c>
      <c r="B328" s="16">
        <v>43430</v>
      </c>
      <c r="C328" s="16">
        <v>43449</v>
      </c>
      <c r="D328" s="16">
        <v>43430</v>
      </c>
      <c r="E328" s="16">
        <v>43434</v>
      </c>
      <c r="F328" t="s">
        <v>1847</v>
      </c>
      <c r="G328" t="s">
        <v>1848</v>
      </c>
      <c r="H328" t="s">
        <v>1849</v>
      </c>
      <c r="I328" s="17">
        <v>1393615</v>
      </c>
      <c r="J328" s="18">
        <v>203.19</v>
      </c>
      <c r="K328" t="s">
        <v>782</v>
      </c>
      <c r="L328" t="s">
        <v>1850</v>
      </c>
      <c r="M328" t="s">
        <v>791</v>
      </c>
      <c r="N328" t="s">
        <v>904</v>
      </c>
      <c r="O328">
        <f>VLOOKUP(I328,[1]应付款管理!$A$1:$I$65536,9,0)</f>
        <v>203.19</v>
      </c>
      <c r="P328">
        <f t="shared" si="19"/>
        <v>0</v>
      </c>
      <c r="Q328" t="str">
        <f>VLOOKUP(I328,[1]应付款管理!$A$1:$J$65536,10,0)</f>
        <v>USD</v>
      </c>
      <c r="R328">
        <f t="shared" si="20"/>
        <v>0</v>
      </c>
      <c r="S328" t="str">
        <f t="shared" si="18"/>
        <v>，1393615</v>
      </c>
      <c r="T328" t="s">
        <v>1851</v>
      </c>
    </row>
    <row r="329" ht="14" customHeight="1" spans="1:20">
      <c r="A329" s="16">
        <v>43431</v>
      </c>
      <c r="B329" s="16">
        <v>43431</v>
      </c>
      <c r="C329" s="16">
        <v>43449</v>
      </c>
      <c r="D329" s="16">
        <v>43431</v>
      </c>
      <c r="E329" s="16">
        <v>43432</v>
      </c>
      <c r="F329" t="s">
        <v>1852</v>
      </c>
      <c r="G329" t="s">
        <v>1853</v>
      </c>
      <c r="H329" t="s">
        <v>1854</v>
      </c>
      <c r="I329" s="17">
        <v>1393448</v>
      </c>
      <c r="J329" s="18">
        <v>82.99</v>
      </c>
      <c r="K329" t="s">
        <v>782</v>
      </c>
      <c r="L329" t="s">
        <v>1855</v>
      </c>
      <c r="M329" t="s">
        <v>1692</v>
      </c>
      <c r="N329" t="s">
        <v>1856</v>
      </c>
      <c r="O329">
        <f>VLOOKUP(I329,[1]应付款管理!$A$1:$I$65536,9,0)</f>
        <v>82.99</v>
      </c>
      <c r="P329">
        <f t="shared" si="19"/>
        <v>0</v>
      </c>
      <c r="Q329" t="str">
        <f>VLOOKUP(I329,[1]应付款管理!$A$1:$J$65536,10,0)</f>
        <v>USD</v>
      </c>
      <c r="R329">
        <f t="shared" si="20"/>
        <v>0</v>
      </c>
      <c r="S329" t="str">
        <f t="shared" si="18"/>
        <v>，1393448</v>
      </c>
      <c r="T329" t="s">
        <v>1857</v>
      </c>
    </row>
    <row r="330" ht="14" customHeight="1" spans="1:20">
      <c r="A330" s="16">
        <v>43431</v>
      </c>
      <c r="B330" s="16">
        <v>43431</v>
      </c>
      <c r="C330" s="16">
        <v>43449</v>
      </c>
      <c r="D330" s="16">
        <v>43431</v>
      </c>
      <c r="E330" s="16">
        <v>43433</v>
      </c>
      <c r="F330" t="s">
        <v>1858</v>
      </c>
      <c r="G330" t="s">
        <v>1859</v>
      </c>
      <c r="H330" t="s">
        <v>1860</v>
      </c>
      <c r="I330" s="17">
        <v>1401140</v>
      </c>
      <c r="J330" s="18">
        <v>166.82</v>
      </c>
      <c r="K330" t="s">
        <v>782</v>
      </c>
      <c r="L330" t="s">
        <v>1861</v>
      </c>
      <c r="M330" t="s">
        <v>1862</v>
      </c>
      <c r="N330" t="s">
        <v>1863</v>
      </c>
      <c r="O330">
        <f>VLOOKUP(I330,[1]应付款管理!$A$1:$I$65536,9,0)</f>
        <v>166.82</v>
      </c>
      <c r="P330">
        <f t="shared" si="19"/>
        <v>0</v>
      </c>
      <c r="Q330" t="str">
        <f>VLOOKUP(I330,[1]应付款管理!$A$1:$J$65536,10,0)</f>
        <v>USD</v>
      </c>
      <c r="R330">
        <f t="shared" si="20"/>
        <v>0</v>
      </c>
      <c r="S330" t="str">
        <f t="shared" si="18"/>
        <v>，1401140</v>
      </c>
      <c r="T330" t="s">
        <v>1864</v>
      </c>
    </row>
    <row r="331" ht="14" customHeight="1" spans="1:20">
      <c r="A331" s="16">
        <v>43431</v>
      </c>
      <c r="B331" s="16">
        <v>43431</v>
      </c>
      <c r="C331" s="16">
        <v>43449</v>
      </c>
      <c r="D331" s="16">
        <v>43431</v>
      </c>
      <c r="E331" s="16">
        <v>43432</v>
      </c>
      <c r="F331" t="s">
        <v>1865</v>
      </c>
      <c r="G331" t="s">
        <v>1866</v>
      </c>
      <c r="H331" t="s">
        <v>1867</v>
      </c>
      <c r="I331" s="17">
        <v>1398952</v>
      </c>
      <c r="J331" s="18">
        <v>227.31</v>
      </c>
      <c r="K331" t="s">
        <v>782</v>
      </c>
      <c r="L331" t="s">
        <v>1868</v>
      </c>
      <c r="M331" t="s">
        <v>824</v>
      </c>
      <c r="N331" t="s">
        <v>1869</v>
      </c>
      <c r="O331">
        <f>VLOOKUP(I331,[1]应付款管理!$A$1:$I$65536,9,0)</f>
        <v>227.31</v>
      </c>
      <c r="P331">
        <f t="shared" si="19"/>
        <v>0</v>
      </c>
      <c r="Q331" t="str">
        <f>VLOOKUP(I331,[1]应付款管理!$A$1:$J$65536,10,0)</f>
        <v>USD</v>
      </c>
      <c r="R331">
        <f t="shared" si="20"/>
        <v>0</v>
      </c>
      <c r="S331" t="str">
        <f t="shared" si="18"/>
        <v>，1398952</v>
      </c>
      <c r="T331" t="s">
        <v>1870</v>
      </c>
    </row>
    <row r="332" ht="14" customHeight="1" spans="1:20">
      <c r="A332" s="16">
        <v>43431</v>
      </c>
      <c r="B332" s="16">
        <v>43431</v>
      </c>
      <c r="C332" s="16">
        <v>43449</v>
      </c>
      <c r="D332" s="16">
        <v>43431</v>
      </c>
      <c r="E332" s="16">
        <v>43434</v>
      </c>
      <c r="F332" t="s">
        <v>1871</v>
      </c>
      <c r="G332" t="s">
        <v>1872</v>
      </c>
      <c r="H332" t="s">
        <v>1873</v>
      </c>
      <c r="I332" s="17">
        <v>1401684</v>
      </c>
      <c r="J332" s="18">
        <v>386.46</v>
      </c>
      <c r="K332" t="s">
        <v>782</v>
      </c>
      <c r="L332" t="s">
        <v>1874</v>
      </c>
      <c r="M332" t="s">
        <v>791</v>
      </c>
      <c r="N332" t="s">
        <v>1453</v>
      </c>
      <c r="O332">
        <f>VLOOKUP(I332,[1]应付款管理!$A$1:$I$65536,9,0)</f>
        <v>386.46</v>
      </c>
      <c r="P332">
        <f t="shared" si="19"/>
        <v>0</v>
      </c>
      <c r="Q332" t="str">
        <f>VLOOKUP(I332,[1]应付款管理!$A$1:$J$65536,10,0)</f>
        <v>USD</v>
      </c>
      <c r="R332">
        <f t="shared" si="20"/>
        <v>0</v>
      </c>
      <c r="S332" t="str">
        <f t="shared" si="18"/>
        <v>，1401684</v>
      </c>
      <c r="T332" t="s">
        <v>1875</v>
      </c>
    </row>
    <row r="333" ht="14" customHeight="1" spans="1:20">
      <c r="A333" s="16">
        <v>43431</v>
      </c>
      <c r="B333" s="16">
        <v>43431</v>
      </c>
      <c r="C333" s="16">
        <v>43449</v>
      </c>
      <c r="D333" s="16">
        <v>43431</v>
      </c>
      <c r="E333" s="16">
        <v>43432</v>
      </c>
      <c r="F333" t="s">
        <v>1876</v>
      </c>
      <c r="G333" t="s">
        <v>1877</v>
      </c>
      <c r="H333" t="s">
        <v>1878</v>
      </c>
      <c r="I333" s="17">
        <v>1402153</v>
      </c>
      <c r="J333" s="18">
        <v>50.4</v>
      </c>
      <c r="K333" t="s">
        <v>782</v>
      </c>
      <c r="L333" t="s">
        <v>1879</v>
      </c>
      <c r="M333" t="s">
        <v>817</v>
      </c>
      <c r="N333" t="s">
        <v>1880</v>
      </c>
      <c r="O333">
        <f>VLOOKUP(I333,[1]应付款管理!$A$1:$I$65536,9,0)</f>
        <v>50.4</v>
      </c>
      <c r="P333">
        <f t="shared" si="19"/>
        <v>0</v>
      </c>
      <c r="Q333" t="str">
        <f>VLOOKUP(I333,[1]应付款管理!$A$1:$J$65536,10,0)</f>
        <v>USD</v>
      </c>
      <c r="R333">
        <f t="shared" si="20"/>
        <v>0</v>
      </c>
      <c r="S333" t="str">
        <f t="shared" si="18"/>
        <v>，1402153</v>
      </c>
      <c r="T333" t="s">
        <v>1881</v>
      </c>
    </row>
    <row r="334" ht="14" customHeight="1" spans="1:20">
      <c r="A334" s="16">
        <v>43431</v>
      </c>
      <c r="B334" s="16">
        <v>43431</v>
      </c>
      <c r="C334" s="16">
        <v>43449</v>
      </c>
      <c r="D334" s="16">
        <v>43431</v>
      </c>
      <c r="E334" s="16">
        <v>43432</v>
      </c>
      <c r="F334" t="s">
        <v>1882</v>
      </c>
      <c r="G334" t="s">
        <v>1883</v>
      </c>
      <c r="H334" t="s">
        <v>1884</v>
      </c>
      <c r="I334" s="17">
        <v>1401852</v>
      </c>
      <c r="J334" s="18">
        <v>116.06</v>
      </c>
      <c r="K334" t="s">
        <v>782</v>
      </c>
      <c r="L334" t="s">
        <v>1885</v>
      </c>
      <c r="M334" t="s">
        <v>939</v>
      </c>
      <c r="N334" t="s">
        <v>1121</v>
      </c>
      <c r="O334">
        <f>VLOOKUP(I334,[1]应付款管理!$A$1:$I$65536,9,0)</f>
        <v>116.06</v>
      </c>
      <c r="P334">
        <f t="shared" si="19"/>
        <v>0</v>
      </c>
      <c r="Q334" t="str">
        <f>VLOOKUP(I334,[1]应付款管理!$A$1:$J$65536,10,0)</f>
        <v>USD</v>
      </c>
      <c r="R334">
        <f t="shared" si="20"/>
        <v>0</v>
      </c>
      <c r="S334" t="str">
        <f t="shared" si="18"/>
        <v>，1401852</v>
      </c>
      <c r="T334" t="s">
        <v>1886</v>
      </c>
    </row>
    <row r="335" ht="14" customHeight="1" spans="1:20">
      <c r="A335" s="16">
        <v>43432</v>
      </c>
      <c r="B335" s="16">
        <v>43432</v>
      </c>
      <c r="C335" s="16">
        <v>43449</v>
      </c>
      <c r="D335" s="16">
        <v>43432</v>
      </c>
      <c r="E335" s="16">
        <v>43435</v>
      </c>
      <c r="F335" t="s">
        <v>1887</v>
      </c>
      <c r="G335" t="s">
        <v>1888</v>
      </c>
      <c r="H335" t="s">
        <v>1889</v>
      </c>
      <c r="I335" s="17">
        <v>1402209</v>
      </c>
      <c r="J335" s="18">
        <v>176.79</v>
      </c>
      <c r="K335" t="s">
        <v>782</v>
      </c>
      <c r="L335" t="s">
        <v>1890</v>
      </c>
      <c r="M335" t="s">
        <v>1191</v>
      </c>
      <c r="N335" t="s">
        <v>1891</v>
      </c>
      <c r="O335">
        <f>VLOOKUP(I335,[1]应付款管理!$A$1:$I$65536,9,0)</f>
        <v>176.79</v>
      </c>
      <c r="P335">
        <f t="shared" si="19"/>
        <v>0</v>
      </c>
      <c r="Q335" t="str">
        <f>VLOOKUP(I335,[1]应付款管理!$A$1:$J$65536,10,0)</f>
        <v>USD</v>
      </c>
      <c r="R335">
        <f t="shared" si="20"/>
        <v>0</v>
      </c>
      <c r="S335" t="str">
        <f>$S$1&amp;I335</f>
        <v>，1402209</v>
      </c>
      <c r="T335" t="s">
        <v>1892</v>
      </c>
    </row>
    <row r="336" ht="14" customHeight="1" spans="1:20">
      <c r="A336" s="16">
        <v>43432</v>
      </c>
      <c r="B336" s="16">
        <v>43432</v>
      </c>
      <c r="C336" s="16">
        <v>43449</v>
      </c>
      <c r="D336" s="16">
        <v>43432</v>
      </c>
      <c r="E336" s="16">
        <v>43435</v>
      </c>
      <c r="F336" t="s">
        <v>1893</v>
      </c>
      <c r="G336" t="s">
        <v>1894</v>
      </c>
      <c r="H336" t="s">
        <v>1895</v>
      </c>
      <c r="I336" s="17">
        <v>1402210</v>
      </c>
      <c r="J336" s="18">
        <v>176.79</v>
      </c>
      <c r="K336" t="s">
        <v>782</v>
      </c>
      <c r="L336" t="s">
        <v>1896</v>
      </c>
      <c r="M336" t="s">
        <v>1191</v>
      </c>
      <c r="N336" t="s">
        <v>1891</v>
      </c>
      <c r="O336">
        <f>VLOOKUP(I336,[1]应付款管理!$A$1:$I$65536,9,0)</f>
        <v>176.79</v>
      </c>
      <c r="P336">
        <f t="shared" si="19"/>
        <v>0</v>
      </c>
      <c r="Q336" t="str">
        <f>VLOOKUP(I336,[1]应付款管理!$A$1:$J$65536,10,0)</f>
        <v>USD</v>
      </c>
      <c r="R336">
        <f t="shared" si="20"/>
        <v>0</v>
      </c>
      <c r="S336" t="str">
        <f>$S$1&amp;I336</f>
        <v>，1402210</v>
      </c>
      <c r="T336" t="s">
        <v>1897</v>
      </c>
    </row>
    <row r="337" ht="14" customHeight="1" spans="1:20">
      <c r="A337" s="16">
        <v>43432</v>
      </c>
      <c r="B337" s="16">
        <v>43432</v>
      </c>
      <c r="C337" s="16">
        <v>43449</v>
      </c>
      <c r="D337" s="16">
        <v>43432</v>
      </c>
      <c r="E337" s="16">
        <v>43433</v>
      </c>
      <c r="F337" t="s">
        <v>1898</v>
      </c>
      <c r="G337" t="s">
        <v>1899</v>
      </c>
      <c r="H337" t="s">
        <v>1900</v>
      </c>
      <c r="I337" s="17">
        <v>1402398</v>
      </c>
      <c r="J337" s="18">
        <v>65.56</v>
      </c>
      <c r="K337" t="s">
        <v>782</v>
      </c>
      <c r="L337" t="s">
        <v>1901</v>
      </c>
      <c r="M337" t="s">
        <v>791</v>
      </c>
      <c r="N337" t="s">
        <v>1091</v>
      </c>
      <c r="O337">
        <f>VLOOKUP(I337,[1]应付款管理!$A$1:$I$65536,9,0)</f>
        <v>65.56</v>
      </c>
      <c r="P337">
        <f t="shared" si="19"/>
        <v>0</v>
      </c>
      <c r="Q337" t="str">
        <f>VLOOKUP(I337,[1]应付款管理!$A$1:$J$65536,10,0)</f>
        <v>USD</v>
      </c>
      <c r="R337">
        <f t="shared" si="20"/>
        <v>0</v>
      </c>
      <c r="S337" t="str">
        <f>$S$1&amp;I337</f>
        <v>，1402398</v>
      </c>
      <c r="T337" t="s">
        <v>1902</v>
      </c>
    </row>
    <row r="338" ht="14" customHeight="1" spans="1:20">
      <c r="A338" s="16">
        <v>43432</v>
      </c>
      <c r="B338" s="16">
        <v>43432</v>
      </c>
      <c r="C338" s="16">
        <v>43449</v>
      </c>
      <c r="D338" s="16">
        <v>43432</v>
      </c>
      <c r="E338" s="16">
        <v>43433</v>
      </c>
      <c r="F338" t="s">
        <v>1903</v>
      </c>
      <c r="G338" t="s">
        <v>1904</v>
      </c>
      <c r="H338" t="s">
        <v>1905</v>
      </c>
      <c r="I338" s="17">
        <v>1402640</v>
      </c>
      <c r="J338" s="18">
        <v>46.49</v>
      </c>
      <c r="K338" t="s">
        <v>782</v>
      </c>
      <c r="L338" t="s">
        <v>1906</v>
      </c>
      <c r="M338" t="s">
        <v>791</v>
      </c>
      <c r="N338" t="s">
        <v>805</v>
      </c>
      <c r="O338">
        <f>VLOOKUP(I338,[1]应付款管理!$A$1:$I$65536,9,0)</f>
        <v>46.49</v>
      </c>
      <c r="P338">
        <f t="shared" si="19"/>
        <v>0</v>
      </c>
      <c r="Q338" t="str">
        <f>VLOOKUP(I338,[1]应付款管理!$A$1:$J$65536,10,0)</f>
        <v>USD</v>
      </c>
      <c r="R338">
        <f t="shared" si="20"/>
        <v>0</v>
      </c>
      <c r="S338" t="str">
        <f>$S$1&amp;I338</f>
        <v>，1402640</v>
      </c>
      <c r="T338" t="s">
        <v>1907</v>
      </c>
    </row>
    <row r="339" ht="14" customHeight="1" spans="1:20">
      <c r="A339" s="16">
        <v>43432</v>
      </c>
      <c r="B339" s="16">
        <v>43432</v>
      </c>
      <c r="C339" s="16">
        <v>43449</v>
      </c>
      <c r="D339" s="16">
        <v>43432</v>
      </c>
      <c r="E339" s="16">
        <v>43433</v>
      </c>
      <c r="F339" t="s">
        <v>1908</v>
      </c>
      <c r="G339" t="s">
        <v>1909</v>
      </c>
      <c r="H339" t="s">
        <v>1910</v>
      </c>
      <c r="I339" s="17">
        <v>1402017</v>
      </c>
      <c r="J339" s="18">
        <v>77.2</v>
      </c>
      <c r="K339" t="s">
        <v>782</v>
      </c>
      <c r="L339" t="s">
        <v>1911</v>
      </c>
      <c r="M339" t="s">
        <v>817</v>
      </c>
      <c r="N339" t="s">
        <v>921</v>
      </c>
      <c r="O339">
        <f>VLOOKUP(I339,[1]应付款管理!$A$1:$I$65536,9,0)</f>
        <v>77.2</v>
      </c>
      <c r="P339">
        <f t="shared" si="19"/>
        <v>0</v>
      </c>
      <c r="Q339" t="str">
        <f>VLOOKUP(I339,[1]应付款管理!$A$1:$J$65536,10,0)</f>
        <v>USD</v>
      </c>
      <c r="R339">
        <f t="shared" si="20"/>
        <v>0</v>
      </c>
      <c r="S339" t="str">
        <f>$S$1&amp;I339</f>
        <v>，1402017</v>
      </c>
      <c r="T339" t="s">
        <v>1912</v>
      </c>
    </row>
    <row r="340" ht="14" customHeight="1" spans="1:20">
      <c r="A340" s="16">
        <v>43432</v>
      </c>
      <c r="B340" s="16">
        <v>43432</v>
      </c>
      <c r="C340" s="16">
        <v>43449</v>
      </c>
      <c r="D340" s="16">
        <v>43432</v>
      </c>
      <c r="E340" s="16">
        <v>43435</v>
      </c>
      <c r="F340" t="s">
        <v>1913</v>
      </c>
      <c r="G340" t="s">
        <v>1914</v>
      </c>
      <c r="H340" t="s">
        <v>1915</v>
      </c>
      <c r="I340" s="17">
        <v>1402191</v>
      </c>
      <c r="J340" s="18">
        <v>366.12</v>
      </c>
      <c r="K340" t="s">
        <v>782</v>
      </c>
      <c r="L340" t="s">
        <v>1916</v>
      </c>
      <c r="M340" t="s">
        <v>817</v>
      </c>
      <c r="N340" t="s">
        <v>1917</v>
      </c>
      <c r="O340">
        <f>VLOOKUP(I340,[1]应付款管理!$A$1:$I$65536,9,0)</f>
        <v>366.12</v>
      </c>
      <c r="P340">
        <f t="shared" si="19"/>
        <v>0</v>
      </c>
      <c r="Q340" t="str">
        <f>VLOOKUP(I340,[1]应付款管理!$A$1:$J$65536,10,0)</f>
        <v>USD</v>
      </c>
      <c r="R340">
        <f t="shared" si="20"/>
        <v>0</v>
      </c>
      <c r="S340" t="str">
        <f>$S$1&amp;I340</f>
        <v>，1402191</v>
      </c>
      <c r="T340" t="s">
        <v>1918</v>
      </c>
    </row>
    <row r="341" ht="14" customHeight="1" spans="1:20">
      <c r="A341" s="16">
        <v>43432</v>
      </c>
      <c r="B341" s="16">
        <v>43432</v>
      </c>
      <c r="C341" s="16">
        <v>43449</v>
      </c>
      <c r="D341" s="16">
        <v>43432</v>
      </c>
      <c r="E341" s="16">
        <v>43433</v>
      </c>
      <c r="F341" t="s">
        <v>1919</v>
      </c>
      <c r="G341" t="s">
        <v>1920</v>
      </c>
      <c r="H341" t="s">
        <v>1921</v>
      </c>
      <c r="I341" s="17">
        <v>1402231</v>
      </c>
      <c r="J341" s="18">
        <v>50.43</v>
      </c>
      <c r="K341" t="s">
        <v>782</v>
      </c>
      <c r="L341" t="s">
        <v>1879</v>
      </c>
      <c r="M341" t="s">
        <v>817</v>
      </c>
      <c r="N341" t="s">
        <v>1880</v>
      </c>
      <c r="O341">
        <f>VLOOKUP(I341,[1]应付款管理!$A$1:$I$65536,9,0)</f>
        <v>50.43</v>
      </c>
      <c r="P341">
        <f t="shared" si="19"/>
        <v>0</v>
      </c>
      <c r="Q341" t="str">
        <f>VLOOKUP(I341,[1]应付款管理!$A$1:$J$65536,10,0)</f>
        <v>USD</v>
      </c>
      <c r="R341">
        <f t="shared" si="20"/>
        <v>0</v>
      </c>
      <c r="S341" t="str">
        <f>$S$1&amp;I341</f>
        <v>，1402231</v>
      </c>
      <c r="T341" t="s">
        <v>1922</v>
      </c>
    </row>
    <row r="342" ht="14" customHeight="1" spans="1:20">
      <c r="A342" s="16">
        <v>43432</v>
      </c>
      <c r="B342" s="16">
        <v>43432</v>
      </c>
      <c r="C342" s="16">
        <v>43449</v>
      </c>
      <c r="D342" s="16">
        <v>43432</v>
      </c>
      <c r="E342" s="16">
        <v>43434</v>
      </c>
      <c r="F342" t="s">
        <v>1923</v>
      </c>
      <c r="G342" t="s">
        <v>1924</v>
      </c>
      <c r="H342" t="s">
        <v>1925</v>
      </c>
      <c r="I342" s="17">
        <v>1402059</v>
      </c>
      <c r="J342" s="18">
        <v>64.28</v>
      </c>
      <c r="K342" t="s">
        <v>782</v>
      </c>
      <c r="L342" t="s">
        <v>1926</v>
      </c>
      <c r="M342" t="s">
        <v>849</v>
      </c>
      <c r="N342" t="s">
        <v>1927</v>
      </c>
      <c r="O342">
        <f>VLOOKUP(I342,[1]应付款管理!$A$1:$I$65536,9,0)</f>
        <v>64.28</v>
      </c>
      <c r="P342">
        <f t="shared" si="19"/>
        <v>0</v>
      </c>
      <c r="Q342" t="str">
        <f>VLOOKUP(I342,[1]应付款管理!$A$1:$J$65536,10,0)</f>
        <v>USD</v>
      </c>
      <c r="R342">
        <f t="shared" si="20"/>
        <v>0</v>
      </c>
      <c r="S342" t="str">
        <f>$S$1&amp;I342</f>
        <v>，1402059</v>
      </c>
      <c r="T342" t="s">
        <v>1928</v>
      </c>
    </row>
    <row r="343" ht="14" customHeight="1" spans="1:20">
      <c r="A343" s="16">
        <v>43433</v>
      </c>
      <c r="B343" s="16">
        <v>43433</v>
      </c>
      <c r="C343" s="16">
        <v>43449</v>
      </c>
      <c r="D343" s="16">
        <v>43433</v>
      </c>
      <c r="E343" s="16">
        <v>43434</v>
      </c>
      <c r="F343" t="s">
        <v>1929</v>
      </c>
      <c r="G343" t="s">
        <v>1930</v>
      </c>
      <c r="H343" t="s">
        <v>1931</v>
      </c>
      <c r="I343" s="17">
        <v>1402343</v>
      </c>
      <c r="J343" s="18">
        <v>72.9</v>
      </c>
      <c r="K343" t="s">
        <v>782</v>
      </c>
      <c r="L343" t="s">
        <v>1932</v>
      </c>
      <c r="M343" t="s">
        <v>1862</v>
      </c>
      <c r="N343" t="s">
        <v>1933</v>
      </c>
      <c r="O343">
        <f>VLOOKUP(I343,[1]应付款管理!$A$1:$I$65536,9,0)</f>
        <v>72.9</v>
      </c>
      <c r="P343">
        <f t="shared" si="19"/>
        <v>0</v>
      </c>
      <c r="Q343" t="str">
        <f>VLOOKUP(I343,[1]应付款管理!$A$1:$J$65536,10,0)</f>
        <v>USD</v>
      </c>
      <c r="R343">
        <f t="shared" si="20"/>
        <v>0</v>
      </c>
      <c r="S343" t="str">
        <f>$S$1&amp;I343</f>
        <v>，1402343</v>
      </c>
      <c r="T343" t="s">
        <v>1934</v>
      </c>
    </row>
    <row r="344" ht="14" customHeight="1" spans="1:20">
      <c r="A344" s="16">
        <v>43433</v>
      </c>
      <c r="B344" s="16">
        <v>43433</v>
      </c>
      <c r="C344" s="16">
        <v>43449</v>
      </c>
      <c r="D344" s="16">
        <v>43433</v>
      </c>
      <c r="E344" s="16">
        <v>43436</v>
      </c>
      <c r="F344" t="s">
        <v>1935</v>
      </c>
      <c r="G344" t="s">
        <v>1936</v>
      </c>
      <c r="H344" t="s">
        <v>1937</v>
      </c>
      <c r="I344" s="17">
        <v>1381884</v>
      </c>
      <c r="J344" s="18">
        <v>79.17</v>
      </c>
      <c r="K344" t="s">
        <v>782</v>
      </c>
      <c r="L344" t="s">
        <v>1938</v>
      </c>
      <c r="M344" t="s">
        <v>791</v>
      </c>
      <c r="N344" t="s">
        <v>1939</v>
      </c>
      <c r="O344">
        <f>VLOOKUP(I344,[1]应付款管理!$A$1:$I$65536,9,0)</f>
        <v>79.17</v>
      </c>
      <c r="P344">
        <f t="shared" si="19"/>
        <v>0</v>
      </c>
      <c r="Q344" t="str">
        <f>VLOOKUP(I344,[1]应付款管理!$A$1:$J$65536,10,0)</f>
        <v>USD</v>
      </c>
      <c r="R344">
        <f t="shared" si="20"/>
        <v>0</v>
      </c>
      <c r="S344" t="str">
        <f>$S$1&amp;I344</f>
        <v>，1381884</v>
      </c>
      <c r="T344" t="s">
        <v>1940</v>
      </c>
    </row>
    <row r="345" ht="14" customHeight="1" spans="1:20">
      <c r="A345" s="16">
        <v>43433</v>
      </c>
      <c r="B345" s="16">
        <v>43433</v>
      </c>
      <c r="C345" s="16">
        <v>43449</v>
      </c>
      <c r="D345" s="16">
        <v>43433</v>
      </c>
      <c r="E345" s="16">
        <v>43434</v>
      </c>
      <c r="F345" t="s">
        <v>1941</v>
      </c>
      <c r="G345" t="s">
        <v>1942</v>
      </c>
      <c r="H345" t="s">
        <v>1943</v>
      </c>
      <c r="I345" s="17">
        <v>1402744</v>
      </c>
      <c r="J345" s="18">
        <v>41.41</v>
      </c>
      <c r="K345" t="s">
        <v>782</v>
      </c>
      <c r="L345" t="s">
        <v>1944</v>
      </c>
      <c r="M345" t="s">
        <v>791</v>
      </c>
      <c r="N345" t="s">
        <v>1945</v>
      </c>
      <c r="O345">
        <f>VLOOKUP(I345,[1]应付款管理!$A$1:$I$65536,9,0)</f>
        <v>41.41</v>
      </c>
      <c r="P345">
        <f t="shared" si="19"/>
        <v>0</v>
      </c>
      <c r="Q345" t="str">
        <f>VLOOKUP(I345,[1]应付款管理!$A$1:$J$65536,10,0)</f>
        <v>USD</v>
      </c>
      <c r="R345">
        <f t="shared" si="20"/>
        <v>0</v>
      </c>
      <c r="S345" t="str">
        <f>$S$1&amp;I345</f>
        <v>，1402744</v>
      </c>
      <c r="T345" t="s">
        <v>1946</v>
      </c>
    </row>
    <row r="346" ht="14" customHeight="1" spans="1:20">
      <c r="A346" s="16">
        <v>43433</v>
      </c>
      <c r="B346" s="16">
        <v>43433</v>
      </c>
      <c r="C346" s="16">
        <v>43449</v>
      </c>
      <c r="D346" s="16">
        <v>43433</v>
      </c>
      <c r="E346" s="16">
        <v>43434</v>
      </c>
      <c r="F346" t="s">
        <v>1947</v>
      </c>
      <c r="G346" t="s">
        <v>1948</v>
      </c>
      <c r="H346" t="s">
        <v>1949</v>
      </c>
      <c r="I346" s="17">
        <v>1402963</v>
      </c>
      <c r="J346" s="18">
        <v>48.31</v>
      </c>
      <c r="K346" t="s">
        <v>782</v>
      </c>
      <c r="L346" t="s">
        <v>1950</v>
      </c>
      <c r="M346" t="s">
        <v>791</v>
      </c>
      <c r="N346" t="s">
        <v>1945</v>
      </c>
      <c r="O346">
        <f>VLOOKUP(I346,[1]应付款管理!$A$1:$I$65536,9,0)</f>
        <v>48.31</v>
      </c>
      <c r="P346">
        <f t="shared" si="19"/>
        <v>0</v>
      </c>
      <c r="Q346" t="str">
        <f>VLOOKUP(I346,[1]应付款管理!$A$1:$J$65536,10,0)</f>
        <v>USD</v>
      </c>
      <c r="R346">
        <f t="shared" si="20"/>
        <v>0</v>
      </c>
      <c r="S346" t="str">
        <f>$S$1&amp;I346</f>
        <v>，1402963</v>
      </c>
      <c r="T346" t="s">
        <v>1951</v>
      </c>
    </row>
    <row r="347" ht="14" customHeight="1" spans="1:20">
      <c r="A347" s="16">
        <v>43433</v>
      </c>
      <c r="B347" s="16">
        <v>43433</v>
      </c>
      <c r="C347" s="16">
        <v>43449</v>
      </c>
      <c r="D347" s="16">
        <v>43433</v>
      </c>
      <c r="E347" s="16">
        <v>43436</v>
      </c>
      <c r="F347" t="s">
        <v>1952</v>
      </c>
      <c r="G347" t="s">
        <v>1953</v>
      </c>
      <c r="H347" t="s">
        <v>1954</v>
      </c>
      <c r="I347" s="17">
        <v>1403192</v>
      </c>
      <c r="J347" s="18">
        <v>319.61</v>
      </c>
      <c r="K347" t="s">
        <v>782</v>
      </c>
      <c r="L347" t="s">
        <v>1955</v>
      </c>
      <c r="M347" t="s">
        <v>791</v>
      </c>
      <c r="N347" t="s">
        <v>1956</v>
      </c>
      <c r="O347">
        <f>VLOOKUP(I347,[1]应付款管理!$A$1:$I$65536,9,0)</f>
        <v>319.62</v>
      </c>
      <c r="P347">
        <f t="shared" si="19"/>
        <v>-0.00999999999999091</v>
      </c>
      <c r="Q347" t="str">
        <f>VLOOKUP(I347,[1]应付款管理!$A$1:$J$65536,10,0)</f>
        <v>USD</v>
      </c>
      <c r="R347">
        <f t="shared" si="20"/>
        <v>0</v>
      </c>
      <c r="S347" t="str">
        <f>$S$1&amp;I347</f>
        <v>，1403192</v>
      </c>
      <c r="T347" t="s">
        <v>1957</v>
      </c>
    </row>
    <row r="348" ht="14" customHeight="1" spans="1:20">
      <c r="A348" s="16">
        <v>43433</v>
      </c>
      <c r="B348" s="16">
        <v>43433</v>
      </c>
      <c r="C348" s="16">
        <v>43449</v>
      </c>
      <c r="D348" s="16">
        <v>43433</v>
      </c>
      <c r="E348" s="16">
        <v>43434</v>
      </c>
      <c r="F348" t="s">
        <v>1958</v>
      </c>
      <c r="G348" t="s">
        <v>1959</v>
      </c>
      <c r="H348" t="s">
        <v>1960</v>
      </c>
      <c r="I348" s="17">
        <v>1402916</v>
      </c>
      <c r="J348" s="18">
        <v>60.91</v>
      </c>
      <c r="K348" t="s">
        <v>782</v>
      </c>
      <c r="L348" t="s">
        <v>1961</v>
      </c>
      <c r="M348" t="s">
        <v>849</v>
      </c>
      <c r="N348" t="s">
        <v>1962</v>
      </c>
      <c r="O348">
        <f>VLOOKUP(I348,[1]应付款管理!$A$1:$I$65536,9,0)</f>
        <v>60.91</v>
      </c>
      <c r="P348">
        <f t="shared" si="19"/>
        <v>0</v>
      </c>
      <c r="Q348" t="str">
        <f>VLOOKUP(I348,[1]应付款管理!$A$1:$J$65536,10,0)</f>
        <v>USD</v>
      </c>
      <c r="R348">
        <f t="shared" si="20"/>
        <v>0</v>
      </c>
      <c r="S348" t="str">
        <f>$S$1&amp;I348</f>
        <v>，1402916</v>
      </c>
      <c r="T348" t="s">
        <v>1963</v>
      </c>
    </row>
    <row r="349" ht="14" customHeight="1" spans="1:20">
      <c r="A349" s="16">
        <v>43433</v>
      </c>
      <c r="B349" s="16">
        <v>43433</v>
      </c>
      <c r="C349" s="16">
        <v>43449</v>
      </c>
      <c r="D349" s="16">
        <v>43433</v>
      </c>
      <c r="E349" s="16">
        <v>43434</v>
      </c>
      <c r="F349" t="s">
        <v>1964</v>
      </c>
      <c r="G349" t="s">
        <v>1965</v>
      </c>
      <c r="H349" t="s">
        <v>1966</v>
      </c>
      <c r="I349" s="17">
        <v>1402812</v>
      </c>
      <c r="J349" s="18">
        <v>174.14</v>
      </c>
      <c r="K349" t="s">
        <v>782</v>
      </c>
      <c r="L349" t="s">
        <v>1967</v>
      </c>
      <c r="M349" t="s">
        <v>856</v>
      </c>
      <c r="N349" t="s">
        <v>1527</v>
      </c>
      <c r="O349">
        <f>VLOOKUP(I349,[1]应付款管理!$A$1:$I$65536,9,0)</f>
        <v>174.14</v>
      </c>
      <c r="P349">
        <f t="shared" si="19"/>
        <v>0</v>
      </c>
      <c r="Q349" t="str">
        <f>VLOOKUP(I349,[1]应付款管理!$A$1:$J$65536,10,0)</f>
        <v>USD</v>
      </c>
      <c r="R349">
        <f t="shared" si="20"/>
        <v>0</v>
      </c>
      <c r="S349" t="str">
        <f>$S$1&amp;I349</f>
        <v>，1402812</v>
      </c>
      <c r="T349" t="s">
        <v>1968</v>
      </c>
    </row>
    <row r="350" ht="14" customHeight="1" spans="1:20">
      <c r="A350" s="16">
        <v>43434</v>
      </c>
      <c r="B350" s="16">
        <v>43434</v>
      </c>
      <c r="C350" s="16">
        <v>43449</v>
      </c>
      <c r="D350" s="16">
        <v>43434</v>
      </c>
      <c r="E350" s="16">
        <v>43436</v>
      </c>
      <c r="F350" t="s">
        <v>1969</v>
      </c>
      <c r="G350" t="s">
        <v>1970</v>
      </c>
      <c r="H350" t="s">
        <v>1971</v>
      </c>
      <c r="I350" s="17">
        <v>1403923</v>
      </c>
      <c r="J350" s="18">
        <v>69.23</v>
      </c>
      <c r="K350" t="s">
        <v>782</v>
      </c>
      <c r="L350" t="s">
        <v>1755</v>
      </c>
      <c r="M350" t="s">
        <v>877</v>
      </c>
      <c r="N350" t="s">
        <v>1756</v>
      </c>
      <c r="O350">
        <f>VLOOKUP(I350,[1]应付款管理!$A$1:$I$65536,9,0)</f>
        <v>69.23</v>
      </c>
      <c r="P350">
        <f t="shared" si="19"/>
        <v>0</v>
      </c>
      <c r="Q350" t="str">
        <f>VLOOKUP(I350,[1]应付款管理!$A$1:$J$65536,10,0)</f>
        <v>USD</v>
      </c>
      <c r="R350">
        <f t="shared" si="20"/>
        <v>0</v>
      </c>
      <c r="S350" t="str">
        <f>$S$1&amp;I350</f>
        <v>，1403923</v>
      </c>
      <c r="T350" t="s">
        <v>1972</v>
      </c>
    </row>
    <row r="351" ht="14" customHeight="1" spans="1:20">
      <c r="A351" s="16">
        <v>43434</v>
      </c>
      <c r="B351" s="16">
        <v>43434</v>
      </c>
      <c r="C351" s="16">
        <v>43449</v>
      </c>
      <c r="D351" s="16">
        <v>43434</v>
      </c>
      <c r="E351" s="16">
        <v>43435</v>
      </c>
      <c r="F351" t="s">
        <v>1973</v>
      </c>
      <c r="G351" t="s">
        <v>1974</v>
      </c>
      <c r="H351" t="s">
        <v>1975</v>
      </c>
      <c r="I351" s="17">
        <v>1403254</v>
      </c>
      <c r="J351" s="18">
        <v>58.33</v>
      </c>
      <c r="K351" t="s">
        <v>782</v>
      </c>
      <c r="L351" t="s">
        <v>1932</v>
      </c>
      <c r="M351" t="s">
        <v>1862</v>
      </c>
      <c r="N351" t="s">
        <v>1933</v>
      </c>
      <c r="O351">
        <f>VLOOKUP(I351,[1]应付款管理!$A$1:$I$65536,9,0)</f>
        <v>58.33</v>
      </c>
      <c r="P351">
        <f t="shared" si="19"/>
        <v>0</v>
      </c>
      <c r="Q351" t="str">
        <f>VLOOKUP(I351,[1]应付款管理!$A$1:$J$65536,10,0)</f>
        <v>USD</v>
      </c>
      <c r="R351">
        <f t="shared" si="20"/>
        <v>0</v>
      </c>
      <c r="S351" t="str">
        <f>$S$1&amp;I351</f>
        <v>，1403254</v>
      </c>
      <c r="T351" t="s">
        <v>1976</v>
      </c>
    </row>
    <row r="352" ht="14" customHeight="1" spans="1:20">
      <c r="A352" s="16">
        <v>43434</v>
      </c>
      <c r="B352" s="16">
        <v>43434</v>
      </c>
      <c r="C352" s="16">
        <v>43449</v>
      </c>
      <c r="D352" s="16">
        <v>43434</v>
      </c>
      <c r="E352" s="16">
        <v>43435</v>
      </c>
      <c r="F352" t="s">
        <v>1977</v>
      </c>
      <c r="G352" t="s">
        <v>1978</v>
      </c>
      <c r="H352" t="s">
        <v>1979</v>
      </c>
      <c r="I352" s="17">
        <v>1381879</v>
      </c>
      <c r="J352" s="18">
        <v>90.42</v>
      </c>
      <c r="K352" t="s">
        <v>782</v>
      </c>
      <c r="L352" t="s">
        <v>1980</v>
      </c>
      <c r="M352" t="s">
        <v>817</v>
      </c>
      <c r="N352" t="s">
        <v>818</v>
      </c>
      <c r="O352">
        <f>VLOOKUP(I352,[1]应付款管理!$A$1:$I$65536,9,0)</f>
        <v>90.42</v>
      </c>
      <c r="P352">
        <f t="shared" si="19"/>
        <v>0</v>
      </c>
      <c r="Q352" t="str">
        <f>VLOOKUP(I352,[1]应付款管理!$A$1:$J$65536,10,0)</f>
        <v>USD</v>
      </c>
      <c r="R352">
        <f t="shared" si="20"/>
        <v>0</v>
      </c>
      <c r="S352" t="str">
        <f>$S$1&amp;I352</f>
        <v>，1381879</v>
      </c>
      <c r="T352" t="s">
        <v>1981</v>
      </c>
    </row>
    <row r="353" ht="14" customHeight="1" spans="1:20">
      <c r="A353" s="16">
        <v>43434</v>
      </c>
      <c r="B353" s="16">
        <v>43434</v>
      </c>
      <c r="C353" s="16">
        <v>43449</v>
      </c>
      <c r="D353" s="16">
        <v>43434</v>
      </c>
      <c r="E353" s="16">
        <v>43435</v>
      </c>
      <c r="F353" t="s">
        <v>1982</v>
      </c>
      <c r="G353" t="s">
        <v>1983</v>
      </c>
      <c r="H353" t="s">
        <v>1984</v>
      </c>
      <c r="I353" s="17">
        <v>1387261</v>
      </c>
      <c r="J353" s="18">
        <v>128.94</v>
      </c>
      <c r="K353" t="s">
        <v>782</v>
      </c>
      <c r="L353" t="s">
        <v>1985</v>
      </c>
      <c r="M353" t="s">
        <v>817</v>
      </c>
      <c r="N353" t="s">
        <v>1986</v>
      </c>
      <c r="O353">
        <f>VLOOKUP(I353,[1]应付款管理!$A$1:$I$65536,9,0)</f>
        <v>128.94</v>
      </c>
      <c r="P353">
        <f t="shared" si="19"/>
        <v>0</v>
      </c>
      <c r="Q353" t="str">
        <f>VLOOKUP(I353,[1]应付款管理!$A$1:$J$65536,10,0)</f>
        <v>USD</v>
      </c>
      <c r="R353">
        <f t="shared" si="20"/>
        <v>0</v>
      </c>
      <c r="S353" t="str">
        <f>$S$1&amp;I353</f>
        <v>，1387261</v>
      </c>
      <c r="T353" t="s">
        <v>1987</v>
      </c>
    </row>
    <row r="354" ht="14" customHeight="1" spans="1:20">
      <c r="A354" s="16">
        <v>43434</v>
      </c>
      <c r="B354" s="16">
        <v>43434</v>
      </c>
      <c r="C354" s="16">
        <v>43449</v>
      </c>
      <c r="D354" s="16">
        <v>43434</v>
      </c>
      <c r="E354" s="16">
        <v>43435</v>
      </c>
      <c r="F354" t="s">
        <v>1988</v>
      </c>
      <c r="G354" t="s">
        <v>1989</v>
      </c>
      <c r="H354" t="s">
        <v>1990</v>
      </c>
      <c r="I354" s="17">
        <v>1389421</v>
      </c>
      <c r="J354" s="18">
        <v>93</v>
      </c>
      <c r="K354" t="s">
        <v>782</v>
      </c>
      <c r="L354" t="s">
        <v>1991</v>
      </c>
      <c r="M354" t="s">
        <v>817</v>
      </c>
      <c r="N354" t="s">
        <v>1992</v>
      </c>
      <c r="O354">
        <f>VLOOKUP(I354,[1]应付款管理!$A$1:$I$65536,9,0)</f>
        <v>93</v>
      </c>
      <c r="P354">
        <f t="shared" si="19"/>
        <v>0</v>
      </c>
      <c r="Q354" t="str">
        <f>VLOOKUP(I354,[1]应付款管理!$A$1:$J$65536,10,0)</f>
        <v>USD</v>
      </c>
      <c r="R354">
        <f t="shared" si="20"/>
        <v>0</v>
      </c>
      <c r="S354" t="str">
        <f>$S$1&amp;I354</f>
        <v>，1389421</v>
      </c>
      <c r="T354" t="s">
        <v>1993</v>
      </c>
    </row>
    <row r="355" ht="14" customHeight="1" spans="1:20">
      <c r="A355" s="16">
        <v>43434</v>
      </c>
      <c r="B355" s="16">
        <v>43434</v>
      </c>
      <c r="C355" s="16">
        <v>43449</v>
      </c>
      <c r="D355" s="16">
        <v>43434</v>
      </c>
      <c r="E355" s="16">
        <v>43436</v>
      </c>
      <c r="F355" t="s">
        <v>1994</v>
      </c>
      <c r="G355" t="s">
        <v>1995</v>
      </c>
      <c r="H355" t="s">
        <v>1996</v>
      </c>
      <c r="I355" s="17">
        <v>1403775</v>
      </c>
      <c r="J355" s="18">
        <v>116.06</v>
      </c>
      <c r="K355" t="s">
        <v>782</v>
      </c>
      <c r="L355" t="s">
        <v>1997</v>
      </c>
      <c r="M355" t="s">
        <v>939</v>
      </c>
      <c r="N355" t="s">
        <v>1121</v>
      </c>
      <c r="O355">
        <f>VLOOKUP(I355,[1]应付款管理!$A$1:$I$65536,9,0)</f>
        <v>116.06</v>
      </c>
      <c r="P355">
        <f t="shared" si="19"/>
        <v>0</v>
      </c>
      <c r="Q355" t="str">
        <f>VLOOKUP(I355,[1]应付款管理!$A$1:$J$65536,10,0)</f>
        <v>USD</v>
      </c>
      <c r="R355">
        <f t="shared" si="20"/>
        <v>0</v>
      </c>
      <c r="S355" t="str">
        <f>$S$1&amp;I355</f>
        <v>，1403775</v>
      </c>
      <c r="T355" t="s">
        <v>1998</v>
      </c>
    </row>
    <row r="356" ht="14" customHeight="1" spans="1:20">
      <c r="A356" s="16">
        <v>43434</v>
      </c>
      <c r="B356" s="16">
        <v>43434</v>
      </c>
      <c r="C356" s="16">
        <v>43449</v>
      </c>
      <c r="D356" s="16">
        <v>43434</v>
      </c>
      <c r="E356" s="16">
        <v>43437</v>
      </c>
      <c r="F356" t="s">
        <v>1999</v>
      </c>
      <c r="G356" t="s">
        <v>2000</v>
      </c>
      <c r="H356" t="s">
        <v>2001</v>
      </c>
      <c r="I356" s="17">
        <v>1403205</v>
      </c>
      <c r="J356" s="18">
        <v>1371.3</v>
      </c>
      <c r="K356" t="s">
        <v>782</v>
      </c>
      <c r="L356" t="s">
        <v>2002</v>
      </c>
      <c r="M356" t="s">
        <v>2003</v>
      </c>
      <c r="N356" t="s">
        <v>2004</v>
      </c>
      <c r="O356">
        <f>VLOOKUP(I356,[1]应付款管理!$A$1:$I$65536,9,0)</f>
        <v>1371.3</v>
      </c>
      <c r="P356">
        <f t="shared" si="19"/>
        <v>0</v>
      </c>
      <c r="Q356" t="str">
        <f>VLOOKUP(I356,[1]应付款管理!$A$1:$J$65536,10,0)</f>
        <v>USD</v>
      </c>
      <c r="R356">
        <f t="shared" si="20"/>
        <v>0</v>
      </c>
      <c r="S356" t="str">
        <f>$S$1&amp;I356</f>
        <v>，1403205</v>
      </c>
      <c r="T356" t="s">
        <v>2005</v>
      </c>
    </row>
    <row r="357" ht="14" customHeight="1" spans="1:16">
      <c r="A357" s="16"/>
      <c r="B357" s="16"/>
      <c r="C357" s="16"/>
      <c r="D357" s="16"/>
      <c r="E357" s="16"/>
      <c r="I357" s="17"/>
      <c r="J357" s="18">
        <f>SUM(J142:J356)</f>
        <v>47583.43</v>
      </c>
      <c r="O357">
        <f>SUM(O142:O356)</f>
        <v>47583.48</v>
      </c>
      <c r="P357">
        <f>SUM(P142:P356)</f>
        <v>-0.049999999999935</v>
      </c>
    </row>
    <row r="358" ht="14" customHeight="1" spans="1:10">
      <c r="A358" s="16"/>
      <c r="B358" s="16"/>
      <c r="C358" s="16"/>
      <c r="D358" s="16"/>
      <c r="E358" s="16"/>
      <c r="I358" s="17"/>
      <c r="J358" s="18"/>
    </row>
    <row r="359" ht="13.5" spans="10:13">
      <c r="J359" s="26">
        <f>SUM(J2:J125)</f>
        <v>20673.85</v>
      </c>
      <c r="K359" s="27" t="s">
        <v>18</v>
      </c>
      <c r="L359">
        <v>21371.43</v>
      </c>
      <c r="M359" s="28" t="s">
        <v>2006</v>
      </c>
    </row>
    <row r="360" ht="13.5" spans="10:13">
      <c r="J360" s="29">
        <f>SUM(J128:J139)</f>
        <v>1266.14</v>
      </c>
      <c r="K360" s="30" t="s">
        <v>710</v>
      </c>
      <c r="L360">
        <v>3016.14</v>
      </c>
      <c r="M360" s="28" t="s">
        <v>2007</v>
      </c>
    </row>
    <row r="361" ht="13.5" spans="10:13">
      <c r="J361" s="31">
        <f>SUM(J142:J356)</f>
        <v>47583.43</v>
      </c>
      <c r="K361" s="32" t="s">
        <v>782</v>
      </c>
      <c r="L361">
        <v>47697.95</v>
      </c>
      <c r="M361" s="28" t="s">
        <v>2008</v>
      </c>
    </row>
    <row r="367" ht="13.5" spans="1:21">
      <c r="A367" s="23">
        <v>43404</v>
      </c>
      <c r="B367" s="23">
        <v>43404</v>
      </c>
      <c r="C367" s="23">
        <v>43419</v>
      </c>
      <c r="D367" s="23">
        <v>43404</v>
      </c>
      <c r="E367" s="23">
        <v>43408</v>
      </c>
      <c r="F367" s="2" t="s">
        <v>2009</v>
      </c>
      <c r="G367" s="2" t="s">
        <v>2010</v>
      </c>
      <c r="H367" s="2" t="s">
        <v>2011</v>
      </c>
      <c r="I367" s="33">
        <v>1387806</v>
      </c>
      <c r="J367" s="34">
        <v>114.52</v>
      </c>
      <c r="K367" s="2" t="s">
        <v>782</v>
      </c>
      <c r="L367" s="2" t="s">
        <v>2012</v>
      </c>
      <c r="M367" s="2" t="s">
        <v>791</v>
      </c>
      <c r="N367" s="2" t="s">
        <v>2013</v>
      </c>
      <c r="O367" s="2" t="e">
        <f>VLOOKUP(I367,[1]应付款管理!$A$1:$I$65536,9,0)</f>
        <v>#N/A</v>
      </c>
      <c r="P367" s="2" t="e">
        <f>J367-O367</f>
        <v>#N/A</v>
      </c>
      <c r="Q367" s="2" t="e">
        <f>VLOOKUP(I367,[1]应付款管理!$A$1:$J$65536,10,0)</f>
        <v>#N/A</v>
      </c>
      <c r="R367" s="2" t="e">
        <f>IF(K367=Q367,0,1)</f>
        <v>#N/A</v>
      </c>
      <c r="S367" s="37" t="s">
        <v>2014</v>
      </c>
      <c r="T367" s="2"/>
      <c r="U367" s="2"/>
    </row>
    <row r="368" s="2" customFormat="1" ht="14" customHeight="1" spans="1:19">
      <c r="A368" s="23">
        <v>43400</v>
      </c>
      <c r="B368" s="23">
        <v>43400</v>
      </c>
      <c r="C368" s="23">
        <v>43419</v>
      </c>
      <c r="D368" s="23">
        <v>43400</v>
      </c>
      <c r="E368" s="23">
        <v>43403</v>
      </c>
      <c r="F368" s="2" t="s">
        <v>2015</v>
      </c>
      <c r="G368" s="2" t="s">
        <v>2016</v>
      </c>
      <c r="H368" s="2" t="s">
        <v>2017</v>
      </c>
      <c r="I368" s="33">
        <v>1379610</v>
      </c>
      <c r="J368" s="34">
        <v>697.58</v>
      </c>
      <c r="K368" s="2" t="s">
        <v>18</v>
      </c>
      <c r="L368" s="2" t="s">
        <v>2018</v>
      </c>
      <c r="M368" s="2" t="s">
        <v>94</v>
      </c>
      <c r="N368" s="2" t="s">
        <v>2019</v>
      </c>
      <c r="O368" s="2" t="e">
        <f>VLOOKUP(I368,[1]应付款管理!$A$1:$I$65536,9,0)</f>
        <v>#N/A</v>
      </c>
      <c r="P368" s="2" t="e">
        <f>J368-O368</f>
        <v>#N/A</v>
      </c>
      <c r="Q368" s="2" t="e">
        <f>VLOOKUP(I368,[1]应付款管理!$A$1:$J$65536,10,0)</f>
        <v>#N/A</v>
      </c>
      <c r="R368" s="2" t="e">
        <f>IF(K368=Q368,0,1)</f>
        <v>#N/A</v>
      </c>
      <c r="S368" s="37" t="s">
        <v>2020</v>
      </c>
    </row>
    <row r="369" s="2" customFormat="1" ht="14" customHeight="1" spans="1:19">
      <c r="A369" s="23">
        <v>43399</v>
      </c>
      <c r="B369" s="23">
        <v>43405</v>
      </c>
      <c r="C369" s="23">
        <v>43449</v>
      </c>
      <c r="D369" s="23">
        <v>43399</v>
      </c>
      <c r="E369" s="23">
        <v>43406</v>
      </c>
      <c r="F369" s="2" t="s">
        <v>2021</v>
      </c>
      <c r="G369" s="2" t="s">
        <v>2022</v>
      </c>
      <c r="H369" s="2" t="s">
        <v>2023</v>
      </c>
      <c r="I369" s="33">
        <v>1382452</v>
      </c>
      <c r="J369" s="34">
        <v>1750</v>
      </c>
      <c r="K369" s="2" t="s">
        <v>710</v>
      </c>
      <c r="L369" s="2" t="s">
        <v>2024</v>
      </c>
      <c r="M369" s="2" t="s">
        <v>712</v>
      </c>
      <c r="N369" s="2" t="s">
        <v>2025</v>
      </c>
      <c r="O369" s="2" t="e">
        <f>VLOOKUP(I369,[1]应付款管理!$A$1:$I$65536,9,0)</f>
        <v>#N/A</v>
      </c>
      <c r="P369" s="2" t="e">
        <f>J369-O369</f>
        <v>#N/A</v>
      </c>
      <c r="Q369" s="2" t="e">
        <f>VLOOKUP(I369,[1]应付款管理!$A$1:$J$65536,10,0)</f>
        <v>#N/A</v>
      </c>
      <c r="R369" s="2" t="e">
        <f>IF(K369=Q369,0,1)</f>
        <v>#N/A</v>
      </c>
      <c r="S369" s="37" t="s">
        <v>2026</v>
      </c>
    </row>
    <row r="375" spans="1:1">
      <c r="A375" s="11" t="s">
        <v>2027</v>
      </c>
    </row>
    <row r="376" spans="1:14">
      <c r="A376" s="16">
        <v>43377</v>
      </c>
      <c r="B376" s="16">
        <v>43377</v>
      </c>
      <c r="C376" s="16">
        <v>43419</v>
      </c>
      <c r="D376" s="16">
        <v>43377</v>
      </c>
      <c r="E376" s="16">
        <v>43378</v>
      </c>
      <c r="F376" t="s">
        <v>2028</v>
      </c>
      <c r="G376" t="s">
        <v>2029</v>
      </c>
      <c r="H376" t="s">
        <v>2030</v>
      </c>
      <c r="I376" s="17">
        <v>1376499</v>
      </c>
      <c r="J376" s="18">
        <v>631.6</v>
      </c>
      <c r="K376" t="s">
        <v>782</v>
      </c>
      <c r="L376" t="s">
        <v>2031</v>
      </c>
      <c r="M376" t="s">
        <v>863</v>
      </c>
      <c r="N376" t="s">
        <v>2032</v>
      </c>
    </row>
    <row r="377" spans="1:14">
      <c r="A377" s="16">
        <v>43377</v>
      </c>
      <c r="B377" s="16">
        <v>43396</v>
      </c>
      <c r="C377" s="16">
        <v>43419</v>
      </c>
      <c r="D377" s="16">
        <v>43377</v>
      </c>
      <c r="E377" s="16">
        <v>43378</v>
      </c>
      <c r="F377" t="s">
        <v>2033</v>
      </c>
      <c r="G377" t="s">
        <v>2029</v>
      </c>
      <c r="H377" t="s">
        <v>2030</v>
      </c>
      <c r="I377" s="17">
        <v>1376499</v>
      </c>
      <c r="J377" s="18">
        <v>-315.8</v>
      </c>
      <c r="K377" t="s">
        <v>782</v>
      </c>
      <c r="L377" t="s">
        <v>2031</v>
      </c>
      <c r="M377" t="s">
        <v>863</v>
      </c>
      <c r="N377" t="s">
        <v>2032</v>
      </c>
    </row>
    <row r="379" spans="1:19">
      <c r="A379" s="24">
        <v>43394</v>
      </c>
      <c r="B379" s="24">
        <v>43394</v>
      </c>
      <c r="C379" s="24">
        <v>43419</v>
      </c>
      <c r="D379" s="24">
        <v>43394</v>
      </c>
      <c r="E379" s="24">
        <v>43395</v>
      </c>
      <c r="F379" s="25" t="s">
        <v>2034</v>
      </c>
      <c r="G379" s="25" t="s">
        <v>2035</v>
      </c>
      <c r="H379" s="25" t="s">
        <v>2036</v>
      </c>
      <c r="I379" s="35">
        <v>1383648</v>
      </c>
      <c r="J379" s="36">
        <v>52.32</v>
      </c>
      <c r="K379" s="25" t="s">
        <v>18</v>
      </c>
      <c r="L379" s="25" t="s">
        <v>2037</v>
      </c>
      <c r="M379" s="25" t="s">
        <v>20</v>
      </c>
      <c r="N379" s="25" t="s">
        <v>34</v>
      </c>
      <c r="O379" s="25" t="e">
        <f>VLOOKUP(I379,[1]应付款管理!$A$1:$I$65536,9,0)</f>
        <v>#N/A</v>
      </c>
      <c r="P379" s="25" t="e">
        <f>J379-O379</f>
        <v>#N/A</v>
      </c>
      <c r="Q379" s="25" t="e">
        <f>VLOOKUP(I379,[1]应付款管理!$A$1:$J$65536,10,0)</f>
        <v>#N/A</v>
      </c>
      <c r="R379" s="25" t="e">
        <f>IF(K379=Q379,0,1)</f>
        <v>#N/A</v>
      </c>
      <c r="S379" s="38" t="s">
        <v>2038</v>
      </c>
    </row>
    <row r="380" spans="1:19">
      <c r="A380" s="19">
        <v>43372</v>
      </c>
      <c r="B380" s="19">
        <v>43372</v>
      </c>
      <c r="C380" s="19">
        <v>43388</v>
      </c>
      <c r="D380" s="19">
        <v>43372</v>
      </c>
      <c r="E380" s="19">
        <v>43374</v>
      </c>
      <c r="F380" s="1" t="s">
        <v>2039</v>
      </c>
      <c r="G380" s="1" t="s">
        <v>2040</v>
      </c>
      <c r="H380" s="1" t="s">
        <v>2041</v>
      </c>
      <c r="I380" s="20">
        <v>1369255</v>
      </c>
      <c r="J380" s="21">
        <v>49.56</v>
      </c>
      <c r="K380" s="1" t="s">
        <v>782</v>
      </c>
      <c r="L380" s="1" t="s">
        <v>2042</v>
      </c>
      <c r="M380" s="1" t="s">
        <v>791</v>
      </c>
      <c r="N380" s="1" t="s">
        <v>805</v>
      </c>
      <c r="O380" s="1" t="e">
        <f>VLOOKUP(I380,[1]应付款管理!$A$1:$I$65536,9,0)</f>
        <v>#N/A</v>
      </c>
      <c r="P380" s="1" t="e">
        <f>J380-O380</f>
        <v>#N/A</v>
      </c>
      <c r="Q380" s="1" t="e">
        <f>VLOOKUP(I380,[1]应付款管理!$A$1:$J$65536,10,0)</f>
        <v>#N/A</v>
      </c>
      <c r="R380" s="1" t="e">
        <f>IF(K380=Q380,0,1)</f>
        <v>#N/A</v>
      </c>
      <c r="S380" s="39" t="s">
        <v>2043</v>
      </c>
    </row>
    <row r="381" spans="1:19">
      <c r="A381" s="24">
        <v>43394</v>
      </c>
      <c r="B381" s="24">
        <v>43394</v>
      </c>
      <c r="C381" s="24">
        <v>43419</v>
      </c>
      <c r="D381" s="24">
        <v>43394</v>
      </c>
      <c r="E381" s="24">
        <v>43396</v>
      </c>
      <c r="F381" s="25" t="s">
        <v>2044</v>
      </c>
      <c r="G381" s="25" t="s">
        <v>2045</v>
      </c>
      <c r="H381" s="25" t="s">
        <v>2046</v>
      </c>
      <c r="I381" s="35">
        <v>1383643</v>
      </c>
      <c r="J381" s="36">
        <v>113.34</v>
      </c>
      <c r="K381" s="25" t="s">
        <v>782</v>
      </c>
      <c r="L381" s="25" t="s">
        <v>2047</v>
      </c>
      <c r="M381" s="25" t="s">
        <v>791</v>
      </c>
      <c r="N381" s="25" t="s">
        <v>2048</v>
      </c>
      <c r="O381" s="25" t="e">
        <f>VLOOKUP(I381,[1]应付款管理!$A$1:$I$65536,9,0)</f>
        <v>#N/A</v>
      </c>
      <c r="P381" s="25" t="e">
        <f>J381-O381</f>
        <v>#N/A</v>
      </c>
      <c r="Q381" s="25" t="e">
        <f>VLOOKUP(I381,[1]应付款管理!$A$1:$J$65536,10,0)</f>
        <v>#N/A</v>
      </c>
      <c r="R381" s="25" t="e">
        <f>IF(K381=Q381,0,1)</f>
        <v>#N/A</v>
      </c>
      <c r="S381" s="38" t="s">
        <v>2038</v>
      </c>
    </row>
    <row r="382" spans="1:19">
      <c r="A382" s="24">
        <v>43394</v>
      </c>
      <c r="B382" s="24">
        <v>43394</v>
      </c>
      <c r="C382" s="24">
        <v>43419</v>
      </c>
      <c r="D382" s="24">
        <v>43394</v>
      </c>
      <c r="E382" s="24">
        <v>43395</v>
      </c>
      <c r="F382" s="25" t="s">
        <v>2049</v>
      </c>
      <c r="G382" s="25" t="s">
        <v>2050</v>
      </c>
      <c r="H382" s="25" t="s">
        <v>2051</v>
      </c>
      <c r="I382" s="35">
        <v>1383641</v>
      </c>
      <c r="J382" s="36">
        <v>78.1</v>
      </c>
      <c r="K382" s="25" t="s">
        <v>782</v>
      </c>
      <c r="L382" s="25" t="s">
        <v>2052</v>
      </c>
      <c r="M382" s="25" t="s">
        <v>817</v>
      </c>
      <c r="N382" s="25" t="s">
        <v>921</v>
      </c>
      <c r="O382" s="25" t="e">
        <f>VLOOKUP(I382,[1]应付款管理!$A$1:$I$65536,9,0)</f>
        <v>#N/A</v>
      </c>
      <c r="P382" s="25" t="e">
        <f>J382-O382</f>
        <v>#N/A</v>
      </c>
      <c r="Q382" s="25" t="e">
        <f>VLOOKUP(I382,[1]应付款管理!$A$1:$J$65536,10,0)</f>
        <v>#N/A</v>
      </c>
      <c r="R382" s="25" t="e">
        <f>IF(K382=Q382,0,1)</f>
        <v>#N/A</v>
      </c>
      <c r="S382" s="38" t="s">
        <v>2053</v>
      </c>
    </row>
  </sheetData>
  <autoFilter ref="A1:R361">
    <extLst/>
  </autoFilter>
  <conditionalFormatting sqref="H$1:H$1048576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CIT-karmen欧燕珍</cp:lastModifiedBy>
  <cp:revision>1</cp:revision>
  <dcterms:created xsi:type="dcterms:W3CDTF">2018-12-03T02:25:00Z</dcterms:created>
  <dcterms:modified xsi:type="dcterms:W3CDTF">2018-12-04T03:38:29Z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