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订单导出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<sst xmlns="http://schemas.openxmlformats.org/spreadsheetml/2006/main" count="463">
  <si>
    <t>发送方</t>
  </si>
  <si>
    <t>北京纯粹旅行有限公司</t>
  </si>
  <si>
    <t>Email</t>
  </si>
  <si>
    <t>ydjsa@yundijie.com</t>
  </si>
  <si>
    <t>对账联系人</t>
  </si>
  <si>
    <t>云瑶：18515004785、云柔：18501201949</t>
  </si>
  <si>
    <t>账单说明</t>
  </si>
  <si>
    <t>账单生成日期</t>
  </si>
  <si>
    <t>2018-12-16</t>
  </si>
  <si>
    <t>结算说明</t>
  </si>
  <si>
    <t>账单编号</t>
  </si>
  <si>
    <t>Y16163-201812-0003</t>
  </si>
  <si>
    <t/>
  </si>
  <si>
    <t>账单最晚还款日期</t>
  </si>
  <si>
    <t>2018-12-28</t>
  </si>
  <si>
    <t>对公付款方式
开户名：北京纯粹旅行有限公司
开户行：招商银行股份有限公司北京北苑路支行
银行账号：110910312210201001189</t>
  </si>
  <si>
    <t>账单金额</t>
  </si>
  <si>
    <t>CNY200028.00</t>
  </si>
  <si>
    <t>当月已回款</t>
  </si>
  <si>
    <t>0.0</t>
  </si>
  <si>
    <t>应付金额</t>
  </si>
  <si>
    <t>200028.0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</si>
  <si>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</si>
  <si>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</si>
  <si>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</si>
  <si>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</si>
  <si>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</si>
  <si>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</si>
  <si>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</si>
  <si>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</si>
  <si>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</si>
  <si>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</si>
  <si>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</si>
  <si>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</si>
  <si>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</si>
  <si>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</si>
  <si>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</si>
  <si>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</si>
  <si>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</si>
  <si>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</si>
  <si>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</si>
  <si>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</si>
  <si>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</si>
  <si>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</si>
  <si>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</si>
  <si>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</si>
  <si>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</si>
  <si>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</si>
  <si>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181207205940723963</t>
  </si>
  <si>
    <t>dengweilong</t>
  </si>
  <si>
    <t>印度尼西亚</t>
  </si>
  <si>
    <t>库塔</t>
  </si>
  <si>
    <t>InterContinental Bali Resort/巴厘岛洲际度假酒店</t>
  </si>
  <si>
    <t>2018-12-07</t>
  </si>
  <si>
    <t>2019-02-07</t>
  </si>
  <si>
    <t>2019-02-09</t>
  </si>
  <si>
    <t>1</t>
  </si>
  <si>
    <t>2</t>
  </si>
  <si>
    <t>ZHU LEPING</t>
  </si>
  <si>
    <t>已确认</t>
  </si>
  <si>
    <t>CNY</t>
  </si>
  <si>
    <t>181207210413853963</t>
  </si>
  <si>
    <t>LI JING</t>
  </si>
  <si>
    <t>181207210545623963</t>
  </si>
  <si>
    <t>SHEN LIMENG</t>
  </si>
  <si>
    <t>181207210659223963</t>
  </si>
  <si>
    <t>ZHANG LI</t>
  </si>
  <si>
    <t>181211113040202963</t>
  </si>
  <si>
    <t>菲律宾</t>
  </si>
  <si>
    <t>邦劳岛</t>
  </si>
  <si>
    <t>Alona Kew White Beach Resort/阿尔纳邱白沙滩度假村酒店</t>
  </si>
  <si>
    <t>2018-12-11</t>
  </si>
  <si>
    <t>2019-01-03</t>
  </si>
  <si>
    <t>2019-01-07</t>
  </si>
  <si>
    <t>4</t>
  </si>
  <si>
    <t>QIAO XIULI</t>
  </si>
  <si>
    <t>181214183127511963</t>
  </si>
  <si>
    <t>日本</t>
  </si>
  <si>
    <t>大阪市区</t>
  </si>
  <si>
    <t>Hotel Monterey Grasmere Osaka/大阪蒙特利格拉斯米尔酒店</t>
  </si>
  <si>
    <t>2018-12-14</t>
  </si>
  <si>
    <t>2019-02-06</t>
  </si>
  <si>
    <t>2019-02-10</t>
  </si>
  <si>
    <t>XU SHUMING</t>
  </si>
  <si>
    <t>181019162949703963</t>
  </si>
  <si>
    <t>13431816755</t>
  </si>
  <si>
    <t>泰国</t>
  </si>
  <si>
    <t>曼谷市区</t>
  </si>
  <si>
    <t>Siam@Siam, Design Hotel Bangkok/曼谷暹罗设计酒店</t>
  </si>
  <si>
    <t>2018-10-19</t>
  </si>
  <si>
    <t>2018-12-01</t>
  </si>
  <si>
    <t>2018-12-13</t>
  </si>
  <si>
    <t>3</t>
  </si>
  <si>
    <t>CHEN FANG</t>
  </si>
  <si>
    <t>181102145349213963</t>
  </si>
  <si>
    <t>瑞士</t>
  </si>
  <si>
    <t>苏黎世市区</t>
  </si>
  <si>
    <t>Central Plaza/中央广场酒店</t>
  </si>
  <si>
    <t>2018-11-02</t>
  </si>
  <si>
    <t>2018-12-05</t>
  </si>
  <si>
    <t>2018-12-08</t>
  </si>
  <si>
    <t>ZHOU WENJUAN</t>
  </si>
  <si>
    <t>181201141327413963</t>
  </si>
  <si>
    <t>yejinling</t>
  </si>
  <si>
    <t>马来西亚</t>
  </si>
  <si>
    <t>峇都丁宜</t>
  </si>
  <si>
    <t>Shangri-La's Rasa Sayang Resort &amp; Spa, Penang/槟城香格里拉沙洋温泉度假酒店</t>
  </si>
  <si>
    <t>2018-12-02</t>
  </si>
  <si>
    <t>CAI LIJUN</t>
  </si>
  <si>
    <t>181122212443823963</t>
  </si>
  <si>
    <t>liudan</t>
  </si>
  <si>
    <t>阿联酋</t>
  </si>
  <si>
    <t>阿布扎比</t>
  </si>
  <si>
    <t>Yas Viceroy Abu Dhabi/阿布扎比亚斯维沙洛伊酒店</t>
  </si>
  <si>
    <t>2018-11-22</t>
  </si>
  <si>
    <t>2018-12-04</t>
  </si>
  <si>
    <t>2018-12-15</t>
  </si>
  <si>
    <t>LIU MENGCHEN</t>
  </si>
  <si>
    <t>181008111143643963</t>
  </si>
  <si>
    <t>柬埔寨</t>
  </si>
  <si>
    <t>暹粒</t>
  </si>
  <si>
    <t>Royal Angkor Resort &amp; Spa/吴哥皇家温泉度假村</t>
  </si>
  <si>
    <t>2018-10-08</t>
  </si>
  <si>
    <t>2018-12-22</t>
  </si>
  <si>
    <t>2018-12-26</t>
  </si>
  <si>
    <t>WEN FANG</t>
  </si>
  <si>
    <t>181016114715823963</t>
  </si>
  <si>
    <t>东京市区</t>
  </si>
  <si>
    <t>Keio Plaza Hotel Tokyo/东京京王广场酒店</t>
  </si>
  <si>
    <t>2018-10-16</t>
  </si>
  <si>
    <t>2018-12-09</t>
  </si>
  <si>
    <t>MO YUAN</t>
  </si>
  <si>
    <t>181022195903063963</t>
  </si>
  <si>
    <t>斐济</t>
  </si>
  <si>
    <t>辛加东卡</t>
  </si>
  <si>
    <t>InterContinental Fiji Golf Resort &amp; Spa/洲际斐济高尔夫度假村及Spa酒店</t>
  </si>
  <si>
    <t>2018-10-22</t>
  </si>
  <si>
    <t>2018-12-24</t>
  </si>
  <si>
    <t>CHEN YANRAN</t>
  </si>
  <si>
    <t>181026111407543963</t>
  </si>
  <si>
    <t>Mekong Angkor Palace Hotel/湄公河吴哥宫酒店</t>
  </si>
  <si>
    <t>2018-10-26</t>
  </si>
  <si>
    <t>2018-12-10</t>
  </si>
  <si>
    <t>CHANG JIA</t>
  </si>
  <si>
    <t>181026140856473963</t>
  </si>
  <si>
    <t>土耳其</t>
  </si>
  <si>
    <t>伊斯坦布尔</t>
  </si>
  <si>
    <t>Four Seasons Hotel Istanbul at the Bosphorus/伊斯坦布尔博斯普鲁斯海峡四季酒店</t>
  </si>
  <si>
    <t>2018-12-12</t>
  </si>
  <si>
    <t>2018-12-17</t>
  </si>
  <si>
    <t>2018-12-19</t>
  </si>
  <si>
    <t>YUAN ZHENING</t>
  </si>
  <si>
    <t>181104115148733963</t>
  </si>
  <si>
    <t>乌布</t>
  </si>
  <si>
    <t>Beji Ubud Resort/贝吉优巴德假日酒店</t>
  </si>
  <si>
    <t>2018-11-04</t>
  </si>
  <si>
    <t>LI DAN</t>
  </si>
  <si>
    <t>181111100805853963</t>
  </si>
  <si>
    <t>Marriott Hotel Downtown Abu Dhabi/阿布扎比市区万豪酒店</t>
  </si>
  <si>
    <t>2018-11-11</t>
  </si>
  <si>
    <t>PENG WEIDIAN</t>
  </si>
  <si>
    <t>181111083935513963</t>
  </si>
  <si>
    <t>京都</t>
  </si>
  <si>
    <t>Mitsui Garden Hotel Kyoto Shinmachi Bettei/三井花园饭店 京都新町别邸</t>
  </si>
  <si>
    <t>XI CHAO</t>
  </si>
  <si>
    <t>181111084100393963</t>
  </si>
  <si>
    <t>CAI MIAOMIAO</t>
  </si>
  <si>
    <t>181114080849213963</t>
  </si>
  <si>
    <t>美国</t>
  </si>
  <si>
    <t>纽约市区</t>
  </si>
  <si>
    <t>InterContinental New York Barclay Hotel/纽约巴克莱洲际大酒店</t>
  </si>
  <si>
    <t>2018-11-14</t>
  </si>
  <si>
    <t>2018-12-21</t>
  </si>
  <si>
    <t>7</t>
  </si>
  <si>
    <t>LI JIAXIN</t>
  </si>
  <si>
    <t>181111143630823963</t>
  </si>
  <si>
    <t>Amara Bangkok Hotel/曼谷安曼纳酒店</t>
  </si>
  <si>
    <t>GUANG ZHOUZHILIN</t>
  </si>
  <si>
    <t>181113104851583963</t>
  </si>
  <si>
    <t>加拿大</t>
  </si>
  <si>
    <t>温哥华市区</t>
  </si>
  <si>
    <t>Rosewood Hotel Georgia/乔治亚瑰丽酒店</t>
  </si>
  <si>
    <t>2018-11-13</t>
  </si>
  <si>
    <t>2018-12-18</t>
  </si>
  <si>
    <t>ZHU HONGTU</t>
  </si>
  <si>
    <t>181116082732653963</t>
  </si>
  <si>
    <t>True Siam Phayathai Hotel/特鲁暹罗帕亚泰路酒店</t>
  </si>
  <si>
    <t>2018-11-16</t>
  </si>
  <si>
    <t>2018-12-20</t>
  </si>
  <si>
    <t>2018-12-23</t>
  </si>
  <si>
    <t>YANG LIZHEN</t>
  </si>
  <si>
    <t>181118170243823963</t>
  </si>
  <si>
    <t>露易丝湖</t>
  </si>
  <si>
    <t>Fairmont Château Lake Louise/路易斯湖费尔蒙酒店</t>
  </si>
  <si>
    <t>2018-11-18</t>
  </si>
  <si>
    <t>LI YUAN</t>
  </si>
  <si>
    <t>181120085311633963</t>
  </si>
  <si>
    <t>英国</t>
  </si>
  <si>
    <t>伦敦市区</t>
  </si>
  <si>
    <t>Royal National Hotel London/伦敦英国皇家酒店</t>
  </si>
  <si>
    <t>2018-11-20</t>
  </si>
  <si>
    <t>LIAO YIXIANG</t>
  </si>
  <si>
    <t>181215154908811963</t>
  </si>
  <si>
    <t>吉隆坡市区</t>
  </si>
  <si>
    <t>Furama Bukit Bintang, Kuala Lumpur/富丽华国际管理大酒店</t>
  </si>
  <si>
    <t>2019-02-12</t>
  </si>
  <si>
    <t>2019-02-14</t>
  </si>
  <si>
    <t>CHE NNINI</t>
  </si>
  <si>
    <t>181215155638592963</t>
  </si>
  <si>
    <t>2019-03-04</t>
  </si>
  <si>
    <t>2019-03-06</t>
  </si>
  <si>
    <t>LIAO SHANMEI</t>
  </si>
  <si>
    <t>181129085220493963</t>
  </si>
  <si>
    <t>塞尔维亚</t>
  </si>
  <si>
    <t>贝尔格莱德</t>
  </si>
  <si>
    <t>Maccani Luxury Suites/马卡尼豪华套房公寓式酒店</t>
  </si>
  <si>
    <t>2018-11-29</t>
  </si>
  <si>
    <t>WANG YICHAO</t>
  </si>
  <si>
    <t>181130081208263963</t>
  </si>
  <si>
    <t>qiuxian</t>
  </si>
  <si>
    <t>小樽</t>
  </si>
  <si>
    <t>Hotel Nord Otaru/北小樽市酒店</t>
  </si>
  <si>
    <t>2018-11-30</t>
  </si>
  <si>
    <t>HUANG TONG</t>
  </si>
  <si>
    <t>181130082252283963</t>
  </si>
  <si>
    <t>芭东海滩</t>
  </si>
  <si>
    <t>Centara Blue Marine Resort and Spa Phuket/普吉盛泰乐芭东蓝色海洋度假村</t>
  </si>
  <si>
    <t>2018-12-25</t>
  </si>
  <si>
    <t>ZENG JI</t>
  </si>
  <si>
    <t>181130101733993963</t>
  </si>
  <si>
    <t>多伦多市区</t>
  </si>
  <si>
    <t>Howard Johnson Hotel Yorkville/约克维尔豪生酒店</t>
  </si>
  <si>
    <t>2018-12-31</t>
  </si>
  <si>
    <t>22</t>
  </si>
  <si>
    <t>YING LI</t>
  </si>
  <si>
    <t>181201085816573963</t>
  </si>
  <si>
    <t>meirong</t>
  </si>
  <si>
    <t>D&amp;D Inn/D&amp;D旅馆</t>
  </si>
  <si>
    <t>2019-01-09</t>
  </si>
  <si>
    <t>2019-01-15</t>
  </si>
  <si>
    <t>6</t>
  </si>
  <si>
    <t>ZHANG YONGDI</t>
  </si>
  <si>
    <t>181201101924103963</t>
  </si>
  <si>
    <t>Hotel New Otani Tokyo Garden Tower/东京新大谷酒店花园塔酒店</t>
  </si>
  <si>
    <t>WU HUIJIE</t>
  </si>
  <si>
    <t>181201102156733963</t>
  </si>
  <si>
    <t>2018-12-06</t>
  </si>
  <si>
    <t>181201133234173963</t>
  </si>
  <si>
    <t>哥打京那巴鲁</t>
  </si>
  <si>
    <t>Hotel Capital/大都会酒店</t>
  </si>
  <si>
    <t>TIAN XIAOQIANG</t>
  </si>
  <si>
    <t>181201152419333963</t>
  </si>
  <si>
    <t>德国</t>
  </si>
  <si>
    <t>柏林市区</t>
  </si>
  <si>
    <t>Crowne Plaza Berlin City Centre/柏林市中心皇冠假日酒店</t>
  </si>
  <si>
    <t>WEI XU</t>
  </si>
  <si>
    <t>181201204439993963</t>
  </si>
  <si>
    <t>Akihabara Washington Hotel/秋叶原华盛顿酒店</t>
  </si>
  <si>
    <t>2018-12-03</t>
  </si>
  <si>
    <t>QU JITUO</t>
  </si>
  <si>
    <t>181201211537193963</t>
  </si>
  <si>
    <t>金边</t>
  </si>
  <si>
    <t>NagaWorld Hotel &amp; Entertainment Complex/金边娱乐综合大楼酒店</t>
  </si>
  <si>
    <t>YAN HONG</t>
  </si>
  <si>
    <t>181202081605403963</t>
  </si>
  <si>
    <t>ZHANG YUXING</t>
  </si>
  <si>
    <t>181202150947583963</t>
  </si>
  <si>
    <t>澳大利亚</t>
  </si>
  <si>
    <t>布里斯班市区</t>
  </si>
  <si>
    <t>Rydges South Bank Brisbane/布里斯班雷洁斯南岸酒店</t>
  </si>
  <si>
    <t>CHEN DANXIA</t>
  </si>
  <si>
    <t>181202160620093963</t>
  </si>
  <si>
    <t>迪拜</t>
  </si>
  <si>
    <t>Ibis Styles Dragon Mart Dubai/迪拜龙城宜必思尚品酒店</t>
  </si>
  <si>
    <t>HOU XIUFANG</t>
  </si>
  <si>
    <t>181202191005003963</t>
  </si>
  <si>
    <t>马尼拉</t>
  </si>
  <si>
    <t>Richmonde Hotel Ortigas/奥迪加斯瑞奇蒙德酒店</t>
  </si>
  <si>
    <t>ZHOU PENGFEI</t>
  </si>
  <si>
    <t>181203082428873963</t>
  </si>
  <si>
    <t>蒙古</t>
  </si>
  <si>
    <t>乌兰巴托</t>
  </si>
  <si>
    <t>Holiday Inn Ulaanbaatar/</t>
  </si>
  <si>
    <t>YUAN GUIYING</t>
  </si>
  <si>
    <t>181203111324223963</t>
  </si>
  <si>
    <t>新西兰</t>
  </si>
  <si>
    <t>罗托鲁阿</t>
  </si>
  <si>
    <t>Novotel Rotorua Lakeside/罗托鲁阿湖畔诺富特酒店</t>
  </si>
  <si>
    <t>JIAN DEHAI</t>
  </si>
  <si>
    <t>181203191707823963</t>
  </si>
  <si>
    <t>清莱</t>
  </si>
  <si>
    <t>The Legend Chiang Rai Boutique River Resort &amp; Spa/清莱传奇精品河畔Spa度假酒店</t>
  </si>
  <si>
    <t>XUE JIAN</t>
  </si>
  <si>
    <t>181203201459073963</t>
  </si>
  <si>
    <t>GAO SHANHONG</t>
  </si>
  <si>
    <t>181204112301923963</t>
  </si>
  <si>
    <t>普崇</t>
  </si>
  <si>
    <t>Four Points by Sheraton Puchong/蒲种福朋喜来登酒店</t>
  </si>
  <si>
    <t>JIN YUYUN</t>
  </si>
  <si>
    <t>181204115639173963</t>
  </si>
  <si>
    <t>LIN KE</t>
  </si>
  <si>
    <t>181204133901573963</t>
  </si>
  <si>
    <t>皇后镇</t>
  </si>
  <si>
    <t>Copthorne Hotel &amp; Apartments Queenstown Lakeview/国敦酒店</t>
  </si>
  <si>
    <t>LU JIAHUI</t>
  </si>
  <si>
    <t>181204161752493963</t>
  </si>
  <si>
    <t>雅加达市区</t>
  </si>
  <si>
    <t>Aston Cengkareng City Hotel and Convention Center/阿斯顿珍卡莲城市酒店及会议中心</t>
  </si>
  <si>
    <t>YANG JIANZHAO</t>
  </si>
  <si>
    <t>181204211355943963</t>
  </si>
  <si>
    <t>韩国</t>
  </si>
  <si>
    <t>首尔市区</t>
  </si>
  <si>
    <t>Novotel Ambassador Seoul Gangnam/首尔江南大使诺富特酒店</t>
  </si>
  <si>
    <t>5</t>
  </si>
  <si>
    <t>RAO XIAODAN</t>
  </si>
  <si>
    <t>181204212403873963</t>
  </si>
  <si>
    <t>ibis Brisbane Airport/布里斯班机场宜必思酒店</t>
  </si>
  <si>
    <t>LIU YI</t>
  </si>
  <si>
    <t>181205084757013963</t>
  </si>
  <si>
    <t>希思罗</t>
  </si>
  <si>
    <t>ibis Styles London Heathrow Airport/宜必思尚品酒店，伦敦希思罗机场</t>
  </si>
  <si>
    <t>TIAN YI</t>
  </si>
  <si>
    <t>181205162421803963</t>
  </si>
  <si>
    <t>福冈</t>
  </si>
  <si>
    <t>Hotel Ascent Fukuoka/福冈登峰酒店</t>
  </si>
  <si>
    <t>WU SIXUAN</t>
  </si>
  <si>
    <t>181205191348323963</t>
  </si>
  <si>
    <t>The Manhattan at Times Square/曼哈顿时代广场酒店</t>
  </si>
  <si>
    <t>2019-01-10</t>
  </si>
  <si>
    <t>2019-01-16</t>
  </si>
  <si>
    <t>CHEN LIJING</t>
  </si>
  <si>
    <t>181205210210373963</t>
  </si>
  <si>
    <t>法国</t>
  </si>
  <si>
    <t>图卢兹</t>
  </si>
  <si>
    <t>Aparthotel Adagio Access Toulouse Jolimont/图卢兹乔利蒙特阿德吉奥公寓式酒店</t>
  </si>
  <si>
    <t>HUANG ENQI</t>
  </si>
  <si>
    <t>181206101715753963</t>
  </si>
  <si>
    <t>智利</t>
  </si>
  <si>
    <t>圣地亚哥</t>
  </si>
  <si>
    <t>Mercure Santiago Centro/圣地亚哥中心美居酒店</t>
  </si>
  <si>
    <t>WANG XIAOFENG</t>
  </si>
  <si>
    <t>取消已确认</t>
  </si>
  <si>
    <t>181206160103663963</t>
  </si>
  <si>
    <t>FEI XINYI</t>
  </si>
  <si>
    <t>181207083852243963</t>
  </si>
  <si>
    <t>越南</t>
  </si>
  <si>
    <t>胡志明市</t>
  </si>
  <si>
    <t>Liberty Central Saigon Riverside Hotel/自由中心西贡河畔酒店</t>
  </si>
  <si>
    <t>2019-01-12</t>
  </si>
  <si>
    <t>ZHANG ZIYI</t>
  </si>
  <si>
    <t>181207082625033963</t>
  </si>
  <si>
    <t>ZHOU WENJUN</t>
  </si>
  <si>
    <t>181207135545663963</t>
  </si>
  <si>
    <t>HUANG XIAOFENG</t>
  </si>
  <si>
    <t>181207181911723963</t>
  </si>
  <si>
    <t>Dai-ichi Hotel Ryogoku/两国东京第一酒店</t>
  </si>
  <si>
    <t>CHEN YIQIAN</t>
  </si>
  <si>
    <t>181207212114523963</t>
  </si>
  <si>
    <t>XIE AN</t>
  </si>
  <si>
    <t>181207212543733963</t>
  </si>
  <si>
    <t>Royal Ivory Sukhumvit Nana by Compass Hospitality/康帕斯酒店集团素坤逸娜娜皇家象牙酒店</t>
  </si>
  <si>
    <t>LIN HUIQIU</t>
  </si>
  <si>
    <t>181207213743993963</t>
  </si>
  <si>
    <t>Mango Bedroom Inn/芒果卧室酒店</t>
  </si>
  <si>
    <t>LI DI</t>
  </si>
  <si>
    <t>181208081445343963</t>
  </si>
  <si>
    <t>印度</t>
  </si>
  <si>
    <t>新德里</t>
  </si>
  <si>
    <t>Crowne Plaza New Delhi Okhla/新德里奥卡哈皇冠假日酒店</t>
  </si>
  <si>
    <t>YU SHANSHAN</t>
  </si>
  <si>
    <t>181208094407503963</t>
  </si>
  <si>
    <t>波士顿市区</t>
  </si>
  <si>
    <t>Hilton Boston Logan Airport/波士顿洛根机场希尔顿酒店</t>
  </si>
  <si>
    <t>ZHANG YU</t>
  </si>
  <si>
    <t>181209144032773963</t>
  </si>
  <si>
    <t>尔湾</t>
  </si>
  <si>
    <t>AC Hotel by Marriott Irvine/</t>
  </si>
  <si>
    <t>MU KAI</t>
  </si>
  <si>
    <t>181209144604353963</t>
  </si>
  <si>
    <t>HE SHIFAN</t>
  </si>
  <si>
    <t>181207204313503963</t>
  </si>
  <si>
    <t>Sofitel Bali Nusa Dua Beach Resort/巴厘岛索菲特努沙杜瓦海滩度假村</t>
  </si>
  <si>
    <t>LU CHANG</t>
  </si>
  <si>
    <t>181210171405532963</t>
  </si>
  <si>
    <t>ZHU LINGMIN</t>
  </si>
  <si>
    <t>181210185629752963</t>
  </si>
  <si>
    <t>墨西哥</t>
  </si>
  <si>
    <t>瓜达拉哈拉</t>
  </si>
  <si>
    <t>AC Hotel by Marriott Guadalajara, Mexico, A Marriott Lifestyle Hotel/墨西哥瓜达拉哈拉万豪AC酒店 - 万豪生活方式酒店</t>
  </si>
  <si>
    <t>DING DING</t>
  </si>
  <si>
    <t>181211172406562963</t>
  </si>
  <si>
    <t>Shangri-La Hotel Bangkok/曼谷香格里拉酒店</t>
  </si>
  <si>
    <t>WEI YUQIN</t>
  </si>
  <si>
    <t>181211195619451963</t>
  </si>
  <si>
    <t>Novotel Bangkok Fenix Silom/曼谷西隆菲尼克斯诺富特酒店</t>
  </si>
  <si>
    <t>LIU JIANLAN</t>
  </si>
  <si>
    <t>181211200253652963</t>
  </si>
  <si>
    <t>Aspen Suites Sukhumvit 2 by Compass Hospitality/康帕斯酒店集团素坤逸2巷阿斯彭套房酒店</t>
  </si>
  <si>
    <t>ZHANG ZAIXI</t>
  </si>
  <si>
    <t>181211113913382963</t>
  </si>
  <si>
    <t>宿务</t>
  </si>
  <si>
    <t>Best Western Plus Lex Hotel Cebu/宿务雷克斯贝斯特韦斯特普拉斯酒店</t>
  </si>
  <si>
    <t>ZHENG QIAOYANG</t>
  </si>
  <si>
    <t>181211113526031963</t>
  </si>
  <si>
    <t>181212083944252963</t>
  </si>
  <si>
    <t>Boston Marriott Copley Place/波士顿科普利广场万豪酒店</t>
  </si>
  <si>
    <t>DING XINYANG</t>
  </si>
  <si>
    <t>181212102116012963</t>
  </si>
  <si>
    <t>Mr Cas Hotels/卡斯先生酒店</t>
  </si>
  <si>
    <t>LIU YUE</t>
  </si>
  <si>
    <t>181212102436172963</t>
  </si>
  <si>
    <t>LIU HUANCHENG</t>
  </si>
  <si>
    <t>181212120508612963</t>
  </si>
  <si>
    <t>清迈市区</t>
  </si>
  <si>
    <t>Chiangmai Plaza Hotel Convention &amp; Spa/清迈广场酒店</t>
  </si>
  <si>
    <t>2019-01-25</t>
  </si>
  <si>
    <t>2019-01-28</t>
  </si>
  <si>
    <t>FU SHAOMING</t>
  </si>
  <si>
    <t>181212190802201963</t>
  </si>
  <si>
    <t>意大利</t>
  </si>
  <si>
    <t>罗马市区</t>
  </si>
  <si>
    <t>Stendhal Hotel/斯泰达尔酒店</t>
  </si>
  <si>
    <t>ZHU QIRONG</t>
  </si>
  <si>
    <t>181213082739801963</t>
  </si>
  <si>
    <t>墨西哥城</t>
  </si>
  <si>
    <t>Camino Real Aeropuerto/卡米诺皇家机场酒店</t>
  </si>
  <si>
    <t>ZHANG YARU</t>
  </si>
  <si>
    <t>181213133836292963</t>
  </si>
  <si>
    <t>Imm Hotel Thaphae Chiang Mai/清迈塔帕依姆酒店</t>
  </si>
  <si>
    <t>2019-01-04</t>
  </si>
  <si>
    <t>2019-01-08</t>
  </si>
  <si>
    <t>WANG RUPING</t>
  </si>
  <si>
    <t>181213193452952963</t>
  </si>
  <si>
    <t>慕尼黑市区</t>
  </si>
  <si>
    <t>Hotel Germania/尔曼尼亚酒店</t>
  </si>
  <si>
    <t>HAN PENGCHENG</t>
  </si>
  <si>
    <t>181214202752981963</t>
  </si>
  <si>
    <t>Novotel New Delhi Aerocity - An AccorHotels Brand/新德里航空城诺富特酒店 - 雅高酒店品牌</t>
  </si>
  <si>
    <t>BAO WANREN</t>
  </si>
  <si>
    <t>181215090829262963</t>
  </si>
  <si>
    <t>WANG WENPING</t>
  </si>
  <si>
    <t>181215155217472963</t>
  </si>
  <si>
    <t>2019-02-17</t>
  </si>
  <si>
    <t>2019-02-19</t>
  </si>
  <si>
    <t>LAI SIMIN</t>
  </si>
  <si>
    <t>181215160649092963</t>
  </si>
  <si>
    <t>Courtyard by Marriott Bali Nusa Dua/巴厘岛努沙杜亚万怡酒店</t>
  </si>
  <si>
    <t>2018-12-27</t>
  </si>
  <si>
    <t>WU MINGZHE</t>
  </si>
  <si>
    <t>181215202931382963</t>
  </si>
  <si>
    <t>冰岛</t>
  </si>
  <si>
    <t>雷克雅未克</t>
  </si>
  <si>
    <t>Skuggi Hotel Reykjavík by Keahotels/凯亚司古琪雷克雅未克酒店</t>
  </si>
  <si>
    <t>2019-01-17</t>
  </si>
  <si>
    <t>WU JINGWEN</t>
  </si>
  <si>
    <t>181215221249132963</t>
  </si>
  <si>
    <t>普吉镇</t>
  </si>
  <si>
    <t>O'nya Phuket Hotel/普吉欧尼亚宾馆</t>
  </si>
  <si>
    <t>2019-01-13</t>
  </si>
  <si>
    <t>ZENG YUN</t>
  </si>
  <si>
    <t xml:space="preserve">确定应付：20028 </t>
  </si>
  <si>
    <t>1397073预付款：2704</t>
  </si>
  <si>
    <t>付款编号：P181217103851322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</si>
</sst>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9.75"/>
      <color rgb="FF337AB7"/>
      <name val="Helvetica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0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8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8" fillId="28" borderId="1" applyNumberFormat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121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1395385</v>
          </cell>
          <cell r="B2" t="str">
            <v>曼谷文华东方酒店</v>
          </cell>
          <cell r="C2" t="str">
            <v>181114154939063963</v>
          </cell>
          <cell r="D2" t="str">
            <v/>
          </cell>
          <cell r="E2" t="str">
            <v/>
          </cell>
          <cell r="F2" t="str">
            <v>7701</v>
          </cell>
          <cell r="G2" t="str">
            <v>RMB</v>
          </cell>
          <cell r="H2" t="str">
            <v>1</v>
          </cell>
          <cell r="I2">
            <v>7701</v>
          </cell>
        </row>
        <row r="3">
          <cell r="A3">
            <v>1408643</v>
          </cell>
          <cell r="B3" t="str">
            <v>巴厘岛洲际度假酒店</v>
          </cell>
          <cell r="C3" t="str">
            <v>181207205940723963,181207210413853963,181207210545623963,1812072</v>
          </cell>
          <cell r="D3" t="str">
            <v/>
          </cell>
          <cell r="E3" t="str">
            <v/>
          </cell>
          <cell r="F3" t="str">
            <v>13368</v>
          </cell>
          <cell r="G3" t="str">
            <v>RMB</v>
          </cell>
          <cell r="H3" t="str">
            <v>1</v>
          </cell>
          <cell r="I3">
            <v>13368</v>
          </cell>
        </row>
        <row r="4">
          <cell r="A4">
            <v>1409882</v>
          </cell>
          <cell r="B4" t="str">
            <v>索菲特巴厘岛努沙杜瓦海滩度假酒店</v>
          </cell>
          <cell r="C4" t="str">
            <v>181207204313503963</v>
          </cell>
          <cell r="D4" t="str">
            <v/>
          </cell>
          <cell r="E4" t="str">
            <v/>
          </cell>
          <cell r="F4" t="str">
            <v>5423</v>
          </cell>
          <cell r="G4" t="str">
            <v>RMB</v>
          </cell>
          <cell r="H4" t="str">
            <v>1</v>
          </cell>
          <cell r="I4">
            <v>5423</v>
          </cell>
        </row>
        <row r="5">
          <cell r="A5">
            <v>1398306</v>
          </cell>
          <cell r="B5" t="str">
            <v>曼谷沙通智选假日酒店</v>
          </cell>
          <cell r="C5" t="str">
            <v>181119081008213963</v>
          </cell>
          <cell r="D5" t="str">
            <v>SS343867</v>
          </cell>
          <cell r="E5" t="str">
            <v/>
          </cell>
          <cell r="F5" t="str">
            <v>1260</v>
          </cell>
          <cell r="G5" t="str">
            <v>RMB</v>
          </cell>
          <cell r="H5" t="str">
            <v>1</v>
          </cell>
          <cell r="I5">
            <v>1260</v>
          </cell>
        </row>
        <row r="6">
          <cell r="A6">
            <v>1382123</v>
          </cell>
          <cell r="B6" t="str">
            <v>心斋桥哈顿酒店</v>
          </cell>
          <cell r="C6" t="str">
            <v>181015171306263963</v>
          </cell>
          <cell r="D6" t="str">
            <v>W20181015504-1</v>
          </cell>
          <cell r="E6" t="str">
            <v/>
          </cell>
          <cell r="F6" t="str">
            <v>890</v>
          </cell>
          <cell r="G6" t="str">
            <v>RMB</v>
          </cell>
          <cell r="H6" t="str">
            <v>1</v>
          </cell>
          <cell r="I6">
            <v>890</v>
          </cell>
        </row>
        <row r="7">
          <cell r="A7">
            <v>1406683</v>
          </cell>
          <cell r="B7" t="str">
            <v>首尔江南大使诺富特酒店</v>
          </cell>
          <cell r="C7" t="str">
            <v>181204211355943963</v>
          </cell>
          <cell r="D7" t="str">
            <v/>
          </cell>
          <cell r="E7" t="str">
            <v/>
          </cell>
          <cell r="F7" t="str">
            <v>6465</v>
          </cell>
          <cell r="G7" t="str">
            <v>RMB</v>
          </cell>
          <cell r="H7" t="str">
            <v>1</v>
          </cell>
          <cell r="I7">
            <v>6465</v>
          </cell>
        </row>
        <row r="8">
          <cell r="A8">
            <v>1395408</v>
          </cell>
          <cell r="B8" t="str">
            <v>新加坡滨海湾金沙酒店</v>
          </cell>
          <cell r="C8" t="str">
            <v>181114162644183963</v>
          </cell>
          <cell r="D8" t="str">
            <v/>
          </cell>
          <cell r="E8" t="str">
            <v/>
          </cell>
          <cell r="F8" t="str">
            <v>5909</v>
          </cell>
          <cell r="G8" t="str">
            <v>RMB</v>
          </cell>
          <cell r="H8" t="str">
            <v>1</v>
          </cell>
          <cell r="I8">
            <v>5909</v>
          </cell>
        </row>
        <row r="9">
          <cell r="A9">
            <v>1410576</v>
          </cell>
          <cell r="B9" t="str">
            <v>曼谷香格里拉大酒店</v>
          </cell>
          <cell r="C9" t="str">
            <v>181211172406562963</v>
          </cell>
          <cell r="D9" t="str">
            <v>11069442</v>
          </cell>
          <cell r="E9" t="str">
            <v/>
          </cell>
          <cell r="F9" t="str">
            <v>2236</v>
          </cell>
          <cell r="G9" t="str">
            <v>RMB</v>
          </cell>
          <cell r="H9" t="str">
            <v>1</v>
          </cell>
          <cell r="I9">
            <v>2236</v>
          </cell>
        </row>
        <row r="10">
          <cell r="A10">
            <v>1408402</v>
          </cell>
          <cell r="B10" t="str">
            <v>贝吉优巴德假日酒店</v>
          </cell>
          <cell r="C10" t="str">
            <v>181207151129703963</v>
          </cell>
          <cell r="D10" t="str">
            <v/>
          </cell>
          <cell r="E10" t="str">
            <v/>
          </cell>
          <cell r="F10" t="str">
            <v>567</v>
          </cell>
          <cell r="G10" t="str">
            <v>RMB</v>
          </cell>
          <cell r="H10" t="str">
            <v>1</v>
          </cell>
          <cell r="I10">
            <v>567</v>
          </cell>
        </row>
        <row r="11">
          <cell r="A11">
            <v>1389543</v>
          </cell>
          <cell r="B11" t="str">
            <v>贝吉优巴德假日酒店</v>
          </cell>
          <cell r="C11" t="str">
            <v>181104115148733963</v>
          </cell>
          <cell r="D11" t="str">
            <v>33207</v>
          </cell>
          <cell r="E11" t="str">
            <v/>
          </cell>
          <cell r="F11" t="str">
            <v>1638</v>
          </cell>
          <cell r="G11" t="str">
            <v>RMB</v>
          </cell>
          <cell r="H11" t="str">
            <v>1</v>
          </cell>
          <cell r="I11">
            <v>1638</v>
          </cell>
        </row>
        <row r="12">
          <cell r="A12">
            <v>1402779</v>
          </cell>
          <cell r="B12" t="str">
            <v>布里斯班希尔顿酒店</v>
          </cell>
          <cell r="C12" t="str">
            <v>181128090108283963</v>
          </cell>
          <cell r="D12" t="str">
            <v/>
          </cell>
          <cell r="E12" t="str">
            <v/>
          </cell>
          <cell r="F12" t="str">
            <v>3240</v>
          </cell>
          <cell r="G12" t="str">
            <v>RMB</v>
          </cell>
          <cell r="H12" t="str">
            <v>1</v>
          </cell>
          <cell r="I12">
            <v>3240</v>
          </cell>
        </row>
        <row r="13">
          <cell r="A13">
            <v>1387538</v>
          </cell>
          <cell r="B13" t="str">
            <v>东京新宿王子大饭店</v>
          </cell>
          <cell r="C13" t="str">
            <v>181030140828853963</v>
          </cell>
          <cell r="D13" t="str">
            <v>181730442</v>
          </cell>
          <cell r="E13" t="str">
            <v/>
          </cell>
          <cell r="F13" t="str">
            <v>3259</v>
          </cell>
          <cell r="G13" t="str">
            <v>RMB</v>
          </cell>
          <cell r="H13" t="str">
            <v>1</v>
          </cell>
          <cell r="I13">
            <v>3259</v>
          </cell>
        </row>
        <row r="14">
          <cell r="A14">
            <v>1413017</v>
          </cell>
          <cell r="B14" t="str">
            <v>大阪蒙特利格拉斯米尔酒店</v>
          </cell>
          <cell r="C14" t="str">
            <v>181214183127511963</v>
          </cell>
          <cell r="D14" t="str">
            <v/>
          </cell>
          <cell r="E14" t="str">
            <v/>
          </cell>
          <cell r="F14" t="str">
            <v>6518</v>
          </cell>
          <cell r="G14" t="str">
            <v>RMB</v>
          </cell>
          <cell r="H14" t="str">
            <v>1</v>
          </cell>
          <cell r="I14">
            <v>6518</v>
          </cell>
        </row>
        <row r="15">
          <cell r="A15">
            <v>1400516</v>
          </cell>
          <cell r="B15" t="str">
            <v>大阪蒙特利格拉斯米尔酒店</v>
          </cell>
          <cell r="C15" t="str">
            <v>181122170432463963</v>
          </cell>
          <cell r="D15" t="str">
            <v>331738808</v>
          </cell>
          <cell r="E15" t="str">
            <v/>
          </cell>
          <cell r="F15" t="str">
            <v>5471</v>
          </cell>
          <cell r="G15" t="str">
            <v>RMB</v>
          </cell>
          <cell r="H15" t="str">
            <v>1</v>
          </cell>
          <cell r="I15">
            <v>5471</v>
          </cell>
        </row>
        <row r="16">
          <cell r="A16">
            <v>1398126</v>
          </cell>
          <cell r="B16" t="str">
            <v>费尔蒙露易丝湖城堡酒店 </v>
          </cell>
          <cell r="C16" t="str">
            <v>181118170243823963</v>
          </cell>
          <cell r="D16" t="str">
            <v>149083226</v>
          </cell>
          <cell r="E16" t="str">
            <v/>
          </cell>
          <cell r="F16" t="str">
            <v>1076</v>
          </cell>
          <cell r="G16" t="str">
            <v>RMB</v>
          </cell>
          <cell r="H16" t="str">
            <v>1</v>
          </cell>
          <cell r="I16">
            <v>1076</v>
          </cell>
        </row>
        <row r="17">
          <cell r="A17">
            <v>1407520</v>
          </cell>
          <cell r="B17" t="str">
            <v>圣地亚哥中心美爵酒店</v>
          </cell>
          <cell r="C17" t="str">
            <v>181206101715753963</v>
          </cell>
          <cell r="D17" t="str">
            <v/>
          </cell>
          <cell r="E17" t="str">
            <v/>
          </cell>
          <cell r="F17" t="str">
            <v>749.25</v>
          </cell>
          <cell r="G17" t="str">
            <v>RMB</v>
          </cell>
          <cell r="H17" t="str">
            <v>1</v>
          </cell>
          <cell r="I17">
            <v>749.25</v>
          </cell>
        </row>
        <row r="18">
          <cell r="A18">
            <v>1388853</v>
          </cell>
          <cell r="B18" t="str">
            <v>中央广场酒店</v>
          </cell>
          <cell r="C18" t="str">
            <v>181102145349213963</v>
          </cell>
          <cell r="D18" t="str">
            <v>483840</v>
          </cell>
          <cell r="E18" t="str">
            <v/>
          </cell>
          <cell r="F18" t="str">
            <v>3822</v>
          </cell>
          <cell r="G18" t="str">
            <v>RMB</v>
          </cell>
          <cell r="H18" t="str">
            <v>1</v>
          </cell>
          <cell r="I18">
            <v>3822</v>
          </cell>
        </row>
        <row r="19">
          <cell r="A19">
            <v>1406360</v>
          </cell>
          <cell r="B19" t="str">
            <v>柏林市中心皇冠假日酒店</v>
          </cell>
          <cell r="C19" t="str">
            <v>181204115639173963</v>
          </cell>
          <cell r="D19" t="str">
            <v>49338886</v>
          </cell>
          <cell r="E19" t="str">
            <v/>
          </cell>
          <cell r="F19" t="str">
            <v>2275</v>
          </cell>
          <cell r="G19" t="str">
            <v>RMB</v>
          </cell>
          <cell r="H19" t="str">
            <v>1</v>
          </cell>
          <cell r="I19">
            <v>2275</v>
          </cell>
        </row>
        <row r="20">
          <cell r="A20">
            <v>1413239</v>
          </cell>
          <cell r="B20" t="str">
            <v>柏林市中心皇冠假日酒店</v>
          </cell>
          <cell r="C20" t="str">
            <v>181215090829262963</v>
          </cell>
          <cell r="D20" t="str">
            <v>21859426</v>
          </cell>
          <cell r="E20" t="str">
            <v/>
          </cell>
          <cell r="F20" t="str">
            <v>1597</v>
          </cell>
          <cell r="G20" t="str">
            <v>RMB</v>
          </cell>
          <cell r="H20" t="str">
            <v>1</v>
          </cell>
          <cell r="I20">
            <v>1597</v>
          </cell>
        </row>
        <row r="21">
          <cell r="A21">
            <v>1404830</v>
          </cell>
          <cell r="B21" t="str">
            <v>柏林市中心皇冠假日酒店</v>
          </cell>
          <cell r="C21" t="str">
            <v>181201152419333963</v>
          </cell>
          <cell r="D21" t="str">
            <v>48149539</v>
          </cell>
          <cell r="E21" t="str">
            <v/>
          </cell>
          <cell r="F21" t="str">
            <v>1327</v>
          </cell>
          <cell r="G21" t="str">
            <v>RMB</v>
          </cell>
          <cell r="H21" t="str">
            <v>1</v>
          </cell>
          <cell r="I21">
            <v>1327</v>
          </cell>
        </row>
        <row r="22">
          <cell r="A22">
            <v>1412312</v>
          </cell>
          <cell r="B22" t="str">
            <v>柏林市中心皇冠假日酒店</v>
          </cell>
          <cell r="C22" t="str">
            <v>181213185622112963</v>
          </cell>
          <cell r="D22" t="str">
            <v>2423108</v>
          </cell>
          <cell r="E22" t="str">
            <v/>
          </cell>
          <cell r="F22" t="str">
            <v>1551</v>
          </cell>
          <cell r="G22" t="str">
            <v>RMB</v>
          </cell>
          <cell r="H22" t="str">
            <v>1</v>
          </cell>
          <cell r="I22">
            <v>1551</v>
          </cell>
        </row>
        <row r="23">
          <cell r="A23">
            <v>1412337</v>
          </cell>
          <cell r="B23" t="str">
            <v>赫马尼亚酒店</v>
          </cell>
          <cell r="C23" t="str">
            <v>181213193452952963</v>
          </cell>
          <cell r="D23" t="str">
            <v>267797</v>
          </cell>
          <cell r="E23" t="str">
            <v/>
          </cell>
          <cell r="F23" t="str">
            <v>784</v>
          </cell>
          <cell r="G23" t="str">
            <v>RMB</v>
          </cell>
          <cell r="H23" t="str">
            <v>1</v>
          </cell>
          <cell r="I23">
            <v>784</v>
          </cell>
        </row>
        <row r="24">
          <cell r="A24">
            <v>1384395</v>
          </cell>
          <cell r="B24" t="str">
            <v>斐济洲际高尔夫温泉度假村</v>
          </cell>
          <cell r="C24" t="str">
            <v>181022195903063963</v>
          </cell>
          <cell r="D24" t="str">
            <v/>
          </cell>
          <cell r="E24" t="str">
            <v/>
          </cell>
          <cell r="F24" t="str">
            <v>5088</v>
          </cell>
          <cell r="G24" t="str">
            <v>RMB</v>
          </cell>
          <cell r="H24" t="str">
            <v>1</v>
          </cell>
          <cell r="I24">
            <v>5088</v>
          </cell>
        </row>
        <row r="25">
          <cell r="A25">
            <v>1404733</v>
          </cell>
          <cell r="B25" t="str">
            <v>帕塞欧戴尔普艺酒店</v>
          </cell>
          <cell r="C25" t="str">
            <v>181201115248453963</v>
          </cell>
          <cell r="D25" t="str">
            <v/>
          </cell>
          <cell r="E25" t="str">
            <v/>
          </cell>
          <cell r="F25" t="str">
            <v>5274</v>
          </cell>
          <cell r="G25" t="str">
            <v>RMB</v>
          </cell>
          <cell r="H25" t="str">
            <v>1</v>
          </cell>
          <cell r="I25">
            <v>5274</v>
          </cell>
        </row>
        <row r="26">
          <cell r="A26">
            <v>1414187</v>
          </cell>
          <cell r="B26" t="str">
            <v>贝尔法斯特朱丽斯酒店</v>
          </cell>
          <cell r="C26" t="str">
            <v>181217080535712963</v>
          </cell>
          <cell r="D26" t="str">
            <v/>
          </cell>
          <cell r="E26" t="str">
            <v/>
          </cell>
          <cell r="F26" t="str">
            <v>1614</v>
          </cell>
          <cell r="G26" t="str">
            <v>RMB</v>
          </cell>
          <cell r="H26" t="str">
            <v>1</v>
          </cell>
          <cell r="I26">
            <v>1614</v>
          </cell>
        </row>
        <row r="27">
          <cell r="A27">
            <v>1406833</v>
          </cell>
          <cell r="B27" t="str">
            <v>宜必思尚品酒店,伦敦希思罗机场</v>
          </cell>
          <cell r="C27" t="str">
            <v>181205084757013963</v>
          </cell>
          <cell r="D27" t="str">
            <v>355636296</v>
          </cell>
          <cell r="E27" t="str">
            <v/>
          </cell>
          <cell r="F27" t="str">
            <v>489</v>
          </cell>
          <cell r="G27" t="str">
            <v>RMB</v>
          </cell>
          <cell r="H27" t="str">
            <v>1</v>
          </cell>
          <cell r="I27">
            <v>489</v>
          </cell>
        </row>
        <row r="28">
          <cell r="A28">
            <v>1406533</v>
          </cell>
          <cell r="B28" t="str">
            <v>雅加达阿斯顿金卡莲联城会议中心酒店</v>
          </cell>
          <cell r="C28" t="str">
            <v>181204161752493963</v>
          </cell>
          <cell r="D28" t="str">
            <v>1406533</v>
          </cell>
          <cell r="E28" t="str">
            <v/>
          </cell>
          <cell r="F28" t="str">
            <v>239</v>
          </cell>
          <cell r="G28" t="str">
            <v>RMB</v>
          </cell>
          <cell r="H28" t="str">
            <v>1</v>
          </cell>
          <cell r="I28">
            <v>239</v>
          </cell>
        </row>
        <row r="29">
          <cell r="A29">
            <v>1413439</v>
          </cell>
          <cell r="B29" t="str">
            <v>巴厘岛努沙杜亚万怡酒店</v>
          </cell>
          <cell r="C29" t="str">
            <v>181215160649092963</v>
          </cell>
          <cell r="D29" t="str">
            <v>90783673</v>
          </cell>
          <cell r="E29" t="str">
            <v/>
          </cell>
          <cell r="F29" t="str">
            <v>1989</v>
          </cell>
          <cell r="G29" t="str">
            <v>RMB</v>
          </cell>
          <cell r="H29" t="str">
            <v>1</v>
          </cell>
          <cell r="I29">
            <v>1989</v>
          </cell>
        </row>
        <row r="30">
          <cell r="A30">
            <v>1400171</v>
          </cell>
          <cell r="B30" t="str">
            <v>龙目岛假日酒店</v>
          </cell>
          <cell r="C30" t="str">
            <v>181122152448383963</v>
          </cell>
          <cell r="D30" t="str">
            <v/>
          </cell>
          <cell r="E30" t="str">
            <v/>
          </cell>
          <cell r="F30" t="str">
            <v>494</v>
          </cell>
          <cell r="G30" t="str">
            <v>RMB</v>
          </cell>
          <cell r="H30" t="str">
            <v>1</v>
          </cell>
          <cell r="I30">
            <v>494</v>
          </cell>
        </row>
        <row r="31">
          <cell r="A31">
            <v>1403694</v>
          </cell>
          <cell r="B31" t="str">
            <v>巴厘岛伊娜雅普瑞酒店</v>
          </cell>
          <cell r="C31" t="str">
            <v>181129161121133963</v>
          </cell>
          <cell r="D31" t="str">
            <v>315confirm6241</v>
          </cell>
          <cell r="E31" t="str">
            <v/>
          </cell>
          <cell r="F31" t="str">
            <v>2407</v>
          </cell>
          <cell r="G31" t="str">
            <v>RMB</v>
          </cell>
          <cell r="H31" t="str">
            <v>1</v>
          </cell>
          <cell r="I31">
            <v>2407</v>
          </cell>
        </row>
        <row r="32">
          <cell r="A32">
            <v>1395848</v>
          </cell>
          <cell r="B32" t="str">
            <v>巴厘岛伊娜雅普瑞酒店</v>
          </cell>
          <cell r="C32" t="str">
            <v>181115155902623963</v>
          </cell>
          <cell r="D32" t="str">
            <v>367019</v>
          </cell>
          <cell r="E32" t="str">
            <v/>
          </cell>
          <cell r="F32" t="str">
            <v>1412</v>
          </cell>
          <cell r="G32" t="str">
            <v>RMB</v>
          </cell>
          <cell r="H32" t="str">
            <v>1</v>
          </cell>
          <cell r="I32">
            <v>1412</v>
          </cell>
        </row>
        <row r="33">
          <cell r="A33">
            <v>1403695</v>
          </cell>
          <cell r="B33" t="str">
            <v>巴厘岛伊娜雅普瑞酒店</v>
          </cell>
          <cell r="C33" t="str">
            <v>181129161313643963</v>
          </cell>
          <cell r="D33" t="str">
            <v>315confirm6665</v>
          </cell>
          <cell r="E33" t="str">
            <v/>
          </cell>
          <cell r="F33" t="str">
            <v>2407</v>
          </cell>
          <cell r="G33" t="str">
            <v>RMB</v>
          </cell>
          <cell r="H33" t="str">
            <v>1</v>
          </cell>
          <cell r="I33">
            <v>2407</v>
          </cell>
        </row>
        <row r="34">
          <cell r="A34">
            <v>1408906</v>
          </cell>
          <cell r="B34" t="str">
            <v>巴厘岛帕特雷亚沙别墅度假村</v>
          </cell>
          <cell r="C34" t="str">
            <v>181208142053893963</v>
          </cell>
          <cell r="D34" t="str">
            <v/>
          </cell>
          <cell r="E34" t="str">
            <v/>
          </cell>
          <cell r="F34" t="str">
            <v>772</v>
          </cell>
          <cell r="G34" t="str">
            <v>RMB</v>
          </cell>
          <cell r="H34" t="str">
            <v>1</v>
          </cell>
          <cell r="I34">
            <v>772</v>
          </cell>
        </row>
        <row r="35">
          <cell r="A35">
            <v>1407604</v>
          </cell>
          <cell r="B35" t="str">
            <v>孟买国际机场希尔顿酒店</v>
          </cell>
          <cell r="C35" t="str">
            <v>181207212736283963</v>
          </cell>
          <cell r="D35" t="str">
            <v/>
          </cell>
          <cell r="E35" t="str">
            <v/>
          </cell>
          <cell r="F35" t="str">
            <v>647</v>
          </cell>
          <cell r="G35" t="str">
            <v>RMB</v>
          </cell>
          <cell r="H35" t="str">
            <v>1</v>
          </cell>
          <cell r="I35">
            <v>647</v>
          </cell>
        </row>
        <row r="36">
          <cell r="A36">
            <v>1407109</v>
          </cell>
          <cell r="B36" t="str">
            <v>福冈Ascent酒店</v>
          </cell>
          <cell r="C36" t="str">
            <v>181205162421803963</v>
          </cell>
          <cell r="D36" t="str">
            <v>041/2623749</v>
          </cell>
          <cell r="E36" t="str">
            <v/>
          </cell>
          <cell r="F36" t="str">
            <v>494</v>
          </cell>
          <cell r="G36" t="str">
            <v>RMB</v>
          </cell>
          <cell r="H36" t="str">
            <v>1</v>
          </cell>
          <cell r="I36">
            <v>494</v>
          </cell>
        </row>
        <row r="37">
          <cell r="A37">
            <v>1404982</v>
          </cell>
          <cell r="B37" t="str">
            <v>金边金界娱乐城大酒店</v>
          </cell>
          <cell r="C37" t="str">
            <v>181201211537193963</v>
          </cell>
          <cell r="D37" t="str">
            <v>reconfirmed</v>
          </cell>
          <cell r="E37" t="str">
            <v/>
          </cell>
          <cell r="F37" t="str">
            <v>1293</v>
          </cell>
          <cell r="G37" t="str">
            <v>RMB</v>
          </cell>
          <cell r="H37" t="str">
            <v>1</v>
          </cell>
          <cell r="I37">
            <v>1293</v>
          </cell>
        </row>
        <row r="38">
          <cell r="A38">
            <v>1378299</v>
          </cell>
          <cell r="B38" t="str">
            <v>暹粒吴哥皇家温泉度假酒店</v>
          </cell>
          <cell r="C38" t="str">
            <v>181008111143643963</v>
          </cell>
          <cell r="D38" t="str">
            <v>EXP-1127493799</v>
          </cell>
          <cell r="E38" t="str">
            <v/>
          </cell>
          <cell r="F38" t="str">
            <v>1834</v>
          </cell>
          <cell r="G38" t="str">
            <v>RMB</v>
          </cell>
          <cell r="H38" t="str">
            <v>1</v>
          </cell>
          <cell r="I38">
            <v>1834</v>
          </cell>
        </row>
        <row r="39">
          <cell r="A39">
            <v>1385964</v>
          </cell>
          <cell r="B39" t="str">
            <v>Mekong Angkor Palace Hotel</v>
          </cell>
          <cell r="C39" t="str">
            <v>181026111407543963</v>
          </cell>
          <cell r="D39" t="str">
            <v>62120181026</v>
          </cell>
          <cell r="E39" t="str">
            <v/>
          </cell>
          <cell r="F39" t="str">
            <v>893</v>
          </cell>
          <cell r="G39" t="str">
            <v>RMB</v>
          </cell>
          <cell r="H39" t="str">
            <v>1</v>
          </cell>
          <cell r="I39">
            <v>893</v>
          </cell>
        </row>
        <row r="40">
          <cell r="A40">
            <v>1399403</v>
          </cell>
          <cell r="B40" t="str">
            <v>暹粒金寺酒店</v>
          </cell>
          <cell r="C40" t="str">
            <v>181211092636752963</v>
          </cell>
          <cell r="D40" t="str">
            <v/>
          </cell>
          <cell r="E40" t="str">
            <v/>
          </cell>
          <cell r="F40" t="str">
            <v>3679</v>
          </cell>
          <cell r="G40" t="str">
            <v>RMB</v>
          </cell>
          <cell r="H40" t="str">
            <v>1</v>
          </cell>
          <cell r="I40">
            <v>3679</v>
          </cell>
        </row>
        <row r="41">
          <cell r="A41">
            <v>1392570</v>
          </cell>
          <cell r="B41" t="str">
            <v>东京湾喜来登大酒店</v>
          </cell>
          <cell r="C41" t="str">
            <v>181111101656823963</v>
          </cell>
          <cell r="D41" t="str">
            <v>1392570</v>
          </cell>
          <cell r="E41" t="str">
            <v/>
          </cell>
          <cell r="F41" t="str">
            <v>2986</v>
          </cell>
          <cell r="G41" t="str">
            <v>RMB</v>
          </cell>
          <cell r="H41" t="str">
            <v>1</v>
          </cell>
          <cell r="I41">
            <v>2986</v>
          </cell>
        </row>
        <row r="42">
          <cell r="A42">
            <v>1408126</v>
          </cell>
          <cell r="B42" t="str">
            <v>苏西大都会酒店</v>
          </cell>
          <cell r="C42" t="str">
            <v>181207094654113963</v>
          </cell>
          <cell r="D42" t="str">
            <v/>
          </cell>
          <cell r="E42" t="str">
            <v/>
          </cell>
          <cell r="F42" t="str">
            <v>4272</v>
          </cell>
          <cell r="G42" t="str">
            <v>RMB</v>
          </cell>
          <cell r="H42" t="str">
            <v>1</v>
          </cell>
          <cell r="I42">
            <v>4272</v>
          </cell>
        </row>
        <row r="43">
          <cell r="A43">
            <v>1413539</v>
          </cell>
          <cell r="B43" t="str">
            <v>梅斯特广场酒店</v>
          </cell>
          <cell r="C43" t="str">
            <v>181215181116632963</v>
          </cell>
          <cell r="D43" t="str">
            <v/>
          </cell>
          <cell r="E43" t="str">
            <v/>
          </cell>
          <cell r="F43" t="str">
            <v>2021</v>
          </cell>
          <cell r="G43" t="str">
            <v>RMB</v>
          </cell>
          <cell r="H43" t="str">
            <v>1</v>
          </cell>
          <cell r="I43">
            <v>2021</v>
          </cell>
        </row>
        <row r="44">
          <cell r="A44">
            <v>1411841</v>
          </cell>
          <cell r="B44" t="str">
            <v>卡米诺皇家机场酒店</v>
          </cell>
          <cell r="C44" t="str">
            <v>181213082739801963</v>
          </cell>
          <cell r="D44" t="str">
            <v>38466330</v>
          </cell>
          <cell r="E44" t="str">
            <v/>
          </cell>
          <cell r="F44" t="str">
            <v>677</v>
          </cell>
          <cell r="G44" t="str">
            <v>RMB</v>
          </cell>
          <cell r="H44" t="str">
            <v>1</v>
          </cell>
          <cell r="I44">
            <v>677</v>
          </cell>
        </row>
        <row r="45">
          <cell r="A45">
            <v>1400904</v>
          </cell>
          <cell r="B45" t="str">
            <v>奥克兰千禧大酒店</v>
          </cell>
          <cell r="C45" t="str">
            <v>181123201659253963</v>
          </cell>
          <cell r="D45" t="str">
            <v/>
          </cell>
          <cell r="E45" t="str">
            <v/>
          </cell>
          <cell r="F45" t="str">
            <v>2416</v>
          </cell>
          <cell r="G45" t="str">
            <v>RMB</v>
          </cell>
          <cell r="H45" t="str">
            <v>1</v>
          </cell>
          <cell r="I45">
            <v>2416</v>
          </cell>
        </row>
        <row r="46">
          <cell r="A46">
            <v>1401631</v>
          </cell>
          <cell r="B46" t="str">
            <v>公园酒庄基督城希尔顿逸林酒店</v>
          </cell>
          <cell r="C46" t="str">
            <v>181125205831973963</v>
          </cell>
          <cell r="D46" t="str">
            <v/>
          </cell>
          <cell r="E46" t="str">
            <v/>
          </cell>
          <cell r="F46" t="str">
            <v>1325</v>
          </cell>
          <cell r="G46" t="str">
            <v>RMB</v>
          </cell>
          <cell r="H46" t="str">
            <v>1</v>
          </cell>
          <cell r="I46">
            <v>1325</v>
          </cell>
        </row>
        <row r="47">
          <cell r="A47">
            <v>1405741</v>
          </cell>
          <cell r="B47" t="str">
            <v>罗托鲁瓦湖畔诺富特酒店</v>
          </cell>
          <cell r="C47" t="str">
            <v>181203111324223963</v>
          </cell>
          <cell r="D47" t="str">
            <v>1405741</v>
          </cell>
          <cell r="E47" t="str">
            <v/>
          </cell>
          <cell r="F47" t="str">
            <v>1214</v>
          </cell>
          <cell r="G47" t="str">
            <v>RMB</v>
          </cell>
          <cell r="H47" t="str">
            <v>1</v>
          </cell>
          <cell r="I47">
            <v>1214</v>
          </cell>
        </row>
        <row r="48">
          <cell r="A48">
            <v>1399241</v>
          </cell>
          <cell r="B48" t="str">
            <v>罗托鲁瓦雷吉斯酒店</v>
          </cell>
          <cell r="C48" t="str">
            <v>181120182225713963</v>
          </cell>
          <cell r="D48" t="str">
            <v/>
          </cell>
          <cell r="E48" t="str">
            <v/>
          </cell>
          <cell r="F48" t="str">
            <v>1927</v>
          </cell>
          <cell r="G48" t="str">
            <v>RMB</v>
          </cell>
          <cell r="H48" t="str">
            <v>1</v>
          </cell>
          <cell r="I48">
            <v>1927</v>
          </cell>
        </row>
        <row r="49">
          <cell r="A49">
            <v>1406416</v>
          </cell>
          <cell r="B49" t="str">
            <v>国敦酒店</v>
          </cell>
          <cell r="C49" t="str">
            <v>181204133901573963</v>
          </cell>
          <cell r="D49" t="str">
            <v>4972459</v>
          </cell>
          <cell r="E49" t="str">
            <v/>
          </cell>
          <cell r="F49" t="str">
            <v>977</v>
          </cell>
          <cell r="G49" t="str">
            <v>RMB</v>
          </cell>
          <cell r="H49" t="str">
            <v>1</v>
          </cell>
          <cell r="I49">
            <v>977</v>
          </cell>
        </row>
        <row r="50">
          <cell r="A50">
            <v>1382735</v>
          </cell>
          <cell r="B50" t="str">
            <v>里斯酒店&amp;豪华公寓</v>
          </cell>
          <cell r="C50" t="str">
            <v>181025154455323963</v>
          </cell>
          <cell r="D50" t="str">
            <v>1183743</v>
          </cell>
          <cell r="E50" t="str">
            <v/>
          </cell>
          <cell r="F50" t="str">
            <v>7213</v>
          </cell>
          <cell r="G50" t="str">
            <v>RMB</v>
          </cell>
          <cell r="H50" t="str">
            <v>1</v>
          </cell>
          <cell r="I50">
            <v>7213</v>
          </cell>
        </row>
        <row r="51">
          <cell r="A51">
            <v>1401397</v>
          </cell>
          <cell r="B51" t="str">
            <v>里斯酒店&amp;豪华公寓</v>
          </cell>
          <cell r="C51" t="str">
            <v>181125092419663963</v>
          </cell>
          <cell r="D51" t="str">
            <v/>
          </cell>
          <cell r="E51" t="str">
            <v/>
          </cell>
          <cell r="F51" t="str">
            <v>1930</v>
          </cell>
          <cell r="G51" t="str">
            <v>RMB</v>
          </cell>
          <cell r="H51" t="str">
            <v>1</v>
          </cell>
          <cell r="I51">
            <v>1930</v>
          </cell>
        </row>
        <row r="52">
          <cell r="A52">
            <v>1411205</v>
          </cell>
          <cell r="B52" t="str">
            <v>清迈广场酒店</v>
          </cell>
          <cell r="C52" t="str">
            <v>181212120508612963</v>
          </cell>
          <cell r="D52" t="str">
            <v/>
          </cell>
          <cell r="E52" t="str">
            <v/>
          </cell>
          <cell r="F52" t="str">
            <v>1002</v>
          </cell>
          <cell r="G52" t="str">
            <v>RMB</v>
          </cell>
          <cell r="H52" t="str">
            <v>1</v>
          </cell>
          <cell r="I52">
            <v>1002</v>
          </cell>
        </row>
        <row r="53">
          <cell r="A53">
            <v>1403948</v>
          </cell>
          <cell r="B53" t="str">
            <v>普吉岛盛泰乐芭东蓝色海洋度假村</v>
          </cell>
          <cell r="C53" t="str">
            <v>181130082252283963</v>
          </cell>
          <cell r="D53" t="str">
            <v>328487</v>
          </cell>
          <cell r="E53" t="str">
            <v/>
          </cell>
          <cell r="F53" t="str">
            <v>1058</v>
          </cell>
          <cell r="G53" t="str">
            <v>RMB</v>
          </cell>
          <cell r="H53" t="str">
            <v>1</v>
          </cell>
          <cell r="I53">
            <v>1058</v>
          </cell>
        </row>
        <row r="54">
          <cell r="A54">
            <v>1402080</v>
          </cell>
          <cell r="B54" t="str">
            <v>东京东新宿E酒店</v>
          </cell>
          <cell r="C54" t="str">
            <v>181126201244863963</v>
          </cell>
          <cell r="D54" t="str">
            <v>45262020</v>
          </cell>
          <cell r="E54" t="str">
            <v/>
          </cell>
          <cell r="F54" t="str">
            <v>5062</v>
          </cell>
          <cell r="G54" t="str">
            <v>RMB</v>
          </cell>
          <cell r="H54" t="str">
            <v>1</v>
          </cell>
          <cell r="I54">
            <v>5062</v>
          </cell>
        </row>
        <row r="55">
          <cell r="A55">
            <v>1404969</v>
          </cell>
          <cell r="B55" t="str">
            <v>秋叶原华盛顿酒店</v>
          </cell>
          <cell r="C55" t="str">
            <v>181201204439993963</v>
          </cell>
          <cell r="D55" t="str">
            <v>270636196</v>
          </cell>
          <cell r="E55" t="str">
            <v/>
          </cell>
          <cell r="F55" t="str">
            <v>1088</v>
          </cell>
          <cell r="G55" t="str">
            <v>RMB</v>
          </cell>
          <cell r="H55" t="str">
            <v>1</v>
          </cell>
          <cell r="I55">
            <v>1088</v>
          </cell>
        </row>
        <row r="56">
          <cell r="A56">
            <v>1379927</v>
          </cell>
          <cell r="B56" t="str">
            <v>日本亚洲会馆酒店</v>
          </cell>
          <cell r="C56" t="str">
            <v>181012083101843963</v>
          </cell>
          <cell r="D56" t="str">
            <v>100011768</v>
          </cell>
          <cell r="E56" t="str">
            <v/>
          </cell>
          <cell r="F56" t="str">
            <v>522</v>
          </cell>
          <cell r="G56" t="str">
            <v>RMB</v>
          </cell>
          <cell r="H56" t="str">
            <v>1</v>
          </cell>
          <cell r="I56">
            <v>522</v>
          </cell>
        </row>
        <row r="57">
          <cell r="A57">
            <v>1395447</v>
          </cell>
          <cell r="B57" t="str">
            <v>东京银座首都酒店新馆</v>
          </cell>
          <cell r="C57" t="str">
            <v>181114173323593963</v>
          </cell>
          <cell r="D57" t="str">
            <v>1069696</v>
          </cell>
          <cell r="E57" t="str">
            <v/>
          </cell>
          <cell r="F57" t="str">
            <v>623</v>
          </cell>
          <cell r="G57" t="str">
            <v>RMB</v>
          </cell>
          <cell r="H57" t="str">
            <v>1</v>
          </cell>
          <cell r="I57">
            <v>623</v>
          </cell>
        </row>
        <row r="58">
          <cell r="A58">
            <v>1395383</v>
          </cell>
          <cell r="B58" t="str">
            <v>东京半岛酒店</v>
          </cell>
          <cell r="C58" t="str">
            <v>181114154619313963</v>
          </cell>
          <cell r="D58" t="str">
            <v/>
          </cell>
          <cell r="E58" t="str">
            <v/>
          </cell>
          <cell r="F58" t="str">
            <v>14186</v>
          </cell>
          <cell r="G58" t="str">
            <v>RMB</v>
          </cell>
          <cell r="H58" t="str">
            <v>1</v>
          </cell>
          <cell r="I58">
            <v>14186</v>
          </cell>
        </row>
        <row r="59">
          <cell r="A59">
            <v>1404123</v>
          </cell>
          <cell r="B59" t="str">
            <v>东京新宿新丽饭店</v>
          </cell>
          <cell r="C59" t="str">
            <v>181130110652303963</v>
          </cell>
          <cell r="D59" t="str">
            <v/>
          </cell>
          <cell r="E59" t="str">
            <v/>
          </cell>
          <cell r="F59" t="str">
            <v>815</v>
          </cell>
          <cell r="G59" t="str">
            <v>RMB</v>
          </cell>
          <cell r="H59" t="str">
            <v>1</v>
          </cell>
          <cell r="I59">
            <v>815</v>
          </cell>
        </row>
        <row r="60">
          <cell r="A60">
            <v>1393265</v>
          </cell>
          <cell r="B60" t="str">
            <v>曼谷安曼纳酒店</v>
          </cell>
          <cell r="C60" t="str">
            <v>181111143630823963</v>
          </cell>
          <cell r="D60" t="str">
            <v>52741664-1</v>
          </cell>
          <cell r="E60" t="str">
            <v/>
          </cell>
          <cell r="F60" t="str">
            <v>735</v>
          </cell>
          <cell r="G60" t="str">
            <v>RMB</v>
          </cell>
          <cell r="H60" t="str">
            <v>1</v>
          </cell>
          <cell r="I60">
            <v>735</v>
          </cell>
        </row>
        <row r="61">
          <cell r="A61">
            <v>1396096</v>
          </cell>
          <cell r="B61" t="str">
            <v>曼谷正宗暹逻帕雅泰酒店</v>
          </cell>
          <cell r="C61" t="str">
            <v>181116082732653963</v>
          </cell>
          <cell r="D61" t="str">
            <v/>
          </cell>
          <cell r="E61" t="str">
            <v/>
          </cell>
          <cell r="F61" t="str">
            <v>1248</v>
          </cell>
          <cell r="G61" t="str">
            <v>RMB</v>
          </cell>
          <cell r="H61" t="str">
            <v>1</v>
          </cell>
          <cell r="I61">
            <v>1248</v>
          </cell>
        </row>
        <row r="62">
          <cell r="A62">
            <v>1412114</v>
          </cell>
          <cell r="B62" t="str">
            <v>清迈入境事务处酒店</v>
          </cell>
          <cell r="C62" t="str">
            <v>181213133836292963</v>
          </cell>
          <cell r="D62" t="str">
            <v/>
          </cell>
          <cell r="E62" t="str">
            <v/>
          </cell>
          <cell r="F62" t="str">
            <v>1181</v>
          </cell>
          <cell r="G62" t="str">
            <v>RMB</v>
          </cell>
          <cell r="H62" t="str">
            <v>1</v>
          </cell>
          <cell r="I62">
            <v>1181</v>
          </cell>
        </row>
        <row r="63">
          <cell r="A63">
            <v>1388876</v>
          </cell>
          <cell r="B63" t="str">
            <v>伦敦温布利国际酒店</v>
          </cell>
          <cell r="C63" t="str">
            <v>181102155419403963</v>
          </cell>
          <cell r="D63" t="str">
            <v>552365</v>
          </cell>
          <cell r="E63" t="str">
            <v/>
          </cell>
          <cell r="F63" t="str">
            <v>1399</v>
          </cell>
          <cell r="G63" t="str">
            <v>RMB</v>
          </cell>
          <cell r="H63" t="str">
            <v>1</v>
          </cell>
          <cell r="I63">
            <v>1399</v>
          </cell>
        </row>
        <row r="64">
          <cell r="A64">
            <v>1398774</v>
          </cell>
          <cell r="B64" t="str">
            <v>伦敦英国皇家酒店</v>
          </cell>
          <cell r="C64" t="str">
            <v>181120085311633963</v>
          </cell>
          <cell r="D64" t="str">
            <v>DF20262</v>
          </cell>
          <cell r="E64" t="str">
            <v/>
          </cell>
          <cell r="F64" t="str">
            <v>2156</v>
          </cell>
          <cell r="G64" t="str">
            <v>RMB</v>
          </cell>
          <cell r="H64" t="str">
            <v>1</v>
          </cell>
          <cell r="I64">
            <v>2156</v>
          </cell>
        </row>
        <row r="65">
          <cell r="A65">
            <v>1382218</v>
          </cell>
          <cell r="B65" t="str">
            <v>伦敦英国皇家酒店</v>
          </cell>
          <cell r="C65" t="str">
            <v>181017151406493963</v>
          </cell>
          <cell r="D65" t="str">
            <v/>
          </cell>
          <cell r="E65" t="str">
            <v/>
          </cell>
          <cell r="F65" t="str">
            <v>4024</v>
          </cell>
          <cell r="G65" t="str">
            <v>RMB</v>
          </cell>
          <cell r="H65" t="str">
            <v>1</v>
          </cell>
          <cell r="I65">
            <v>4024</v>
          </cell>
        </row>
        <row r="66">
          <cell r="A66">
            <v>1395005</v>
          </cell>
          <cell r="B66" t="str">
            <v>伦敦英国皇家酒店</v>
          </cell>
          <cell r="C66" t="str">
            <v>181113213248893963</v>
          </cell>
          <cell r="D66" t="str">
            <v/>
          </cell>
          <cell r="E66" t="str">
            <v/>
          </cell>
          <cell r="F66" t="str">
            <v>2088</v>
          </cell>
          <cell r="G66" t="str">
            <v>RMB</v>
          </cell>
          <cell r="H66" t="str">
            <v>1</v>
          </cell>
          <cell r="I66">
            <v>2088</v>
          </cell>
        </row>
        <row r="67">
          <cell r="A67">
            <v>1396800</v>
          </cell>
          <cell r="B67" t="str">
            <v>伦敦英国皇家酒店</v>
          </cell>
          <cell r="C67" t="str">
            <v>181117092057943963</v>
          </cell>
          <cell r="D67" t="str">
            <v/>
          </cell>
          <cell r="E67" t="str">
            <v/>
          </cell>
          <cell r="F67" t="str">
            <v>1118</v>
          </cell>
          <cell r="G67" t="str">
            <v>RMB</v>
          </cell>
          <cell r="H67" t="str">
            <v>1</v>
          </cell>
          <cell r="I67">
            <v>1118</v>
          </cell>
        </row>
        <row r="68">
          <cell r="A68">
            <v>1408548</v>
          </cell>
          <cell r="B68" t="str">
            <v>两国东京第一酒店</v>
          </cell>
          <cell r="C68" t="str">
            <v>181207212114523963</v>
          </cell>
          <cell r="D68" t="str">
            <v>100288677/100288676/100288675</v>
          </cell>
          <cell r="E68" t="str">
            <v/>
          </cell>
          <cell r="F68" t="str">
            <v>5790.99</v>
          </cell>
          <cell r="G68" t="str">
            <v>RMB</v>
          </cell>
          <cell r="H68" t="str">
            <v>1</v>
          </cell>
          <cell r="I68">
            <v>5790.99</v>
          </cell>
        </row>
        <row r="69">
          <cell r="A69">
            <v>1408527</v>
          </cell>
          <cell r="B69" t="str">
            <v>两国东京第一酒店</v>
          </cell>
          <cell r="C69" t="str">
            <v>181207181911723963</v>
          </cell>
          <cell r="D69" t="str">
            <v>100288643</v>
          </cell>
          <cell r="E69" t="str">
            <v/>
          </cell>
          <cell r="F69" t="str">
            <v>2290</v>
          </cell>
          <cell r="G69" t="str">
            <v>RMB</v>
          </cell>
          <cell r="H69" t="str">
            <v>1</v>
          </cell>
          <cell r="I69">
            <v>2290</v>
          </cell>
        </row>
        <row r="70">
          <cell r="A70">
            <v>1397014</v>
          </cell>
          <cell r="B70" t="str">
            <v>半藏门蒙特利酒店</v>
          </cell>
          <cell r="C70" t="str">
            <v>181117164553443963</v>
          </cell>
          <cell r="D70" t="str">
            <v/>
          </cell>
          <cell r="E70" t="str">
            <v/>
          </cell>
          <cell r="F70" t="str">
            <v>1791</v>
          </cell>
          <cell r="G70" t="str">
            <v>RMB</v>
          </cell>
          <cell r="H70" t="str">
            <v>1</v>
          </cell>
          <cell r="I70">
            <v>1791</v>
          </cell>
        </row>
        <row r="71">
          <cell r="A71">
            <v>1395412</v>
          </cell>
          <cell r="B71" t="str">
            <v>九龙香格里拉大酒店</v>
          </cell>
          <cell r="C71" t="str">
            <v>181114163815443963</v>
          </cell>
          <cell r="D71" t="str">
            <v/>
          </cell>
          <cell r="E71" t="str">
            <v/>
          </cell>
          <cell r="F71" t="str">
            <v>5226</v>
          </cell>
          <cell r="G71" t="str">
            <v>RMB</v>
          </cell>
          <cell r="H71" t="str">
            <v>1</v>
          </cell>
          <cell r="I71">
            <v>5226</v>
          </cell>
        </row>
        <row r="72">
          <cell r="A72">
            <v>1404624</v>
          </cell>
          <cell r="B72" t="str">
            <v>东京诗颖洲际酒店</v>
          </cell>
          <cell r="C72" t="str">
            <v>181201083505643963</v>
          </cell>
          <cell r="D72" t="str">
            <v>8234029</v>
          </cell>
          <cell r="E72" t="str">
            <v/>
          </cell>
          <cell r="F72" t="str">
            <v>3875</v>
          </cell>
          <cell r="G72" t="str">
            <v>RMB</v>
          </cell>
          <cell r="H72" t="str">
            <v>1</v>
          </cell>
          <cell r="I72">
            <v>3875</v>
          </cell>
        </row>
        <row r="73">
          <cell r="A73">
            <v>1392856</v>
          </cell>
          <cell r="B73" t="str">
            <v>MYSTAYS 龟户酒店</v>
          </cell>
          <cell r="C73" t="str">
            <v>181111091413453963</v>
          </cell>
          <cell r="D73" t="str">
            <v>328349856</v>
          </cell>
          <cell r="E73" t="str">
            <v/>
          </cell>
          <cell r="F73" t="str">
            <v>4516</v>
          </cell>
          <cell r="G73" t="str">
            <v>RMB</v>
          </cell>
          <cell r="H73" t="str">
            <v>1</v>
          </cell>
          <cell r="I73">
            <v>4516</v>
          </cell>
        </row>
        <row r="74">
          <cell r="A74">
            <v>1404577</v>
          </cell>
          <cell r="B74" t="str">
            <v>甲米斯瑞苏克桑度假酒店</v>
          </cell>
          <cell r="C74" t="str">
            <v>181130174433733963</v>
          </cell>
          <cell r="D74" t="str">
            <v>reconfirm</v>
          </cell>
          <cell r="E74" t="str">
            <v/>
          </cell>
          <cell r="F74" t="str">
            <v>5310</v>
          </cell>
          <cell r="G74" t="str">
            <v>RMB</v>
          </cell>
          <cell r="H74" t="str">
            <v>1</v>
          </cell>
          <cell r="I74">
            <v>5310</v>
          </cell>
        </row>
        <row r="75">
          <cell r="A75">
            <v>1411538</v>
          </cell>
          <cell r="B75" t="str">
            <v>尼斯城中心圣母院美爵酒店</v>
          </cell>
          <cell r="C75" t="str">
            <v>181213093819602963</v>
          </cell>
          <cell r="D75" t="str">
            <v/>
          </cell>
          <cell r="E75" t="str">
            <v/>
          </cell>
          <cell r="F75" t="str">
            <v>1418</v>
          </cell>
          <cell r="G75" t="str">
            <v>RMB</v>
          </cell>
          <cell r="H75" t="str">
            <v>1</v>
          </cell>
          <cell r="I75">
            <v>1418</v>
          </cell>
        </row>
        <row r="76">
          <cell r="A76">
            <v>1401165</v>
          </cell>
          <cell r="B76" t="str">
            <v>巴厘岛华美达槟宕度假村</v>
          </cell>
          <cell r="C76" t="str">
            <v>181124145017633963</v>
          </cell>
          <cell r="D76" t="str">
            <v/>
          </cell>
          <cell r="E76" t="str">
            <v/>
          </cell>
          <cell r="F76" t="str">
            <v>2258</v>
          </cell>
          <cell r="G76" t="str">
            <v>RMB</v>
          </cell>
          <cell r="H76" t="str">
            <v>1</v>
          </cell>
          <cell r="I76">
            <v>2258</v>
          </cell>
        </row>
        <row r="77">
          <cell r="A77">
            <v>1411692</v>
          </cell>
          <cell r="B77" t="str">
            <v>Nord小樽 酒店</v>
          </cell>
          <cell r="C77" t="str">
            <v>181212211442322963</v>
          </cell>
          <cell r="D77" t="str">
            <v>052112330</v>
          </cell>
          <cell r="E77" t="str">
            <v/>
          </cell>
          <cell r="F77" t="str">
            <v>1840</v>
          </cell>
          <cell r="G77" t="str">
            <v>RMB</v>
          </cell>
          <cell r="H77" t="str">
            <v>1</v>
          </cell>
          <cell r="I77">
            <v>1840</v>
          </cell>
        </row>
        <row r="78">
          <cell r="A78">
            <v>1403940</v>
          </cell>
          <cell r="B78" t="str">
            <v>Nord小樽 酒店</v>
          </cell>
          <cell r="C78" t="str">
            <v>181130081208263963</v>
          </cell>
          <cell r="D78" t="str">
            <v>52111439</v>
          </cell>
          <cell r="E78" t="str">
            <v/>
          </cell>
          <cell r="F78" t="str">
            <v>831</v>
          </cell>
          <cell r="G78" t="str">
            <v>RMB</v>
          </cell>
          <cell r="H78" t="str">
            <v>1</v>
          </cell>
          <cell r="I78">
            <v>831</v>
          </cell>
        </row>
        <row r="79">
          <cell r="A79">
            <v>1401038</v>
          </cell>
          <cell r="B79" t="str">
            <v>京都格兰比亚酒店</v>
          </cell>
          <cell r="C79" t="str">
            <v>181124090430613963</v>
          </cell>
          <cell r="D79" t="str">
            <v/>
          </cell>
          <cell r="E79" t="str">
            <v/>
          </cell>
          <cell r="F79" t="str">
            <v>1575</v>
          </cell>
          <cell r="G79" t="str">
            <v>RMB</v>
          </cell>
          <cell r="H79" t="str">
            <v>1</v>
          </cell>
          <cell r="I79">
            <v>1575</v>
          </cell>
        </row>
        <row r="80">
          <cell r="A80">
            <v>1392920</v>
          </cell>
          <cell r="B80" t="str">
            <v>三井花园饭店京都新町别邸</v>
          </cell>
          <cell r="C80" t="str">
            <v>181111084100393963</v>
          </cell>
          <cell r="D80" t="str">
            <v/>
          </cell>
          <cell r="E80" t="str">
            <v/>
          </cell>
          <cell r="F80" t="str">
            <v>2575</v>
          </cell>
          <cell r="G80" t="str">
            <v>RMB</v>
          </cell>
          <cell r="H80" t="str">
            <v>1</v>
          </cell>
          <cell r="I80">
            <v>2575</v>
          </cell>
        </row>
        <row r="81">
          <cell r="A81">
            <v>1392919</v>
          </cell>
          <cell r="B81" t="str">
            <v>三井花园饭店京都新町别邸</v>
          </cell>
          <cell r="C81" t="str">
            <v>181111083935513963</v>
          </cell>
          <cell r="D81" t="str">
            <v/>
          </cell>
          <cell r="E81" t="str">
            <v/>
          </cell>
          <cell r="F81" t="str">
            <v>2575</v>
          </cell>
          <cell r="G81" t="str">
            <v>RMB</v>
          </cell>
          <cell r="H81" t="str">
            <v>1</v>
          </cell>
          <cell r="I81">
            <v>2575</v>
          </cell>
        </row>
        <row r="82">
          <cell r="A82">
            <v>1379559</v>
          </cell>
          <cell r="B82" t="str">
            <v>京都丽思卡尔顿酒店</v>
          </cell>
          <cell r="C82" t="str">
            <v>181011132107243963</v>
          </cell>
          <cell r="D82" t="str">
            <v/>
          </cell>
          <cell r="E82" t="str">
            <v/>
          </cell>
          <cell r="F82" t="str">
            <v>139695</v>
          </cell>
          <cell r="G82" t="str">
            <v>RMB</v>
          </cell>
          <cell r="H82" t="str">
            <v>1</v>
          </cell>
          <cell r="I82">
            <v>139695</v>
          </cell>
        </row>
        <row r="83">
          <cell r="A83">
            <v>1406581</v>
          </cell>
          <cell r="B83" t="str">
            <v>MYSTAYS 堺筋本町酒店</v>
          </cell>
          <cell r="C83" t="str">
            <v>181204153405063963</v>
          </cell>
          <cell r="D83" t="str">
            <v/>
          </cell>
          <cell r="E83" t="str">
            <v/>
          </cell>
          <cell r="F83" t="str">
            <v>10471</v>
          </cell>
          <cell r="G83" t="str">
            <v>RMB</v>
          </cell>
          <cell r="H83" t="str">
            <v>1</v>
          </cell>
          <cell r="I83">
            <v>10471</v>
          </cell>
        </row>
        <row r="84">
          <cell r="A84">
            <v>1404587</v>
          </cell>
          <cell r="B84" t="str">
            <v>MYSTAYS 大手前酒店</v>
          </cell>
          <cell r="C84" t="str">
            <v>181129172443783963</v>
          </cell>
          <cell r="D84" t="str">
            <v>reconfirm</v>
          </cell>
          <cell r="E84" t="str">
            <v/>
          </cell>
          <cell r="F84" t="str">
            <v>1890</v>
          </cell>
          <cell r="G84" t="str">
            <v>RMB</v>
          </cell>
          <cell r="H84" t="str">
            <v>1</v>
          </cell>
          <cell r="I84">
            <v>1890</v>
          </cell>
        </row>
        <row r="85">
          <cell r="A85">
            <v>1404584</v>
          </cell>
          <cell r="B85" t="str">
            <v>MYSTAYS 大手前酒店</v>
          </cell>
          <cell r="C85" t="str">
            <v>181129172116593963</v>
          </cell>
          <cell r="D85" t="str">
            <v>reconfirm</v>
          </cell>
          <cell r="E85" t="str">
            <v/>
          </cell>
          <cell r="F85" t="str">
            <v>1214</v>
          </cell>
          <cell r="G85" t="str">
            <v>RMB</v>
          </cell>
          <cell r="H85" t="str">
            <v>1</v>
          </cell>
          <cell r="I85">
            <v>1214</v>
          </cell>
        </row>
        <row r="86">
          <cell r="A86">
            <v>1393167</v>
          </cell>
          <cell r="B86" t="str">
            <v>迪拜侯爵万豪酒店</v>
          </cell>
          <cell r="C86" t="str">
            <v>181111134609663963</v>
          </cell>
          <cell r="D86" t="str">
            <v>1393167</v>
          </cell>
          <cell r="E86" t="str">
            <v/>
          </cell>
          <cell r="F86" t="str">
            <v>1426</v>
          </cell>
          <cell r="G86" t="str">
            <v>RMB</v>
          </cell>
          <cell r="H86" t="str">
            <v>1</v>
          </cell>
          <cell r="I86">
            <v>1426</v>
          </cell>
        </row>
        <row r="87">
          <cell r="A87">
            <v>1405331</v>
          </cell>
          <cell r="B87" t="str">
            <v>迪拜龙城宜必思尚品酒店</v>
          </cell>
          <cell r="C87" t="str">
            <v>181202160620093963</v>
          </cell>
          <cell r="D87" t="str">
            <v>6628427</v>
          </cell>
          <cell r="E87" t="str">
            <v/>
          </cell>
          <cell r="F87" t="str">
            <v>919</v>
          </cell>
          <cell r="G87" t="str">
            <v>RMB</v>
          </cell>
          <cell r="H87" t="str">
            <v>1</v>
          </cell>
          <cell r="I87">
            <v>919</v>
          </cell>
        </row>
        <row r="88">
          <cell r="A88">
            <v>1406068</v>
          </cell>
          <cell r="B88" t="str">
            <v>迪拜龙城宜必思尚品酒店</v>
          </cell>
          <cell r="C88" t="str">
            <v>181203201459073963</v>
          </cell>
          <cell r="D88" t="str">
            <v>181203201459073963</v>
          </cell>
          <cell r="E88" t="str">
            <v/>
          </cell>
          <cell r="F88" t="str">
            <v>796</v>
          </cell>
          <cell r="G88" t="str">
            <v>RMB</v>
          </cell>
          <cell r="H88" t="str">
            <v>1</v>
          </cell>
          <cell r="I88">
            <v>796</v>
          </cell>
        </row>
        <row r="89">
          <cell r="A89">
            <v>1408002</v>
          </cell>
          <cell r="B89" t="str">
            <v>迪拜龙城宜必思尚品酒店</v>
          </cell>
          <cell r="C89" t="str">
            <v>181207082625033963</v>
          </cell>
          <cell r="D89" t="str">
            <v/>
          </cell>
          <cell r="E89" t="str">
            <v/>
          </cell>
          <cell r="F89" t="str">
            <v>1824</v>
          </cell>
          <cell r="G89" t="str">
            <v>RMB</v>
          </cell>
          <cell r="H89" t="str">
            <v>1</v>
          </cell>
          <cell r="I89">
            <v>1824</v>
          </cell>
        </row>
        <row r="90">
          <cell r="A90">
            <v>1409984</v>
          </cell>
          <cell r="B90" t="str">
            <v>迪拜龙城宜必思尚品酒店</v>
          </cell>
          <cell r="C90" t="str">
            <v>181210171405532963</v>
          </cell>
          <cell r="D90" t="str">
            <v>6685918</v>
          </cell>
          <cell r="E90" t="str">
            <v/>
          </cell>
          <cell r="F90" t="str">
            <v>790</v>
          </cell>
          <cell r="G90" t="str">
            <v>RMB</v>
          </cell>
          <cell r="H90" t="str">
            <v>1</v>
          </cell>
          <cell r="I90">
            <v>790</v>
          </cell>
        </row>
        <row r="91">
          <cell r="A91">
            <v>1408263</v>
          </cell>
          <cell r="B91" t="str">
            <v>迪拜龙城宜必思尚品酒店</v>
          </cell>
          <cell r="C91" t="str">
            <v>181207135545663963</v>
          </cell>
          <cell r="D91" t="str">
            <v>6662412</v>
          </cell>
          <cell r="E91" t="str">
            <v/>
          </cell>
          <cell r="F91" t="str">
            <v>788</v>
          </cell>
          <cell r="G91" t="str">
            <v>RMB</v>
          </cell>
          <cell r="H91" t="str">
            <v>1</v>
          </cell>
          <cell r="I91">
            <v>788</v>
          </cell>
        </row>
        <row r="92">
          <cell r="A92">
            <v>1413975</v>
          </cell>
          <cell r="B92" t="str">
            <v>桑姆维尔特康酒店</v>
          </cell>
          <cell r="C92" t="str">
            <v>181216171950622963</v>
          </cell>
          <cell r="D92" t="str">
            <v/>
          </cell>
          <cell r="E92" t="str">
            <v/>
          </cell>
          <cell r="F92" t="str">
            <v>588</v>
          </cell>
          <cell r="G92" t="str">
            <v>RMB</v>
          </cell>
          <cell r="H92" t="str">
            <v>1</v>
          </cell>
          <cell r="I92">
            <v>588</v>
          </cell>
        </row>
        <row r="93">
          <cell r="A93">
            <v>1393447</v>
          </cell>
          <cell r="B93" t="str">
            <v>卡萨卡尔玛酒店</v>
          </cell>
          <cell r="C93" t="str">
            <v>181111172135103963</v>
          </cell>
          <cell r="D93" t="str">
            <v>22454153</v>
          </cell>
          <cell r="E93" t="str">
            <v/>
          </cell>
          <cell r="F93" t="str">
            <v>880</v>
          </cell>
          <cell r="G93" t="str">
            <v>RMB</v>
          </cell>
          <cell r="H93" t="str">
            <v>1</v>
          </cell>
          <cell r="I93">
            <v>880</v>
          </cell>
        </row>
        <row r="94">
          <cell r="A94">
            <v>1410681</v>
          </cell>
          <cell r="B94" t="str">
            <v>曼谷诺富特芬妮克斯是隆酒店</v>
          </cell>
          <cell r="C94" t="str">
            <v>181211195619451963</v>
          </cell>
          <cell r="D94" t="str">
            <v>7172SLD572</v>
          </cell>
          <cell r="E94" t="str">
            <v/>
          </cell>
          <cell r="F94" t="str">
            <v>390</v>
          </cell>
          <cell r="G94" t="str">
            <v>RMB</v>
          </cell>
          <cell r="H94" t="str">
            <v>1</v>
          </cell>
          <cell r="I94">
            <v>390</v>
          </cell>
        </row>
        <row r="95">
          <cell r="A95">
            <v>1410952</v>
          </cell>
          <cell r="B95" t="str">
            <v>宿务雷克斯贝斯特韦斯特优质酒店</v>
          </cell>
          <cell r="C95" t="str">
            <v>181211113526031963</v>
          </cell>
          <cell r="D95" t="str">
            <v/>
          </cell>
          <cell r="E95" t="str">
            <v/>
          </cell>
          <cell r="F95" t="str">
            <v>1018</v>
          </cell>
          <cell r="G95" t="str">
            <v>RMB</v>
          </cell>
          <cell r="H95" t="str">
            <v>1</v>
          </cell>
          <cell r="I95">
            <v>1018</v>
          </cell>
        </row>
        <row r="96">
          <cell r="A96">
            <v>1410948</v>
          </cell>
          <cell r="B96" t="str">
            <v>宿务雷克斯贝斯特韦斯特优质酒店</v>
          </cell>
          <cell r="C96" t="str">
            <v>181211113913382963</v>
          </cell>
          <cell r="D96" t="str">
            <v/>
          </cell>
          <cell r="E96" t="str">
            <v/>
          </cell>
          <cell r="F96" t="str">
            <v>825</v>
          </cell>
          <cell r="G96" t="str">
            <v>RMB</v>
          </cell>
          <cell r="H96" t="str">
            <v>1</v>
          </cell>
          <cell r="I96">
            <v>825</v>
          </cell>
        </row>
        <row r="97">
          <cell r="A97">
            <v>1406182</v>
          </cell>
          <cell r="B97" t="str">
            <v>胡志明市维东酒店 V</v>
          </cell>
          <cell r="C97" t="str">
            <v>181204083332793963</v>
          </cell>
          <cell r="D97" t="str">
            <v/>
          </cell>
          <cell r="E97" t="str">
            <v/>
          </cell>
          <cell r="F97" t="str">
            <v>787</v>
          </cell>
          <cell r="G97" t="str">
            <v>RMB</v>
          </cell>
          <cell r="H97" t="str">
            <v>1</v>
          </cell>
          <cell r="I97">
            <v>787</v>
          </cell>
        </row>
        <row r="98">
          <cell r="A98">
            <v>1408001</v>
          </cell>
          <cell r="B98" t="str">
            <v>胡志明市河畔自由中心酒店</v>
          </cell>
          <cell r="C98" t="str">
            <v>181207083852243963</v>
          </cell>
          <cell r="D98" t="str">
            <v/>
          </cell>
          <cell r="E98" t="str">
            <v/>
          </cell>
          <cell r="F98" t="str">
            <v>2765</v>
          </cell>
          <cell r="G98" t="str">
            <v>RMB</v>
          </cell>
          <cell r="H98" t="str">
            <v>1</v>
          </cell>
          <cell r="I98">
            <v>2765</v>
          </cell>
        </row>
        <row r="99">
          <cell r="A99">
            <v>1407867</v>
          </cell>
          <cell r="B99" t="str">
            <v>新加坡悦乐武吉士酒店</v>
          </cell>
          <cell r="C99" t="str">
            <v>181207111959493963</v>
          </cell>
          <cell r="D99" t="str">
            <v/>
          </cell>
          <cell r="E99" t="str">
            <v/>
          </cell>
          <cell r="F99" t="str">
            <v>2440</v>
          </cell>
          <cell r="G99" t="str">
            <v>RMB</v>
          </cell>
          <cell r="H99" t="str">
            <v>1</v>
          </cell>
          <cell r="I99">
            <v>2440</v>
          </cell>
        </row>
        <row r="100">
          <cell r="A100">
            <v>1402152</v>
          </cell>
          <cell r="B100" t="str">
            <v>吉隆坡希尔顿逸林酒店</v>
          </cell>
          <cell r="C100" t="str">
            <v>181127082051853963</v>
          </cell>
          <cell r="D100" t="str">
            <v>3506071905</v>
          </cell>
          <cell r="E100" t="str">
            <v/>
          </cell>
          <cell r="F100" t="str">
            <v>890</v>
          </cell>
          <cell r="G100" t="str">
            <v>RMB</v>
          </cell>
          <cell r="H100" t="str">
            <v>1</v>
          </cell>
          <cell r="I100">
            <v>890</v>
          </cell>
        </row>
        <row r="101">
          <cell r="A101">
            <v>1399235</v>
          </cell>
          <cell r="B101" t="str">
            <v>富丽华国际管理大酒店</v>
          </cell>
          <cell r="C101" t="str">
            <v>181215154908811963</v>
          </cell>
          <cell r="D101" t="str">
            <v/>
          </cell>
          <cell r="E101" t="str">
            <v/>
          </cell>
          <cell r="F101" t="str">
            <v>604</v>
          </cell>
          <cell r="G101" t="str">
            <v>RMB</v>
          </cell>
          <cell r="H101" t="str">
            <v>1</v>
          </cell>
          <cell r="I101">
            <v>604</v>
          </cell>
        </row>
        <row r="102">
          <cell r="A102">
            <v>1413419</v>
          </cell>
          <cell r="B102" t="str">
            <v>富丽华国际管理大酒店</v>
          </cell>
          <cell r="C102" t="str">
            <v>181215155217472963</v>
          </cell>
          <cell r="D102" t="str">
            <v/>
          </cell>
          <cell r="E102" t="str">
            <v/>
          </cell>
          <cell r="F102" t="str">
            <v>604</v>
          </cell>
          <cell r="G102" t="str">
            <v>RMB</v>
          </cell>
          <cell r="H102" t="str">
            <v>1</v>
          </cell>
          <cell r="I102">
            <v>604</v>
          </cell>
        </row>
        <row r="103">
          <cell r="A103">
            <v>1399735</v>
          </cell>
          <cell r="B103" t="str">
            <v>富丽华国际管理大酒店</v>
          </cell>
          <cell r="C103" t="str">
            <v>181215155638592963</v>
          </cell>
          <cell r="D103" t="str">
            <v/>
          </cell>
          <cell r="E103" t="str">
            <v/>
          </cell>
          <cell r="F103" t="str">
            <v>604</v>
          </cell>
          <cell r="G103" t="str">
            <v>RMB</v>
          </cell>
          <cell r="H103" t="str">
            <v>1</v>
          </cell>
          <cell r="I103">
            <v>604</v>
          </cell>
        </row>
        <row r="104">
          <cell r="A104">
            <v>1412326</v>
          </cell>
          <cell r="B104" t="str">
            <v>墨尔本皇冠度假酒店</v>
          </cell>
          <cell r="C104" t="str">
            <v>181216174505162963</v>
          </cell>
          <cell r="D104" t="str">
            <v/>
          </cell>
          <cell r="E104" t="str">
            <v/>
          </cell>
          <cell r="F104" t="str">
            <v>4052</v>
          </cell>
          <cell r="G104" t="str">
            <v>RMB</v>
          </cell>
          <cell r="H104" t="str">
            <v>1</v>
          </cell>
          <cell r="I104">
            <v>4052</v>
          </cell>
        </row>
        <row r="105">
          <cell r="A105">
            <v>1405421</v>
          </cell>
          <cell r="B105" t="str">
            <v>马尼拉奥迪加斯瑞奇蒙德酒店</v>
          </cell>
          <cell r="C105" t="str">
            <v>181202191005003963</v>
          </cell>
          <cell r="D105" t="str">
            <v>41354946</v>
          </cell>
          <cell r="E105" t="str">
            <v/>
          </cell>
          <cell r="F105" t="str">
            <v>364</v>
          </cell>
          <cell r="G105" t="str">
            <v>RMB</v>
          </cell>
          <cell r="H105" t="str">
            <v>1</v>
          </cell>
          <cell r="I105">
            <v>364</v>
          </cell>
        </row>
        <row r="106">
          <cell r="A106">
            <v>1393630</v>
          </cell>
          <cell r="B106" t="str">
            <v>纽约沃森酒店（原纽约曼哈顿第57街假日酒店）</v>
          </cell>
          <cell r="C106" t="str">
            <v>181118085440253963</v>
          </cell>
          <cell r="D106" t="str">
            <v/>
          </cell>
          <cell r="E106" t="str">
            <v/>
          </cell>
          <cell r="F106" t="str">
            <v>2671</v>
          </cell>
          <cell r="G106" t="str">
            <v>RMB</v>
          </cell>
          <cell r="H106" t="str">
            <v>1</v>
          </cell>
          <cell r="I106">
            <v>2671</v>
          </cell>
        </row>
        <row r="107">
          <cell r="A107">
            <v>1408800</v>
          </cell>
          <cell r="B107" t="str">
            <v>波士顿洛根机场希尔顿酒店</v>
          </cell>
          <cell r="C107" t="str">
            <v>181208094407503963</v>
          </cell>
          <cell r="D107" t="str">
            <v/>
          </cell>
          <cell r="E107" t="str">
            <v/>
          </cell>
          <cell r="F107" t="str">
            <v>913</v>
          </cell>
          <cell r="G107" t="str">
            <v>RMB</v>
          </cell>
          <cell r="H107" t="str">
            <v>1</v>
          </cell>
          <cell r="I107">
            <v>913</v>
          </cell>
        </row>
        <row r="108">
          <cell r="A108">
            <v>1410687</v>
          </cell>
          <cell r="B108" t="str">
            <v>康帕斯素坤逸2号阿斯彭套房酒店</v>
          </cell>
          <cell r="C108" t="str">
            <v>181211200253652963</v>
          </cell>
          <cell r="D108" t="str">
            <v>177704</v>
          </cell>
          <cell r="E108" t="str">
            <v/>
          </cell>
          <cell r="F108" t="str">
            <v>1174</v>
          </cell>
          <cell r="G108" t="str">
            <v>RMB</v>
          </cell>
          <cell r="H108" t="str">
            <v>1</v>
          </cell>
          <cell r="I108">
            <v>1174</v>
          </cell>
        </row>
        <row r="109">
          <cell r="A109">
            <v>1401687</v>
          </cell>
          <cell r="B109" t="str">
            <v>曼谷野餐酒店曼谷</v>
          </cell>
          <cell r="C109" t="str">
            <v>181126083658383963</v>
          </cell>
          <cell r="D109" t="str">
            <v>3213764860</v>
          </cell>
          <cell r="E109" t="str">
            <v/>
          </cell>
          <cell r="F109" t="str">
            <v>285</v>
          </cell>
          <cell r="G109" t="str">
            <v>RMB</v>
          </cell>
          <cell r="H109" t="str">
            <v>1</v>
          </cell>
          <cell r="I109">
            <v>285</v>
          </cell>
        </row>
        <row r="110">
          <cell r="A110">
            <v>1407718</v>
          </cell>
          <cell r="B110" t="str">
            <v>曼谷D&amp;D旅馆</v>
          </cell>
          <cell r="C110" t="str">
            <v>181206160103663963</v>
          </cell>
          <cell r="D110" t="str">
            <v>1159423962</v>
          </cell>
          <cell r="E110" t="str">
            <v/>
          </cell>
          <cell r="F110" t="str">
            <v>461</v>
          </cell>
          <cell r="G110" t="str">
            <v>RMB</v>
          </cell>
          <cell r="H110" t="str">
            <v>1</v>
          </cell>
          <cell r="I110">
            <v>461</v>
          </cell>
        </row>
        <row r="111">
          <cell r="A111">
            <v>1404638</v>
          </cell>
          <cell r="B111" t="str">
            <v>曼谷D&amp;D旅馆</v>
          </cell>
          <cell r="C111" t="str">
            <v>181201085816573963</v>
          </cell>
          <cell r="D111" t="str">
            <v/>
          </cell>
          <cell r="E111" t="str">
            <v/>
          </cell>
          <cell r="F111" t="str">
            <v>2757.99</v>
          </cell>
          <cell r="G111" t="str">
            <v>RMB</v>
          </cell>
          <cell r="H111" t="str">
            <v>1</v>
          </cell>
          <cell r="I111">
            <v>2757.99</v>
          </cell>
        </row>
        <row r="112">
          <cell r="A112">
            <v>1391787</v>
          </cell>
          <cell r="B112" t="str">
            <v>曼谷曼哈顿酒店</v>
          </cell>
          <cell r="C112" t="str">
            <v>181109115025583963</v>
          </cell>
          <cell r="D112" t="str">
            <v>18027336</v>
          </cell>
          <cell r="E112" t="str">
            <v/>
          </cell>
          <cell r="F112" t="str">
            <v>607</v>
          </cell>
          <cell r="G112" t="str">
            <v>RMB</v>
          </cell>
          <cell r="H112" t="str">
            <v>1</v>
          </cell>
          <cell r="I112">
            <v>607</v>
          </cell>
        </row>
        <row r="113">
          <cell r="A113">
            <v>1408561</v>
          </cell>
          <cell r="B113" t="str">
            <v>曼谷皇家象牙酒店</v>
          </cell>
          <cell r="C113" t="str">
            <v>181207212543733963</v>
          </cell>
          <cell r="D113" t="str">
            <v>23725</v>
          </cell>
          <cell r="E113" t="str">
            <v/>
          </cell>
          <cell r="F113" t="str">
            <v>238</v>
          </cell>
          <cell r="G113" t="str">
            <v>RMB</v>
          </cell>
          <cell r="H113" t="str">
            <v>1</v>
          </cell>
          <cell r="I113">
            <v>238</v>
          </cell>
        </row>
        <row r="114">
          <cell r="A114">
            <v>1382912</v>
          </cell>
          <cell r="B114" t="str">
            <v>曼谷暹罗名家设计酒店</v>
          </cell>
          <cell r="C114" t="str">
            <v>181019162949703963</v>
          </cell>
          <cell r="D114" t="str">
            <v/>
          </cell>
          <cell r="E114" t="str">
            <v/>
          </cell>
          <cell r="F114" t="str">
            <v>2760</v>
          </cell>
          <cell r="G114" t="str">
            <v>RMB</v>
          </cell>
          <cell r="H114" t="str">
            <v>1</v>
          </cell>
          <cell r="I114">
            <v>2760</v>
          </cell>
        </row>
        <row r="115">
          <cell r="A115">
            <v>1381635</v>
          </cell>
          <cell r="B115" t="str">
            <v>东京京王广场酒店</v>
          </cell>
          <cell r="C115" t="str">
            <v>181016114715823963</v>
          </cell>
          <cell r="D115" t="str">
            <v/>
          </cell>
          <cell r="E115" t="str">
            <v/>
          </cell>
          <cell r="F115" t="str">
            <v>12000</v>
          </cell>
          <cell r="G115" t="str">
            <v>RMB</v>
          </cell>
          <cell r="H115" t="str">
            <v>1</v>
          </cell>
          <cell r="I115">
            <v>12000</v>
          </cell>
        </row>
        <row r="116">
          <cell r="A116">
            <v>1390998</v>
          </cell>
          <cell r="B116" t="str">
            <v>罗马米开朗基罗星际酒店</v>
          </cell>
          <cell r="C116" t="str">
            <v>181107192512933963</v>
          </cell>
          <cell r="D116" t="str">
            <v/>
          </cell>
          <cell r="E116" t="str">
            <v/>
          </cell>
          <cell r="F116" t="str">
            <v>1663</v>
          </cell>
          <cell r="G116" t="str">
            <v>RMB</v>
          </cell>
          <cell r="H116" t="str">
            <v>1</v>
          </cell>
          <cell r="I116">
            <v>1663</v>
          </cell>
        </row>
        <row r="117">
          <cell r="A117">
            <v>1390999</v>
          </cell>
          <cell r="B117" t="str">
            <v>罗马米开朗基罗星际酒店</v>
          </cell>
          <cell r="C117" t="str">
            <v>181107192708483963</v>
          </cell>
          <cell r="D117" t="str">
            <v/>
          </cell>
          <cell r="E117" t="str">
            <v/>
          </cell>
          <cell r="F117" t="str">
            <v>1663</v>
          </cell>
          <cell r="G117" t="str">
            <v>RMB</v>
          </cell>
          <cell r="H117" t="str">
            <v>1</v>
          </cell>
          <cell r="I117">
            <v>1663</v>
          </cell>
        </row>
        <row r="118">
          <cell r="A118">
            <v>1390996</v>
          </cell>
          <cell r="B118" t="str">
            <v>罗马米开朗基罗星际酒店</v>
          </cell>
          <cell r="C118" t="str">
            <v>181107191954453963</v>
          </cell>
          <cell r="D118" t="str">
            <v/>
          </cell>
          <cell r="E118" t="str">
            <v/>
          </cell>
          <cell r="F118" t="str">
            <v>1663</v>
          </cell>
          <cell r="G118" t="str">
            <v>RMB</v>
          </cell>
          <cell r="H118" t="str">
            <v>1</v>
          </cell>
          <cell r="I118">
            <v>1663</v>
          </cell>
        </row>
        <row r="119">
          <cell r="A119">
            <v>1411594</v>
          </cell>
          <cell r="B119" t="str">
            <v>斯泰达尔酒店</v>
          </cell>
          <cell r="C119" t="str">
            <v>181212190802201963</v>
          </cell>
          <cell r="D119" t="str">
            <v>338237312</v>
          </cell>
          <cell r="E119" t="str">
            <v/>
          </cell>
          <cell r="F119" t="str">
            <v>3689</v>
          </cell>
          <cell r="G119" t="str">
            <v>RMB</v>
          </cell>
          <cell r="H119" t="str">
            <v>1</v>
          </cell>
          <cell r="I119">
            <v>3689</v>
          </cell>
        </row>
        <row r="120">
          <cell r="A120">
            <v>1392722</v>
          </cell>
          <cell r="B120" t="str">
            <v>阿布扎比市区万豪酒店</v>
          </cell>
          <cell r="C120" t="str">
            <v>181111100805853963</v>
          </cell>
          <cell r="D120" t="str">
            <v>W20181111115-1</v>
          </cell>
          <cell r="E120" t="str">
            <v/>
          </cell>
          <cell r="F120" t="str">
            <v>1608.99</v>
          </cell>
          <cell r="G120" t="str">
            <v>RMB</v>
          </cell>
          <cell r="H120" t="str">
            <v>1</v>
          </cell>
          <cell r="I120">
            <v>1608.99</v>
          </cell>
        </row>
        <row r="121">
          <cell r="A121">
            <v>1405005</v>
          </cell>
          <cell r="B121" t="str">
            <v>阿布扎比市区万豪酒店</v>
          </cell>
          <cell r="C121" t="str">
            <v>181202081605403963</v>
          </cell>
          <cell r="D121" t="str">
            <v/>
          </cell>
          <cell r="E121" t="str">
            <v/>
          </cell>
          <cell r="F121" t="str">
            <v>799</v>
          </cell>
          <cell r="G121" t="str">
            <v>RMB</v>
          </cell>
          <cell r="H121" t="str">
            <v>1</v>
          </cell>
          <cell r="I121">
            <v>799</v>
          </cell>
        </row>
        <row r="122">
          <cell r="A122">
            <v>1393399</v>
          </cell>
          <cell r="B122" t="str">
            <v>阿布扎比市区万豪酒店</v>
          </cell>
          <cell r="C122" t="str">
            <v>181111162938613963</v>
          </cell>
          <cell r="D122" t="str">
            <v>73635529</v>
          </cell>
          <cell r="E122" t="str">
            <v/>
          </cell>
          <cell r="F122" t="str">
            <v>640</v>
          </cell>
          <cell r="G122" t="str">
            <v>RMB</v>
          </cell>
          <cell r="H122" t="str">
            <v>1</v>
          </cell>
          <cell r="I122">
            <v>640</v>
          </cell>
        </row>
        <row r="123">
          <cell r="A123">
            <v>1404795</v>
          </cell>
          <cell r="B123" t="str">
            <v>槟城香格里拉沙洋度假酒店</v>
          </cell>
          <cell r="C123" t="str">
            <v>181201141327413963</v>
          </cell>
          <cell r="D123" t="str">
            <v>147624030</v>
          </cell>
          <cell r="E123" t="str">
            <v/>
          </cell>
          <cell r="F123" t="str">
            <v>1906</v>
          </cell>
          <cell r="G123" t="str">
            <v>RMB</v>
          </cell>
          <cell r="H123" t="str">
            <v>1</v>
          </cell>
          <cell r="I123">
            <v>1906</v>
          </cell>
        </row>
        <row r="124">
          <cell r="A124">
            <v>1392955</v>
          </cell>
          <cell r="B124" t="str">
            <v>纽约巴克莱洲际大酒店</v>
          </cell>
          <cell r="C124" t="str">
            <v>181114080849213963</v>
          </cell>
          <cell r="D124" t="str">
            <v/>
          </cell>
          <cell r="E124" t="str">
            <v/>
          </cell>
          <cell r="F124" t="str">
            <v>14007</v>
          </cell>
          <cell r="G124" t="str">
            <v>RMB</v>
          </cell>
          <cell r="H124" t="str">
            <v>1</v>
          </cell>
          <cell r="I124">
            <v>14007</v>
          </cell>
        </row>
        <row r="125">
          <cell r="A125">
            <v>1404675</v>
          </cell>
          <cell r="B125" t="str">
            <v>东京新大谷酒店花园塔酒店</v>
          </cell>
          <cell r="C125" t="str">
            <v>181201101924103963</v>
          </cell>
          <cell r="D125" t="str">
            <v>4288130</v>
          </cell>
          <cell r="E125" t="str">
            <v/>
          </cell>
          <cell r="F125" t="str">
            <v>2420</v>
          </cell>
          <cell r="G125" t="str">
            <v>RMB</v>
          </cell>
          <cell r="H125" t="str">
            <v>1</v>
          </cell>
          <cell r="I125">
            <v>2420</v>
          </cell>
        </row>
        <row r="126">
          <cell r="A126">
            <v>1404677</v>
          </cell>
          <cell r="B126" t="str">
            <v>东京新大谷酒店花园塔酒店</v>
          </cell>
          <cell r="C126" t="str">
            <v>181201102156733963</v>
          </cell>
          <cell r="D126" t="str">
            <v>4188133</v>
          </cell>
          <cell r="E126" t="str">
            <v/>
          </cell>
          <cell r="F126" t="str">
            <v>1247</v>
          </cell>
          <cell r="G126" t="str">
            <v>RMB</v>
          </cell>
          <cell r="H126" t="str">
            <v>1</v>
          </cell>
          <cell r="I126">
            <v>1247</v>
          </cell>
        </row>
        <row r="127">
          <cell r="A127">
            <v>1406508</v>
          </cell>
          <cell r="B127" t="str">
            <v>新宿歌舞伎町超级酒店</v>
          </cell>
          <cell r="C127" t="str">
            <v>181204153359393963</v>
          </cell>
          <cell r="D127" t="str">
            <v/>
          </cell>
          <cell r="E127" t="str">
            <v/>
          </cell>
          <cell r="F127" t="str">
            <v>499</v>
          </cell>
          <cell r="G127" t="str">
            <v>RMB</v>
          </cell>
          <cell r="H127" t="str">
            <v>1</v>
          </cell>
          <cell r="I127">
            <v>499</v>
          </cell>
        </row>
        <row r="128">
          <cell r="A128">
            <v>1398751</v>
          </cell>
          <cell r="B128" t="str">
            <v>北海道东横鄂霍次克网走站前旅馆</v>
          </cell>
          <cell r="C128" t="str">
            <v>181120081951593963</v>
          </cell>
          <cell r="D128" t="str">
            <v>1150805619</v>
          </cell>
          <cell r="E128" t="str">
            <v/>
          </cell>
          <cell r="F128" t="str">
            <v>1039</v>
          </cell>
          <cell r="G128" t="str">
            <v>RMB</v>
          </cell>
          <cell r="H128" t="str">
            <v>1</v>
          </cell>
          <cell r="I128">
            <v>1039</v>
          </cell>
        </row>
        <row r="129">
          <cell r="A129">
            <v>1413718</v>
          </cell>
          <cell r="B129" t="str">
            <v>迈阿密马奎斯 JW 万豪酒店 </v>
          </cell>
          <cell r="C129" t="str">
            <v>181216081512491963</v>
          </cell>
          <cell r="D129" t="str">
            <v/>
          </cell>
          <cell r="E129" t="str">
            <v/>
          </cell>
          <cell r="F129" t="str">
            <v>2466</v>
          </cell>
          <cell r="G129" t="str">
            <v>RMB</v>
          </cell>
          <cell r="H129" t="str">
            <v>1</v>
          </cell>
          <cell r="I129">
            <v>2466</v>
          </cell>
        </row>
        <row r="130">
          <cell r="A130">
            <v>1404749</v>
          </cell>
          <cell r="B130" t="str">
            <v>哥打京那巴鲁京都酒店</v>
          </cell>
          <cell r="C130" t="str">
            <v>181201133234173963</v>
          </cell>
          <cell r="D130" t="str">
            <v>106091</v>
          </cell>
          <cell r="E130" t="str">
            <v/>
          </cell>
          <cell r="F130" t="str">
            <v>513</v>
          </cell>
          <cell r="G130" t="str">
            <v>RMB</v>
          </cell>
          <cell r="H130" t="str">
            <v>1</v>
          </cell>
          <cell r="I130">
            <v>513</v>
          </cell>
        </row>
        <row r="131">
          <cell r="A131">
            <v>1406348</v>
          </cell>
          <cell r="B131" t="str">
            <v>吉隆坡普崇福朋喜来登酒店</v>
          </cell>
          <cell r="C131" t="str">
            <v>181204112301923963</v>
          </cell>
          <cell r="D131" t="str">
            <v>314119</v>
          </cell>
          <cell r="E131" t="str">
            <v/>
          </cell>
          <cell r="F131" t="str">
            <v>626</v>
          </cell>
          <cell r="G131" t="str">
            <v>RMB</v>
          </cell>
          <cell r="H131" t="str">
            <v>1</v>
          </cell>
          <cell r="I131">
            <v>626</v>
          </cell>
        </row>
        <row r="132">
          <cell r="A132">
            <v>1392953</v>
          </cell>
          <cell r="B132" t="str">
            <v>波士顿科普利广场万豪酒店</v>
          </cell>
          <cell r="C132" t="str">
            <v>181111103216743963</v>
          </cell>
          <cell r="D132" t="str">
            <v>1392953</v>
          </cell>
          <cell r="E132" t="str">
            <v/>
          </cell>
          <cell r="F132" t="str">
            <v>1519</v>
          </cell>
          <cell r="G132" t="str">
            <v>RMB</v>
          </cell>
          <cell r="H132" t="str">
            <v>1</v>
          </cell>
          <cell r="I132">
            <v>1519</v>
          </cell>
        </row>
        <row r="133">
          <cell r="A133">
            <v>1410976</v>
          </cell>
          <cell r="B133" t="str">
            <v>波士顿科普利广场万豪酒店</v>
          </cell>
          <cell r="C133" t="str">
            <v>181212083944252963</v>
          </cell>
          <cell r="D133" t="str">
            <v>87866435</v>
          </cell>
          <cell r="E133" t="str">
            <v/>
          </cell>
          <cell r="F133" t="str">
            <v>878</v>
          </cell>
          <cell r="G133" t="str">
            <v>RMB</v>
          </cell>
          <cell r="H133" t="str">
            <v>1</v>
          </cell>
          <cell r="I133">
            <v>878</v>
          </cell>
        </row>
        <row r="134">
          <cell r="A134">
            <v>1412011</v>
          </cell>
          <cell r="B134" t="str">
            <v>甲米小憩旅馆</v>
          </cell>
          <cell r="C134" t="str">
            <v>181213102116042963</v>
          </cell>
          <cell r="D134" t="str">
            <v/>
          </cell>
          <cell r="E134" t="str">
            <v/>
          </cell>
          <cell r="F134" t="str">
            <v>1237</v>
          </cell>
          <cell r="G134" t="str">
            <v>RMB</v>
          </cell>
          <cell r="H134" t="str">
            <v>1</v>
          </cell>
          <cell r="I134">
            <v>1237</v>
          </cell>
        </row>
        <row r="135">
          <cell r="A135">
            <v>1374510</v>
          </cell>
          <cell r="B135" t="str">
            <v>阿布扎比亚斯总督酒店</v>
          </cell>
          <cell r="C135" t="str">
            <v>181122212443823963</v>
          </cell>
          <cell r="D135" t="str">
            <v>15721537</v>
          </cell>
          <cell r="E135" t="str">
            <v/>
          </cell>
          <cell r="F135" t="str">
            <v>1049</v>
          </cell>
          <cell r="G135" t="str">
            <v>RMB</v>
          </cell>
          <cell r="H135" t="str">
            <v>1</v>
          </cell>
          <cell r="I135">
            <v>1049</v>
          </cell>
        </row>
        <row r="136">
          <cell r="A136">
            <v>1405300</v>
          </cell>
          <cell r="B136" t="str">
            <v>布里斯班雷吉斯南岸酒店</v>
          </cell>
          <cell r="C136" t="str">
            <v>181202150947583963</v>
          </cell>
          <cell r="D136" t="str">
            <v>22148850</v>
          </cell>
          <cell r="E136" t="str">
            <v/>
          </cell>
          <cell r="F136" t="str">
            <v>862</v>
          </cell>
          <cell r="G136" t="str">
            <v>RMB</v>
          </cell>
          <cell r="H136" t="str">
            <v>1</v>
          </cell>
          <cell r="I136">
            <v>862</v>
          </cell>
        </row>
        <row r="137">
          <cell r="A137">
            <v>1383235</v>
          </cell>
          <cell r="B137" t="str">
            <v>哥本哈根岛酒店</v>
          </cell>
          <cell r="C137" t="str">
            <v>181019174428913963</v>
          </cell>
          <cell r="D137" t="str">
            <v>CANCELLED</v>
          </cell>
          <cell r="E137" t="str">
            <v/>
          </cell>
          <cell r="F137" t="str">
            <v>6822</v>
          </cell>
          <cell r="G137" t="str">
            <v>RMB</v>
          </cell>
          <cell r="H137" t="str">
            <v>1</v>
          </cell>
          <cell r="I137">
            <v>6822</v>
          </cell>
        </row>
        <row r="138">
          <cell r="A138">
            <v>1386057</v>
          </cell>
          <cell r="B138" t="str">
            <v>伊斯坦布尔博斯普鲁斯海峡四季酒店</v>
          </cell>
          <cell r="C138" t="str">
            <v>181026140856473963</v>
          </cell>
          <cell r="D138" t="str">
            <v>14891785</v>
          </cell>
          <cell r="E138" t="str">
            <v/>
          </cell>
          <cell r="F138" t="str">
            <v>4777</v>
          </cell>
          <cell r="G138" t="str">
            <v>RMB</v>
          </cell>
          <cell r="H138" t="str">
            <v>1</v>
          </cell>
          <cell r="I138">
            <v>4777</v>
          </cell>
        </row>
        <row r="139">
          <cell r="A139">
            <v>1409345</v>
          </cell>
          <cell r="B139" t="str">
            <v>欧文万豪AC 酒店</v>
          </cell>
          <cell r="C139" t="str">
            <v>181209144604353963</v>
          </cell>
          <cell r="D139" t="str">
            <v/>
          </cell>
          <cell r="E139" t="str">
            <v/>
          </cell>
          <cell r="F139" t="str">
            <v>999</v>
          </cell>
          <cell r="G139" t="str">
            <v>RMB</v>
          </cell>
          <cell r="H139" t="str">
            <v>1</v>
          </cell>
          <cell r="I139">
            <v>999</v>
          </cell>
        </row>
        <row r="140">
          <cell r="A140">
            <v>1409343</v>
          </cell>
          <cell r="B140" t="str">
            <v>欧文万豪AC 酒店</v>
          </cell>
          <cell r="C140" t="str">
            <v>181209144032773963</v>
          </cell>
          <cell r="D140" t="str">
            <v/>
          </cell>
          <cell r="E140" t="str">
            <v/>
          </cell>
          <cell r="F140" t="str">
            <v>999</v>
          </cell>
          <cell r="G140" t="str">
            <v>RMB</v>
          </cell>
          <cell r="H140" t="str">
            <v>1</v>
          </cell>
          <cell r="I140">
            <v>999</v>
          </cell>
        </row>
        <row r="141">
          <cell r="A141">
            <v>1407243</v>
          </cell>
          <cell r="B141" t="str">
            <v>纽约曼哈顿时代广场酒店 </v>
          </cell>
          <cell r="C141" t="str">
            <v>181205191348323963</v>
          </cell>
          <cell r="D141" t="str">
            <v/>
          </cell>
          <cell r="E141" t="str">
            <v/>
          </cell>
          <cell r="F141" t="str">
            <v>4872</v>
          </cell>
          <cell r="G141" t="str">
            <v>RMB</v>
          </cell>
          <cell r="H141" t="str">
            <v>1</v>
          </cell>
          <cell r="I141">
            <v>4872</v>
          </cell>
        </row>
        <row r="142">
          <cell r="A142">
            <v>1414197</v>
          </cell>
          <cell r="B142" t="str">
            <v>布达佩斯千禧万豪行政公寓</v>
          </cell>
          <cell r="C142" t="str">
            <v>181217081646561963</v>
          </cell>
          <cell r="D142" t="str">
            <v/>
          </cell>
          <cell r="E142" t="str">
            <v/>
          </cell>
          <cell r="F142" t="str">
            <v>2824</v>
          </cell>
          <cell r="G142" t="str">
            <v>RMB</v>
          </cell>
          <cell r="H142" t="str">
            <v>1</v>
          </cell>
          <cell r="I142">
            <v>2824</v>
          </cell>
        </row>
        <row r="143">
          <cell r="A143">
            <v>1412862</v>
          </cell>
          <cell r="B143" t="str">
            <v>奥罗拉之星机场酒店</v>
          </cell>
          <cell r="C143" t="str">
            <v>181214162325981963</v>
          </cell>
          <cell r="D143" t="str">
            <v/>
          </cell>
          <cell r="E143" t="str">
            <v/>
          </cell>
          <cell r="F143" t="str">
            <v>918</v>
          </cell>
          <cell r="G143" t="str">
            <v>RMB</v>
          </cell>
          <cell r="H143" t="str">
            <v>1</v>
          </cell>
          <cell r="I143">
            <v>918</v>
          </cell>
        </row>
        <row r="144">
          <cell r="A144">
            <v>1360798</v>
          </cell>
          <cell r="B144" t="str">
            <v>奥罗拉之星机场酒店</v>
          </cell>
          <cell r="C144" t="str">
            <v>180827212619843963</v>
          </cell>
          <cell r="D144" t="str">
            <v>56536</v>
          </cell>
          <cell r="E144" t="str">
            <v/>
          </cell>
          <cell r="F144" t="str">
            <v>1347</v>
          </cell>
          <cell r="G144" t="str">
            <v>RMB</v>
          </cell>
          <cell r="H144" t="str">
            <v>1</v>
          </cell>
          <cell r="I144">
            <v>1347</v>
          </cell>
        </row>
        <row r="145">
          <cell r="A145">
            <v>1383082</v>
          </cell>
          <cell r="B145" t="str">
            <v>坎普广场泰姬酒店</v>
          </cell>
          <cell r="C145" t="str">
            <v>181019123734083963</v>
          </cell>
          <cell r="D145" t="str">
            <v>152753</v>
          </cell>
          <cell r="E145" t="str">
            <v/>
          </cell>
          <cell r="F145" t="str">
            <v>7270</v>
          </cell>
          <cell r="G145" t="str">
            <v>RMB</v>
          </cell>
          <cell r="H145" t="str">
            <v>1</v>
          </cell>
          <cell r="I145">
            <v>7270</v>
          </cell>
        </row>
        <row r="146">
          <cell r="A146">
            <v>1405635</v>
          </cell>
          <cell r="B146" t="str">
            <v>乌兰巴托假日酒店</v>
          </cell>
          <cell r="C146" t="str">
            <v>181203082428873963</v>
          </cell>
          <cell r="D146" t="str">
            <v>1405635</v>
          </cell>
          <cell r="E146" t="str">
            <v/>
          </cell>
          <cell r="F146" t="str">
            <v>785</v>
          </cell>
          <cell r="G146" t="str">
            <v>RMB</v>
          </cell>
          <cell r="H146" t="str">
            <v>1</v>
          </cell>
          <cell r="I146">
            <v>785</v>
          </cell>
        </row>
        <row r="147">
          <cell r="A147">
            <v>1410058</v>
          </cell>
          <cell r="B147" t="str">
            <v>墨西哥瓜达拉哈拉万豪AC酒店 - 万豪生活方式酒店</v>
          </cell>
          <cell r="C147" t="str">
            <v>181210185629752963</v>
          </cell>
          <cell r="D147" t="str">
            <v>85143040</v>
          </cell>
          <cell r="E147" t="str">
            <v/>
          </cell>
          <cell r="F147" t="str">
            <v>4375</v>
          </cell>
          <cell r="G147" t="str">
            <v>RMB</v>
          </cell>
          <cell r="H147" t="str">
            <v>1</v>
          </cell>
          <cell r="I147">
            <v>4375</v>
          </cell>
        </row>
        <row r="148">
          <cell r="A148">
            <v>1394649</v>
          </cell>
          <cell r="B148" t="str">
            <v>温哥华瑰丽酒店</v>
          </cell>
          <cell r="C148" t="str">
            <v>181113104851583963</v>
          </cell>
          <cell r="D148" t="str">
            <v>20484183,20484184</v>
          </cell>
          <cell r="E148" t="str">
            <v/>
          </cell>
          <cell r="F148" t="str">
            <v>9959</v>
          </cell>
          <cell r="G148" t="str">
            <v>RMB</v>
          </cell>
          <cell r="H148" t="str">
            <v>1</v>
          </cell>
          <cell r="I148">
            <v>9959</v>
          </cell>
        </row>
        <row r="149">
          <cell r="A149">
            <v>1413605</v>
          </cell>
          <cell r="B149" t="str">
            <v>凯亚司古琪雷克雅未克酒店</v>
          </cell>
          <cell r="C149" t="str">
            <v>181215202931382963</v>
          </cell>
          <cell r="D149" t="str">
            <v/>
          </cell>
          <cell r="E149" t="str">
            <v/>
          </cell>
          <cell r="F149" t="str">
            <v>862</v>
          </cell>
          <cell r="G149" t="str">
            <v>RMB</v>
          </cell>
          <cell r="H149" t="str">
            <v>1</v>
          </cell>
          <cell r="I149">
            <v>862</v>
          </cell>
        </row>
        <row r="150">
          <cell r="A150">
            <v>1406703</v>
          </cell>
          <cell r="B150" t="str">
            <v>宜必思布里斯班机场酒店</v>
          </cell>
          <cell r="C150" t="str">
            <v>181204212403873963</v>
          </cell>
          <cell r="D150" t="str">
            <v>196239</v>
          </cell>
          <cell r="E150" t="str">
            <v/>
          </cell>
          <cell r="F150" t="str">
            <v>743</v>
          </cell>
          <cell r="G150" t="str">
            <v>RMB</v>
          </cell>
          <cell r="H150" t="str">
            <v>1</v>
          </cell>
          <cell r="I150">
            <v>743</v>
          </cell>
        </row>
        <row r="151">
          <cell r="A151">
            <v>1413019</v>
          </cell>
          <cell r="B151" t="str">
            <v>新德里航空城诺富特酒店 - 雅高酒店品牌</v>
          </cell>
          <cell r="C151" t="str">
            <v>181214202752981963</v>
          </cell>
          <cell r="D151" t="str">
            <v>7560SLE576</v>
          </cell>
          <cell r="E151" t="str">
            <v/>
          </cell>
          <cell r="F151" t="str">
            <v>1860</v>
          </cell>
          <cell r="G151" t="str">
            <v>RMB</v>
          </cell>
          <cell r="H151" t="str">
            <v>1</v>
          </cell>
          <cell r="I151">
            <v>1860</v>
          </cell>
        </row>
        <row r="152">
          <cell r="A152">
            <v>1407285</v>
          </cell>
          <cell r="B152" t="str">
            <v>阿德吉奥阿克瑟斯图卢兹乔利蒙特酒店</v>
          </cell>
          <cell r="C152" t="str">
            <v>181205210210373963</v>
          </cell>
          <cell r="D152" t="str">
            <v>jwcdcmpl</v>
          </cell>
          <cell r="E152" t="str">
            <v/>
          </cell>
          <cell r="F152" t="str">
            <v>852</v>
          </cell>
          <cell r="G152" t="str">
            <v>RMB</v>
          </cell>
          <cell r="H152" t="str">
            <v>1</v>
          </cell>
          <cell r="I152">
            <v>852</v>
          </cell>
        </row>
        <row r="153">
          <cell r="A153">
            <v>1406044</v>
          </cell>
          <cell r="B153" t="str">
            <v>清莱传奇精品度假村及水疗中心</v>
          </cell>
          <cell r="C153" t="str">
            <v>181203191707823963</v>
          </cell>
          <cell r="D153" t="str">
            <v>058803</v>
          </cell>
          <cell r="E153" t="str">
            <v/>
          </cell>
          <cell r="F153" t="str">
            <v>2898</v>
          </cell>
          <cell r="G153" t="str">
            <v>RMB</v>
          </cell>
          <cell r="H153" t="str">
            <v>1</v>
          </cell>
          <cell r="I153">
            <v>2898</v>
          </cell>
        </row>
        <row r="154">
          <cell r="A154">
            <v>1404108</v>
          </cell>
          <cell r="B154" t="str">
            <v>约克威尔89号酒店</v>
          </cell>
          <cell r="C154" t="str">
            <v>181130101733993963</v>
          </cell>
          <cell r="D154" t="str">
            <v>12255</v>
          </cell>
          <cell r="E154" t="str">
            <v/>
          </cell>
          <cell r="F154" t="str">
            <v>10462</v>
          </cell>
          <cell r="G154" t="str">
            <v>RMB</v>
          </cell>
          <cell r="H154" t="str">
            <v>1</v>
          </cell>
          <cell r="I154">
            <v>10462</v>
          </cell>
        </row>
        <row r="155">
          <cell r="A155">
            <v>1411092</v>
          </cell>
          <cell r="B155" t="str">
            <v>卡斯先生酒店</v>
          </cell>
          <cell r="C155" t="str">
            <v>181212102116012963</v>
          </cell>
          <cell r="D155" t="str">
            <v/>
          </cell>
          <cell r="E155" t="str">
            <v/>
          </cell>
          <cell r="F155" t="str">
            <v>759</v>
          </cell>
          <cell r="G155" t="str">
            <v>RMB</v>
          </cell>
          <cell r="H155" t="str">
            <v>1</v>
          </cell>
          <cell r="I155">
            <v>759</v>
          </cell>
        </row>
        <row r="156">
          <cell r="A156">
            <v>1411094</v>
          </cell>
          <cell r="B156" t="str">
            <v>卡斯先生酒店</v>
          </cell>
          <cell r="C156" t="str">
            <v>181212102436172963</v>
          </cell>
          <cell r="D156" t="str">
            <v/>
          </cell>
          <cell r="E156" t="str">
            <v/>
          </cell>
          <cell r="F156" t="str">
            <v>759</v>
          </cell>
          <cell r="G156" t="str">
            <v>RMB</v>
          </cell>
          <cell r="H156" t="str">
            <v>1</v>
          </cell>
          <cell r="I156">
            <v>759</v>
          </cell>
        </row>
        <row r="157">
          <cell r="A157">
            <v>1408610</v>
          </cell>
          <cell r="B157" t="str">
            <v>芒果卧室酒店</v>
          </cell>
          <cell r="C157" t="str">
            <v>181207213743993963</v>
          </cell>
          <cell r="D157" t="str">
            <v>561919</v>
          </cell>
          <cell r="E157" t="str">
            <v/>
          </cell>
          <cell r="F157" t="str">
            <v>1283</v>
          </cell>
          <cell r="G157" t="str">
            <v>RMB</v>
          </cell>
          <cell r="H157" t="str">
            <v>1</v>
          </cell>
          <cell r="I157">
            <v>1283</v>
          </cell>
        </row>
        <row r="158">
          <cell r="A158">
            <v>1403424</v>
          </cell>
          <cell r="B158" t="str">
            <v>马卡尼豪华套房公寓式酒店</v>
          </cell>
          <cell r="C158" t="str">
            <v>181129085220493963</v>
          </cell>
          <cell r="D158" t="str">
            <v>1403424</v>
          </cell>
          <cell r="E158" t="str">
            <v/>
          </cell>
          <cell r="F158" t="str">
            <v>380</v>
          </cell>
          <cell r="G158" t="str">
            <v>RMB</v>
          </cell>
          <cell r="H158" t="str">
            <v>1</v>
          </cell>
          <cell r="I158">
            <v>380</v>
          </cell>
        </row>
        <row r="159">
          <cell r="A159">
            <v>1408660</v>
          </cell>
          <cell r="B159" t="str">
            <v>新德里奥卡哈皇冠假日酒店</v>
          </cell>
          <cell r="C159" t="str">
            <v>181208081445343963</v>
          </cell>
          <cell r="D159" t="str">
            <v>11915092</v>
          </cell>
          <cell r="E159" t="str">
            <v/>
          </cell>
          <cell r="F159" t="str">
            <v>1691</v>
          </cell>
          <cell r="G159" t="str">
            <v>RMB</v>
          </cell>
          <cell r="H159" t="str">
            <v>1</v>
          </cell>
          <cell r="I159">
            <v>1691</v>
          </cell>
        </row>
        <row r="160">
          <cell r="A160">
            <v>1413643</v>
          </cell>
          <cell r="B160" t="str">
            <v>普吉岛欧尼亚宾馆</v>
          </cell>
          <cell r="C160" t="str">
            <v>181215221249132963</v>
          </cell>
          <cell r="D160" t="str">
            <v/>
          </cell>
          <cell r="E160" t="str">
            <v/>
          </cell>
          <cell r="F160" t="str">
            <v>226</v>
          </cell>
          <cell r="G160" t="str">
            <v>RMB</v>
          </cell>
          <cell r="H160" t="str">
            <v>1</v>
          </cell>
          <cell r="I160">
            <v>226</v>
          </cell>
        </row>
        <row r="161">
          <cell r="A161">
            <v>1410954</v>
          </cell>
          <cell r="B161" t="str">
            <v>薄荷岛阿尔纳邱白沙滩度假村酒店</v>
          </cell>
          <cell r="C161" t="str">
            <v>181211113040202963</v>
          </cell>
          <cell r="D161" t="str">
            <v/>
          </cell>
          <cell r="E161" t="str">
            <v/>
          </cell>
          <cell r="F161" t="str">
            <v>3291</v>
          </cell>
          <cell r="G161" t="str">
            <v>RMB</v>
          </cell>
          <cell r="H161" t="str">
            <v>1</v>
          </cell>
          <cell r="I161">
            <v>3291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117"/>
  <sheetViews>
    <sheetView tabSelected="1" topLeftCell="A87" workbookViewId="0">
      <selection activeCell="H116" sqref="H116"/>
    </sheetView>
  </sheetViews>
  <sheetFormatPr defaultColWidth="9" defaultRowHeight="13.5"/>
  <cols>
    <col min="11" max="12" width="5.125" customWidth="1"/>
    <col min="14" max="14" width="7" customWidth="1"/>
    <col min="15" max="15" width="4.75" customWidth="1"/>
    <col min="17" max="18" width="6.875" customWidth="1"/>
    <col min="19" max="19" width="6.375" customWidth="1"/>
    <col min="20" max="20" width="5.75" customWidth="1"/>
    <col min="22" max="22" width="10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1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2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pans="1:24">
      <c r="A20" t="s">
        <v>48</v>
      </c>
      <c r="B20" t="s">
        <v>49</v>
      </c>
      <c r="C20" s="3">
        <v>1408643</v>
      </c>
      <c r="D20" t="s">
        <v>50</v>
      </c>
      <c r="E20" t="s">
        <v>51</v>
      </c>
      <c r="F20" t="s">
        <v>52</v>
      </c>
      <c r="G20" t="s">
        <v>53</v>
      </c>
      <c r="H20" t="s">
        <v>53</v>
      </c>
      <c r="I20" t="s">
        <v>54</v>
      </c>
      <c r="J20" t="s">
        <v>55</v>
      </c>
      <c r="K20" t="s">
        <v>56</v>
      </c>
      <c r="L20" t="s">
        <v>57</v>
      </c>
      <c r="M20" t="s">
        <v>58</v>
      </c>
      <c r="N20" t="s">
        <v>59</v>
      </c>
      <c r="O20" t="s">
        <v>60</v>
      </c>
      <c r="P20">
        <v>3342</v>
      </c>
      <c r="Q20" t="s">
        <v>12</v>
      </c>
      <c r="R20" t="s">
        <v>12</v>
      </c>
      <c r="S20" t="s">
        <v>12</v>
      </c>
      <c r="T20" t="s">
        <v>12</v>
      </c>
      <c r="U20">
        <v>3342</v>
      </c>
      <c r="V20">
        <f>VLOOKUP(C20,[1]应付款管理!$A$1:$I$65536,9,0)</f>
        <v>13368</v>
      </c>
      <c r="W20">
        <f>U20-V20</f>
        <v>-10026</v>
      </c>
      <c r="X20" t="str">
        <f>$X$19&amp;C20</f>
        <v>，1408643</v>
      </c>
    </row>
    <row r="21" spans="1:24">
      <c r="A21" s="7" t="s">
        <v>61</v>
      </c>
      <c r="B21" t="s">
        <v>49</v>
      </c>
      <c r="C21" s="3">
        <v>1408643</v>
      </c>
      <c r="D21" t="s">
        <v>50</v>
      </c>
      <c r="E21" t="s">
        <v>51</v>
      </c>
      <c r="F21" t="s">
        <v>52</v>
      </c>
      <c r="G21" t="s">
        <v>53</v>
      </c>
      <c r="H21" t="s">
        <v>53</v>
      </c>
      <c r="I21" t="s">
        <v>54</v>
      </c>
      <c r="J21" t="s">
        <v>55</v>
      </c>
      <c r="K21" t="s">
        <v>56</v>
      </c>
      <c r="L21" t="s">
        <v>57</v>
      </c>
      <c r="M21" t="s">
        <v>62</v>
      </c>
      <c r="N21" t="s">
        <v>59</v>
      </c>
      <c r="O21" t="s">
        <v>60</v>
      </c>
      <c r="P21">
        <v>3342</v>
      </c>
      <c r="Q21" t="s">
        <v>12</v>
      </c>
      <c r="R21" t="s">
        <v>12</v>
      </c>
      <c r="S21" t="s">
        <v>12</v>
      </c>
      <c r="T21" t="s">
        <v>12</v>
      </c>
      <c r="U21">
        <v>3342</v>
      </c>
      <c r="V21">
        <v>0</v>
      </c>
      <c r="W21">
        <f t="shared" ref="W21:W52" si="0">U21-V21</f>
        <v>3342</v>
      </c>
      <c r="X21" t="str">
        <f t="shared" ref="X21:X52" si="1">$X$19&amp;C21</f>
        <v>，1408643</v>
      </c>
    </row>
    <row r="22" spans="1:24">
      <c r="A22" s="7" t="s">
        <v>63</v>
      </c>
      <c r="B22" t="s">
        <v>49</v>
      </c>
      <c r="C22" s="3">
        <v>1408643</v>
      </c>
      <c r="D22" t="s">
        <v>50</v>
      </c>
      <c r="E22" t="s">
        <v>51</v>
      </c>
      <c r="F22" t="s">
        <v>52</v>
      </c>
      <c r="G22" t="s">
        <v>53</v>
      </c>
      <c r="H22" t="s">
        <v>53</v>
      </c>
      <c r="I22" t="s">
        <v>54</v>
      </c>
      <c r="J22" t="s">
        <v>55</v>
      </c>
      <c r="K22" t="s">
        <v>56</v>
      </c>
      <c r="L22" t="s">
        <v>57</v>
      </c>
      <c r="M22" t="s">
        <v>64</v>
      </c>
      <c r="N22" t="s">
        <v>59</v>
      </c>
      <c r="O22" t="s">
        <v>60</v>
      </c>
      <c r="P22">
        <v>3342</v>
      </c>
      <c r="Q22" t="s">
        <v>12</v>
      </c>
      <c r="R22" t="s">
        <v>12</v>
      </c>
      <c r="S22" t="s">
        <v>12</v>
      </c>
      <c r="T22" t="s">
        <v>12</v>
      </c>
      <c r="U22">
        <v>3342</v>
      </c>
      <c r="V22">
        <v>0</v>
      </c>
      <c r="W22">
        <f t="shared" si="0"/>
        <v>3342</v>
      </c>
      <c r="X22" t="str">
        <f t="shared" si="1"/>
        <v>，1408643</v>
      </c>
    </row>
    <row r="23" spans="1:24">
      <c r="A23" s="7" t="s">
        <v>65</v>
      </c>
      <c r="B23" t="s">
        <v>49</v>
      </c>
      <c r="C23" s="3">
        <v>1408643</v>
      </c>
      <c r="D23" t="s">
        <v>50</v>
      </c>
      <c r="E23" t="s">
        <v>51</v>
      </c>
      <c r="F23" t="s">
        <v>52</v>
      </c>
      <c r="G23" t="s">
        <v>53</v>
      </c>
      <c r="H23" t="s">
        <v>53</v>
      </c>
      <c r="I23" t="s">
        <v>54</v>
      </c>
      <c r="J23" t="s">
        <v>55</v>
      </c>
      <c r="K23" t="s">
        <v>56</v>
      </c>
      <c r="L23" t="s">
        <v>57</v>
      </c>
      <c r="M23" t="s">
        <v>66</v>
      </c>
      <c r="N23" t="s">
        <v>59</v>
      </c>
      <c r="O23" t="s">
        <v>60</v>
      </c>
      <c r="P23">
        <v>3342</v>
      </c>
      <c r="Q23" t="s">
        <v>12</v>
      </c>
      <c r="R23" t="s">
        <v>12</v>
      </c>
      <c r="S23" t="s">
        <v>12</v>
      </c>
      <c r="T23" t="s">
        <v>12</v>
      </c>
      <c r="U23">
        <v>3342</v>
      </c>
      <c r="V23">
        <v>0</v>
      </c>
      <c r="W23">
        <f t="shared" si="0"/>
        <v>3342</v>
      </c>
      <c r="X23" t="str">
        <f t="shared" si="1"/>
        <v>，1408643</v>
      </c>
    </row>
    <row r="24" spans="1:24">
      <c r="A24" s="7" t="s">
        <v>67</v>
      </c>
      <c r="B24" t="s">
        <v>49</v>
      </c>
      <c r="C24" s="3">
        <v>1410954</v>
      </c>
      <c r="D24" t="s">
        <v>68</v>
      </c>
      <c r="E24" t="s">
        <v>69</v>
      </c>
      <c r="F24" t="s">
        <v>70</v>
      </c>
      <c r="G24" t="s">
        <v>71</v>
      </c>
      <c r="H24" t="s">
        <v>71</v>
      </c>
      <c r="I24" t="s">
        <v>72</v>
      </c>
      <c r="J24" t="s">
        <v>73</v>
      </c>
      <c r="K24" t="s">
        <v>56</v>
      </c>
      <c r="L24" t="s">
        <v>74</v>
      </c>
      <c r="M24" t="s">
        <v>75</v>
      </c>
      <c r="N24" t="s">
        <v>59</v>
      </c>
      <c r="O24" t="s">
        <v>60</v>
      </c>
      <c r="P24">
        <v>3291</v>
      </c>
      <c r="Q24" t="s">
        <v>12</v>
      </c>
      <c r="R24" t="s">
        <v>12</v>
      </c>
      <c r="S24" t="s">
        <v>12</v>
      </c>
      <c r="T24" t="s">
        <v>12</v>
      </c>
      <c r="U24">
        <v>3291</v>
      </c>
      <c r="V24">
        <f>VLOOKUP(C24,[1]应付款管理!$A$1:$I$65536,9,0)</f>
        <v>3291</v>
      </c>
      <c r="W24">
        <f t="shared" si="0"/>
        <v>0</v>
      </c>
      <c r="X24" t="str">
        <f t="shared" si="1"/>
        <v>，1410954</v>
      </c>
    </row>
    <row r="25" spans="1:24">
      <c r="A25" s="7" t="s">
        <v>76</v>
      </c>
      <c r="B25" t="s">
        <v>49</v>
      </c>
      <c r="C25" s="3">
        <v>1413017</v>
      </c>
      <c r="D25" t="s">
        <v>77</v>
      </c>
      <c r="E25" t="s">
        <v>78</v>
      </c>
      <c r="F25" t="s">
        <v>79</v>
      </c>
      <c r="G25" t="s">
        <v>80</v>
      </c>
      <c r="H25" t="s">
        <v>80</v>
      </c>
      <c r="I25" t="s">
        <v>81</v>
      </c>
      <c r="J25" t="s">
        <v>82</v>
      </c>
      <c r="K25" t="s">
        <v>56</v>
      </c>
      <c r="L25" t="s">
        <v>74</v>
      </c>
      <c r="M25" t="s">
        <v>83</v>
      </c>
      <c r="N25" t="s">
        <v>59</v>
      </c>
      <c r="O25" t="s">
        <v>60</v>
      </c>
      <c r="P25">
        <v>6518</v>
      </c>
      <c r="Q25" t="s">
        <v>12</v>
      </c>
      <c r="R25" t="s">
        <v>12</v>
      </c>
      <c r="S25" t="s">
        <v>12</v>
      </c>
      <c r="T25" t="s">
        <v>12</v>
      </c>
      <c r="U25">
        <v>6518</v>
      </c>
      <c r="V25">
        <f>VLOOKUP(C25,[1]应付款管理!$A$1:$I$65536,9,0)</f>
        <v>6518</v>
      </c>
      <c r="W25">
        <f t="shared" si="0"/>
        <v>0</v>
      </c>
      <c r="X25" t="str">
        <f t="shared" si="1"/>
        <v>，1413017</v>
      </c>
    </row>
    <row r="26" spans="1:24">
      <c r="A26" t="s">
        <v>84</v>
      </c>
      <c r="B26" t="s">
        <v>85</v>
      </c>
      <c r="C26" s="4">
        <v>1382912</v>
      </c>
      <c r="D26" t="s">
        <v>86</v>
      </c>
      <c r="E26" t="s">
        <v>87</v>
      </c>
      <c r="F26" t="s">
        <v>88</v>
      </c>
      <c r="G26" t="s">
        <v>89</v>
      </c>
      <c r="H26" t="s">
        <v>90</v>
      </c>
      <c r="I26" t="s">
        <v>91</v>
      </c>
      <c r="J26" t="s">
        <v>8</v>
      </c>
      <c r="K26" t="s">
        <v>56</v>
      </c>
      <c r="L26" t="s">
        <v>92</v>
      </c>
      <c r="M26" t="s">
        <v>93</v>
      </c>
      <c r="N26" t="s">
        <v>59</v>
      </c>
      <c r="O26" t="s">
        <v>60</v>
      </c>
      <c r="P26">
        <v>2760</v>
      </c>
      <c r="Q26" t="s">
        <v>12</v>
      </c>
      <c r="R26" t="s">
        <v>12</v>
      </c>
      <c r="S26" t="s">
        <v>12</v>
      </c>
      <c r="T26" t="s">
        <v>12</v>
      </c>
      <c r="U26">
        <v>2760</v>
      </c>
      <c r="V26">
        <f>VLOOKUP(C26,[1]应付款管理!$A$1:$I$65536,9,0)</f>
        <v>2760</v>
      </c>
      <c r="W26">
        <f t="shared" si="0"/>
        <v>0</v>
      </c>
      <c r="X26" t="str">
        <f t="shared" si="1"/>
        <v>，1382912</v>
      </c>
    </row>
    <row r="27" spans="1:24">
      <c r="A27" t="s">
        <v>94</v>
      </c>
      <c r="B27" t="s">
        <v>85</v>
      </c>
      <c r="C27" s="4">
        <v>1388853</v>
      </c>
      <c r="D27" t="s">
        <v>95</v>
      </c>
      <c r="E27" t="s">
        <v>96</v>
      </c>
      <c r="F27" t="s">
        <v>97</v>
      </c>
      <c r="G27" t="s">
        <v>98</v>
      </c>
      <c r="H27" t="s">
        <v>99</v>
      </c>
      <c r="I27" t="s">
        <v>100</v>
      </c>
      <c r="J27" t="s">
        <v>71</v>
      </c>
      <c r="K27" t="s">
        <v>56</v>
      </c>
      <c r="L27" t="s">
        <v>92</v>
      </c>
      <c r="M27" t="s">
        <v>101</v>
      </c>
      <c r="N27" t="s">
        <v>59</v>
      </c>
      <c r="O27" t="s">
        <v>60</v>
      </c>
      <c r="P27">
        <v>3822</v>
      </c>
      <c r="Q27" t="s">
        <v>12</v>
      </c>
      <c r="R27" t="s">
        <v>12</v>
      </c>
      <c r="S27" t="s">
        <v>12</v>
      </c>
      <c r="T27" t="s">
        <v>12</v>
      </c>
      <c r="U27">
        <v>3822</v>
      </c>
      <c r="V27">
        <f>VLOOKUP(C27,[1]应付款管理!$A$1:$I$65536,9,0)</f>
        <v>3822</v>
      </c>
      <c r="W27">
        <f t="shared" si="0"/>
        <v>0</v>
      </c>
      <c r="X27" t="str">
        <f t="shared" si="1"/>
        <v>，1388853</v>
      </c>
    </row>
    <row r="28" spans="1:24">
      <c r="A28" t="s">
        <v>102</v>
      </c>
      <c r="B28" t="s">
        <v>103</v>
      </c>
      <c r="C28" s="4">
        <v>1404795</v>
      </c>
      <c r="D28" t="s">
        <v>104</v>
      </c>
      <c r="E28" t="s">
        <v>105</v>
      </c>
      <c r="F28" t="s">
        <v>106</v>
      </c>
      <c r="G28" t="s">
        <v>90</v>
      </c>
      <c r="H28" t="s">
        <v>90</v>
      </c>
      <c r="I28" t="s">
        <v>90</v>
      </c>
      <c r="J28" t="s">
        <v>107</v>
      </c>
      <c r="K28" t="s">
        <v>56</v>
      </c>
      <c r="L28" t="s">
        <v>56</v>
      </c>
      <c r="M28" t="s">
        <v>108</v>
      </c>
      <c r="N28" t="s">
        <v>59</v>
      </c>
      <c r="O28" t="s">
        <v>60</v>
      </c>
      <c r="P28">
        <v>1906</v>
      </c>
      <c r="Q28" t="s">
        <v>12</v>
      </c>
      <c r="R28" t="s">
        <v>12</v>
      </c>
      <c r="S28" t="s">
        <v>12</v>
      </c>
      <c r="T28" t="s">
        <v>12</v>
      </c>
      <c r="U28">
        <v>1906</v>
      </c>
      <c r="V28">
        <f>VLOOKUP(C28,[1]应付款管理!$A$1:$I$65536,9,0)</f>
        <v>1906</v>
      </c>
      <c r="W28">
        <f t="shared" si="0"/>
        <v>0</v>
      </c>
      <c r="X28" t="str">
        <f t="shared" si="1"/>
        <v>，1404795</v>
      </c>
    </row>
    <row r="29" spans="1:24">
      <c r="A29" t="s">
        <v>109</v>
      </c>
      <c r="B29" t="s">
        <v>110</v>
      </c>
      <c r="C29" s="4">
        <v>1374510</v>
      </c>
      <c r="D29" t="s">
        <v>111</v>
      </c>
      <c r="E29" t="s">
        <v>112</v>
      </c>
      <c r="F29" t="s">
        <v>113</v>
      </c>
      <c r="G29" t="s">
        <v>114</v>
      </c>
      <c r="H29" t="s">
        <v>115</v>
      </c>
      <c r="I29" t="s">
        <v>80</v>
      </c>
      <c r="J29" t="s">
        <v>116</v>
      </c>
      <c r="K29" t="s">
        <v>56</v>
      </c>
      <c r="L29" t="s">
        <v>56</v>
      </c>
      <c r="M29" t="s">
        <v>117</v>
      </c>
      <c r="N29" t="s">
        <v>59</v>
      </c>
      <c r="O29" t="s">
        <v>60</v>
      </c>
      <c r="P29">
        <v>1049</v>
      </c>
      <c r="Q29" t="s">
        <v>12</v>
      </c>
      <c r="R29" t="s">
        <v>12</v>
      </c>
      <c r="S29" t="s">
        <v>12</v>
      </c>
      <c r="T29" t="s">
        <v>12</v>
      </c>
      <c r="U29">
        <v>1049</v>
      </c>
      <c r="V29">
        <f>VLOOKUP(C29,[1]应付款管理!$A$1:$I$65536,9,0)</f>
        <v>1049</v>
      </c>
      <c r="W29">
        <f t="shared" si="0"/>
        <v>0</v>
      </c>
      <c r="X29" t="str">
        <f t="shared" si="1"/>
        <v>，1374510</v>
      </c>
    </row>
    <row r="30" spans="1:24">
      <c r="A30" t="s">
        <v>118</v>
      </c>
      <c r="B30" t="s">
        <v>110</v>
      </c>
      <c r="C30" s="4">
        <v>1378299</v>
      </c>
      <c r="D30" t="s">
        <v>119</v>
      </c>
      <c r="E30" t="s">
        <v>120</v>
      </c>
      <c r="F30" t="s">
        <v>121</v>
      </c>
      <c r="G30" t="s">
        <v>122</v>
      </c>
      <c r="H30" t="s">
        <v>91</v>
      </c>
      <c r="I30" t="s">
        <v>123</v>
      </c>
      <c r="J30" t="s">
        <v>124</v>
      </c>
      <c r="K30" t="s">
        <v>56</v>
      </c>
      <c r="L30" t="s">
        <v>74</v>
      </c>
      <c r="M30" t="s">
        <v>125</v>
      </c>
      <c r="N30" t="s">
        <v>59</v>
      </c>
      <c r="O30" t="s">
        <v>60</v>
      </c>
      <c r="P30">
        <v>1834</v>
      </c>
      <c r="Q30" t="s">
        <v>12</v>
      </c>
      <c r="R30" t="s">
        <v>12</v>
      </c>
      <c r="S30" t="s">
        <v>12</v>
      </c>
      <c r="T30" t="s">
        <v>12</v>
      </c>
      <c r="U30">
        <v>1834</v>
      </c>
      <c r="V30">
        <f>VLOOKUP(C30,[1]应付款管理!$A$1:$I$65536,9,0)</f>
        <v>1834</v>
      </c>
      <c r="W30">
        <f t="shared" si="0"/>
        <v>0</v>
      </c>
      <c r="X30" t="str">
        <f t="shared" si="1"/>
        <v>，1378299</v>
      </c>
    </row>
    <row r="31" spans="1:24">
      <c r="A31" t="s">
        <v>126</v>
      </c>
      <c r="B31" t="s">
        <v>85</v>
      </c>
      <c r="C31" s="4">
        <v>1381635</v>
      </c>
      <c r="D31" t="s">
        <v>77</v>
      </c>
      <c r="E31" t="s">
        <v>127</v>
      </c>
      <c r="F31" t="s">
        <v>128</v>
      </c>
      <c r="G31" t="s">
        <v>129</v>
      </c>
      <c r="H31" t="s">
        <v>130</v>
      </c>
      <c r="I31" t="s">
        <v>123</v>
      </c>
      <c r="J31" t="s">
        <v>124</v>
      </c>
      <c r="K31" t="s">
        <v>56</v>
      </c>
      <c r="L31" t="s">
        <v>74</v>
      </c>
      <c r="M31" t="s">
        <v>131</v>
      </c>
      <c r="N31" t="s">
        <v>59</v>
      </c>
      <c r="O31" t="s">
        <v>60</v>
      </c>
      <c r="P31">
        <v>12000</v>
      </c>
      <c r="Q31" t="s">
        <v>12</v>
      </c>
      <c r="R31" t="s">
        <v>12</v>
      </c>
      <c r="S31" t="s">
        <v>12</v>
      </c>
      <c r="T31" t="s">
        <v>12</v>
      </c>
      <c r="U31">
        <v>12000</v>
      </c>
      <c r="V31">
        <f>VLOOKUP(C31,[1]应付款管理!$A$1:$I$65536,9,0)</f>
        <v>12000</v>
      </c>
      <c r="W31">
        <f t="shared" si="0"/>
        <v>0</v>
      </c>
      <c r="X31" t="str">
        <f t="shared" si="1"/>
        <v>，1381635</v>
      </c>
    </row>
    <row r="32" spans="1:24">
      <c r="A32" t="s">
        <v>132</v>
      </c>
      <c r="B32" t="s">
        <v>85</v>
      </c>
      <c r="C32" s="4">
        <v>1384395</v>
      </c>
      <c r="D32" t="s">
        <v>133</v>
      </c>
      <c r="E32" t="s">
        <v>134</v>
      </c>
      <c r="F32" t="s">
        <v>135</v>
      </c>
      <c r="G32" t="s">
        <v>136</v>
      </c>
      <c r="H32" t="s">
        <v>115</v>
      </c>
      <c r="I32" t="s">
        <v>123</v>
      </c>
      <c r="J32" t="s">
        <v>137</v>
      </c>
      <c r="K32" t="s">
        <v>56</v>
      </c>
      <c r="L32" t="s">
        <v>57</v>
      </c>
      <c r="M32" t="s">
        <v>138</v>
      </c>
      <c r="N32" t="s">
        <v>59</v>
      </c>
      <c r="O32" t="s">
        <v>60</v>
      </c>
      <c r="P32">
        <v>5088</v>
      </c>
      <c r="Q32" t="s">
        <v>12</v>
      </c>
      <c r="R32" t="s">
        <v>12</v>
      </c>
      <c r="S32" t="s">
        <v>12</v>
      </c>
      <c r="T32" t="s">
        <v>12</v>
      </c>
      <c r="U32">
        <v>5088</v>
      </c>
      <c r="V32">
        <f>VLOOKUP(C32,[1]应付款管理!$A$1:$I$65536,9,0)</f>
        <v>5088</v>
      </c>
      <c r="W32">
        <f t="shared" si="0"/>
        <v>0</v>
      </c>
      <c r="X32" t="str">
        <f t="shared" si="1"/>
        <v>，1384395</v>
      </c>
    </row>
    <row r="33" spans="1:24">
      <c r="A33" t="s">
        <v>139</v>
      </c>
      <c r="B33" t="s">
        <v>85</v>
      </c>
      <c r="C33" s="4">
        <v>1385964</v>
      </c>
      <c r="D33" t="s">
        <v>119</v>
      </c>
      <c r="E33" t="s">
        <v>120</v>
      </c>
      <c r="F33" t="s">
        <v>140</v>
      </c>
      <c r="G33" t="s">
        <v>141</v>
      </c>
      <c r="H33" t="s">
        <v>53</v>
      </c>
      <c r="I33" t="s">
        <v>142</v>
      </c>
      <c r="J33" t="s">
        <v>80</v>
      </c>
      <c r="K33" t="s">
        <v>56</v>
      </c>
      <c r="L33" t="s">
        <v>74</v>
      </c>
      <c r="M33" t="s">
        <v>143</v>
      </c>
      <c r="N33" t="s">
        <v>59</v>
      </c>
      <c r="O33" t="s">
        <v>60</v>
      </c>
      <c r="P33">
        <v>893</v>
      </c>
      <c r="Q33" t="s">
        <v>12</v>
      </c>
      <c r="R33" t="s">
        <v>12</v>
      </c>
      <c r="S33" t="s">
        <v>12</v>
      </c>
      <c r="T33" t="s">
        <v>12</v>
      </c>
      <c r="U33">
        <v>893</v>
      </c>
      <c r="V33">
        <f>VLOOKUP(C33,[1]应付款管理!$A$1:$I$65536,9,0)</f>
        <v>893</v>
      </c>
      <c r="W33">
        <f t="shared" si="0"/>
        <v>0</v>
      </c>
      <c r="X33" t="str">
        <f t="shared" si="1"/>
        <v>，1385964</v>
      </c>
    </row>
    <row r="34" spans="1:24">
      <c r="A34" t="s">
        <v>144</v>
      </c>
      <c r="B34" t="s">
        <v>85</v>
      </c>
      <c r="C34" s="4">
        <v>1386057</v>
      </c>
      <c r="D34" t="s">
        <v>145</v>
      </c>
      <c r="E34" t="s">
        <v>146</v>
      </c>
      <c r="F34" t="s">
        <v>147</v>
      </c>
      <c r="G34" t="s">
        <v>141</v>
      </c>
      <c r="H34" t="s">
        <v>148</v>
      </c>
      <c r="I34" t="s">
        <v>149</v>
      </c>
      <c r="J34" t="s">
        <v>150</v>
      </c>
      <c r="K34" t="s">
        <v>56</v>
      </c>
      <c r="L34" t="s">
        <v>57</v>
      </c>
      <c r="M34" t="s">
        <v>151</v>
      </c>
      <c r="N34" t="s">
        <v>59</v>
      </c>
      <c r="O34" t="s">
        <v>60</v>
      </c>
      <c r="P34">
        <v>4777</v>
      </c>
      <c r="Q34" t="s">
        <v>12</v>
      </c>
      <c r="R34" t="s">
        <v>12</v>
      </c>
      <c r="S34" t="s">
        <v>12</v>
      </c>
      <c r="T34" t="s">
        <v>12</v>
      </c>
      <c r="U34">
        <v>4777</v>
      </c>
      <c r="V34">
        <f>VLOOKUP(C34,[1]应付款管理!$A$1:$I$65536,9,0)</f>
        <v>4777</v>
      </c>
      <c r="W34">
        <f t="shared" si="0"/>
        <v>0</v>
      </c>
      <c r="X34" t="str">
        <f t="shared" si="1"/>
        <v>，1386057</v>
      </c>
    </row>
    <row r="35" spans="1:24">
      <c r="A35" t="s">
        <v>152</v>
      </c>
      <c r="B35" t="s">
        <v>85</v>
      </c>
      <c r="C35" s="4">
        <v>1389543</v>
      </c>
      <c r="D35" t="s">
        <v>50</v>
      </c>
      <c r="E35" t="s">
        <v>153</v>
      </c>
      <c r="F35" t="s">
        <v>154</v>
      </c>
      <c r="G35" t="s">
        <v>155</v>
      </c>
      <c r="H35" t="s">
        <v>107</v>
      </c>
      <c r="I35" t="s">
        <v>91</v>
      </c>
      <c r="J35" t="s">
        <v>149</v>
      </c>
      <c r="K35" t="s">
        <v>56</v>
      </c>
      <c r="L35" t="s">
        <v>74</v>
      </c>
      <c r="M35" t="s">
        <v>156</v>
      </c>
      <c r="N35" t="s">
        <v>59</v>
      </c>
      <c r="O35" t="s">
        <v>60</v>
      </c>
      <c r="P35">
        <v>1638</v>
      </c>
      <c r="Q35" t="s">
        <v>12</v>
      </c>
      <c r="R35" t="s">
        <v>12</v>
      </c>
      <c r="S35" t="s">
        <v>12</v>
      </c>
      <c r="T35" t="s">
        <v>12</v>
      </c>
      <c r="U35">
        <v>1638</v>
      </c>
      <c r="V35">
        <f>VLOOKUP(C35,[1]应付款管理!$A$1:$I$65536,9,0)</f>
        <v>1638</v>
      </c>
      <c r="W35">
        <f t="shared" si="0"/>
        <v>0</v>
      </c>
      <c r="X35" t="str">
        <f t="shared" si="1"/>
        <v>，1389543</v>
      </c>
    </row>
    <row r="36" spans="1:24">
      <c r="A36" t="s">
        <v>157</v>
      </c>
      <c r="B36" t="s">
        <v>110</v>
      </c>
      <c r="C36" s="4">
        <v>1392722</v>
      </c>
      <c r="D36" t="s">
        <v>111</v>
      </c>
      <c r="E36" t="s">
        <v>112</v>
      </c>
      <c r="F36" t="s">
        <v>158</v>
      </c>
      <c r="G36" t="s">
        <v>159</v>
      </c>
      <c r="H36" t="s">
        <v>100</v>
      </c>
      <c r="I36" t="s">
        <v>80</v>
      </c>
      <c r="J36" t="s">
        <v>116</v>
      </c>
      <c r="K36" t="s">
        <v>92</v>
      </c>
      <c r="L36" t="s">
        <v>56</v>
      </c>
      <c r="M36" t="s">
        <v>160</v>
      </c>
      <c r="N36" t="s">
        <v>59</v>
      </c>
      <c r="O36" t="s">
        <v>60</v>
      </c>
      <c r="P36">
        <v>1609</v>
      </c>
      <c r="Q36" t="s">
        <v>12</v>
      </c>
      <c r="R36" t="s">
        <v>12</v>
      </c>
      <c r="S36" t="s">
        <v>12</v>
      </c>
      <c r="T36" t="s">
        <v>12</v>
      </c>
      <c r="U36">
        <v>1609</v>
      </c>
      <c r="V36">
        <f>VLOOKUP(C36,[1]应付款管理!$A$1:$I$65536,9,0)</f>
        <v>1608.99</v>
      </c>
      <c r="W36">
        <f t="shared" si="0"/>
        <v>0.00999999999999091</v>
      </c>
      <c r="X36" t="str">
        <f t="shared" si="1"/>
        <v>，1392722</v>
      </c>
    </row>
    <row r="37" spans="1:24">
      <c r="A37" t="s">
        <v>161</v>
      </c>
      <c r="B37" t="s">
        <v>110</v>
      </c>
      <c r="C37" s="4">
        <v>1392919</v>
      </c>
      <c r="D37" t="s">
        <v>77</v>
      </c>
      <c r="E37" t="s">
        <v>162</v>
      </c>
      <c r="F37" t="s">
        <v>163</v>
      </c>
      <c r="G37" t="s">
        <v>159</v>
      </c>
      <c r="H37" t="s">
        <v>71</v>
      </c>
      <c r="I37" t="s">
        <v>80</v>
      </c>
      <c r="J37" t="s">
        <v>149</v>
      </c>
      <c r="K37" t="s">
        <v>56</v>
      </c>
      <c r="L37" t="s">
        <v>92</v>
      </c>
      <c r="M37" t="s">
        <v>164</v>
      </c>
      <c r="N37" t="s">
        <v>59</v>
      </c>
      <c r="O37" t="s">
        <v>60</v>
      </c>
      <c r="P37">
        <v>2575</v>
      </c>
      <c r="Q37" t="s">
        <v>12</v>
      </c>
      <c r="R37" t="s">
        <v>12</v>
      </c>
      <c r="S37" t="s">
        <v>12</v>
      </c>
      <c r="T37" t="s">
        <v>12</v>
      </c>
      <c r="U37">
        <v>2575</v>
      </c>
      <c r="V37">
        <f>VLOOKUP(C37,[1]应付款管理!$A$1:$I$65536,9,0)</f>
        <v>2575</v>
      </c>
      <c r="W37">
        <f t="shared" si="0"/>
        <v>0</v>
      </c>
      <c r="X37" t="str">
        <f t="shared" si="1"/>
        <v>，1392919</v>
      </c>
    </row>
    <row r="38" spans="1:24">
      <c r="A38" t="s">
        <v>165</v>
      </c>
      <c r="B38" t="s">
        <v>110</v>
      </c>
      <c r="C38" s="4">
        <v>1392920</v>
      </c>
      <c r="D38" t="s">
        <v>77</v>
      </c>
      <c r="E38" t="s">
        <v>162</v>
      </c>
      <c r="F38" t="s">
        <v>163</v>
      </c>
      <c r="G38" t="s">
        <v>159</v>
      </c>
      <c r="H38" t="s">
        <v>71</v>
      </c>
      <c r="I38" t="s">
        <v>80</v>
      </c>
      <c r="J38" t="s">
        <v>149</v>
      </c>
      <c r="K38" t="s">
        <v>56</v>
      </c>
      <c r="L38" t="s">
        <v>92</v>
      </c>
      <c r="M38" t="s">
        <v>166</v>
      </c>
      <c r="N38" t="s">
        <v>59</v>
      </c>
      <c r="O38" t="s">
        <v>60</v>
      </c>
      <c r="P38">
        <v>2575</v>
      </c>
      <c r="Q38" t="s">
        <v>12</v>
      </c>
      <c r="R38" t="s">
        <v>12</v>
      </c>
      <c r="S38" t="s">
        <v>12</v>
      </c>
      <c r="T38" t="s">
        <v>12</v>
      </c>
      <c r="U38">
        <v>2575</v>
      </c>
      <c r="V38">
        <f>VLOOKUP(C38,[1]应付款管理!$A$1:$I$65536,9,0)</f>
        <v>2575</v>
      </c>
      <c r="W38">
        <f t="shared" si="0"/>
        <v>0</v>
      </c>
      <c r="X38" t="str">
        <f t="shared" si="1"/>
        <v>，1392920</v>
      </c>
    </row>
    <row r="39" spans="1:24">
      <c r="A39" t="s">
        <v>167</v>
      </c>
      <c r="B39" t="s">
        <v>110</v>
      </c>
      <c r="C39" s="4">
        <v>1392955</v>
      </c>
      <c r="D39" t="s">
        <v>168</v>
      </c>
      <c r="E39" t="s">
        <v>169</v>
      </c>
      <c r="F39" t="s">
        <v>170</v>
      </c>
      <c r="G39" t="s">
        <v>171</v>
      </c>
      <c r="H39" t="s">
        <v>116</v>
      </c>
      <c r="I39" t="s">
        <v>172</v>
      </c>
      <c r="J39" t="s">
        <v>14</v>
      </c>
      <c r="K39" t="s">
        <v>56</v>
      </c>
      <c r="L39" t="s">
        <v>173</v>
      </c>
      <c r="M39" t="s">
        <v>174</v>
      </c>
      <c r="N39" t="s">
        <v>59</v>
      </c>
      <c r="O39" t="s">
        <v>60</v>
      </c>
      <c r="P39">
        <v>14007</v>
      </c>
      <c r="Q39" t="s">
        <v>12</v>
      </c>
      <c r="R39" t="s">
        <v>12</v>
      </c>
      <c r="S39" t="s">
        <v>12</v>
      </c>
      <c r="T39" t="s">
        <v>12</v>
      </c>
      <c r="U39">
        <v>14007</v>
      </c>
      <c r="V39">
        <f>VLOOKUP(C39,[1]应付款管理!$A$1:$I$65536,9,0)</f>
        <v>14007</v>
      </c>
      <c r="W39">
        <f t="shared" si="0"/>
        <v>0</v>
      </c>
      <c r="X39" t="str">
        <f t="shared" si="1"/>
        <v>，1392955</v>
      </c>
    </row>
    <row r="40" spans="1:24">
      <c r="A40" t="s">
        <v>175</v>
      </c>
      <c r="B40" t="s">
        <v>110</v>
      </c>
      <c r="C40" s="4">
        <v>1393265</v>
      </c>
      <c r="D40" t="s">
        <v>86</v>
      </c>
      <c r="E40" t="s">
        <v>87</v>
      </c>
      <c r="F40" t="s">
        <v>176</v>
      </c>
      <c r="G40" t="s">
        <v>159</v>
      </c>
      <c r="H40" t="s">
        <v>53</v>
      </c>
      <c r="I40" t="s">
        <v>142</v>
      </c>
      <c r="J40" t="s">
        <v>71</v>
      </c>
      <c r="K40" t="s">
        <v>56</v>
      </c>
      <c r="L40" t="s">
        <v>56</v>
      </c>
      <c r="M40" t="s">
        <v>177</v>
      </c>
      <c r="N40" t="s">
        <v>59</v>
      </c>
      <c r="O40" t="s">
        <v>60</v>
      </c>
      <c r="P40">
        <v>735</v>
      </c>
      <c r="Q40" t="s">
        <v>12</v>
      </c>
      <c r="R40" t="s">
        <v>12</v>
      </c>
      <c r="S40" t="s">
        <v>12</v>
      </c>
      <c r="T40" t="s">
        <v>12</v>
      </c>
      <c r="U40">
        <v>735</v>
      </c>
      <c r="V40">
        <f>VLOOKUP(C40,[1]应付款管理!$A$1:$I$65536,9,0)</f>
        <v>735</v>
      </c>
      <c r="W40">
        <f t="shared" si="0"/>
        <v>0</v>
      </c>
      <c r="X40" t="str">
        <f t="shared" si="1"/>
        <v>，1393265</v>
      </c>
    </row>
    <row r="41" spans="1:24">
      <c r="A41" t="s">
        <v>178</v>
      </c>
      <c r="B41" t="s">
        <v>85</v>
      </c>
      <c r="C41" s="4">
        <v>1394649</v>
      </c>
      <c r="D41" t="s">
        <v>179</v>
      </c>
      <c r="E41" t="s">
        <v>180</v>
      </c>
      <c r="F41" t="s">
        <v>181</v>
      </c>
      <c r="G41" t="s">
        <v>182</v>
      </c>
      <c r="H41" t="s">
        <v>148</v>
      </c>
      <c r="I41" t="s">
        <v>183</v>
      </c>
      <c r="J41" t="s">
        <v>123</v>
      </c>
      <c r="K41" t="s">
        <v>57</v>
      </c>
      <c r="L41" t="s">
        <v>74</v>
      </c>
      <c r="M41" t="s">
        <v>184</v>
      </c>
      <c r="N41" t="s">
        <v>59</v>
      </c>
      <c r="O41" t="s">
        <v>60</v>
      </c>
      <c r="P41">
        <v>9959</v>
      </c>
      <c r="Q41" t="s">
        <v>12</v>
      </c>
      <c r="R41" t="s">
        <v>12</v>
      </c>
      <c r="S41" t="s">
        <v>12</v>
      </c>
      <c r="T41" t="s">
        <v>12</v>
      </c>
      <c r="U41">
        <v>9959</v>
      </c>
      <c r="V41">
        <f>VLOOKUP(C41,[1]应付款管理!$A$1:$I$65536,9,0)</f>
        <v>9959</v>
      </c>
      <c r="W41">
        <f t="shared" si="0"/>
        <v>0</v>
      </c>
      <c r="X41" t="str">
        <f t="shared" si="1"/>
        <v>，1394649</v>
      </c>
    </row>
    <row r="42" spans="1:24">
      <c r="A42" t="s">
        <v>185</v>
      </c>
      <c r="B42" t="s">
        <v>85</v>
      </c>
      <c r="C42" s="4">
        <v>1396096</v>
      </c>
      <c r="D42" t="s">
        <v>86</v>
      </c>
      <c r="E42" t="s">
        <v>87</v>
      </c>
      <c r="F42" t="s">
        <v>186</v>
      </c>
      <c r="G42" t="s">
        <v>187</v>
      </c>
      <c r="H42" t="s">
        <v>99</v>
      </c>
      <c r="I42" t="s">
        <v>188</v>
      </c>
      <c r="J42" t="s">
        <v>189</v>
      </c>
      <c r="K42" t="s">
        <v>56</v>
      </c>
      <c r="L42" t="s">
        <v>92</v>
      </c>
      <c r="M42" t="s">
        <v>190</v>
      </c>
      <c r="N42" t="s">
        <v>59</v>
      </c>
      <c r="O42" t="s">
        <v>60</v>
      </c>
      <c r="P42">
        <v>1248</v>
      </c>
      <c r="Q42" t="s">
        <v>12</v>
      </c>
      <c r="R42" t="s">
        <v>12</v>
      </c>
      <c r="S42" t="s">
        <v>12</v>
      </c>
      <c r="T42" t="s">
        <v>12</v>
      </c>
      <c r="U42">
        <v>1248</v>
      </c>
      <c r="V42">
        <f>VLOOKUP(C42,[1]应付款管理!$A$1:$I$65536,9,0)</f>
        <v>1248</v>
      </c>
      <c r="W42">
        <f t="shared" si="0"/>
        <v>0</v>
      </c>
      <c r="X42" t="str">
        <f t="shared" si="1"/>
        <v>，1396096</v>
      </c>
    </row>
    <row r="43" spans="1:24">
      <c r="A43" t="s">
        <v>191</v>
      </c>
      <c r="B43" t="s">
        <v>85</v>
      </c>
      <c r="C43" s="4">
        <v>1398126</v>
      </c>
      <c r="D43" t="s">
        <v>179</v>
      </c>
      <c r="E43" t="s">
        <v>192</v>
      </c>
      <c r="F43" t="s">
        <v>193</v>
      </c>
      <c r="G43" t="s">
        <v>194</v>
      </c>
      <c r="H43" t="s">
        <v>107</v>
      </c>
      <c r="I43" t="s">
        <v>100</v>
      </c>
      <c r="J43" t="s">
        <v>130</v>
      </c>
      <c r="K43" t="s">
        <v>56</v>
      </c>
      <c r="L43" t="s">
        <v>56</v>
      </c>
      <c r="M43" t="s">
        <v>195</v>
      </c>
      <c r="N43" t="s">
        <v>59</v>
      </c>
      <c r="O43" t="s">
        <v>60</v>
      </c>
      <c r="P43">
        <v>1076</v>
      </c>
      <c r="Q43" t="s">
        <v>12</v>
      </c>
      <c r="R43" t="s">
        <v>12</v>
      </c>
      <c r="S43" t="s">
        <v>12</v>
      </c>
      <c r="T43" t="s">
        <v>12</v>
      </c>
      <c r="U43">
        <v>1076</v>
      </c>
      <c r="V43">
        <f>VLOOKUP(C43,[1]应付款管理!$A$1:$I$65536,9,0)</f>
        <v>1076</v>
      </c>
      <c r="W43">
        <f t="shared" si="0"/>
        <v>0</v>
      </c>
      <c r="X43" t="str">
        <f t="shared" si="1"/>
        <v>，1398126</v>
      </c>
    </row>
    <row r="44" spans="1:24">
      <c r="A44" t="s">
        <v>196</v>
      </c>
      <c r="B44" t="s">
        <v>85</v>
      </c>
      <c r="C44" s="4">
        <v>1398774</v>
      </c>
      <c r="D44" t="s">
        <v>197</v>
      </c>
      <c r="E44" t="s">
        <v>198</v>
      </c>
      <c r="F44" t="s">
        <v>199</v>
      </c>
      <c r="G44" t="s">
        <v>200</v>
      </c>
      <c r="H44" t="s">
        <v>99</v>
      </c>
      <c r="I44" t="s">
        <v>130</v>
      </c>
      <c r="J44" t="s">
        <v>91</v>
      </c>
      <c r="K44" t="s">
        <v>56</v>
      </c>
      <c r="L44" t="s">
        <v>74</v>
      </c>
      <c r="M44" t="s">
        <v>201</v>
      </c>
      <c r="N44" t="s">
        <v>59</v>
      </c>
      <c r="O44" t="s">
        <v>60</v>
      </c>
      <c r="P44">
        <v>2156</v>
      </c>
      <c r="Q44" t="s">
        <v>12</v>
      </c>
      <c r="R44" t="s">
        <v>12</v>
      </c>
      <c r="S44" t="s">
        <v>12</v>
      </c>
      <c r="T44" t="s">
        <v>12</v>
      </c>
      <c r="U44">
        <v>2156</v>
      </c>
      <c r="V44">
        <f>VLOOKUP(C44,[1]应付款管理!$A$1:$I$65536,9,0)</f>
        <v>2156</v>
      </c>
      <c r="W44">
        <f t="shared" si="0"/>
        <v>0</v>
      </c>
      <c r="X44" t="str">
        <f t="shared" si="1"/>
        <v>，1398774</v>
      </c>
    </row>
    <row r="45" spans="1:24">
      <c r="A45" t="s">
        <v>202</v>
      </c>
      <c r="B45" t="s">
        <v>103</v>
      </c>
      <c r="C45" s="4">
        <v>1399235</v>
      </c>
      <c r="D45" t="s">
        <v>104</v>
      </c>
      <c r="E45" t="s">
        <v>203</v>
      </c>
      <c r="F45" t="s">
        <v>204</v>
      </c>
      <c r="G45" t="s">
        <v>116</v>
      </c>
      <c r="H45" t="s">
        <v>116</v>
      </c>
      <c r="I45" t="s">
        <v>205</v>
      </c>
      <c r="J45" t="s">
        <v>206</v>
      </c>
      <c r="K45" t="s">
        <v>56</v>
      </c>
      <c r="L45" t="s">
        <v>57</v>
      </c>
      <c r="M45" t="s">
        <v>207</v>
      </c>
      <c r="N45" t="s">
        <v>59</v>
      </c>
      <c r="O45" t="s">
        <v>60</v>
      </c>
      <c r="P45">
        <v>604</v>
      </c>
      <c r="Q45" t="s">
        <v>12</v>
      </c>
      <c r="R45" t="s">
        <v>12</v>
      </c>
      <c r="S45" t="s">
        <v>12</v>
      </c>
      <c r="T45" t="s">
        <v>12</v>
      </c>
      <c r="U45">
        <v>604</v>
      </c>
      <c r="V45">
        <f>VLOOKUP(C45,[1]应付款管理!$A$1:$I$65536,9,0)</f>
        <v>604</v>
      </c>
      <c r="W45">
        <f t="shared" si="0"/>
        <v>0</v>
      </c>
      <c r="X45" t="str">
        <f t="shared" si="1"/>
        <v>，1399235</v>
      </c>
    </row>
    <row r="46" spans="1:24">
      <c r="A46" t="s">
        <v>208</v>
      </c>
      <c r="B46" t="s">
        <v>103</v>
      </c>
      <c r="C46" s="4">
        <v>1399735</v>
      </c>
      <c r="D46" t="s">
        <v>104</v>
      </c>
      <c r="E46" t="s">
        <v>203</v>
      </c>
      <c r="F46" t="s">
        <v>204</v>
      </c>
      <c r="G46" t="s">
        <v>116</v>
      </c>
      <c r="H46" t="s">
        <v>116</v>
      </c>
      <c r="I46" t="s">
        <v>209</v>
      </c>
      <c r="J46" t="s">
        <v>210</v>
      </c>
      <c r="K46" t="s">
        <v>56</v>
      </c>
      <c r="L46" t="s">
        <v>57</v>
      </c>
      <c r="M46" t="s">
        <v>211</v>
      </c>
      <c r="N46" t="s">
        <v>59</v>
      </c>
      <c r="O46" t="s">
        <v>60</v>
      </c>
      <c r="P46">
        <v>604</v>
      </c>
      <c r="Q46" t="s">
        <v>12</v>
      </c>
      <c r="R46" t="s">
        <v>12</v>
      </c>
      <c r="S46" t="s">
        <v>12</v>
      </c>
      <c r="T46" t="s">
        <v>12</v>
      </c>
      <c r="U46">
        <v>604</v>
      </c>
      <c r="V46">
        <f>VLOOKUP(C46,[1]应付款管理!$A$1:$I$65536,9,0)</f>
        <v>604</v>
      </c>
      <c r="W46">
        <f t="shared" si="0"/>
        <v>0</v>
      </c>
      <c r="X46" t="str">
        <f t="shared" si="1"/>
        <v>，1399735</v>
      </c>
    </row>
    <row r="47" spans="1:24">
      <c r="A47" t="s">
        <v>212</v>
      </c>
      <c r="B47" t="s">
        <v>85</v>
      </c>
      <c r="C47" s="4">
        <v>1403424</v>
      </c>
      <c r="D47" t="s">
        <v>213</v>
      </c>
      <c r="E47" t="s">
        <v>214</v>
      </c>
      <c r="F47" t="s">
        <v>215</v>
      </c>
      <c r="G47" t="s">
        <v>216</v>
      </c>
      <c r="H47" t="s">
        <v>71</v>
      </c>
      <c r="I47" t="s">
        <v>149</v>
      </c>
      <c r="J47" t="s">
        <v>183</v>
      </c>
      <c r="K47" t="s">
        <v>56</v>
      </c>
      <c r="L47" t="s">
        <v>56</v>
      </c>
      <c r="M47" t="s">
        <v>217</v>
      </c>
      <c r="N47" t="s">
        <v>59</v>
      </c>
      <c r="O47" t="s">
        <v>60</v>
      </c>
      <c r="P47">
        <v>380</v>
      </c>
      <c r="Q47" t="s">
        <v>12</v>
      </c>
      <c r="R47" t="s">
        <v>12</v>
      </c>
      <c r="S47" t="s">
        <v>12</v>
      </c>
      <c r="T47" t="s">
        <v>12</v>
      </c>
      <c r="U47">
        <v>380</v>
      </c>
      <c r="V47">
        <f>VLOOKUP(C47,[1]应付款管理!$A$1:$I$65536,9,0)</f>
        <v>380</v>
      </c>
      <c r="W47">
        <f t="shared" si="0"/>
        <v>0</v>
      </c>
      <c r="X47" t="str">
        <f t="shared" si="1"/>
        <v>，1403424</v>
      </c>
    </row>
    <row r="48" spans="1:24">
      <c r="A48" t="s">
        <v>218</v>
      </c>
      <c r="B48" t="s">
        <v>219</v>
      </c>
      <c r="C48" s="4">
        <v>1403940</v>
      </c>
      <c r="D48" t="s">
        <v>77</v>
      </c>
      <c r="E48" t="s">
        <v>220</v>
      </c>
      <c r="F48" t="s">
        <v>221</v>
      </c>
      <c r="G48" t="s">
        <v>222</v>
      </c>
      <c r="H48" t="s">
        <v>99</v>
      </c>
      <c r="I48" t="s">
        <v>183</v>
      </c>
      <c r="J48" t="s">
        <v>150</v>
      </c>
      <c r="K48" t="s">
        <v>56</v>
      </c>
      <c r="L48" t="s">
        <v>56</v>
      </c>
      <c r="M48" t="s">
        <v>223</v>
      </c>
      <c r="N48" t="s">
        <v>59</v>
      </c>
      <c r="O48" t="s">
        <v>60</v>
      </c>
      <c r="P48">
        <v>831</v>
      </c>
      <c r="Q48" t="s">
        <v>12</v>
      </c>
      <c r="R48" t="s">
        <v>12</v>
      </c>
      <c r="S48" t="s">
        <v>12</v>
      </c>
      <c r="T48" t="s">
        <v>12</v>
      </c>
      <c r="U48">
        <v>831</v>
      </c>
      <c r="V48">
        <f>VLOOKUP(C48,[1]应付款管理!$A$1:$I$65536,9,0)</f>
        <v>831</v>
      </c>
      <c r="W48">
        <f t="shared" si="0"/>
        <v>0</v>
      </c>
      <c r="X48" t="str">
        <f t="shared" si="1"/>
        <v>，1403940</v>
      </c>
    </row>
    <row r="49" spans="1:24">
      <c r="A49" t="s">
        <v>224</v>
      </c>
      <c r="B49" t="s">
        <v>219</v>
      </c>
      <c r="C49" s="4">
        <v>1403948</v>
      </c>
      <c r="D49" t="s">
        <v>86</v>
      </c>
      <c r="E49" t="s">
        <v>225</v>
      </c>
      <c r="F49" t="s">
        <v>226</v>
      </c>
      <c r="G49" t="s">
        <v>222</v>
      </c>
      <c r="H49" t="s">
        <v>142</v>
      </c>
      <c r="I49" t="s">
        <v>189</v>
      </c>
      <c r="J49" t="s">
        <v>227</v>
      </c>
      <c r="K49" t="s">
        <v>56</v>
      </c>
      <c r="L49" t="s">
        <v>57</v>
      </c>
      <c r="M49" t="s">
        <v>228</v>
      </c>
      <c r="N49" t="s">
        <v>59</v>
      </c>
      <c r="O49" t="s">
        <v>60</v>
      </c>
      <c r="P49">
        <v>1058</v>
      </c>
      <c r="Q49" t="s">
        <v>12</v>
      </c>
      <c r="R49" t="s">
        <v>12</v>
      </c>
      <c r="S49" t="s">
        <v>12</v>
      </c>
      <c r="T49" t="s">
        <v>12</v>
      </c>
      <c r="U49">
        <v>1058</v>
      </c>
      <c r="V49">
        <f>VLOOKUP(C49,[1]应付款管理!$A$1:$I$65536,9,0)</f>
        <v>1058</v>
      </c>
      <c r="W49">
        <f t="shared" si="0"/>
        <v>0</v>
      </c>
      <c r="X49" t="str">
        <f t="shared" si="1"/>
        <v>，1403948</v>
      </c>
    </row>
    <row r="50" spans="1:24">
      <c r="A50" t="s">
        <v>229</v>
      </c>
      <c r="B50" t="s">
        <v>219</v>
      </c>
      <c r="C50" s="4">
        <v>1404108</v>
      </c>
      <c r="D50" t="s">
        <v>179</v>
      </c>
      <c r="E50" t="s">
        <v>230</v>
      </c>
      <c r="F50" t="s">
        <v>231</v>
      </c>
      <c r="G50" t="s">
        <v>222</v>
      </c>
      <c r="H50" t="s">
        <v>99</v>
      </c>
      <c r="I50" t="s">
        <v>130</v>
      </c>
      <c r="J50" t="s">
        <v>232</v>
      </c>
      <c r="K50" t="s">
        <v>56</v>
      </c>
      <c r="L50" t="s">
        <v>233</v>
      </c>
      <c r="M50" t="s">
        <v>234</v>
      </c>
      <c r="N50" t="s">
        <v>59</v>
      </c>
      <c r="O50" t="s">
        <v>60</v>
      </c>
      <c r="P50">
        <v>10462</v>
      </c>
      <c r="Q50" t="s">
        <v>12</v>
      </c>
      <c r="R50" t="s">
        <v>12</v>
      </c>
      <c r="S50" t="s">
        <v>12</v>
      </c>
      <c r="T50" t="s">
        <v>12</v>
      </c>
      <c r="U50">
        <v>10462</v>
      </c>
      <c r="V50">
        <f>VLOOKUP(C50,[1]应付款管理!$A$1:$I$65536,9,0)</f>
        <v>10462</v>
      </c>
      <c r="W50">
        <f t="shared" si="0"/>
        <v>0</v>
      </c>
      <c r="X50" t="str">
        <f t="shared" si="1"/>
        <v>，1404108</v>
      </c>
    </row>
    <row r="51" spans="1:24">
      <c r="A51" t="s">
        <v>235</v>
      </c>
      <c r="B51" t="s">
        <v>236</v>
      </c>
      <c r="C51" s="4">
        <v>1404638</v>
      </c>
      <c r="D51" t="s">
        <v>86</v>
      </c>
      <c r="E51" t="s">
        <v>87</v>
      </c>
      <c r="F51" t="s">
        <v>237</v>
      </c>
      <c r="G51" t="s">
        <v>90</v>
      </c>
      <c r="H51" t="s">
        <v>90</v>
      </c>
      <c r="I51" t="s">
        <v>238</v>
      </c>
      <c r="J51" t="s">
        <v>239</v>
      </c>
      <c r="K51" t="s">
        <v>92</v>
      </c>
      <c r="L51" t="s">
        <v>240</v>
      </c>
      <c r="M51" t="s">
        <v>241</v>
      </c>
      <c r="N51" t="s">
        <v>59</v>
      </c>
      <c r="O51" t="s">
        <v>60</v>
      </c>
      <c r="P51">
        <v>2758</v>
      </c>
      <c r="Q51" t="s">
        <v>12</v>
      </c>
      <c r="R51" t="s">
        <v>12</v>
      </c>
      <c r="S51" t="s">
        <v>12</v>
      </c>
      <c r="T51" t="s">
        <v>12</v>
      </c>
      <c r="U51">
        <v>2758</v>
      </c>
      <c r="V51">
        <f>VLOOKUP(C51,[1]应付款管理!$A$1:$I$65536,9,0)</f>
        <v>2757.99</v>
      </c>
      <c r="W51">
        <f t="shared" si="0"/>
        <v>0.0100000000002183</v>
      </c>
      <c r="X51" t="str">
        <f t="shared" si="1"/>
        <v>，1404638</v>
      </c>
    </row>
    <row r="52" spans="1:24">
      <c r="A52" t="s">
        <v>242</v>
      </c>
      <c r="B52" t="s">
        <v>103</v>
      </c>
      <c r="C52" s="4">
        <v>1404675</v>
      </c>
      <c r="D52" t="s">
        <v>77</v>
      </c>
      <c r="E52" t="s">
        <v>127</v>
      </c>
      <c r="F52" t="s">
        <v>243</v>
      </c>
      <c r="G52" t="s">
        <v>90</v>
      </c>
      <c r="H52" t="s">
        <v>90</v>
      </c>
      <c r="I52" t="s">
        <v>107</v>
      </c>
      <c r="J52" t="s">
        <v>115</v>
      </c>
      <c r="K52" t="s">
        <v>56</v>
      </c>
      <c r="L52" t="s">
        <v>57</v>
      </c>
      <c r="M52" t="s">
        <v>244</v>
      </c>
      <c r="N52" t="s">
        <v>59</v>
      </c>
      <c r="O52" t="s">
        <v>60</v>
      </c>
      <c r="P52">
        <v>2420</v>
      </c>
      <c r="Q52" t="s">
        <v>12</v>
      </c>
      <c r="R52" t="s">
        <v>12</v>
      </c>
      <c r="S52" t="s">
        <v>12</v>
      </c>
      <c r="T52" t="s">
        <v>12</v>
      </c>
      <c r="U52">
        <v>2420</v>
      </c>
      <c r="V52">
        <f>VLOOKUP(C52,[1]应付款管理!$A$1:$I$65536,9,0)</f>
        <v>2420</v>
      </c>
      <c r="W52">
        <f t="shared" si="0"/>
        <v>0</v>
      </c>
      <c r="X52" t="str">
        <f t="shared" si="1"/>
        <v>，1404675</v>
      </c>
    </row>
    <row r="53" spans="1:24">
      <c r="A53" t="s">
        <v>245</v>
      </c>
      <c r="B53" t="s">
        <v>103</v>
      </c>
      <c r="C53" s="4">
        <v>1404677</v>
      </c>
      <c r="D53" t="s">
        <v>77</v>
      </c>
      <c r="E53" t="s">
        <v>127</v>
      </c>
      <c r="F53" t="s">
        <v>243</v>
      </c>
      <c r="G53" t="s">
        <v>90</v>
      </c>
      <c r="H53" t="s">
        <v>107</v>
      </c>
      <c r="I53" t="s">
        <v>99</v>
      </c>
      <c r="J53" t="s">
        <v>246</v>
      </c>
      <c r="K53" t="s">
        <v>56</v>
      </c>
      <c r="L53" t="s">
        <v>56</v>
      </c>
      <c r="M53" t="s">
        <v>244</v>
      </c>
      <c r="N53" t="s">
        <v>59</v>
      </c>
      <c r="O53" t="s">
        <v>60</v>
      </c>
      <c r="P53">
        <v>1247</v>
      </c>
      <c r="Q53" t="s">
        <v>12</v>
      </c>
      <c r="R53" t="s">
        <v>12</v>
      </c>
      <c r="S53" t="s">
        <v>12</v>
      </c>
      <c r="T53" t="s">
        <v>12</v>
      </c>
      <c r="U53">
        <v>1247</v>
      </c>
      <c r="V53">
        <f>VLOOKUP(C53,[1]应付款管理!$A$1:$I$65536,9,0)</f>
        <v>1247</v>
      </c>
      <c r="W53">
        <f t="shared" ref="W53:W84" si="2">U53-V53</f>
        <v>0</v>
      </c>
      <c r="X53" t="str">
        <f t="shared" ref="X53:X84" si="3">$X$19&amp;C53</f>
        <v>，1404677</v>
      </c>
    </row>
    <row r="54" spans="1:24">
      <c r="A54" t="s">
        <v>247</v>
      </c>
      <c r="B54" t="s">
        <v>236</v>
      </c>
      <c r="C54" s="4">
        <v>1404749</v>
      </c>
      <c r="D54" t="s">
        <v>104</v>
      </c>
      <c r="E54" t="s">
        <v>248</v>
      </c>
      <c r="F54" t="s">
        <v>249</v>
      </c>
      <c r="G54" t="s">
        <v>90</v>
      </c>
      <c r="H54" t="s">
        <v>90</v>
      </c>
      <c r="I54" t="s">
        <v>53</v>
      </c>
      <c r="J54" t="s">
        <v>100</v>
      </c>
      <c r="K54" t="s">
        <v>57</v>
      </c>
      <c r="L54" t="s">
        <v>56</v>
      </c>
      <c r="M54" t="s">
        <v>250</v>
      </c>
      <c r="N54" t="s">
        <v>59</v>
      </c>
      <c r="O54" t="s">
        <v>60</v>
      </c>
      <c r="P54">
        <v>513</v>
      </c>
      <c r="Q54" t="s">
        <v>12</v>
      </c>
      <c r="R54" t="s">
        <v>12</v>
      </c>
      <c r="S54" t="s">
        <v>12</v>
      </c>
      <c r="T54" t="s">
        <v>12</v>
      </c>
      <c r="U54">
        <v>513</v>
      </c>
      <c r="V54">
        <f>VLOOKUP(C54,[1]应付款管理!$A$1:$I$65536,9,0)</f>
        <v>513</v>
      </c>
      <c r="W54">
        <f t="shared" si="2"/>
        <v>0</v>
      </c>
      <c r="X54" t="str">
        <f t="shared" si="3"/>
        <v>，1404749</v>
      </c>
    </row>
    <row r="55" spans="1:24">
      <c r="A55" t="s">
        <v>251</v>
      </c>
      <c r="B55" t="s">
        <v>219</v>
      </c>
      <c r="C55" s="4">
        <v>1404830</v>
      </c>
      <c r="D55" t="s">
        <v>252</v>
      </c>
      <c r="E55" t="s">
        <v>253</v>
      </c>
      <c r="F55" t="s">
        <v>254</v>
      </c>
      <c r="G55" t="s">
        <v>90</v>
      </c>
      <c r="H55" t="s">
        <v>90</v>
      </c>
      <c r="I55" t="s">
        <v>80</v>
      </c>
      <c r="J55" t="s">
        <v>8</v>
      </c>
      <c r="K55" t="s">
        <v>56</v>
      </c>
      <c r="L55" t="s">
        <v>57</v>
      </c>
      <c r="M55" t="s">
        <v>255</v>
      </c>
      <c r="N55" t="s">
        <v>59</v>
      </c>
      <c r="O55" t="s">
        <v>60</v>
      </c>
      <c r="P55">
        <v>1327</v>
      </c>
      <c r="Q55" t="s">
        <v>12</v>
      </c>
      <c r="R55" t="s">
        <v>12</v>
      </c>
      <c r="S55" t="s">
        <v>12</v>
      </c>
      <c r="T55" t="s">
        <v>12</v>
      </c>
      <c r="U55">
        <v>1327</v>
      </c>
      <c r="V55">
        <f>VLOOKUP(C55,[1]应付款管理!$A$1:$I$65536,9,0)</f>
        <v>1327</v>
      </c>
      <c r="W55">
        <f t="shared" si="2"/>
        <v>0</v>
      </c>
      <c r="X55" t="str">
        <f t="shared" si="3"/>
        <v>，1404830</v>
      </c>
    </row>
    <row r="56" spans="1:24">
      <c r="A56" t="s">
        <v>256</v>
      </c>
      <c r="B56" t="s">
        <v>219</v>
      </c>
      <c r="C56" s="4">
        <v>1404969</v>
      </c>
      <c r="D56" t="s">
        <v>77</v>
      </c>
      <c r="E56" t="s">
        <v>127</v>
      </c>
      <c r="F56" t="s">
        <v>257</v>
      </c>
      <c r="G56" t="s">
        <v>90</v>
      </c>
      <c r="H56" t="s">
        <v>90</v>
      </c>
      <c r="I56" t="s">
        <v>107</v>
      </c>
      <c r="J56" t="s">
        <v>258</v>
      </c>
      <c r="K56" t="s">
        <v>56</v>
      </c>
      <c r="L56" t="s">
        <v>56</v>
      </c>
      <c r="M56" t="s">
        <v>259</v>
      </c>
      <c r="N56" t="s">
        <v>59</v>
      </c>
      <c r="O56" t="s">
        <v>60</v>
      </c>
      <c r="P56">
        <v>1088</v>
      </c>
      <c r="Q56" t="s">
        <v>12</v>
      </c>
      <c r="R56" t="s">
        <v>12</v>
      </c>
      <c r="S56" t="s">
        <v>12</v>
      </c>
      <c r="T56" t="s">
        <v>12</v>
      </c>
      <c r="U56">
        <v>1088</v>
      </c>
      <c r="V56">
        <f>VLOOKUP(C56,[1]应付款管理!$A$1:$I$65536,9,0)</f>
        <v>1088</v>
      </c>
      <c r="W56">
        <f t="shared" si="2"/>
        <v>0</v>
      </c>
      <c r="X56" t="str">
        <f t="shared" si="3"/>
        <v>，1404969</v>
      </c>
    </row>
    <row r="57" spans="1:24">
      <c r="A57" t="s">
        <v>260</v>
      </c>
      <c r="B57" t="s">
        <v>219</v>
      </c>
      <c r="C57" s="4">
        <v>1404982</v>
      </c>
      <c r="D57" t="s">
        <v>119</v>
      </c>
      <c r="E57" t="s">
        <v>261</v>
      </c>
      <c r="F57" t="s">
        <v>262</v>
      </c>
      <c r="G57" t="s">
        <v>90</v>
      </c>
      <c r="H57" t="s">
        <v>90</v>
      </c>
      <c r="I57" t="s">
        <v>107</v>
      </c>
      <c r="J57" t="s">
        <v>115</v>
      </c>
      <c r="K57" t="s">
        <v>56</v>
      </c>
      <c r="L57" t="s">
        <v>57</v>
      </c>
      <c r="M57" t="s">
        <v>263</v>
      </c>
      <c r="N57" t="s">
        <v>59</v>
      </c>
      <c r="O57" t="s">
        <v>60</v>
      </c>
      <c r="P57">
        <v>1293</v>
      </c>
      <c r="Q57" t="s">
        <v>12</v>
      </c>
      <c r="R57" t="s">
        <v>12</v>
      </c>
      <c r="S57" t="s">
        <v>12</v>
      </c>
      <c r="T57" t="s">
        <v>12</v>
      </c>
      <c r="U57">
        <v>1293</v>
      </c>
      <c r="V57">
        <f>VLOOKUP(C57,[1]应付款管理!$A$1:$I$65536,9,0)</f>
        <v>1293</v>
      </c>
      <c r="W57">
        <f t="shared" si="2"/>
        <v>0</v>
      </c>
      <c r="X57" t="str">
        <f t="shared" si="3"/>
        <v>，1404982</v>
      </c>
    </row>
    <row r="58" spans="1:24">
      <c r="A58" t="s">
        <v>264</v>
      </c>
      <c r="B58" t="s">
        <v>236</v>
      </c>
      <c r="C58" s="4">
        <v>1405005</v>
      </c>
      <c r="D58" t="s">
        <v>111</v>
      </c>
      <c r="E58" t="s">
        <v>112</v>
      </c>
      <c r="F58" t="s">
        <v>158</v>
      </c>
      <c r="G58" t="s">
        <v>107</v>
      </c>
      <c r="H58" t="s">
        <v>91</v>
      </c>
      <c r="I58" t="s">
        <v>123</v>
      </c>
      <c r="J58" t="s">
        <v>189</v>
      </c>
      <c r="K58" t="s">
        <v>56</v>
      </c>
      <c r="L58" t="s">
        <v>56</v>
      </c>
      <c r="M58" t="s">
        <v>265</v>
      </c>
      <c r="N58" t="s">
        <v>59</v>
      </c>
      <c r="O58" t="s">
        <v>60</v>
      </c>
      <c r="P58">
        <v>799</v>
      </c>
      <c r="Q58" t="s">
        <v>12</v>
      </c>
      <c r="R58" t="s">
        <v>12</v>
      </c>
      <c r="S58" t="s">
        <v>12</v>
      </c>
      <c r="T58" t="s">
        <v>12</v>
      </c>
      <c r="U58">
        <v>799</v>
      </c>
      <c r="V58">
        <f>VLOOKUP(C58,[1]应付款管理!$A$1:$I$65536,9,0)</f>
        <v>799</v>
      </c>
      <c r="W58">
        <f t="shared" si="2"/>
        <v>0</v>
      </c>
      <c r="X58" t="str">
        <f t="shared" si="3"/>
        <v>，1405005</v>
      </c>
    </row>
    <row r="59" spans="1:24">
      <c r="A59" t="s">
        <v>266</v>
      </c>
      <c r="B59" t="s">
        <v>236</v>
      </c>
      <c r="C59" s="4">
        <v>1405300</v>
      </c>
      <c r="D59" t="s">
        <v>267</v>
      </c>
      <c r="E59" t="s">
        <v>268</v>
      </c>
      <c r="F59" t="s">
        <v>269</v>
      </c>
      <c r="G59" t="s">
        <v>107</v>
      </c>
      <c r="H59" t="s">
        <v>107</v>
      </c>
      <c r="I59" t="s">
        <v>53</v>
      </c>
      <c r="J59" t="s">
        <v>100</v>
      </c>
      <c r="K59" t="s">
        <v>56</v>
      </c>
      <c r="L59" t="s">
        <v>56</v>
      </c>
      <c r="M59" t="s">
        <v>270</v>
      </c>
      <c r="N59" t="s">
        <v>59</v>
      </c>
      <c r="O59" t="s">
        <v>60</v>
      </c>
      <c r="P59">
        <v>862</v>
      </c>
      <c r="Q59" t="s">
        <v>12</v>
      </c>
      <c r="R59" t="s">
        <v>12</v>
      </c>
      <c r="S59" t="s">
        <v>12</v>
      </c>
      <c r="T59" t="s">
        <v>12</v>
      </c>
      <c r="U59">
        <v>862</v>
      </c>
      <c r="V59">
        <f>VLOOKUP(C59,[1]应付款管理!$A$1:$I$65536,9,0)</f>
        <v>862</v>
      </c>
      <c r="W59">
        <f t="shared" si="2"/>
        <v>0</v>
      </c>
      <c r="X59" t="str">
        <f t="shared" si="3"/>
        <v>，1405300</v>
      </c>
    </row>
    <row r="60" spans="1:24">
      <c r="A60" t="s">
        <v>271</v>
      </c>
      <c r="B60" t="s">
        <v>219</v>
      </c>
      <c r="C60" s="4">
        <v>1405331</v>
      </c>
      <c r="D60" t="s">
        <v>111</v>
      </c>
      <c r="E60" t="s">
        <v>272</v>
      </c>
      <c r="F60" t="s">
        <v>273</v>
      </c>
      <c r="G60" t="s">
        <v>107</v>
      </c>
      <c r="H60" t="s">
        <v>107</v>
      </c>
      <c r="I60" t="s">
        <v>142</v>
      </c>
      <c r="J60" t="s">
        <v>148</v>
      </c>
      <c r="K60" t="s">
        <v>56</v>
      </c>
      <c r="L60" t="s">
        <v>57</v>
      </c>
      <c r="M60" t="s">
        <v>274</v>
      </c>
      <c r="N60" t="s">
        <v>59</v>
      </c>
      <c r="O60" t="s">
        <v>60</v>
      </c>
      <c r="P60">
        <v>919</v>
      </c>
      <c r="Q60" t="s">
        <v>12</v>
      </c>
      <c r="R60" t="s">
        <v>12</v>
      </c>
      <c r="S60" t="s">
        <v>12</v>
      </c>
      <c r="T60" t="s">
        <v>12</v>
      </c>
      <c r="U60">
        <v>919</v>
      </c>
      <c r="V60">
        <f>VLOOKUP(C60,[1]应付款管理!$A$1:$I$65536,9,0)</f>
        <v>919</v>
      </c>
      <c r="W60">
        <f t="shared" si="2"/>
        <v>0</v>
      </c>
      <c r="X60" t="str">
        <f t="shared" si="3"/>
        <v>，1405331</v>
      </c>
    </row>
    <row r="61" spans="1:24">
      <c r="A61" t="s">
        <v>275</v>
      </c>
      <c r="B61" t="s">
        <v>219</v>
      </c>
      <c r="C61" s="4">
        <v>1405421</v>
      </c>
      <c r="D61" t="s">
        <v>68</v>
      </c>
      <c r="E61" t="s">
        <v>276</v>
      </c>
      <c r="F61" t="s">
        <v>277</v>
      </c>
      <c r="G61" t="s">
        <v>107</v>
      </c>
      <c r="H61" t="s">
        <v>107</v>
      </c>
      <c r="I61" t="s">
        <v>246</v>
      </c>
      <c r="J61" t="s">
        <v>53</v>
      </c>
      <c r="K61" t="s">
        <v>56</v>
      </c>
      <c r="L61" t="s">
        <v>56</v>
      </c>
      <c r="M61" t="s">
        <v>278</v>
      </c>
      <c r="N61" t="s">
        <v>59</v>
      </c>
      <c r="O61" t="s">
        <v>60</v>
      </c>
      <c r="P61">
        <v>364</v>
      </c>
      <c r="Q61" t="s">
        <v>12</v>
      </c>
      <c r="R61" t="s">
        <v>12</v>
      </c>
      <c r="S61" t="s">
        <v>12</v>
      </c>
      <c r="T61" t="s">
        <v>12</v>
      </c>
      <c r="U61">
        <v>364</v>
      </c>
      <c r="V61">
        <f>VLOOKUP(C61,[1]应付款管理!$A$1:$I$65536,9,0)</f>
        <v>364</v>
      </c>
      <c r="W61">
        <f t="shared" si="2"/>
        <v>0</v>
      </c>
      <c r="X61" t="str">
        <f t="shared" si="3"/>
        <v>，1405421</v>
      </c>
    </row>
    <row r="62" spans="1:24">
      <c r="A62" t="s">
        <v>279</v>
      </c>
      <c r="B62" t="s">
        <v>110</v>
      </c>
      <c r="C62" s="4">
        <v>1405635</v>
      </c>
      <c r="D62" t="s">
        <v>280</v>
      </c>
      <c r="E62" t="s">
        <v>281</v>
      </c>
      <c r="F62" t="s">
        <v>282</v>
      </c>
      <c r="G62" t="s">
        <v>258</v>
      </c>
      <c r="H62" t="s">
        <v>258</v>
      </c>
      <c r="I62" t="s">
        <v>99</v>
      </c>
      <c r="J62" t="s">
        <v>246</v>
      </c>
      <c r="K62" t="s">
        <v>56</v>
      </c>
      <c r="L62" t="s">
        <v>56</v>
      </c>
      <c r="M62" t="s">
        <v>283</v>
      </c>
      <c r="N62" t="s">
        <v>59</v>
      </c>
      <c r="O62" t="s">
        <v>60</v>
      </c>
      <c r="P62">
        <v>785</v>
      </c>
      <c r="Q62" t="s">
        <v>12</v>
      </c>
      <c r="R62" t="s">
        <v>12</v>
      </c>
      <c r="S62" t="s">
        <v>12</v>
      </c>
      <c r="T62" t="s">
        <v>12</v>
      </c>
      <c r="U62">
        <v>785</v>
      </c>
      <c r="V62">
        <f>VLOOKUP(C62,[1]应付款管理!$A$1:$I$65536,9,0)</f>
        <v>785</v>
      </c>
      <c r="W62">
        <f t="shared" si="2"/>
        <v>0</v>
      </c>
      <c r="X62" t="str">
        <f t="shared" si="3"/>
        <v>，1405635</v>
      </c>
    </row>
    <row r="63" spans="1:24">
      <c r="A63" t="s">
        <v>284</v>
      </c>
      <c r="B63" t="s">
        <v>110</v>
      </c>
      <c r="C63" s="4">
        <v>1405741</v>
      </c>
      <c r="D63" t="s">
        <v>285</v>
      </c>
      <c r="E63" t="s">
        <v>286</v>
      </c>
      <c r="F63" t="s">
        <v>287</v>
      </c>
      <c r="G63" t="s">
        <v>258</v>
      </c>
      <c r="H63" t="s">
        <v>258</v>
      </c>
      <c r="I63" t="s">
        <v>115</v>
      </c>
      <c r="J63" t="s">
        <v>99</v>
      </c>
      <c r="K63" t="s">
        <v>56</v>
      </c>
      <c r="L63" t="s">
        <v>56</v>
      </c>
      <c r="M63" t="s">
        <v>288</v>
      </c>
      <c r="N63" t="s">
        <v>59</v>
      </c>
      <c r="O63" t="s">
        <v>60</v>
      </c>
      <c r="P63">
        <v>1214</v>
      </c>
      <c r="Q63" t="s">
        <v>12</v>
      </c>
      <c r="R63" t="s">
        <v>12</v>
      </c>
      <c r="S63" t="s">
        <v>12</v>
      </c>
      <c r="T63" t="s">
        <v>12</v>
      </c>
      <c r="U63">
        <v>1214</v>
      </c>
      <c r="V63">
        <f>VLOOKUP(C63,[1]应付款管理!$A$1:$I$65536,9,0)</f>
        <v>1214</v>
      </c>
      <c r="W63">
        <f t="shared" si="2"/>
        <v>0</v>
      </c>
      <c r="X63" t="str">
        <f t="shared" si="3"/>
        <v>，1405741</v>
      </c>
    </row>
    <row r="64" spans="1:24">
      <c r="A64" t="s">
        <v>289</v>
      </c>
      <c r="B64" t="s">
        <v>219</v>
      </c>
      <c r="C64" s="4">
        <v>1406044</v>
      </c>
      <c r="D64" t="s">
        <v>86</v>
      </c>
      <c r="E64" t="s">
        <v>290</v>
      </c>
      <c r="F64" t="s">
        <v>291</v>
      </c>
      <c r="G64" t="s">
        <v>258</v>
      </c>
      <c r="H64" t="s">
        <v>258</v>
      </c>
      <c r="I64" t="s">
        <v>80</v>
      </c>
      <c r="J64" t="s">
        <v>116</v>
      </c>
      <c r="K64" t="s">
        <v>74</v>
      </c>
      <c r="L64" t="s">
        <v>56</v>
      </c>
      <c r="M64" t="s">
        <v>292</v>
      </c>
      <c r="N64" t="s">
        <v>59</v>
      </c>
      <c r="O64" t="s">
        <v>60</v>
      </c>
      <c r="P64">
        <v>2898</v>
      </c>
      <c r="Q64" t="s">
        <v>12</v>
      </c>
      <c r="R64" t="s">
        <v>12</v>
      </c>
      <c r="S64" t="s">
        <v>12</v>
      </c>
      <c r="T64" t="s">
        <v>12</v>
      </c>
      <c r="U64">
        <v>2898</v>
      </c>
      <c r="V64">
        <f>VLOOKUP(C64,[1]应付款管理!$A$1:$I$65536,9,0)</f>
        <v>2898</v>
      </c>
      <c r="W64">
        <f t="shared" si="2"/>
        <v>0</v>
      </c>
      <c r="X64" t="str">
        <f t="shared" si="3"/>
        <v>，1406044</v>
      </c>
    </row>
    <row r="65" spans="1:24">
      <c r="A65" t="s">
        <v>293</v>
      </c>
      <c r="B65" t="s">
        <v>219</v>
      </c>
      <c r="C65" s="4">
        <v>1406068</v>
      </c>
      <c r="D65" t="s">
        <v>111</v>
      </c>
      <c r="E65" t="s">
        <v>272</v>
      </c>
      <c r="F65" t="s">
        <v>273</v>
      </c>
      <c r="G65" t="s">
        <v>258</v>
      </c>
      <c r="H65" t="s">
        <v>258</v>
      </c>
      <c r="I65" t="s">
        <v>99</v>
      </c>
      <c r="J65" t="s">
        <v>53</v>
      </c>
      <c r="K65" t="s">
        <v>56</v>
      </c>
      <c r="L65" t="s">
        <v>57</v>
      </c>
      <c r="M65" t="s">
        <v>294</v>
      </c>
      <c r="N65" t="s">
        <v>59</v>
      </c>
      <c r="O65" t="s">
        <v>60</v>
      </c>
      <c r="P65">
        <v>796</v>
      </c>
      <c r="Q65" t="s">
        <v>12</v>
      </c>
      <c r="R65" t="s">
        <v>12</v>
      </c>
      <c r="S65" t="s">
        <v>12</v>
      </c>
      <c r="T65" t="s">
        <v>12</v>
      </c>
      <c r="U65">
        <v>796</v>
      </c>
      <c r="V65">
        <f>VLOOKUP(C65,[1]应付款管理!$A$1:$I$65536,9,0)</f>
        <v>796</v>
      </c>
      <c r="W65">
        <f t="shared" si="2"/>
        <v>0</v>
      </c>
      <c r="X65" t="str">
        <f t="shared" si="3"/>
        <v>，1406068</v>
      </c>
    </row>
    <row r="66" spans="1:24">
      <c r="A66" t="s">
        <v>295</v>
      </c>
      <c r="B66" t="s">
        <v>110</v>
      </c>
      <c r="C66" s="4">
        <v>1406348</v>
      </c>
      <c r="D66" t="s">
        <v>104</v>
      </c>
      <c r="E66" t="s">
        <v>296</v>
      </c>
      <c r="F66" t="s">
        <v>297</v>
      </c>
      <c r="G66" t="s">
        <v>115</v>
      </c>
      <c r="H66" t="s">
        <v>115</v>
      </c>
      <c r="I66" t="s">
        <v>99</v>
      </c>
      <c r="J66" t="s">
        <v>246</v>
      </c>
      <c r="K66" t="s">
        <v>56</v>
      </c>
      <c r="L66" t="s">
        <v>56</v>
      </c>
      <c r="M66" t="s">
        <v>298</v>
      </c>
      <c r="N66" t="s">
        <v>59</v>
      </c>
      <c r="O66" t="s">
        <v>60</v>
      </c>
      <c r="P66">
        <v>626</v>
      </c>
      <c r="Q66" t="s">
        <v>12</v>
      </c>
      <c r="R66" t="s">
        <v>12</v>
      </c>
      <c r="S66" t="s">
        <v>12</v>
      </c>
      <c r="T66" t="s">
        <v>12</v>
      </c>
      <c r="U66">
        <v>626</v>
      </c>
      <c r="V66">
        <f>VLOOKUP(C66,[1]应付款管理!$A$1:$I$65536,9,0)</f>
        <v>626</v>
      </c>
      <c r="W66">
        <f t="shared" si="2"/>
        <v>0</v>
      </c>
      <c r="X66" t="str">
        <f t="shared" si="3"/>
        <v>，1406348</v>
      </c>
    </row>
    <row r="67" spans="1:24">
      <c r="A67" t="s">
        <v>299</v>
      </c>
      <c r="B67" t="s">
        <v>110</v>
      </c>
      <c r="C67" s="4">
        <v>1406360</v>
      </c>
      <c r="D67" t="s">
        <v>252</v>
      </c>
      <c r="E67" t="s">
        <v>253</v>
      </c>
      <c r="F67" t="s">
        <v>254</v>
      </c>
      <c r="G67" t="s">
        <v>115</v>
      </c>
      <c r="H67" t="s">
        <v>115</v>
      </c>
      <c r="I67" t="s">
        <v>116</v>
      </c>
      <c r="J67" t="s">
        <v>183</v>
      </c>
      <c r="K67" t="s">
        <v>56</v>
      </c>
      <c r="L67" t="s">
        <v>92</v>
      </c>
      <c r="M67" t="s">
        <v>300</v>
      </c>
      <c r="N67" t="s">
        <v>59</v>
      </c>
      <c r="O67" t="s">
        <v>60</v>
      </c>
      <c r="P67">
        <v>2275</v>
      </c>
      <c r="Q67" t="s">
        <v>12</v>
      </c>
      <c r="R67" t="s">
        <v>12</v>
      </c>
      <c r="S67" t="s">
        <v>12</v>
      </c>
      <c r="T67" t="s">
        <v>12</v>
      </c>
      <c r="U67">
        <v>2275</v>
      </c>
      <c r="V67">
        <f>VLOOKUP(C67,[1]应付款管理!$A$1:$I$65536,9,0)</f>
        <v>2275</v>
      </c>
      <c r="W67">
        <f t="shared" si="2"/>
        <v>0</v>
      </c>
      <c r="X67" t="str">
        <f t="shared" si="3"/>
        <v>，1406360</v>
      </c>
    </row>
    <row r="68" spans="1:24">
      <c r="A68" t="s">
        <v>301</v>
      </c>
      <c r="B68" t="s">
        <v>110</v>
      </c>
      <c r="C68" s="4">
        <v>1406416</v>
      </c>
      <c r="D68" t="s">
        <v>285</v>
      </c>
      <c r="E68" t="s">
        <v>302</v>
      </c>
      <c r="F68" t="s">
        <v>303</v>
      </c>
      <c r="G68" t="s">
        <v>115</v>
      </c>
      <c r="H68" t="s">
        <v>115</v>
      </c>
      <c r="I68" t="s">
        <v>80</v>
      </c>
      <c r="J68" t="s">
        <v>116</v>
      </c>
      <c r="K68" t="s">
        <v>56</v>
      </c>
      <c r="L68" t="s">
        <v>56</v>
      </c>
      <c r="M68" t="s">
        <v>304</v>
      </c>
      <c r="N68" t="s">
        <v>59</v>
      </c>
      <c r="O68" t="s">
        <v>60</v>
      </c>
      <c r="P68">
        <v>977</v>
      </c>
      <c r="Q68" t="s">
        <v>12</v>
      </c>
      <c r="R68" t="s">
        <v>12</v>
      </c>
      <c r="S68" t="s">
        <v>12</v>
      </c>
      <c r="T68" t="s">
        <v>12</v>
      </c>
      <c r="U68">
        <v>977</v>
      </c>
      <c r="V68">
        <f>VLOOKUP(C68,[1]应付款管理!$A$1:$I$65536,9,0)</f>
        <v>977</v>
      </c>
      <c r="W68">
        <f t="shared" si="2"/>
        <v>0</v>
      </c>
      <c r="X68" t="str">
        <f t="shared" si="3"/>
        <v>，1406416</v>
      </c>
    </row>
    <row r="69" spans="1:24">
      <c r="A69" t="s">
        <v>305</v>
      </c>
      <c r="B69" t="s">
        <v>236</v>
      </c>
      <c r="C69" s="4">
        <v>1406533</v>
      </c>
      <c r="D69" t="s">
        <v>50</v>
      </c>
      <c r="E69" t="s">
        <v>306</v>
      </c>
      <c r="F69" t="s">
        <v>307</v>
      </c>
      <c r="G69" t="s">
        <v>115</v>
      </c>
      <c r="H69" t="s">
        <v>115</v>
      </c>
      <c r="I69" t="s">
        <v>115</v>
      </c>
      <c r="J69" t="s">
        <v>99</v>
      </c>
      <c r="K69" t="s">
        <v>56</v>
      </c>
      <c r="L69" t="s">
        <v>56</v>
      </c>
      <c r="M69" t="s">
        <v>308</v>
      </c>
      <c r="N69" t="s">
        <v>59</v>
      </c>
      <c r="O69" t="s">
        <v>60</v>
      </c>
      <c r="P69">
        <v>239</v>
      </c>
      <c r="Q69" t="s">
        <v>12</v>
      </c>
      <c r="R69" t="s">
        <v>12</v>
      </c>
      <c r="S69" t="s">
        <v>12</v>
      </c>
      <c r="T69" t="s">
        <v>12</v>
      </c>
      <c r="U69">
        <v>239</v>
      </c>
      <c r="V69">
        <f>VLOOKUP(C69,[1]应付款管理!$A$1:$I$65536,9,0)</f>
        <v>239</v>
      </c>
      <c r="W69">
        <f t="shared" si="2"/>
        <v>0</v>
      </c>
      <c r="X69" t="str">
        <f t="shared" si="3"/>
        <v>，1406533</v>
      </c>
    </row>
    <row r="70" spans="1:24">
      <c r="A70" t="s">
        <v>309</v>
      </c>
      <c r="B70" t="s">
        <v>236</v>
      </c>
      <c r="C70" s="4">
        <v>1406683</v>
      </c>
      <c r="D70" t="s">
        <v>310</v>
      </c>
      <c r="E70" t="s">
        <v>311</v>
      </c>
      <c r="F70" t="s">
        <v>312</v>
      </c>
      <c r="G70" t="s">
        <v>115</v>
      </c>
      <c r="H70" t="s">
        <v>115</v>
      </c>
      <c r="I70" t="s">
        <v>99</v>
      </c>
      <c r="J70" t="s">
        <v>142</v>
      </c>
      <c r="K70" t="s">
        <v>56</v>
      </c>
      <c r="L70" t="s">
        <v>313</v>
      </c>
      <c r="M70" t="s">
        <v>314</v>
      </c>
      <c r="N70" t="s">
        <v>59</v>
      </c>
      <c r="O70" t="s">
        <v>60</v>
      </c>
      <c r="P70">
        <v>6465</v>
      </c>
      <c r="Q70" t="s">
        <v>12</v>
      </c>
      <c r="R70" t="s">
        <v>12</v>
      </c>
      <c r="S70" t="s">
        <v>12</v>
      </c>
      <c r="T70" t="s">
        <v>12</v>
      </c>
      <c r="U70">
        <v>6465</v>
      </c>
      <c r="V70">
        <f>VLOOKUP(C70,[1]应付款管理!$A$1:$I$65536,9,0)</f>
        <v>6465</v>
      </c>
      <c r="W70">
        <f t="shared" si="2"/>
        <v>0</v>
      </c>
      <c r="X70" t="str">
        <f t="shared" si="3"/>
        <v>，1406683</v>
      </c>
    </row>
    <row r="71" spans="1:24">
      <c r="A71" t="s">
        <v>315</v>
      </c>
      <c r="B71" t="s">
        <v>236</v>
      </c>
      <c r="C71" s="4">
        <v>1406703</v>
      </c>
      <c r="D71" t="s">
        <v>267</v>
      </c>
      <c r="E71" t="s">
        <v>268</v>
      </c>
      <c r="F71" t="s">
        <v>316</v>
      </c>
      <c r="G71" t="s">
        <v>115</v>
      </c>
      <c r="H71" t="s">
        <v>99</v>
      </c>
      <c r="I71" t="s">
        <v>100</v>
      </c>
      <c r="J71" t="s">
        <v>130</v>
      </c>
      <c r="K71" t="s">
        <v>56</v>
      </c>
      <c r="L71" t="s">
        <v>56</v>
      </c>
      <c r="M71" t="s">
        <v>317</v>
      </c>
      <c r="N71" t="s">
        <v>59</v>
      </c>
      <c r="O71" t="s">
        <v>60</v>
      </c>
      <c r="P71">
        <v>743</v>
      </c>
      <c r="Q71" t="s">
        <v>12</v>
      </c>
      <c r="R71" t="s">
        <v>12</v>
      </c>
      <c r="S71" t="s">
        <v>12</v>
      </c>
      <c r="T71" t="s">
        <v>12</v>
      </c>
      <c r="U71">
        <v>743</v>
      </c>
      <c r="V71">
        <f>VLOOKUP(C71,[1]应付款管理!$A$1:$I$65536,9,0)</f>
        <v>743</v>
      </c>
      <c r="W71">
        <f t="shared" si="2"/>
        <v>0</v>
      </c>
      <c r="X71" t="str">
        <f t="shared" si="3"/>
        <v>，1406703</v>
      </c>
    </row>
    <row r="72" spans="1:24">
      <c r="A72" t="s">
        <v>318</v>
      </c>
      <c r="B72" t="s">
        <v>110</v>
      </c>
      <c r="C72" s="4">
        <v>1406833</v>
      </c>
      <c r="D72" t="s">
        <v>197</v>
      </c>
      <c r="E72" t="s">
        <v>319</v>
      </c>
      <c r="F72" t="s">
        <v>320</v>
      </c>
      <c r="G72" t="s">
        <v>99</v>
      </c>
      <c r="H72" t="s">
        <v>99</v>
      </c>
      <c r="I72" t="s">
        <v>130</v>
      </c>
      <c r="J72" t="s">
        <v>142</v>
      </c>
      <c r="K72" t="s">
        <v>56</v>
      </c>
      <c r="L72" t="s">
        <v>56</v>
      </c>
      <c r="M72" t="s">
        <v>321</v>
      </c>
      <c r="N72" t="s">
        <v>59</v>
      </c>
      <c r="O72" t="s">
        <v>60</v>
      </c>
      <c r="P72">
        <v>489</v>
      </c>
      <c r="Q72" t="s">
        <v>12</v>
      </c>
      <c r="R72" t="s">
        <v>12</v>
      </c>
      <c r="S72" t="s">
        <v>12</v>
      </c>
      <c r="T72" t="s">
        <v>12</v>
      </c>
      <c r="U72">
        <v>489</v>
      </c>
      <c r="V72">
        <f>VLOOKUP(C72,[1]应付款管理!$A$1:$I$65536,9,0)</f>
        <v>489</v>
      </c>
      <c r="W72">
        <f t="shared" si="2"/>
        <v>0</v>
      </c>
      <c r="X72" t="str">
        <f t="shared" si="3"/>
        <v>，1406833</v>
      </c>
    </row>
    <row r="73" spans="1:24">
      <c r="A73" t="s">
        <v>322</v>
      </c>
      <c r="B73" t="s">
        <v>236</v>
      </c>
      <c r="C73" s="4">
        <v>1407109</v>
      </c>
      <c r="D73" t="s">
        <v>77</v>
      </c>
      <c r="E73" t="s">
        <v>323</v>
      </c>
      <c r="F73" t="s">
        <v>324</v>
      </c>
      <c r="G73" t="s">
        <v>99</v>
      </c>
      <c r="H73" t="s">
        <v>99</v>
      </c>
      <c r="I73" t="s">
        <v>99</v>
      </c>
      <c r="J73" t="s">
        <v>246</v>
      </c>
      <c r="K73" t="s">
        <v>56</v>
      </c>
      <c r="L73" t="s">
        <v>56</v>
      </c>
      <c r="M73" t="s">
        <v>325</v>
      </c>
      <c r="N73" t="s">
        <v>59</v>
      </c>
      <c r="O73" t="s">
        <v>60</v>
      </c>
      <c r="P73">
        <v>494</v>
      </c>
      <c r="Q73" t="s">
        <v>12</v>
      </c>
      <c r="R73" t="s">
        <v>12</v>
      </c>
      <c r="S73" t="s">
        <v>12</v>
      </c>
      <c r="T73" t="s">
        <v>12</v>
      </c>
      <c r="U73">
        <v>494</v>
      </c>
      <c r="V73">
        <f>VLOOKUP(C73,[1]应付款管理!$A$1:$I$65536,9,0)</f>
        <v>494</v>
      </c>
      <c r="W73">
        <f t="shared" si="2"/>
        <v>0</v>
      </c>
      <c r="X73" t="str">
        <f t="shared" si="3"/>
        <v>，1407109</v>
      </c>
    </row>
    <row r="74" spans="1:24">
      <c r="A74" t="s">
        <v>326</v>
      </c>
      <c r="B74" t="s">
        <v>236</v>
      </c>
      <c r="C74" s="4">
        <v>1407243</v>
      </c>
      <c r="D74" t="s">
        <v>168</v>
      </c>
      <c r="E74" t="s">
        <v>169</v>
      </c>
      <c r="F74" t="s">
        <v>327</v>
      </c>
      <c r="G74" t="s">
        <v>99</v>
      </c>
      <c r="H74" t="s">
        <v>99</v>
      </c>
      <c r="I74" t="s">
        <v>328</v>
      </c>
      <c r="J74" t="s">
        <v>329</v>
      </c>
      <c r="K74" t="s">
        <v>56</v>
      </c>
      <c r="L74" t="s">
        <v>240</v>
      </c>
      <c r="M74" t="s">
        <v>330</v>
      </c>
      <c r="N74" t="s">
        <v>59</v>
      </c>
      <c r="O74" t="s">
        <v>60</v>
      </c>
      <c r="P74">
        <v>4872</v>
      </c>
      <c r="Q74" t="s">
        <v>12</v>
      </c>
      <c r="R74" t="s">
        <v>12</v>
      </c>
      <c r="S74" t="s">
        <v>12</v>
      </c>
      <c r="T74" t="s">
        <v>12</v>
      </c>
      <c r="U74">
        <v>4872</v>
      </c>
      <c r="V74">
        <f>VLOOKUP(C74,[1]应付款管理!$A$1:$I$65536,9,0)</f>
        <v>4872</v>
      </c>
      <c r="W74">
        <f t="shared" si="2"/>
        <v>0</v>
      </c>
      <c r="X74" t="str">
        <f t="shared" si="3"/>
        <v>，1407243</v>
      </c>
    </row>
    <row r="75" spans="1:24">
      <c r="A75" t="s">
        <v>331</v>
      </c>
      <c r="B75" t="s">
        <v>236</v>
      </c>
      <c r="C75" s="4">
        <v>1407285</v>
      </c>
      <c r="D75" t="s">
        <v>332</v>
      </c>
      <c r="E75" t="s">
        <v>333</v>
      </c>
      <c r="F75" t="s">
        <v>334</v>
      </c>
      <c r="G75" t="s">
        <v>99</v>
      </c>
      <c r="H75" t="s">
        <v>53</v>
      </c>
      <c r="I75" t="s">
        <v>148</v>
      </c>
      <c r="J75" t="s">
        <v>80</v>
      </c>
      <c r="K75" t="s">
        <v>56</v>
      </c>
      <c r="L75" t="s">
        <v>57</v>
      </c>
      <c r="M75" t="s">
        <v>335</v>
      </c>
      <c r="N75" t="s">
        <v>59</v>
      </c>
      <c r="O75" t="s">
        <v>60</v>
      </c>
      <c r="P75">
        <v>852</v>
      </c>
      <c r="Q75" t="s">
        <v>12</v>
      </c>
      <c r="R75" t="s">
        <v>12</v>
      </c>
      <c r="S75" t="s">
        <v>12</v>
      </c>
      <c r="T75" t="s">
        <v>12</v>
      </c>
      <c r="U75">
        <v>852</v>
      </c>
      <c r="V75">
        <f>VLOOKUP(C75,[1]应付款管理!$A$1:$I$65536,9,0)</f>
        <v>852</v>
      </c>
      <c r="W75">
        <f t="shared" si="2"/>
        <v>0</v>
      </c>
      <c r="X75" t="str">
        <f t="shared" si="3"/>
        <v>，1407285</v>
      </c>
    </row>
    <row r="76" spans="1:24">
      <c r="A76" t="s">
        <v>336</v>
      </c>
      <c r="B76" t="s">
        <v>236</v>
      </c>
      <c r="C76" s="4">
        <v>1407520</v>
      </c>
      <c r="D76" t="s">
        <v>337</v>
      </c>
      <c r="E76" t="s">
        <v>338</v>
      </c>
      <c r="F76" t="s">
        <v>339</v>
      </c>
      <c r="G76" t="s">
        <v>246</v>
      </c>
      <c r="H76" t="s">
        <v>246</v>
      </c>
      <c r="I76" t="s">
        <v>142</v>
      </c>
      <c r="J76" t="s">
        <v>80</v>
      </c>
      <c r="K76" t="s">
        <v>56</v>
      </c>
      <c r="L76" t="s">
        <v>74</v>
      </c>
      <c r="M76" t="s">
        <v>340</v>
      </c>
      <c r="N76" t="s">
        <v>341</v>
      </c>
      <c r="O76" t="s">
        <v>60</v>
      </c>
      <c r="P76">
        <v>2997</v>
      </c>
      <c r="Q76">
        <v>750</v>
      </c>
      <c r="R76" t="s">
        <v>12</v>
      </c>
      <c r="S76" t="s">
        <v>12</v>
      </c>
      <c r="T76" t="s">
        <v>12</v>
      </c>
      <c r="U76">
        <v>750</v>
      </c>
      <c r="V76">
        <f>VLOOKUP(C76,[1]应付款管理!$A$1:$I$65536,9,0)</f>
        <v>749.25</v>
      </c>
      <c r="W76">
        <f t="shared" si="2"/>
        <v>0.75</v>
      </c>
      <c r="X76" t="str">
        <f t="shared" si="3"/>
        <v>，1407520</v>
      </c>
    </row>
    <row r="77" spans="1:24">
      <c r="A77" t="s">
        <v>342</v>
      </c>
      <c r="B77" t="s">
        <v>110</v>
      </c>
      <c r="C77" s="4">
        <v>1407718</v>
      </c>
      <c r="D77" t="s">
        <v>86</v>
      </c>
      <c r="E77" t="s">
        <v>87</v>
      </c>
      <c r="F77" t="s">
        <v>237</v>
      </c>
      <c r="G77" t="s">
        <v>246</v>
      </c>
      <c r="H77" t="s">
        <v>246</v>
      </c>
      <c r="I77" t="s">
        <v>148</v>
      </c>
      <c r="J77" t="s">
        <v>116</v>
      </c>
      <c r="K77" t="s">
        <v>56</v>
      </c>
      <c r="L77" t="s">
        <v>92</v>
      </c>
      <c r="M77" t="s">
        <v>343</v>
      </c>
      <c r="N77" t="s">
        <v>59</v>
      </c>
      <c r="O77" t="s">
        <v>60</v>
      </c>
      <c r="P77">
        <v>461</v>
      </c>
      <c r="Q77" t="s">
        <v>12</v>
      </c>
      <c r="R77" t="s">
        <v>12</v>
      </c>
      <c r="S77" t="s">
        <v>12</v>
      </c>
      <c r="T77" t="s">
        <v>12</v>
      </c>
      <c r="U77">
        <v>461</v>
      </c>
      <c r="V77">
        <f>VLOOKUP(C77,[1]应付款管理!$A$1:$I$65536,9,0)</f>
        <v>461</v>
      </c>
      <c r="W77">
        <f t="shared" si="2"/>
        <v>0</v>
      </c>
      <c r="X77" t="str">
        <f t="shared" si="3"/>
        <v>，1407718</v>
      </c>
    </row>
    <row r="78" spans="1:24">
      <c r="A78" t="s">
        <v>344</v>
      </c>
      <c r="B78" t="s">
        <v>236</v>
      </c>
      <c r="C78" s="4">
        <v>1408001</v>
      </c>
      <c r="D78" t="s">
        <v>345</v>
      </c>
      <c r="E78" t="s">
        <v>346</v>
      </c>
      <c r="F78" t="s">
        <v>347</v>
      </c>
      <c r="G78" t="s">
        <v>53</v>
      </c>
      <c r="H78" t="s">
        <v>53</v>
      </c>
      <c r="I78" t="s">
        <v>348</v>
      </c>
      <c r="J78" t="s">
        <v>239</v>
      </c>
      <c r="K78" t="s">
        <v>56</v>
      </c>
      <c r="L78" t="s">
        <v>92</v>
      </c>
      <c r="M78" t="s">
        <v>349</v>
      </c>
      <c r="N78" t="s">
        <v>59</v>
      </c>
      <c r="O78" t="s">
        <v>60</v>
      </c>
      <c r="P78">
        <v>2765</v>
      </c>
      <c r="Q78" t="s">
        <v>12</v>
      </c>
      <c r="R78" t="s">
        <v>12</v>
      </c>
      <c r="S78" t="s">
        <v>12</v>
      </c>
      <c r="T78" t="s">
        <v>12</v>
      </c>
      <c r="U78">
        <v>2765</v>
      </c>
      <c r="V78">
        <f>VLOOKUP(C78,[1]应付款管理!$A$1:$I$65536,9,0)</f>
        <v>2765</v>
      </c>
      <c r="W78">
        <f t="shared" si="2"/>
        <v>0</v>
      </c>
      <c r="X78" t="str">
        <f t="shared" si="3"/>
        <v>，1408001</v>
      </c>
    </row>
    <row r="79" spans="1:24">
      <c r="A79" t="s">
        <v>350</v>
      </c>
      <c r="B79" t="s">
        <v>236</v>
      </c>
      <c r="C79" s="4">
        <v>1408002</v>
      </c>
      <c r="D79" t="s">
        <v>111</v>
      </c>
      <c r="E79" t="s">
        <v>272</v>
      </c>
      <c r="F79" t="s">
        <v>273</v>
      </c>
      <c r="G79" t="s">
        <v>53</v>
      </c>
      <c r="H79" t="s">
        <v>53</v>
      </c>
      <c r="I79" t="s">
        <v>53</v>
      </c>
      <c r="J79" t="s">
        <v>71</v>
      </c>
      <c r="K79" t="s">
        <v>56</v>
      </c>
      <c r="L79" t="s">
        <v>74</v>
      </c>
      <c r="M79" t="s">
        <v>351</v>
      </c>
      <c r="N79" t="s">
        <v>59</v>
      </c>
      <c r="O79" t="s">
        <v>60</v>
      </c>
      <c r="P79">
        <v>1824</v>
      </c>
      <c r="Q79" t="s">
        <v>12</v>
      </c>
      <c r="R79" t="s">
        <v>12</v>
      </c>
      <c r="S79" t="s">
        <v>12</v>
      </c>
      <c r="T79" t="s">
        <v>12</v>
      </c>
      <c r="U79">
        <v>1824</v>
      </c>
      <c r="V79">
        <f>VLOOKUP(C79,[1]应付款管理!$A$1:$I$65536,9,0)</f>
        <v>1824</v>
      </c>
      <c r="W79">
        <f t="shared" si="2"/>
        <v>0</v>
      </c>
      <c r="X79" t="str">
        <f t="shared" si="3"/>
        <v>，1408002</v>
      </c>
    </row>
    <row r="80" spans="1:24">
      <c r="A80" t="s">
        <v>352</v>
      </c>
      <c r="B80" t="s">
        <v>236</v>
      </c>
      <c r="C80" s="4">
        <v>1408263</v>
      </c>
      <c r="D80" t="s">
        <v>111</v>
      </c>
      <c r="E80" t="s">
        <v>272</v>
      </c>
      <c r="F80" t="s">
        <v>273</v>
      </c>
      <c r="G80" t="s">
        <v>53</v>
      </c>
      <c r="H80" t="s">
        <v>53</v>
      </c>
      <c r="I80" t="s">
        <v>100</v>
      </c>
      <c r="J80" t="s">
        <v>142</v>
      </c>
      <c r="K80" t="s">
        <v>56</v>
      </c>
      <c r="L80" t="s">
        <v>57</v>
      </c>
      <c r="M80" t="s">
        <v>353</v>
      </c>
      <c r="N80" t="s">
        <v>59</v>
      </c>
      <c r="O80" t="s">
        <v>60</v>
      </c>
      <c r="P80">
        <v>788</v>
      </c>
      <c r="Q80" t="s">
        <v>12</v>
      </c>
      <c r="R80" t="s">
        <v>12</v>
      </c>
      <c r="S80" t="s">
        <v>12</v>
      </c>
      <c r="T80" t="s">
        <v>12</v>
      </c>
      <c r="U80">
        <v>788</v>
      </c>
      <c r="V80">
        <f>VLOOKUP(C80,[1]应付款管理!$A$1:$I$65536,9,0)</f>
        <v>788</v>
      </c>
      <c r="W80">
        <f t="shared" si="2"/>
        <v>0</v>
      </c>
      <c r="X80" t="str">
        <f t="shared" si="3"/>
        <v>，1408263</v>
      </c>
    </row>
    <row r="81" spans="1:24">
      <c r="A81" t="s">
        <v>354</v>
      </c>
      <c r="B81" t="s">
        <v>219</v>
      </c>
      <c r="C81" s="4">
        <v>1408527</v>
      </c>
      <c r="D81" t="s">
        <v>77</v>
      </c>
      <c r="E81" t="s">
        <v>127</v>
      </c>
      <c r="F81" t="s">
        <v>355</v>
      </c>
      <c r="G81" t="s">
        <v>53</v>
      </c>
      <c r="H81" t="s">
        <v>148</v>
      </c>
      <c r="I81" t="s">
        <v>149</v>
      </c>
      <c r="J81" t="s">
        <v>188</v>
      </c>
      <c r="K81" t="s">
        <v>56</v>
      </c>
      <c r="L81" t="s">
        <v>92</v>
      </c>
      <c r="M81" t="s">
        <v>356</v>
      </c>
      <c r="N81" t="s">
        <v>59</v>
      </c>
      <c r="O81" t="s">
        <v>60</v>
      </c>
      <c r="P81">
        <v>2290</v>
      </c>
      <c r="Q81" t="s">
        <v>12</v>
      </c>
      <c r="R81" t="s">
        <v>12</v>
      </c>
      <c r="S81" t="s">
        <v>12</v>
      </c>
      <c r="T81" t="s">
        <v>12</v>
      </c>
      <c r="U81">
        <v>2290</v>
      </c>
      <c r="V81">
        <f>VLOOKUP(C81,[1]应付款管理!$A$1:$I$65536,9,0)</f>
        <v>2290</v>
      </c>
      <c r="W81">
        <f t="shared" si="2"/>
        <v>0</v>
      </c>
      <c r="X81" t="str">
        <f t="shared" si="3"/>
        <v>，1408527</v>
      </c>
    </row>
    <row r="82" spans="1:24">
      <c r="A82" t="s">
        <v>357</v>
      </c>
      <c r="B82" t="s">
        <v>219</v>
      </c>
      <c r="C82" s="4">
        <v>1408548</v>
      </c>
      <c r="D82" t="s">
        <v>77</v>
      </c>
      <c r="E82" t="s">
        <v>127</v>
      </c>
      <c r="F82" t="s">
        <v>355</v>
      </c>
      <c r="G82" t="s">
        <v>53</v>
      </c>
      <c r="H82" t="s">
        <v>148</v>
      </c>
      <c r="I82" t="s">
        <v>149</v>
      </c>
      <c r="J82" t="s">
        <v>188</v>
      </c>
      <c r="K82" t="s">
        <v>92</v>
      </c>
      <c r="L82" t="s">
        <v>92</v>
      </c>
      <c r="M82" t="s">
        <v>358</v>
      </c>
      <c r="N82" t="s">
        <v>59</v>
      </c>
      <c r="O82" t="s">
        <v>60</v>
      </c>
      <c r="P82">
        <v>5791</v>
      </c>
      <c r="Q82" t="s">
        <v>12</v>
      </c>
      <c r="R82" t="s">
        <v>12</v>
      </c>
      <c r="S82" t="s">
        <v>12</v>
      </c>
      <c r="T82" t="s">
        <v>12</v>
      </c>
      <c r="U82">
        <v>5791</v>
      </c>
      <c r="V82">
        <f>VLOOKUP(C82,[1]应付款管理!$A$1:$I$65536,9,0)</f>
        <v>5790.99</v>
      </c>
      <c r="W82">
        <f t="shared" si="2"/>
        <v>0.0100000000002183</v>
      </c>
      <c r="X82" t="str">
        <f t="shared" si="3"/>
        <v>，1408548</v>
      </c>
    </row>
    <row r="83" spans="1:24">
      <c r="A83" t="s">
        <v>359</v>
      </c>
      <c r="B83" t="s">
        <v>219</v>
      </c>
      <c r="C83" s="4">
        <v>1408561</v>
      </c>
      <c r="D83" t="s">
        <v>86</v>
      </c>
      <c r="E83" t="s">
        <v>87</v>
      </c>
      <c r="F83" t="s">
        <v>360</v>
      </c>
      <c r="G83" t="s">
        <v>53</v>
      </c>
      <c r="H83" t="s">
        <v>53</v>
      </c>
      <c r="I83" t="s">
        <v>100</v>
      </c>
      <c r="J83" t="s">
        <v>130</v>
      </c>
      <c r="K83" t="s">
        <v>56</v>
      </c>
      <c r="L83" t="s">
        <v>56</v>
      </c>
      <c r="M83" t="s">
        <v>361</v>
      </c>
      <c r="N83" t="s">
        <v>59</v>
      </c>
      <c r="O83" t="s">
        <v>60</v>
      </c>
      <c r="P83">
        <v>238</v>
      </c>
      <c r="Q83" t="s">
        <v>12</v>
      </c>
      <c r="R83" t="s">
        <v>12</v>
      </c>
      <c r="S83" t="s">
        <v>12</v>
      </c>
      <c r="T83" t="s">
        <v>12</v>
      </c>
      <c r="U83">
        <v>238</v>
      </c>
      <c r="V83">
        <f>VLOOKUP(C83,[1]应付款管理!$A$1:$I$65536,9,0)</f>
        <v>238</v>
      </c>
      <c r="W83">
        <f t="shared" si="2"/>
        <v>0</v>
      </c>
      <c r="X83" t="str">
        <f t="shared" si="3"/>
        <v>，1408561</v>
      </c>
    </row>
    <row r="84" spans="1:24">
      <c r="A84" t="s">
        <v>362</v>
      </c>
      <c r="B84" t="s">
        <v>219</v>
      </c>
      <c r="C84" s="4">
        <v>1408610</v>
      </c>
      <c r="D84" t="s">
        <v>86</v>
      </c>
      <c r="E84" t="s">
        <v>87</v>
      </c>
      <c r="F84" t="s">
        <v>363</v>
      </c>
      <c r="G84" t="s">
        <v>53</v>
      </c>
      <c r="H84" t="s">
        <v>53</v>
      </c>
      <c r="I84" t="s">
        <v>71</v>
      </c>
      <c r="J84" t="s">
        <v>116</v>
      </c>
      <c r="K84" t="s">
        <v>56</v>
      </c>
      <c r="L84" t="s">
        <v>74</v>
      </c>
      <c r="M84" t="s">
        <v>364</v>
      </c>
      <c r="N84" t="s">
        <v>59</v>
      </c>
      <c r="O84" t="s">
        <v>60</v>
      </c>
      <c r="P84">
        <v>1283</v>
      </c>
      <c r="Q84" t="s">
        <v>12</v>
      </c>
      <c r="R84" t="s">
        <v>12</v>
      </c>
      <c r="S84" t="s">
        <v>12</v>
      </c>
      <c r="T84" t="s">
        <v>12</v>
      </c>
      <c r="U84">
        <v>1283</v>
      </c>
      <c r="V84">
        <f>VLOOKUP(C84,[1]应付款管理!$A$1:$I$65536,9,0)</f>
        <v>1283</v>
      </c>
      <c r="W84">
        <f t="shared" si="2"/>
        <v>0</v>
      </c>
      <c r="X84" t="str">
        <f t="shared" si="3"/>
        <v>，1408610</v>
      </c>
    </row>
    <row r="85" spans="1:24">
      <c r="A85" t="s">
        <v>365</v>
      </c>
      <c r="B85" t="s">
        <v>236</v>
      </c>
      <c r="C85" s="4">
        <v>1408660</v>
      </c>
      <c r="D85" t="s">
        <v>366</v>
      </c>
      <c r="E85" t="s">
        <v>367</v>
      </c>
      <c r="F85" t="s">
        <v>368</v>
      </c>
      <c r="G85" t="s">
        <v>100</v>
      </c>
      <c r="H85" t="s">
        <v>100</v>
      </c>
      <c r="I85" t="s">
        <v>130</v>
      </c>
      <c r="J85" t="s">
        <v>71</v>
      </c>
      <c r="K85" t="s">
        <v>56</v>
      </c>
      <c r="L85" t="s">
        <v>57</v>
      </c>
      <c r="M85" t="s">
        <v>369</v>
      </c>
      <c r="N85" t="s">
        <v>59</v>
      </c>
      <c r="O85" t="s">
        <v>60</v>
      </c>
      <c r="P85">
        <v>1691</v>
      </c>
      <c r="Q85" t="s">
        <v>12</v>
      </c>
      <c r="R85" t="s">
        <v>12</v>
      </c>
      <c r="S85" t="s">
        <v>12</v>
      </c>
      <c r="T85" t="s">
        <v>12</v>
      </c>
      <c r="U85">
        <v>1691</v>
      </c>
      <c r="V85">
        <f>VLOOKUP(C85,[1]应付款管理!$A$1:$I$65536,9,0)</f>
        <v>1691</v>
      </c>
      <c r="W85">
        <f t="shared" ref="W85:W110" si="4">U85-V85</f>
        <v>0</v>
      </c>
      <c r="X85" t="str">
        <f t="shared" ref="X85:X111" si="5">$X$19&amp;C85</f>
        <v>，1408660</v>
      </c>
    </row>
    <row r="86" spans="1:24">
      <c r="A86" t="s">
        <v>370</v>
      </c>
      <c r="B86" t="s">
        <v>236</v>
      </c>
      <c r="C86" s="4">
        <v>1408800</v>
      </c>
      <c r="D86" t="s">
        <v>168</v>
      </c>
      <c r="E86" t="s">
        <v>371</v>
      </c>
      <c r="F86" t="s">
        <v>372</v>
      </c>
      <c r="G86" t="s">
        <v>100</v>
      </c>
      <c r="H86" t="s">
        <v>100</v>
      </c>
      <c r="I86" t="s">
        <v>130</v>
      </c>
      <c r="J86" t="s">
        <v>142</v>
      </c>
      <c r="K86" t="s">
        <v>56</v>
      </c>
      <c r="L86" t="s">
        <v>56</v>
      </c>
      <c r="M86" t="s">
        <v>373</v>
      </c>
      <c r="N86" t="s">
        <v>59</v>
      </c>
      <c r="O86" t="s">
        <v>60</v>
      </c>
      <c r="P86">
        <v>913</v>
      </c>
      <c r="Q86" t="s">
        <v>12</v>
      </c>
      <c r="R86" t="s">
        <v>12</v>
      </c>
      <c r="S86" t="s">
        <v>12</v>
      </c>
      <c r="T86" t="s">
        <v>12</v>
      </c>
      <c r="U86">
        <v>913</v>
      </c>
      <c r="V86">
        <f>VLOOKUP(C86,[1]应付款管理!$A$1:$I$65536,9,0)</f>
        <v>913</v>
      </c>
      <c r="W86">
        <f t="shared" si="4"/>
        <v>0</v>
      </c>
      <c r="X86" t="str">
        <f t="shared" si="5"/>
        <v>，1408800</v>
      </c>
    </row>
    <row r="87" spans="1:24">
      <c r="A87" t="s">
        <v>374</v>
      </c>
      <c r="B87" t="s">
        <v>110</v>
      </c>
      <c r="C87" s="4">
        <v>1409343</v>
      </c>
      <c r="D87" t="s">
        <v>168</v>
      </c>
      <c r="E87" t="s">
        <v>375</v>
      </c>
      <c r="F87" t="s">
        <v>376</v>
      </c>
      <c r="G87" t="s">
        <v>130</v>
      </c>
      <c r="H87" t="s">
        <v>148</v>
      </c>
      <c r="I87" t="s">
        <v>8</v>
      </c>
      <c r="J87" t="s">
        <v>149</v>
      </c>
      <c r="K87" t="s">
        <v>56</v>
      </c>
      <c r="L87" t="s">
        <v>56</v>
      </c>
      <c r="M87" t="s">
        <v>377</v>
      </c>
      <c r="N87" t="s">
        <v>59</v>
      </c>
      <c r="O87" t="s">
        <v>60</v>
      </c>
      <c r="P87">
        <v>999</v>
      </c>
      <c r="Q87" t="s">
        <v>12</v>
      </c>
      <c r="R87" t="s">
        <v>12</v>
      </c>
      <c r="S87" t="s">
        <v>12</v>
      </c>
      <c r="T87" t="s">
        <v>12</v>
      </c>
      <c r="U87">
        <v>999</v>
      </c>
      <c r="V87">
        <f>VLOOKUP(C87,[1]应付款管理!$A$1:$I$65536,9,0)</f>
        <v>999</v>
      </c>
      <c r="W87">
        <f t="shared" si="4"/>
        <v>0</v>
      </c>
      <c r="X87" t="str">
        <f t="shared" si="5"/>
        <v>，1409343</v>
      </c>
    </row>
    <row r="88" spans="1:24">
      <c r="A88" t="s">
        <v>378</v>
      </c>
      <c r="B88" t="s">
        <v>110</v>
      </c>
      <c r="C88" s="4">
        <v>1409345</v>
      </c>
      <c r="D88" t="s">
        <v>168</v>
      </c>
      <c r="E88" t="s">
        <v>375</v>
      </c>
      <c r="F88" t="s">
        <v>376</v>
      </c>
      <c r="G88" t="s">
        <v>130</v>
      </c>
      <c r="H88" t="s">
        <v>91</v>
      </c>
      <c r="I88" t="s">
        <v>149</v>
      </c>
      <c r="J88" t="s">
        <v>183</v>
      </c>
      <c r="K88" t="s">
        <v>56</v>
      </c>
      <c r="L88" t="s">
        <v>56</v>
      </c>
      <c r="M88" t="s">
        <v>379</v>
      </c>
      <c r="N88" t="s">
        <v>59</v>
      </c>
      <c r="O88" t="s">
        <v>60</v>
      </c>
      <c r="P88">
        <v>999</v>
      </c>
      <c r="Q88" t="s">
        <v>12</v>
      </c>
      <c r="R88" t="s">
        <v>12</v>
      </c>
      <c r="S88" t="s">
        <v>12</v>
      </c>
      <c r="T88" t="s">
        <v>12</v>
      </c>
      <c r="U88">
        <v>999</v>
      </c>
      <c r="V88">
        <f>VLOOKUP(C88,[1]应付款管理!$A$1:$I$65536,9,0)</f>
        <v>999</v>
      </c>
      <c r="W88">
        <f t="shared" si="4"/>
        <v>0</v>
      </c>
      <c r="X88" t="str">
        <f t="shared" si="5"/>
        <v>，1409345</v>
      </c>
    </row>
    <row r="89" spans="1:24">
      <c r="A89" t="s">
        <v>380</v>
      </c>
      <c r="B89" t="s">
        <v>49</v>
      </c>
      <c r="C89" s="4">
        <v>1409882</v>
      </c>
      <c r="D89" t="s">
        <v>50</v>
      </c>
      <c r="E89" t="s">
        <v>51</v>
      </c>
      <c r="F89" t="s">
        <v>381</v>
      </c>
      <c r="G89" t="s">
        <v>53</v>
      </c>
      <c r="H89" t="s">
        <v>53</v>
      </c>
      <c r="I89" t="s">
        <v>55</v>
      </c>
      <c r="J89" t="s">
        <v>206</v>
      </c>
      <c r="K89" t="s">
        <v>56</v>
      </c>
      <c r="L89" t="s">
        <v>313</v>
      </c>
      <c r="M89" t="s">
        <v>382</v>
      </c>
      <c r="N89" t="s">
        <v>59</v>
      </c>
      <c r="O89" t="s">
        <v>60</v>
      </c>
      <c r="P89">
        <v>5423</v>
      </c>
      <c r="Q89" t="s">
        <v>12</v>
      </c>
      <c r="R89" t="s">
        <v>12</v>
      </c>
      <c r="S89" t="s">
        <v>12</v>
      </c>
      <c r="T89" t="s">
        <v>12</v>
      </c>
      <c r="U89">
        <v>5423</v>
      </c>
      <c r="V89">
        <f>VLOOKUP(C89,[1]应付款管理!$A$1:$I$65536,9,0)</f>
        <v>5423</v>
      </c>
      <c r="W89">
        <f t="shared" si="4"/>
        <v>0</v>
      </c>
      <c r="X89" t="str">
        <f t="shared" si="5"/>
        <v>，1409882</v>
      </c>
    </row>
    <row r="90" spans="1:24">
      <c r="A90" t="s">
        <v>383</v>
      </c>
      <c r="B90" t="s">
        <v>219</v>
      </c>
      <c r="C90" s="4">
        <v>1409984</v>
      </c>
      <c r="D90" t="s">
        <v>111</v>
      </c>
      <c r="E90" t="s">
        <v>272</v>
      </c>
      <c r="F90" t="s">
        <v>273</v>
      </c>
      <c r="G90" t="s">
        <v>142</v>
      </c>
      <c r="H90" t="s">
        <v>142</v>
      </c>
      <c r="I90" t="s">
        <v>71</v>
      </c>
      <c r="J90" t="s">
        <v>91</v>
      </c>
      <c r="K90" t="s">
        <v>56</v>
      </c>
      <c r="L90" t="s">
        <v>57</v>
      </c>
      <c r="M90" t="s">
        <v>384</v>
      </c>
      <c r="N90" t="s">
        <v>59</v>
      </c>
      <c r="O90" t="s">
        <v>60</v>
      </c>
      <c r="P90">
        <v>790</v>
      </c>
      <c r="Q90" t="s">
        <v>12</v>
      </c>
      <c r="R90" t="s">
        <v>12</v>
      </c>
      <c r="S90" t="s">
        <v>12</v>
      </c>
      <c r="T90" t="s">
        <v>12</v>
      </c>
      <c r="U90">
        <v>790</v>
      </c>
      <c r="V90">
        <f>VLOOKUP(C90,[1]应付款管理!$A$1:$I$65536,9,0)</f>
        <v>790</v>
      </c>
      <c r="W90">
        <f t="shared" si="4"/>
        <v>0</v>
      </c>
      <c r="X90" t="str">
        <f t="shared" si="5"/>
        <v>，1409984</v>
      </c>
    </row>
    <row r="91" spans="1:24">
      <c r="A91" t="s">
        <v>385</v>
      </c>
      <c r="B91" t="s">
        <v>219</v>
      </c>
      <c r="C91" s="4">
        <v>1410058</v>
      </c>
      <c r="D91" t="s">
        <v>386</v>
      </c>
      <c r="E91" t="s">
        <v>387</v>
      </c>
      <c r="F91" t="s">
        <v>388</v>
      </c>
      <c r="G91" t="s">
        <v>142</v>
      </c>
      <c r="H91" t="s">
        <v>142</v>
      </c>
      <c r="I91" t="s">
        <v>71</v>
      </c>
      <c r="J91" t="s">
        <v>183</v>
      </c>
      <c r="K91" t="s">
        <v>56</v>
      </c>
      <c r="L91" t="s">
        <v>173</v>
      </c>
      <c r="M91" t="s">
        <v>389</v>
      </c>
      <c r="N91" t="s">
        <v>59</v>
      </c>
      <c r="O91" t="s">
        <v>60</v>
      </c>
      <c r="P91">
        <v>4375</v>
      </c>
      <c r="Q91" t="s">
        <v>12</v>
      </c>
      <c r="R91" t="s">
        <v>12</v>
      </c>
      <c r="S91" t="s">
        <v>12</v>
      </c>
      <c r="T91" t="s">
        <v>12</v>
      </c>
      <c r="U91">
        <v>4375</v>
      </c>
      <c r="V91">
        <f>VLOOKUP(C91,[1]应付款管理!$A$1:$I$65536,9,0)</f>
        <v>4375</v>
      </c>
      <c r="W91">
        <f t="shared" si="4"/>
        <v>0</v>
      </c>
      <c r="X91" t="str">
        <f t="shared" si="5"/>
        <v>，1410058</v>
      </c>
    </row>
    <row r="92" spans="1:24">
      <c r="A92" t="s">
        <v>390</v>
      </c>
      <c r="B92" t="s">
        <v>103</v>
      </c>
      <c r="C92" s="4">
        <v>1410576</v>
      </c>
      <c r="D92" t="s">
        <v>86</v>
      </c>
      <c r="E92" t="s">
        <v>87</v>
      </c>
      <c r="F92" t="s">
        <v>391</v>
      </c>
      <c r="G92" t="s">
        <v>71</v>
      </c>
      <c r="H92" t="s">
        <v>71</v>
      </c>
      <c r="I92" t="s">
        <v>183</v>
      </c>
      <c r="J92" t="s">
        <v>150</v>
      </c>
      <c r="K92" t="s">
        <v>57</v>
      </c>
      <c r="L92" t="s">
        <v>56</v>
      </c>
      <c r="M92" t="s">
        <v>392</v>
      </c>
      <c r="N92" t="s">
        <v>59</v>
      </c>
      <c r="O92" t="s">
        <v>60</v>
      </c>
      <c r="P92">
        <v>2236</v>
      </c>
      <c r="Q92" t="s">
        <v>12</v>
      </c>
      <c r="R92" t="s">
        <v>12</v>
      </c>
      <c r="S92" t="s">
        <v>12</v>
      </c>
      <c r="T92" t="s">
        <v>12</v>
      </c>
      <c r="U92">
        <v>2236</v>
      </c>
      <c r="V92">
        <f>VLOOKUP(C92,[1]应付款管理!$A$1:$I$65536,9,0)</f>
        <v>2236</v>
      </c>
      <c r="W92">
        <f t="shared" si="4"/>
        <v>0</v>
      </c>
      <c r="X92" t="str">
        <f t="shared" si="5"/>
        <v>，1410576</v>
      </c>
    </row>
    <row r="93" spans="1:24">
      <c r="A93" t="s">
        <v>393</v>
      </c>
      <c r="B93" t="s">
        <v>219</v>
      </c>
      <c r="C93" s="4">
        <v>1410681</v>
      </c>
      <c r="D93" t="s">
        <v>86</v>
      </c>
      <c r="E93" t="s">
        <v>87</v>
      </c>
      <c r="F93" t="s">
        <v>394</v>
      </c>
      <c r="G93" t="s">
        <v>71</v>
      </c>
      <c r="H93" t="s">
        <v>71</v>
      </c>
      <c r="I93" t="s">
        <v>80</v>
      </c>
      <c r="J93" t="s">
        <v>116</v>
      </c>
      <c r="K93" t="s">
        <v>56</v>
      </c>
      <c r="L93" t="s">
        <v>56</v>
      </c>
      <c r="M93" t="s">
        <v>395</v>
      </c>
      <c r="N93" t="s">
        <v>59</v>
      </c>
      <c r="O93" t="s">
        <v>60</v>
      </c>
      <c r="P93">
        <v>390</v>
      </c>
      <c r="Q93" t="s">
        <v>12</v>
      </c>
      <c r="R93" t="s">
        <v>12</v>
      </c>
      <c r="S93" t="s">
        <v>12</v>
      </c>
      <c r="T93" t="s">
        <v>12</v>
      </c>
      <c r="U93">
        <v>390</v>
      </c>
      <c r="V93">
        <f>VLOOKUP(C93,[1]应付款管理!$A$1:$I$65536,9,0)</f>
        <v>390</v>
      </c>
      <c r="W93">
        <f t="shared" si="4"/>
        <v>0</v>
      </c>
      <c r="X93" t="str">
        <f t="shared" si="5"/>
        <v>，1410681</v>
      </c>
    </row>
    <row r="94" spans="1:24">
      <c r="A94" t="s">
        <v>396</v>
      </c>
      <c r="B94" t="s">
        <v>219</v>
      </c>
      <c r="C94" s="4">
        <v>1410687</v>
      </c>
      <c r="D94" t="s">
        <v>86</v>
      </c>
      <c r="E94" t="s">
        <v>87</v>
      </c>
      <c r="F94" t="s">
        <v>397</v>
      </c>
      <c r="G94" t="s">
        <v>71</v>
      </c>
      <c r="H94" t="s">
        <v>71</v>
      </c>
      <c r="I94" t="s">
        <v>148</v>
      </c>
      <c r="J94" t="s">
        <v>116</v>
      </c>
      <c r="K94" t="s">
        <v>56</v>
      </c>
      <c r="L94" t="s">
        <v>92</v>
      </c>
      <c r="M94" t="s">
        <v>398</v>
      </c>
      <c r="N94" t="s">
        <v>59</v>
      </c>
      <c r="O94" t="s">
        <v>60</v>
      </c>
      <c r="P94">
        <v>1174</v>
      </c>
      <c r="Q94" t="s">
        <v>12</v>
      </c>
      <c r="R94" t="s">
        <v>12</v>
      </c>
      <c r="S94" t="s">
        <v>12</v>
      </c>
      <c r="T94" t="s">
        <v>12</v>
      </c>
      <c r="U94">
        <v>1174</v>
      </c>
      <c r="V94">
        <f>VLOOKUP(C94,[1]应付款管理!$A$1:$I$65536,9,0)</f>
        <v>1174</v>
      </c>
      <c r="W94">
        <f t="shared" si="4"/>
        <v>0</v>
      </c>
      <c r="X94" t="str">
        <f t="shared" si="5"/>
        <v>，1410687</v>
      </c>
    </row>
    <row r="95" spans="1:24">
      <c r="A95" t="s">
        <v>399</v>
      </c>
      <c r="B95" t="s">
        <v>49</v>
      </c>
      <c r="C95" s="4">
        <v>1410948</v>
      </c>
      <c r="D95" t="s">
        <v>68</v>
      </c>
      <c r="E95" t="s">
        <v>400</v>
      </c>
      <c r="F95" t="s">
        <v>401</v>
      </c>
      <c r="G95" t="s">
        <v>71</v>
      </c>
      <c r="H95" t="s">
        <v>71</v>
      </c>
      <c r="I95" t="s">
        <v>73</v>
      </c>
      <c r="J95" t="s">
        <v>238</v>
      </c>
      <c r="K95" t="s">
        <v>56</v>
      </c>
      <c r="L95" t="s">
        <v>57</v>
      </c>
      <c r="M95" t="s">
        <v>402</v>
      </c>
      <c r="N95" t="s">
        <v>59</v>
      </c>
      <c r="O95" t="s">
        <v>60</v>
      </c>
      <c r="P95">
        <v>825</v>
      </c>
      <c r="Q95" t="s">
        <v>12</v>
      </c>
      <c r="R95" t="s">
        <v>12</v>
      </c>
      <c r="S95" t="s">
        <v>12</v>
      </c>
      <c r="T95" t="s">
        <v>12</v>
      </c>
      <c r="U95">
        <v>825</v>
      </c>
      <c r="V95">
        <f>VLOOKUP(C95,[1]应付款管理!$A$1:$I$65536,9,0)</f>
        <v>825</v>
      </c>
      <c r="W95">
        <f t="shared" si="4"/>
        <v>0</v>
      </c>
      <c r="X95" t="str">
        <f t="shared" si="5"/>
        <v>，1410948</v>
      </c>
    </row>
    <row r="96" spans="1:24">
      <c r="A96" t="s">
        <v>403</v>
      </c>
      <c r="B96" t="s">
        <v>49</v>
      </c>
      <c r="C96" s="4">
        <v>1410952</v>
      </c>
      <c r="D96" t="s">
        <v>68</v>
      </c>
      <c r="E96" t="s">
        <v>400</v>
      </c>
      <c r="F96" t="s">
        <v>401</v>
      </c>
      <c r="G96" t="s">
        <v>71</v>
      </c>
      <c r="H96" t="s">
        <v>71</v>
      </c>
      <c r="I96" t="s">
        <v>73</v>
      </c>
      <c r="J96" t="s">
        <v>238</v>
      </c>
      <c r="K96" t="s">
        <v>56</v>
      </c>
      <c r="L96" t="s">
        <v>57</v>
      </c>
      <c r="M96" t="s">
        <v>75</v>
      </c>
      <c r="N96" t="s">
        <v>59</v>
      </c>
      <c r="O96" t="s">
        <v>60</v>
      </c>
      <c r="P96">
        <v>1018</v>
      </c>
      <c r="Q96" t="s">
        <v>12</v>
      </c>
      <c r="R96" t="s">
        <v>12</v>
      </c>
      <c r="S96" t="s">
        <v>12</v>
      </c>
      <c r="T96" t="s">
        <v>12</v>
      </c>
      <c r="U96">
        <v>1018</v>
      </c>
      <c r="V96">
        <f>VLOOKUP(C96,[1]应付款管理!$A$1:$I$65536,9,0)</f>
        <v>1018</v>
      </c>
      <c r="W96">
        <f t="shared" si="4"/>
        <v>0</v>
      </c>
      <c r="X96" t="str">
        <f t="shared" si="5"/>
        <v>，1410952</v>
      </c>
    </row>
    <row r="97" spans="1:24">
      <c r="A97" t="s">
        <v>404</v>
      </c>
      <c r="B97" t="s">
        <v>236</v>
      </c>
      <c r="C97" s="4">
        <v>1410976</v>
      </c>
      <c r="D97" t="s">
        <v>168</v>
      </c>
      <c r="E97" t="s">
        <v>371</v>
      </c>
      <c r="F97" t="s">
        <v>405</v>
      </c>
      <c r="G97" t="s">
        <v>148</v>
      </c>
      <c r="H97" t="s">
        <v>148</v>
      </c>
      <c r="I97" t="s">
        <v>80</v>
      </c>
      <c r="J97" t="s">
        <v>116</v>
      </c>
      <c r="K97" t="s">
        <v>56</v>
      </c>
      <c r="L97" t="s">
        <v>56</v>
      </c>
      <c r="M97" t="s">
        <v>406</v>
      </c>
      <c r="N97" t="s">
        <v>59</v>
      </c>
      <c r="O97" t="s">
        <v>60</v>
      </c>
      <c r="P97">
        <v>878</v>
      </c>
      <c r="Q97" t="s">
        <v>12</v>
      </c>
      <c r="R97" t="s">
        <v>12</v>
      </c>
      <c r="S97" t="s">
        <v>12</v>
      </c>
      <c r="T97" t="s">
        <v>12</v>
      </c>
      <c r="U97">
        <v>878</v>
      </c>
      <c r="V97">
        <f>VLOOKUP(C97,[1]应付款管理!$A$1:$I$65536,9,0)</f>
        <v>878</v>
      </c>
      <c r="W97">
        <f t="shared" si="4"/>
        <v>0</v>
      </c>
      <c r="X97" t="str">
        <f t="shared" si="5"/>
        <v>，1410976</v>
      </c>
    </row>
    <row r="98" spans="1:24">
      <c r="A98" t="s">
        <v>407</v>
      </c>
      <c r="B98" t="s">
        <v>236</v>
      </c>
      <c r="C98" s="4">
        <v>1411092</v>
      </c>
      <c r="D98" t="s">
        <v>145</v>
      </c>
      <c r="E98" t="s">
        <v>146</v>
      </c>
      <c r="F98" t="s">
        <v>408</v>
      </c>
      <c r="G98" t="s">
        <v>148</v>
      </c>
      <c r="H98" t="s">
        <v>148</v>
      </c>
      <c r="I98" t="s">
        <v>183</v>
      </c>
      <c r="J98" t="s">
        <v>150</v>
      </c>
      <c r="K98" t="s">
        <v>56</v>
      </c>
      <c r="L98" t="s">
        <v>56</v>
      </c>
      <c r="M98" t="s">
        <v>409</v>
      </c>
      <c r="N98" t="s">
        <v>59</v>
      </c>
      <c r="O98" t="s">
        <v>60</v>
      </c>
      <c r="P98">
        <v>759</v>
      </c>
      <c r="Q98" t="s">
        <v>12</v>
      </c>
      <c r="R98" t="s">
        <v>12</v>
      </c>
      <c r="S98" t="s">
        <v>12</v>
      </c>
      <c r="T98" t="s">
        <v>12</v>
      </c>
      <c r="U98">
        <v>759</v>
      </c>
      <c r="V98">
        <f>VLOOKUP(C98,[1]应付款管理!$A$1:$I$65536,9,0)</f>
        <v>759</v>
      </c>
      <c r="W98">
        <f t="shared" si="4"/>
        <v>0</v>
      </c>
      <c r="X98" t="str">
        <f t="shared" si="5"/>
        <v>，1411092</v>
      </c>
    </row>
    <row r="99" spans="1:24">
      <c r="A99" t="s">
        <v>410</v>
      </c>
      <c r="B99" t="s">
        <v>236</v>
      </c>
      <c r="C99" s="4">
        <v>1411094</v>
      </c>
      <c r="D99" t="s">
        <v>145</v>
      </c>
      <c r="E99" t="s">
        <v>146</v>
      </c>
      <c r="F99" t="s">
        <v>408</v>
      </c>
      <c r="G99" t="s">
        <v>148</v>
      </c>
      <c r="H99" t="s">
        <v>148</v>
      </c>
      <c r="I99" t="s">
        <v>183</v>
      </c>
      <c r="J99" t="s">
        <v>150</v>
      </c>
      <c r="K99" t="s">
        <v>56</v>
      </c>
      <c r="L99" t="s">
        <v>56</v>
      </c>
      <c r="M99" t="s">
        <v>411</v>
      </c>
      <c r="N99" t="s">
        <v>59</v>
      </c>
      <c r="O99" t="s">
        <v>60</v>
      </c>
      <c r="P99">
        <v>759</v>
      </c>
      <c r="Q99" t="s">
        <v>12</v>
      </c>
      <c r="R99" t="s">
        <v>12</v>
      </c>
      <c r="S99" t="s">
        <v>12</v>
      </c>
      <c r="T99" t="s">
        <v>12</v>
      </c>
      <c r="U99">
        <v>759</v>
      </c>
      <c r="V99">
        <f>VLOOKUP(C99,[1]应付款管理!$A$1:$I$65536,9,0)</f>
        <v>759</v>
      </c>
      <c r="W99">
        <f t="shared" si="4"/>
        <v>0</v>
      </c>
      <c r="X99" t="str">
        <f t="shared" si="5"/>
        <v>，1411094</v>
      </c>
    </row>
    <row r="100" spans="1:24">
      <c r="A100" t="s">
        <v>412</v>
      </c>
      <c r="B100" t="s">
        <v>103</v>
      </c>
      <c r="C100" s="4">
        <v>1411205</v>
      </c>
      <c r="D100" t="s">
        <v>86</v>
      </c>
      <c r="E100" t="s">
        <v>413</v>
      </c>
      <c r="F100" t="s">
        <v>414</v>
      </c>
      <c r="G100" t="s">
        <v>148</v>
      </c>
      <c r="H100" t="s">
        <v>148</v>
      </c>
      <c r="I100" t="s">
        <v>415</v>
      </c>
      <c r="J100" t="s">
        <v>416</v>
      </c>
      <c r="K100" t="s">
        <v>56</v>
      </c>
      <c r="L100" t="s">
        <v>92</v>
      </c>
      <c r="M100" t="s">
        <v>417</v>
      </c>
      <c r="N100" t="s">
        <v>59</v>
      </c>
      <c r="O100" t="s">
        <v>60</v>
      </c>
      <c r="P100">
        <v>1002</v>
      </c>
      <c r="Q100" t="s">
        <v>12</v>
      </c>
      <c r="R100" t="s">
        <v>12</v>
      </c>
      <c r="S100" t="s">
        <v>12</v>
      </c>
      <c r="T100" t="s">
        <v>12</v>
      </c>
      <c r="U100">
        <v>1002</v>
      </c>
      <c r="V100">
        <f>VLOOKUP(C100,[1]应付款管理!$A$1:$I$65536,9,0)</f>
        <v>1002</v>
      </c>
      <c r="W100">
        <f t="shared" si="4"/>
        <v>0</v>
      </c>
      <c r="X100" t="str">
        <f t="shared" si="5"/>
        <v>，1411205</v>
      </c>
    </row>
    <row r="101" spans="1:24">
      <c r="A101" t="s">
        <v>418</v>
      </c>
      <c r="B101" t="s">
        <v>219</v>
      </c>
      <c r="C101" s="4">
        <v>1411594</v>
      </c>
      <c r="D101" t="s">
        <v>419</v>
      </c>
      <c r="E101" t="s">
        <v>420</v>
      </c>
      <c r="F101" t="s">
        <v>421</v>
      </c>
      <c r="G101" t="s">
        <v>148</v>
      </c>
      <c r="H101" t="s">
        <v>148</v>
      </c>
      <c r="I101" t="s">
        <v>91</v>
      </c>
      <c r="J101" t="s">
        <v>116</v>
      </c>
      <c r="K101" t="s">
        <v>57</v>
      </c>
      <c r="L101" t="s">
        <v>57</v>
      </c>
      <c r="M101" t="s">
        <v>422</v>
      </c>
      <c r="N101" t="s">
        <v>59</v>
      </c>
      <c r="O101" t="s">
        <v>60</v>
      </c>
      <c r="P101">
        <v>3689</v>
      </c>
      <c r="Q101" t="s">
        <v>12</v>
      </c>
      <c r="R101" t="s">
        <v>12</v>
      </c>
      <c r="S101" t="s">
        <v>12</v>
      </c>
      <c r="T101" t="s">
        <v>12</v>
      </c>
      <c r="U101">
        <v>3689</v>
      </c>
      <c r="V101">
        <f>VLOOKUP(C101,[1]应付款管理!$A$1:$I$65536,9,0)</f>
        <v>3689</v>
      </c>
      <c r="W101">
        <f t="shared" si="4"/>
        <v>0</v>
      </c>
      <c r="X101" t="str">
        <f t="shared" si="5"/>
        <v>，1411594</v>
      </c>
    </row>
    <row r="102" spans="1:24">
      <c r="A102" t="s">
        <v>423</v>
      </c>
      <c r="B102" t="s">
        <v>236</v>
      </c>
      <c r="C102" s="4">
        <v>1411841</v>
      </c>
      <c r="D102" t="s">
        <v>386</v>
      </c>
      <c r="E102" t="s">
        <v>424</v>
      </c>
      <c r="F102" t="s">
        <v>425</v>
      </c>
      <c r="G102" t="s">
        <v>91</v>
      </c>
      <c r="H102" t="s">
        <v>91</v>
      </c>
      <c r="I102" t="s">
        <v>8</v>
      </c>
      <c r="J102" t="s">
        <v>149</v>
      </c>
      <c r="K102" t="s">
        <v>56</v>
      </c>
      <c r="L102" t="s">
        <v>56</v>
      </c>
      <c r="M102" t="s">
        <v>426</v>
      </c>
      <c r="N102" t="s">
        <v>59</v>
      </c>
      <c r="O102" t="s">
        <v>60</v>
      </c>
      <c r="P102">
        <v>677</v>
      </c>
      <c r="Q102" t="s">
        <v>12</v>
      </c>
      <c r="R102" t="s">
        <v>12</v>
      </c>
      <c r="S102" t="s">
        <v>12</v>
      </c>
      <c r="T102" t="s">
        <v>12</v>
      </c>
      <c r="U102">
        <v>677</v>
      </c>
      <c r="V102">
        <f>VLOOKUP(C102,[1]应付款管理!$A$1:$I$65536,9,0)</f>
        <v>677</v>
      </c>
      <c r="W102">
        <f t="shared" si="4"/>
        <v>0</v>
      </c>
      <c r="X102" t="str">
        <f t="shared" si="5"/>
        <v>，1411841</v>
      </c>
    </row>
    <row r="103" spans="1:24">
      <c r="A103" t="s">
        <v>427</v>
      </c>
      <c r="B103" t="s">
        <v>103</v>
      </c>
      <c r="C103" s="4">
        <v>1412114</v>
      </c>
      <c r="D103" t="s">
        <v>86</v>
      </c>
      <c r="E103" t="s">
        <v>413</v>
      </c>
      <c r="F103" t="s">
        <v>428</v>
      </c>
      <c r="G103" t="s">
        <v>91</v>
      </c>
      <c r="H103" t="s">
        <v>91</v>
      </c>
      <c r="I103" t="s">
        <v>429</v>
      </c>
      <c r="J103" t="s">
        <v>430</v>
      </c>
      <c r="K103" t="s">
        <v>56</v>
      </c>
      <c r="L103" t="s">
        <v>74</v>
      </c>
      <c r="M103" t="s">
        <v>431</v>
      </c>
      <c r="N103" t="s">
        <v>59</v>
      </c>
      <c r="O103" t="s">
        <v>60</v>
      </c>
      <c r="P103">
        <v>1181</v>
      </c>
      <c r="Q103" t="s">
        <v>12</v>
      </c>
      <c r="R103" t="s">
        <v>12</v>
      </c>
      <c r="S103" t="s">
        <v>12</v>
      </c>
      <c r="T103" t="s">
        <v>12</v>
      </c>
      <c r="U103">
        <v>1181</v>
      </c>
      <c r="V103">
        <f>VLOOKUP(C103,[1]应付款管理!$A$1:$I$65536,9,0)</f>
        <v>1181</v>
      </c>
      <c r="W103">
        <f t="shared" si="4"/>
        <v>0</v>
      </c>
      <c r="X103" t="str">
        <f t="shared" si="5"/>
        <v>，1412114</v>
      </c>
    </row>
    <row r="104" spans="1:24">
      <c r="A104" t="s">
        <v>432</v>
      </c>
      <c r="B104" t="s">
        <v>219</v>
      </c>
      <c r="C104" s="4">
        <v>1412337</v>
      </c>
      <c r="D104" t="s">
        <v>252</v>
      </c>
      <c r="E104" t="s">
        <v>433</v>
      </c>
      <c r="F104" t="s">
        <v>434</v>
      </c>
      <c r="G104" t="s">
        <v>91</v>
      </c>
      <c r="H104" t="s">
        <v>80</v>
      </c>
      <c r="I104" t="s">
        <v>183</v>
      </c>
      <c r="J104" t="s">
        <v>188</v>
      </c>
      <c r="K104" t="s">
        <v>56</v>
      </c>
      <c r="L104" t="s">
        <v>57</v>
      </c>
      <c r="M104" t="s">
        <v>435</v>
      </c>
      <c r="N104" t="s">
        <v>59</v>
      </c>
      <c r="O104" t="s">
        <v>60</v>
      </c>
      <c r="P104">
        <v>784</v>
      </c>
      <c r="Q104" t="s">
        <v>12</v>
      </c>
      <c r="R104" t="s">
        <v>12</v>
      </c>
      <c r="S104" t="s">
        <v>12</v>
      </c>
      <c r="T104" t="s">
        <v>12</v>
      </c>
      <c r="U104">
        <v>784</v>
      </c>
      <c r="V104">
        <f>VLOOKUP(C104,[1]应付款管理!$A$1:$I$65536,9,0)</f>
        <v>784</v>
      </c>
      <c r="W104">
        <f t="shared" si="4"/>
        <v>0</v>
      </c>
      <c r="X104" t="str">
        <f t="shared" si="5"/>
        <v>，1412337</v>
      </c>
    </row>
    <row r="105" spans="1:24">
      <c r="A105" t="s">
        <v>436</v>
      </c>
      <c r="B105" t="s">
        <v>236</v>
      </c>
      <c r="C105" s="4">
        <v>1413019</v>
      </c>
      <c r="D105" t="s">
        <v>366</v>
      </c>
      <c r="E105" t="s">
        <v>367</v>
      </c>
      <c r="F105" t="s">
        <v>437</v>
      </c>
      <c r="G105" t="s">
        <v>80</v>
      </c>
      <c r="H105" t="s">
        <v>80</v>
      </c>
      <c r="I105" t="s">
        <v>116</v>
      </c>
      <c r="J105" t="s">
        <v>8</v>
      </c>
      <c r="K105" t="s">
        <v>57</v>
      </c>
      <c r="L105" t="s">
        <v>56</v>
      </c>
      <c r="M105" t="s">
        <v>438</v>
      </c>
      <c r="N105" t="s">
        <v>59</v>
      </c>
      <c r="O105" t="s">
        <v>60</v>
      </c>
      <c r="P105">
        <v>1860</v>
      </c>
      <c r="Q105" t="s">
        <v>12</v>
      </c>
      <c r="R105" t="s">
        <v>12</v>
      </c>
      <c r="S105" t="s">
        <v>12</v>
      </c>
      <c r="T105" t="s">
        <v>12</v>
      </c>
      <c r="U105">
        <v>1860</v>
      </c>
      <c r="V105">
        <f>VLOOKUP(C105,[1]应付款管理!$A$1:$I$65536,9,0)</f>
        <v>1860</v>
      </c>
      <c r="W105">
        <f t="shared" si="4"/>
        <v>0</v>
      </c>
      <c r="X105" t="str">
        <f t="shared" si="5"/>
        <v>，1413019</v>
      </c>
    </row>
    <row r="106" spans="1:24">
      <c r="A106" t="s">
        <v>439</v>
      </c>
      <c r="B106" t="s">
        <v>110</v>
      </c>
      <c r="C106" s="4">
        <v>1413239</v>
      </c>
      <c r="D106" t="s">
        <v>252</v>
      </c>
      <c r="E106" t="s">
        <v>253</v>
      </c>
      <c r="F106" t="s">
        <v>254</v>
      </c>
      <c r="G106" t="s">
        <v>116</v>
      </c>
      <c r="H106" t="s">
        <v>116</v>
      </c>
      <c r="I106" t="s">
        <v>149</v>
      </c>
      <c r="J106" t="s">
        <v>150</v>
      </c>
      <c r="K106" t="s">
        <v>56</v>
      </c>
      <c r="L106" t="s">
        <v>57</v>
      </c>
      <c r="M106" t="s">
        <v>440</v>
      </c>
      <c r="N106" t="s">
        <v>59</v>
      </c>
      <c r="O106" t="s">
        <v>60</v>
      </c>
      <c r="P106">
        <v>1597</v>
      </c>
      <c r="Q106" t="s">
        <v>12</v>
      </c>
      <c r="R106" t="s">
        <v>12</v>
      </c>
      <c r="S106" t="s">
        <v>12</v>
      </c>
      <c r="T106" t="s">
        <v>12</v>
      </c>
      <c r="U106">
        <v>1597</v>
      </c>
      <c r="V106">
        <f>VLOOKUP(C106,[1]应付款管理!$A$1:$I$65536,9,0)</f>
        <v>1597</v>
      </c>
      <c r="W106">
        <f t="shared" si="4"/>
        <v>0</v>
      </c>
      <c r="X106" t="str">
        <f t="shared" si="5"/>
        <v>，1413239</v>
      </c>
    </row>
    <row r="107" spans="1:24">
      <c r="A107" t="s">
        <v>441</v>
      </c>
      <c r="B107" t="s">
        <v>103</v>
      </c>
      <c r="C107" s="4">
        <v>1413419</v>
      </c>
      <c r="D107" t="s">
        <v>104</v>
      </c>
      <c r="E107" t="s">
        <v>203</v>
      </c>
      <c r="F107" t="s">
        <v>204</v>
      </c>
      <c r="G107" t="s">
        <v>116</v>
      </c>
      <c r="H107" t="s">
        <v>116</v>
      </c>
      <c r="I107" t="s">
        <v>442</v>
      </c>
      <c r="J107" t="s">
        <v>443</v>
      </c>
      <c r="K107" t="s">
        <v>56</v>
      </c>
      <c r="L107" t="s">
        <v>57</v>
      </c>
      <c r="M107" t="s">
        <v>444</v>
      </c>
      <c r="N107" t="s">
        <v>59</v>
      </c>
      <c r="O107" t="s">
        <v>60</v>
      </c>
      <c r="P107">
        <v>604</v>
      </c>
      <c r="Q107" t="s">
        <v>12</v>
      </c>
      <c r="R107" t="s">
        <v>12</v>
      </c>
      <c r="S107" t="s">
        <v>12</v>
      </c>
      <c r="T107" t="s">
        <v>12</v>
      </c>
      <c r="U107">
        <v>604</v>
      </c>
      <c r="V107">
        <f>VLOOKUP(C107,[1]应付款管理!$A$1:$I$65536,9,0)</f>
        <v>604</v>
      </c>
      <c r="W107">
        <f t="shared" si="4"/>
        <v>0</v>
      </c>
      <c r="X107" t="str">
        <f t="shared" si="5"/>
        <v>，1413419</v>
      </c>
    </row>
    <row r="108" spans="1:24">
      <c r="A108" t="s">
        <v>445</v>
      </c>
      <c r="B108" t="s">
        <v>236</v>
      </c>
      <c r="C108" s="4">
        <v>1413439</v>
      </c>
      <c r="D108" t="s">
        <v>50</v>
      </c>
      <c r="E108" t="s">
        <v>51</v>
      </c>
      <c r="F108" t="s">
        <v>446</v>
      </c>
      <c r="G108" t="s">
        <v>116</v>
      </c>
      <c r="H108" t="s">
        <v>116</v>
      </c>
      <c r="I108" t="s">
        <v>227</v>
      </c>
      <c r="J108" t="s">
        <v>447</v>
      </c>
      <c r="K108" t="s">
        <v>56</v>
      </c>
      <c r="L108" t="s">
        <v>57</v>
      </c>
      <c r="M108" t="s">
        <v>448</v>
      </c>
      <c r="N108" t="s">
        <v>59</v>
      </c>
      <c r="O108" t="s">
        <v>60</v>
      </c>
      <c r="P108">
        <v>1989</v>
      </c>
      <c r="Q108" t="s">
        <v>12</v>
      </c>
      <c r="R108" t="s">
        <v>12</v>
      </c>
      <c r="S108" t="s">
        <v>12</v>
      </c>
      <c r="T108" t="s">
        <v>12</v>
      </c>
      <c r="U108">
        <v>1989</v>
      </c>
      <c r="V108">
        <f>VLOOKUP(C108,[1]应付款管理!$A$1:$I$65536,9,0)</f>
        <v>1989</v>
      </c>
      <c r="W108">
        <f t="shared" si="4"/>
        <v>0</v>
      </c>
      <c r="X108" t="str">
        <f t="shared" si="5"/>
        <v>，1413439</v>
      </c>
    </row>
    <row r="109" spans="1:24">
      <c r="A109" t="s">
        <v>449</v>
      </c>
      <c r="B109" t="s">
        <v>236</v>
      </c>
      <c r="C109" s="4">
        <v>1413605</v>
      </c>
      <c r="D109" t="s">
        <v>450</v>
      </c>
      <c r="E109" t="s">
        <v>451</v>
      </c>
      <c r="F109" t="s">
        <v>452</v>
      </c>
      <c r="G109" t="s">
        <v>116</v>
      </c>
      <c r="H109" t="s">
        <v>116</v>
      </c>
      <c r="I109" t="s">
        <v>329</v>
      </c>
      <c r="J109" t="s">
        <v>453</v>
      </c>
      <c r="K109" t="s">
        <v>56</v>
      </c>
      <c r="L109" t="s">
        <v>56</v>
      </c>
      <c r="M109" t="s">
        <v>454</v>
      </c>
      <c r="N109" t="s">
        <v>59</v>
      </c>
      <c r="O109" t="s">
        <v>60</v>
      </c>
      <c r="P109">
        <v>862</v>
      </c>
      <c r="Q109" t="s">
        <v>12</v>
      </c>
      <c r="R109" t="s">
        <v>12</v>
      </c>
      <c r="S109" t="s">
        <v>12</v>
      </c>
      <c r="T109" t="s">
        <v>12</v>
      </c>
      <c r="U109">
        <v>862</v>
      </c>
      <c r="V109">
        <f>VLOOKUP(C109,[1]应付款管理!$A$1:$I$65536,9,0)</f>
        <v>862</v>
      </c>
      <c r="W109">
        <f t="shared" si="4"/>
        <v>0</v>
      </c>
      <c r="X109" t="str">
        <f t="shared" si="5"/>
        <v>，1413605</v>
      </c>
    </row>
    <row r="110" spans="1:24">
      <c r="A110" t="s">
        <v>455</v>
      </c>
      <c r="B110" t="s">
        <v>236</v>
      </c>
      <c r="C110" s="4">
        <v>1413643</v>
      </c>
      <c r="D110" t="s">
        <v>86</v>
      </c>
      <c r="E110" t="s">
        <v>456</v>
      </c>
      <c r="F110" t="s">
        <v>457</v>
      </c>
      <c r="G110" t="s">
        <v>116</v>
      </c>
      <c r="H110" t="s">
        <v>116</v>
      </c>
      <c r="I110" t="s">
        <v>348</v>
      </c>
      <c r="J110" t="s">
        <v>458</v>
      </c>
      <c r="K110" t="s">
        <v>56</v>
      </c>
      <c r="L110" t="s">
        <v>56</v>
      </c>
      <c r="M110" t="s">
        <v>459</v>
      </c>
      <c r="N110" t="s">
        <v>59</v>
      </c>
      <c r="O110" t="s">
        <v>60</v>
      </c>
      <c r="P110">
        <v>226</v>
      </c>
      <c r="Q110" t="s">
        <v>12</v>
      </c>
      <c r="R110" t="s">
        <v>12</v>
      </c>
      <c r="S110" t="s">
        <v>12</v>
      </c>
      <c r="T110" t="s">
        <v>12</v>
      </c>
      <c r="U110">
        <v>226</v>
      </c>
      <c r="V110">
        <f>VLOOKUP(C110,[1]应付款管理!$A$1:$I$65536,9,0)</f>
        <v>226</v>
      </c>
      <c r="W110">
        <f t="shared" si="4"/>
        <v>0</v>
      </c>
      <c r="X110" t="str">
        <f t="shared" si="5"/>
        <v>，1413643</v>
      </c>
    </row>
    <row r="111" spans="21:24">
      <c r="U111">
        <f>SUM(U20:U110)</f>
        <v>200028</v>
      </c>
      <c r="V111">
        <f>SUM(V20:V110)</f>
        <v>200027.22</v>
      </c>
      <c r="W111">
        <f>SUM(W20:W110)</f>
        <v>0.780000000000427</v>
      </c>
      <c r="X111" t="str">
        <f t="shared" si="5"/>
        <v>，</v>
      </c>
    </row>
    <row r="113" spans="15:20">
      <c r="O113" s="5"/>
      <c r="P113" s="5"/>
      <c r="Q113" s="5"/>
      <c r="R113" s="5"/>
      <c r="S113" s="5"/>
      <c r="T113" s="5"/>
    </row>
    <row r="114" ht="14.25" spans="15:20">
      <c r="O114" s="5"/>
      <c r="P114" s="6" t="s">
        <v>460</v>
      </c>
      <c r="Q114" s="5"/>
      <c r="R114" s="5"/>
      <c r="S114" s="5"/>
      <c r="T114" s="5"/>
    </row>
    <row r="115" ht="14.25" spans="15:20">
      <c r="O115" s="5"/>
      <c r="P115" s="6" t="s">
        <v>461</v>
      </c>
      <c r="Q115" s="5"/>
      <c r="R115" s="5"/>
      <c r="S115" s="5"/>
      <c r="T115" s="5"/>
    </row>
    <row r="116" ht="14.25" spans="15:20">
      <c r="O116" s="5"/>
      <c r="P116" s="6" t="s">
        <v>462</v>
      </c>
      <c r="Q116" s="5"/>
      <c r="R116" s="5"/>
      <c r="S116" s="5"/>
      <c r="T116" s="5"/>
    </row>
    <row r="117" spans="15:20">
      <c r="O117" s="5"/>
      <c r="P117" s="5"/>
      <c r="Q117" s="5"/>
      <c r="R117" s="5"/>
      <c r="S117" s="5"/>
      <c r="T117" s="5"/>
    </row>
  </sheetData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2018-12-16T01:01:00Z</dcterms:created>
  <dcterms:modified xsi:type="dcterms:W3CDTF">2018-12-17T02:40:59Z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