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<sst xmlns="http://schemas.openxmlformats.org/spreadsheetml/2006/main" count="573">
  <si>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</si>
  <si>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</si>
  <si>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</si>
  <si>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</si>
  <si>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</si>
  <si>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</si>
  <si>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</si>
  <si>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</si>
  <si>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</si>
  <si>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</si>
  <si>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</si>
  <si>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jasonngai_6_181216021653265_2018-12-16</t>
  </si>
  <si>
    <t>CNY</t>
  </si>
  <si>
    <t>201143.0000</t>
  </si>
  <si>
    <t>您的结算方式是预订每半月结算,账单中包括2018/12/01到2018/12/15的订单（含历史未结订单）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</si>
  <si>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</si>
  <si>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</si>
  <si>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</si>
  <si>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</si>
  <si>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</si>
  <si>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</si>
  <si>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</si>
  <si>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</si>
  <si>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</si>
  <si>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</si>
  <si>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</si>
  <si>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</si>
  <si>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</si>
  <si>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</si>
  <si>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</si>
  <si>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</si>
  <si>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</si>
  <si>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</si>
  <si>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</si>
  <si>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</si>
  <si>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</si>
  <si>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Hakodate</t>
  </si>
  <si>
    <t>DHB181201002112184</t>
  </si>
  <si>
    <t>拉碧斯达函馆湾(La Vista Hakodate Bay)</t>
  </si>
  <si>
    <t>2019-01-12</t>
  </si>
  <si>
    <t>2019-01-13</t>
  </si>
  <si>
    <t>已确认</t>
  </si>
  <si>
    <t>CN</t>
  </si>
  <si>
    <t>2018/12/1 0:21:12</t>
  </si>
  <si>
    <t>1</t>
  </si>
  <si>
    <t>HE ZEHUI|</t>
  </si>
  <si>
    <t>LiZhengHua</t>
  </si>
  <si>
    <t>Tokyo</t>
  </si>
  <si>
    <t>DHB181201013418557</t>
  </si>
  <si>
    <t>上野酒店(Ueno Hotel)</t>
  </si>
  <si>
    <t>2018-12-03</t>
  </si>
  <si>
    <t>2018-12-04</t>
  </si>
  <si>
    <t>2018/12/1 1:34:18</t>
  </si>
  <si>
    <t>LIANG FENGYI|</t>
  </si>
  <si>
    <t>Bangkok</t>
  </si>
  <si>
    <t>DHB181201094419444</t>
  </si>
  <si>
    <t>曼谷大都会酒店(COMO Metropolitan Bangkok)</t>
  </si>
  <si>
    <t>2019-02-03</t>
  </si>
  <si>
    <t>2019-02-06</t>
  </si>
  <si>
    <t>2018/12/1 9:44:19</t>
  </si>
  <si>
    <t>YE WENSI|</t>
  </si>
  <si>
    <t>谢琳琳</t>
  </si>
  <si>
    <t>DHB181201111118487</t>
  </si>
  <si>
    <t>2018/12/1 11:11:18</t>
  </si>
  <si>
    <t>WANG LIJUAN|</t>
  </si>
  <si>
    <t>DHB181201111525676</t>
  </si>
  <si>
    <t>2018/12/1 11:15:25</t>
  </si>
  <si>
    <t>HONG LIANG|</t>
  </si>
  <si>
    <t>Sapporo</t>
  </si>
  <si>
    <t>DHB181201200849518</t>
  </si>
  <si>
    <t>格拉斯丽札幌酒店(Hotel Gracery Sapporo)</t>
  </si>
  <si>
    <t>2019-02-11</t>
  </si>
  <si>
    <t>2019-02-13</t>
  </si>
  <si>
    <t>2018/12/1 20:08:49</t>
  </si>
  <si>
    <t>MO XUN|ZHANG YI|MO HANZHANG|</t>
  </si>
  <si>
    <t>DHB181201204616612</t>
  </si>
  <si>
    <t>东京羽田皇家花园酒店(The Royal Park Hotel Tokyo Haneda)</t>
  </si>
  <si>
    <t>2019-01-25</t>
  </si>
  <si>
    <t>2019-01-26</t>
  </si>
  <si>
    <t>2018/12/1 20:46:16</t>
  </si>
  <si>
    <t>XIE HAIZHU|CHEN ZHONGCHAO|CHEN HONGYU|</t>
  </si>
  <si>
    <t>Kyoto</t>
  </si>
  <si>
    <t>DHB181201210224854</t>
  </si>
  <si>
    <t>MYSTAYS 京都四条酒店(Hotel MyStays Kyoto-Shijo)</t>
  </si>
  <si>
    <t>2018-12-10</t>
  </si>
  <si>
    <t>2018-12-11</t>
  </si>
  <si>
    <t>2018/12/1 21:02:24</t>
  </si>
  <si>
    <t>SUN YAN|KONG LIN|ZHANG ZHENWEI|</t>
  </si>
  <si>
    <t>Osaka</t>
  </si>
  <si>
    <t>DHB181201223803142</t>
  </si>
  <si>
    <t>日星商务旅馆(Business Hotel Nissei)</t>
  </si>
  <si>
    <t>2018-12-18</t>
  </si>
  <si>
    <t>2018-12-22</t>
  </si>
  <si>
    <t>2018/12/1 22:38:03</t>
  </si>
  <si>
    <t>WANG YI|</t>
  </si>
  <si>
    <t>DHB181202210310614</t>
  </si>
  <si>
    <t>京都三条三井花园饭店(Mitsui Garden Hotel Kyoto Sanjo)</t>
  </si>
  <si>
    <t>2018/12/2 21:03:10</t>
  </si>
  <si>
    <t>LUO JIANJUN|</t>
  </si>
  <si>
    <t>DHB181203130901836</t>
  </si>
  <si>
    <t>东京巨蛋酒店(Tokyo Dome Hotel)</t>
  </si>
  <si>
    <t>2018-12-05</t>
  </si>
  <si>
    <t>2018-12-07</t>
  </si>
  <si>
    <t>2018/12/3 13:09:01</t>
  </si>
  <si>
    <t>CHEN LINGLING|</t>
  </si>
  <si>
    <t>DHB181203150136816</t>
  </si>
  <si>
    <t>曼谷斯瓦特尔酒店(Sivatel Bangkok)</t>
  </si>
  <si>
    <t>2018-12-13</t>
  </si>
  <si>
    <t>2018-12-14</t>
  </si>
  <si>
    <t>TH</t>
  </si>
  <si>
    <t>2018/12/3 15:01:36</t>
  </si>
  <si>
    <t>Naphadonkit Wirot|TBA TBA|</t>
  </si>
  <si>
    <t>Karon</t>
  </si>
  <si>
    <t>DHB181203171128944</t>
  </si>
  <si>
    <t>甜蜜滨海度假酒店 - 航海 - 卡塔海滩(Sugar Marina Resort - NAUTICAL - Kata Beach)</t>
  </si>
  <si>
    <t>2019-01-15</t>
  </si>
  <si>
    <t>2018/12/3 17:11:28</t>
  </si>
  <si>
    <t>FAN ZHENG|</t>
  </si>
  <si>
    <t>DHB181203204552211</t>
  </si>
  <si>
    <t>大阪蒙特利格拉斯米尔酒店(Hotel Monterey Grasmere Osaka)</t>
  </si>
  <si>
    <t>2018-12-06</t>
  </si>
  <si>
    <t>2018/12/3 20:45:52</t>
  </si>
  <si>
    <t>song weijiang|zhu di|liu hong|</t>
  </si>
  <si>
    <t>Patong</t>
  </si>
  <si>
    <t>DHB181204095134638</t>
  </si>
  <si>
    <t>普吉岛假日酒店(Holiday Inn Resort Phuket)</t>
  </si>
  <si>
    <t>2019-01-05</t>
  </si>
  <si>
    <t>2019-01-06</t>
  </si>
  <si>
    <t>2018/12/4 9:51:34</t>
  </si>
  <si>
    <t>ZHANG YU|WANG QING|</t>
  </si>
  <si>
    <t>DHB181204102001133</t>
  </si>
  <si>
    <t>the b 东京 御茶水酒店(the b tokyo ochanomizu)</t>
  </si>
  <si>
    <t>2018-12-09</t>
  </si>
  <si>
    <t>2018/12/4 10:20:01</t>
  </si>
  <si>
    <t>CHEONG CHEE|</t>
  </si>
  <si>
    <t>DHB181204104129861</t>
  </si>
  <si>
    <t>葛西珍珠酒店(Pearl Hotel Kasai)</t>
  </si>
  <si>
    <t>2019-02-16</t>
  </si>
  <si>
    <t>2019-02-17</t>
  </si>
  <si>
    <t>2018/12/4 10:41:29</t>
  </si>
  <si>
    <t>CHI TAO|WANG YIJIE|CHI JIA|</t>
  </si>
  <si>
    <t>Kuala Lumpur</t>
  </si>
  <si>
    <t>DHB181204105530237</t>
  </si>
  <si>
    <t>吉隆坡菲斯酒店(The Face Suites Kuala Lumpur)</t>
  </si>
  <si>
    <t>2019-02-14</t>
  </si>
  <si>
    <t>2018/12/4 10:55:30</t>
  </si>
  <si>
    <t>HUANG LINGHUI|</t>
  </si>
  <si>
    <t>Narita</t>
  </si>
  <si>
    <t>DHB181204155319532</t>
  </si>
  <si>
    <t>东京成田MaRRoaD国际酒店(Marroad International Hotel Narita)</t>
  </si>
  <si>
    <t>2019-01-01</t>
  </si>
  <si>
    <t>2019-01-02</t>
  </si>
  <si>
    <t>2018/12/4 15:53:19</t>
  </si>
  <si>
    <t>HAN JUN|XU JIANGTAO|</t>
  </si>
  <si>
    <t>DHB181204174251336</t>
  </si>
  <si>
    <t>东京第一酒店(Daiichi Hotel Tokyo)</t>
  </si>
  <si>
    <t>2018/12/4 17:42:51</t>
  </si>
  <si>
    <t>zhang ruiguo|Bo dong|</t>
  </si>
  <si>
    <t>DHB181204192308028</t>
  </si>
  <si>
    <t>大阪难波假日酒店(Holiday Inn Osaka Namba)</t>
  </si>
  <si>
    <t>2018-12-15</t>
  </si>
  <si>
    <t>2018/12/4 19:23:08</t>
  </si>
  <si>
    <t>gan wei|wang juan|gan yifan|</t>
  </si>
  <si>
    <t>叶倩</t>
  </si>
  <si>
    <t>DHB181204215350964</t>
  </si>
  <si>
    <t>东京浅草火星酒店(Red Planet Tokyo Asakusa)</t>
  </si>
  <si>
    <t>2018/12/4 21:53:50</t>
  </si>
  <si>
    <t>Zhong Lei|</t>
  </si>
  <si>
    <t>DHB181204232424724</t>
  </si>
  <si>
    <t>三井花园饭店 京都新町别邸(Mitsui Garden Hotel Kyoto Shinmachi Bettei)</t>
  </si>
  <si>
    <t>2019-01-23</t>
  </si>
  <si>
    <t>2018/12/4 23:24:24</t>
  </si>
  <si>
    <t>CHEN JIEYAN|</t>
  </si>
  <si>
    <t>Cebu</t>
  </si>
  <si>
    <t>DHB181205175804928</t>
  </si>
  <si>
    <t>宿务凯斯特酒店&amp;会议中心(Quest Hotel &amp; Conference Center – Cebu)</t>
  </si>
  <si>
    <t>2018/12/5 17:58:04</t>
  </si>
  <si>
    <t>2</t>
  </si>
  <si>
    <t>DENG ZHONGQIAN|CHEN WENHUI|DU CAIDIAN|DENG FENGTAO|</t>
  </si>
  <si>
    <t>邓伟龙</t>
  </si>
  <si>
    <t>DHB181205184141007</t>
  </si>
  <si>
    <t>东京京王广场酒店(Keio Plaza Hotel Tokyo)</t>
  </si>
  <si>
    <t>2018/12/5 18:41:41</t>
  </si>
  <si>
    <t>LI LI|</t>
  </si>
  <si>
    <t>Kuta</t>
  </si>
  <si>
    <t>DHB181205185644202</t>
  </si>
  <si>
    <t>瑞萨塔巴厘岛假日及温泉酒店(Risata Bali Resort and Spa)</t>
  </si>
  <si>
    <t>2019-01-27</t>
  </si>
  <si>
    <t>2019-01-30</t>
  </si>
  <si>
    <t>2018/12/5 18:56:44</t>
  </si>
  <si>
    <t>3</t>
  </si>
  <si>
    <t>JIANG TANGYAN|DING YUZE|CHEN YIZI|ZHOU WENXIAN|DING QIANGHUA|DING ZHENGFEI|</t>
  </si>
  <si>
    <t>DHB181205190512735</t>
  </si>
  <si>
    <t>2019-01-21</t>
  </si>
  <si>
    <t>2019-01-22</t>
  </si>
  <si>
    <t>2018/12/5 19:05:12</t>
  </si>
  <si>
    <t>WANG KAITI|</t>
  </si>
  <si>
    <t>Koh Samui</t>
  </si>
  <si>
    <t>DHB181205193821779</t>
  </si>
  <si>
    <t>诺拉布里温泉度假酒店(Nora Buri Resort &amp; Spa)</t>
  </si>
  <si>
    <t>2019-01-20</t>
  </si>
  <si>
    <t>2018/12/5 19:38:21</t>
  </si>
  <si>
    <t>ZHU YONGHAN|</t>
  </si>
  <si>
    <t>Nagoya</t>
  </si>
  <si>
    <t>DHB181205201700498</t>
  </si>
  <si>
    <t>名古屋灿路广场酒店(Hotel Sunroute Plaza Nagoya)</t>
  </si>
  <si>
    <t>2018-12-16</t>
  </si>
  <si>
    <t>2018/12/5 20:17:00</t>
  </si>
  <si>
    <t>LIU FENG|WANG YONGER|GAO ZHENHAO|</t>
  </si>
  <si>
    <t>DHB181205202401940</t>
  </si>
  <si>
    <t>诺拉海滩温泉度假酒店(Nora Beach Resort and Spa)</t>
  </si>
  <si>
    <t>2019-02-01</t>
  </si>
  <si>
    <t>2018/12/5 20:24:01</t>
  </si>
  <si>
    <t>ZHONG KE|</t>
  </si>
  <si>
    <t>NgaiJason</t>
  </si>
  <si>
    <t>DHB181205221145884</t>
  </si>
  <si>
    <t>硬石酒店(Hard Rock Hotel Bali)</t>
  </si>
  <si>
    <t>2018/12/5 22:11:45</t>
  </si>
  <si>
    <t>ZHU YAWEI|</t>
  </si>
  <si>
    <t>DHB181205222904987</t>
  </si>
  <si>
    <t>东京庭之酒店(Hotel Niwa Tokyo)</t>
  </si>
  <si>
    <t>2018-12-27</t>
  </si>
  <si>
    <t>2018-12-28</t>
  </si>
  <si>
    <t>2018/12/5 22:29:04</t>
  </si>
  <si>
    <t>XU YANG|</t>
  </si>
  <si>
    <t>DHB181206112355664</t>
  </si>
  <si>
    <t>2018/12/6 11:23:55</t>
  </si>
  <si>
    <t>nie wei|</t>
  </si>
  <si>
    <t>Fujiyoshida</t>
  </si>
  <si>
    <t>DHB181206113259498</t>
  </si>
  <si>
    <t>富士急乐园度假酒店＆温泉(Highland Resort Hotel &amp; Spa)</t>
  </si>
  <si>
    <t>2019-02-18</t>
  </si>
  <si>
    <t>2018/12/6 11:32:59</t>
  </si>
  <si>
    <t>ZHAO XIAOYE|LI LONGTAO|</t>
  </si>
  <si>
    <t>Singapore</t>
  </si>
  <si>
    <t>DHB181206125207821</t>
  </si>
  <si>
    <t>新加坡庄家大酒店(Hotel Boss)</t>
  </si>
  <si>
    <t>2018/12/6 12:52:07</t>
  </si>
  <si>
    <t>MENG QINGKUN|</t>
  </si>
  <si>
    <t>Krabi</t>
  </si>
  <si>
    <t>DHB181206125855536</t>
  </si>
  <si>
    <t>甲米蒂瓦娜广场酒店(Deevana Plaza Krabi)</t>
  </si>
  <si>
    <t>2019-01-08</t>
  </si>
  <si>
    <t>2018/12/6 12:58:55</t>
  </si>
  <si>
    <t>HE JUNWEN|</t>
  </si>
  <si>
    <t>DHB181206143349244</t>
  </si>
  <si>
    <t>2018-12-17</t>
  </si>
  <si>
    <t>2018/12/6 14:33:49</t>
  </si>
  <si>
    <t>ZHONG ZHENWEI|WU DONGMEI|</t>
  </si>
  <si>
    <t>陈绚怡</t>
  </si>
  <si>
    <t>Nha Trang</t>
  </si>
  <si>
    <t>DHB181206151844004</t>
  </si>
  <si>
    <t>芽庄洲际酒店(InterContinental Nha Trang)</t>
  </si>
  <si>
    <t>2018-12-12</t>
  </si>
  <si>
    <t>2018/12/6 15:18:44</t>
  </si>
  <si>
    <t>LIU XING|KO KO|</t>
  </si>
  <si>
    <t>DHB181206152815022</t>
  </si>
  <si>
    <t>2019-02-12</t>
  </si>
  <si>
    <t>2018/12/6 15:28:15</t>
  </si>
  <si>
    <t>ZHONG YAN|LIU SIYU|</t>
  </si>
  <si>
    <t>DHB181206185207234</t>
  </si>
  <si>
    <t>新加坡卡尔登酒店(Carlton Hotel Singapore)</t>
  </si>
  <si>
    <t>2018/12/6 18:52:07</t>
  </si>
  <si>
    <t>MA YANPING|</t>
  </si>
  <si>
    <t>DHB181206201325874</t>
  </si>
  <si>
    <t>银座格兰德酒店(Ginza Grand Hotel)</t>
  </si>
  <si>
    <t>2018/12/6 20:13:25</t>
  </si>
  <si>
    <t>WANG XINGHUI|</t>
  </si>
  <si>
    <t>DHB181206214536746</t>
  </si>
  <si>
    <t>两国东京第一酒店(Daiichi Hotel Ryogoku)</t>
  </si>
  <si>
    <t>2019-01-10</t>
  </si>
  <si>
    <t>2018/12/6 21:45:36</t>
  </si>
  <si>
    <t>HU ZHANGJIE|HU YIMING|ZHANG LIHONG|</t>
  </si>
  <si>
    <t>Fukuoka</t>
  </si>
  <si>
    <t>DHB181206220921388</t>
  </si>
  <si>
    <t>福冈八百治博多酒店(Yaoji Hakata Hotel)</t>
  </si>
  <si>
    <t>2018-12-24</t>
  </si>
  <si>
    <t>2018-12-25</t>
  </si>
  <si>
    <t>2018/12/6 22:09:21</t>
  </si>
  <si>
    <t>YAN YIFAN|</t>
  </si>
  <si>
    <t>Otaru</t>
  </si>
  <si>
    <t>DHB181206235239482</t>
  </si>
  <si>
    <t>Nord小樽 酒店(Hotel Nord Otaru)</t>
  </si>
  <si>
    <t>2018/12/6 23:52:39</t>
  </si>
  <si>
    <t>JIN LU|ZHANG WENYAN|</t>
  </si>
  <si>
    <t>Abashiri</t>
  </si>
  <si>
    <t>DHB181207002326255</t>
  </si>
  <si>
    <t>北海道鄂霍次克网走站东横 INN(Toyoko Inn Hokkaido Okhotsk Abashiri Ekimae)</t>
  </si>
  <si>
    <t>2019-02-05</t>
  </si>
  <si>
    <t>2018/12/7 0:23:26</t>
  </si>
  <si>
    <t>Kong Jing|Gao Miao|</t>
  </si>
  <si>
    <t>DHB181207014921796</t>
  </si>
  <si>
    <t>2019-02-02</t>
  </si>
  <si>
    <t>2018/12/7 1:49:21</t>
  </si>
  <si>
    <t>LIU ZHEN|ZHAO YISHI|</t>
  </si>
  <si>
    <t>DHB181207092055554</t>
  </si>
  <si>
    <t>曼谷沙吞宜必思酒店(ibis Bangkok Sathorn)</t>
  </si>
  <si>
    <t>2018-12-29</t>
  </si>
  <si>
    <t>2018-12-31</t>
  </si>
  <si>
    <t>2018/12/7 9:20:55</t>
  </si>
  <si>
    <t>WANG ZHENKE|</t>
  </si>
  <si>
    <t>Kota Kinabalu</t>
  </si>
  <si>
    <t>DHB181207093724895</t>
  </si>
  <si>
    <t>天空酒店(Sky Hotel Kota Kinabalu)</t>
  </si>
  <si>
    <t>2018/12/7 9:37:24</t>
  </si>
  <si>
    <t>YANG SIHUA|LU JIANYI|</t>
  </si>
  <si>
    <t>Chiang Mai</t>
  </si>
  <si>
    <t>DHB181207113455505</t>
  </si>
  <si>
    <t>清迈伊斯汀酒店(Eastin Tan Chiang Mai)</t>
  </si>
  <si>
    <t>2018/12/7 11:34:55</t>
  </si>
  <si>
    <t>XU JINFENG|LIANG XUWEN|FU LIJUAN|HOU FAN|</t>
  </si>
  <si>
    <t>DHB181207132640753</t>
  </si>
  <si>
    <t>2018/12/7 13:26:40</t>
  </si>
  <si>
    <t>FAN ZHICHENG|CHEN JIACHENG|LI WEIBIN|</t>
  </si>
  <si>
    <t>DHB181207142004252</t>
  </si>
  <si>
    <t>2018-12-20</t>
  </si>
  <si>
    <t>2018-12-21</t>
  </si>
  <si>
    <t>2018/12/7 14:20:04</t>
  </si>
  <si>
    <t>zhang lu|tan jingjing|yuan yuheng|</t>
  </si>
  <si>
    <t>DHB181207155818822</t>
  </si>
  <si>
    <t>2018-12-30</t>
  </si>
  <si>
    <t>2018/12/7 15:58:18</t>
  </si>
  <si>
    <t>Liu Yuan|Feng Xiaoling|</t>
  </si>
  <si>
    <t>DHB181207165147681</t>
  </si>
  <si>
    <t>成田机场酒店(Narita Airport Rest House)</t>
  </si>
  <si>
    <t>2018/12/7 16:51:47</t>
  </si>
  <si>
    <t>Wang Yan|Weng Xiaoming|Lu Endi|Wang Zi|Wang Xiaohan|Wang Lanxi|</t>
  </si>
  <si>
    <t>Panglao</t>
  </si>
  <si>
    <t>DHB181207174124509</t>
  </si>
  <si>
    <t>法拉盛草地度假村(Flushing Meadows Resort and Playground)</t>
  </si>
  <si>
    <t>2019-02-07</t>
  </si>
  <si>
    <t>2019-02-10</t>
  </si>
  <si>
    <t>2018/12/7 17:41:24</t>
  </si>
  <si>
    <t>XIA YUAN|ZHOU LIPING|</t>
  </si>
  <si>
    <t>DHB181207185256802</t>
  </si>
  <si>
    <t>MYSTAYS 龟户酒店(Hotel MyStays Kameido)</t>
  </si>
  <si>
    <t>2018/12/7 18:52:56</t>
  </si>
  <si>
    <t>jiao shenyu|</t>
  </si>
  <si>
    <t>DHB181207190020256</t>
  </si>
  <si>
    <t>2019-01-31</t>
  </si>
  <si>
    <t>2018/12/7 19:00:20</t>
  </si>
  <si>
    <t>KONG DANDAN|WEN MINGMING|</t>
  </si>
  <si>
    <t>DHB181207224045823</t>
  </si>
  <si>
    <t>巢鸭微笑酒店(Smile Hotel Sugamo)</t>
  </si>
  <si>
    <t>2018/12/7 22:40:45</t>
  </si>
  <si>
    <t>XIA XIAODI|</t>
  </si>
  <si>
    <t>DHB181208132559732</t>
  </si>
  <si>
    <t>环球港酒店(Hotel Universal Port)</t>
  </si>
  <si>
    <t>2018/12/8 13:25:59</t>
  </si>
  <si>
    <t>PAN QILIANG|HUO WEIHONG|PAN QIBANG|</t>
  </si>
  <si>
    <t>DHB181208143902982</t>
  </si>
  <si>
    <t>2018/12/8 14:39:02</t>
  </si>
  <si>
    <t>SUN QI|YANG SHENGWEI|</t>
  </si>
  <si>
    <t>DHB181208203438279</t>
  </si>
  <si>
    <t>2018/12/8 20:34:38</t>
  </si>
  <si>
    <t>ZHANG KAI|</t>
  </si>
  <si>
    <t>DHB181208220001869</t>
  </si>
  <si>
    <t>2018/12/8 22:00:01</t>
  </si>
  <si>
    <t>YANG DI|</t>
  </si>
  <si>
    <t>DHB181208220007873</t>
  </si>
  <si>
    <t>名古屋城堡酒店(Hotel Nagoya Castle)</t>
  </si>
  <si>
    <t>2018/12/8 22:00:07</t>
  </si>
  <si>
    <t>Wang Tingting|Zhang Jinguo|</t>
  </si>
  <si>
    <t>DHB181208221749972</t>
  </si>
  <si>
    <t>2019-02-24</t>
  </si>
  <si>
    <t>2019-02-25</t>
  </si>
  <si>
    <t>2018/12/8 22:17:49</t>
  </si>
  <si>
    <t>LYU KE|CHAN HAO|</t>
  </si>
  <si>
    <t>DHB181209134418078</t>
  </si>
  <si>
    <t>京都丽嘉皇家酒店(RIHGA Royal Hotel Kyoto)</t>
  </si>
  <si>
    <t>2018/12/9 13:44:18</t>
  </si>
  <si>
    <t>WANG XIAOWEI|SHUAI LIBAO|</t>
  </si>
  <si>
    <t>DHB181209144328342</t>
  </si>
  <si>
    <t>FLEXSTAY 清澄白河旅馆(Flexstay Inn Kiyosumi-Shirakawa)</t>
  </si>
  <si>
    <t>2018/12/9 14:43:28</t>
  </si>
  <si>
    <t>Wang Guihong|</t>
  </si>
  <si>
    <t>DHB181209161353547</t>
  </si>
  <si>
    <t>清迈U尼姆曼酒店(U Nimman Chiang Mai)</t>
  </si>
  <si>
    <t>2018/12/9 16:13:53</t>
  </si>
  <si>
    <t>OUYANG YAN|HAO DONGMEI|</t>
  </si>
  <si>
    <t>DHB181209225632600</t>
  </si>
  <si>
    <t>2018/12/9 22:56:32</t>
  </si>
  <si>
    <t>LING BO|WU QINLIN|</t>
  </si>
  <si>
    <t>DHB181209230408336</t>
  </si>
  <si>
    <t>2018/12/9 23:04:08</t>
  </si>
  <si>
    <t>WANG LI|</t>
  </si>
  <si>
    <t>DHB181210143347367</t>
  </si>
  <si>
    <t>2018/12/10 14:33:47</t>
  </si>
  <si>
    <t>WU REN|LI LINYUN|</t>
  </si>
  <si>
    <t>Kata Yai Beach</t>
  </si>
  <si>
    <t>DHB181210163016352</t>
  </si>
  <si>
    <t>普吉岛卡塔阿维斯塔诺富特酒店度假村(Novotel Phuket Kata Avista Resort and Spa)</t>
  </si>
  <si>
    <t>2018/12/10 16:30:16</t>
  </si>
  <si>
    <t>WANG YANG|SHAO SHULI|</t>
  </si>
  <si>
    <t>徐文程</t>
  </si>
  <si>
    <t>Phnom Penh</t>
  </si>
  <si>
    <t>DHB181210174639777</t>
  </si>
  <si>
    <t>戴薇丝酒店(Dyvith Hotel)</t>
  </si>
  <si>
    <t>2018/12/10 17:46:39</t>
  </si>
  <si>
    <t>HE JIEWEN|</t>
  </si>
  <si>
    <t>DHB181210175240207</t>
  </si>
  <si>
    <t>2018/12/10 17:52:40</t>
  </si>
  <si>
    <t>TANG XIAOGANG|GAO WENZUO|</t>
  </si>
  <si>
    <t>DHB181210175647643</t>
  </si>
  <si>
    <t>2018/12/10 17:56:47</t>
  </si>
  <si>
    <t>LI GUOHUI|</t>
  </si>
  <si>
    <t>DHB181210184704854</t>
  </si>
  <si>
    <t>2018/12/10 18:47:04</t>
  </si>
  <si>
    <t>xiao shan|</t>
  </si>
  <si>
    <t>DHB181210194208229</t>
  </si>
  <si>
    <t>蓼科酒店(Hotel Tateshina)</t>
  </si>
  <si>
    <t>2018/12/10 19:42:08</t>
  </si>
  <si>
    <t>TIAN JINGLI|</t>
  </si>
  <si>
    <t>DHB181210213023658</t>
  </si>
  <si>
    <t>芽庄哈瓦那酒店(Havana Nha Trang Hotel(ex.Best Western Premier Havana Nha Trang))</t>
  </si>
  <si>
    <t>2019-02-04</t>
  </si>
  <si>
    <t>2018/12/10 21:30:23</t>
  </si>
  <si>
    <t>WANG WEIJIE|WANG XINYI|HUANG JIANHANG|CHEN WENBO|YU XIAOYAN|LUO XINYU|</t>
  </si>
  <si>
    <t>DHB181210213721318</t>
  </si>
  <si>
    <t>2018/12/10 21:37:21</t>
  </si>
  <si>
    <t>ZHANG CHAO|ZHENG XIN|</t>
  </si>
  <si>
    <t>Naha</t>
  </si>
  <si>
    <t>DHB181210231450780</t>
  </si>
  <si>
    <t>那霸县厅前阿尔蒙特酒店(Almont Hotel Naha Kenchomae)</t>
  </si>
  <si>
    <t>2018/12/10 23:14:50</t>
  </si>
  <si>
    <t>JIANG YE|</t>
  </si>
  <si>
    <t>Kagoshima</t>
  </si>
  <si>
    <t>DHB181211001428952</t>
  </si>
  <si>
    <t>鹿儿岛雷姆酒店(Remm Kagoshima)</t>
  </si>
  <si>
    <t>2019-01-03</t>
  </si>
  <si>
    <t>2018/12/11 0:14:29</t>
  </si>
  <si>
    <t>ZHU LICHANG|LIU MEI|</t>
  </si>
  <si>
    <t>DHB181211005109054</t>
  </si>
  <si>
    <t>2018/12/11 0:51:09</t>
  </si>
  <si>
    <t>Chen Zhaobo|Li Ruijin|</t>
  </si>
  <si>
    <t>DHB181211103355984</t>
  </si>
  <si>
    <t>新宿格兰贝尔酒店(Shinjuku Granbell Hotel)</t>
  </si>
  <si>
    <t>2018/12/11 10:33:55</t>
  </si>
  <si>
    <t>SHANG YI|</t>
  </si>
  <si>
    <t>DHB181211114644103</t>
  </si>
  <si>
    <t>2019-01-24</t>
  </si>
  <si>
    <t>2018/12/11 11:46:44</t>
  </si>
  <si>
    <t>ZHANG HUI|ZHENG XIANG|</t>
  </si>
  <si>
    <t>DHB181211124956276</t>
  </si>
  <si>
    <t>2018-12-26</t>
  </si>
  <si>
    <t>2018/12/11 12:49:56</t>
  </si>
  <si>
    <t>WANG ZHOULI|LU PEIYU|JIN JIANBING|</t>
  </si>
  <si>
    <t>Cam Lam</t>
  </si>
  <si>
    <t>DHB181211193656303</t>
  </si>
  <si>
    <t>芽庄珍珠长滩水疗度假村(Vinpearl Resort &amp; Spa Long Beach Nha Trang)</t>
  </si>
  <si>
    <t>2018/12/11 19:36:56</t>
  </si>
  <si>
    <t>ZHANG XIAOHONG|ZHANG JACKY|</t>
  </si>
  <si>
    <t>DHB181211210150259</t>
  </si>
  <si>
    <t>东京日本桥微笑酒店(Smile Hotel Tokyo Nihonbashi)</t>
  </si>
  <si>
    <t>2018/12/11 21:01:50</t>
  </si>
  <si>
    <t>Chen Lingzhi|</t>
  </si>
  <si>
    <t>DHB181211211837023</t>
  </si>
  <si>
    <t>2018/12/11 21:18:37</t>
  </si>
  <si>
    <t>WANG BOLONG|</t>
  </si>
  <si>
    <t>DHB181212001835683</t>
  </si>
  <si>
    <t>2019-03-10</t>
  </si>
  <si>
    <t>2019-03-11</t>
  </si>
  <si>
    <t>2018/12/12 0:18:35</t>
  </si>
  <si>
    <t>ZHANG MENGHAN|ZHOU LITIAN|</t>
  </si>
  <si>
    <t>DHB181212052608147</t>
  </si>
  <si>
    <t>2019-03-02</t>
  </si>
  <si>
    <t>2019-03-03</t>
  </si>
  <si>
    <t>2018/12/12 5:26:08</t>
  </si>
  <si>
    <t>ZHANG YUFANG|</t>
  </si>
  <si>
    <t>DHB181212113528728</t>
  </si>
  <si>
    <t>2018/12/12 11:35:28</t>
  </si>
  <si>
    <t>YIN FEN|</t>
  </si>
  <si>
    <t>DHB181212134457936</t>
  </si>
  <si>
    <t>新札幌灿路都大饭店(Hotel Sunroute New Sapporo)</t>
  </si>
  <si>
    <t>2019-02-20</t>
  </si>
  <si>
    <t>2019-02-22</t>
  </si>
  <si>
    <t>2018/12/12 13:44:57</t>
  </si>
  <si>
    <t>Yang Li|Tian Sen|</t>
  </si>
  <si>
    <t>DHB181212150919372</t>
  </si>
  <si>
    <t>2018/12/12 15:09:19</t>
  </si>
  <si>
    <t>HE XIAOGE|</t>
  </si>
  <si>
    <t>DHB181212151144576</t>
  </si>
  <si>
    <t>2018/12/12 15:11:44</t>
  </si>
  <si>
    <t>ZHANG XIAOZHONG|XU XIAOYAN|ZHANG TINGYU|</t>
  </si>
  <si>
    <t>DHB181212162536682</t>
  </si>
  <si>
    <t>大阪富士屋饭店(Osaka Fujiya Hotel)</t>
  </si>
  <si>
    <t>2018/12/12 16:25:36</t>
  </si>
  <si>
    <t>YANG MO|</t>
  </si>
  <si>
    <t>DHB181212174933037</t>
  </si>
  <si>
    <t>2018/12/12 17:49:33</t>
  </si>
  <si>
    <t>Dong Jiawei|Zheng Ye|Zheng XinYUE|Xue Jiasheng|</t>
  </si>
  <si>
    <t>Lodtunduh</t>
  </si>
  <si>
    <t>DHB181212174943046</t>
  </si>
  <si>
    <t>巴厘岛乌布斯塔拉酒店-组合酒店系列(Sthala, A Tribute Portfolio Hotel, Ubud Bali)</t>
  </si>
  <si>
    <t>2018/12/12 17:49:43</t>
  </si>
  <si>
    <t>XIONG YI|</t>
  </si>
  <si>
    <t>DHB181212193218987</t>
  </si>
  <si>
    <t>2018/12/12 19:32:18</t>
  </si>
  <si>
    <t>CHEN ZHIPENG|CAO YANG|</t>
  </si>
  <si>
    <t>DHB181212215707889</t>
  </si>
  <si>
    <t>2019-02-09</t>
  </si>
  <si>
    <t>2018/12/12 21:57:07</t>
  </si>
  <si>
    <t>Li Jie|Wang Xingyi|Wang Yi|</t>
  </si>
  <si>
    <t>DHB181212220001052</t>
  </si>
  <si>
    <t>2018/12/12 22:00:01</t>
  </si>
  <si>
    <t>LI HAOYAN|Li Jingfei|Li Huanhuan|Ping Xia|</t>
  </si>
  <si>
    <t>DHB181212231558357</t>
  </si>
  <si>
    <t>2018/12/12 23:15:58</t>
  </si>
  <si>
    <t>He Jingjing|Ma Xiaoyu|</t>
  </si>
  <si>
    <t>DHB181213112859311</t>
  </si>
  <si>
    <t>2018/12/13 11:28:59</t>
  </si>
  <si>
    <t>Zhang Cong|Xiao Xiaoyue|ZHANG PRESTON|</t>
  </si>
  <si>
    <t>DHB181213164011324</t>
  </si>
  <si>
    <t>银座蒙特利拉苏瑞酒店(Hotel Monterey La Soeur Ginza)</t>
  </si>
  <si>
    <t>2018/12/13 16:40:11</t>
  </si>
  <si>
    <t>LOU YAOQIN|</t>
  </si>
  <si>
    <t>DHB181214031932034</t>
  </si>
  <si>
    <t>浅草微笑酒店(Smile Hotel Asakusa)</t>
  </si>
  <si>
    <t>2018/12/14 3:19:32</t>
  </si>
  <si>
    <t>XU JING|</t>
  </si>
  <si>
    <t>Boracay Island</t>
  </si>
  <si>
    <t>DHB181214100304419</t>
  </si>
  <si>
    <t>柯伦特阿斯托里亚酒店(Astoria Current)</t>
  </si>
  <si>
    <t>2019-01-04</t>
  </si>
  <si>
    <t>2018/12/14 10:03:04</t>
  </si>
  <si>
    <t>Huang ChunLian|</t>
  </si>
  <si>
    <t>DHB181214100538642</t>
  </si>
  <si>
    <t>2018/12/14 10:05:38</t>
  </si>
  <si>
    <t>DHB181214175153854</t>
  </si>
  <si>
    <t>普吉岛卡利马度假村及水疗中心(Kalima Resort &amp; Spa, Phuket)</t>
  </si>
  <si>
    <t>2018-12-19</t>
  </si>
  <si>
    <t>2018/12/14 17:51:53</t>
  </si>
  <si>
    <t>YAN LIYANG|</t>
  </si>
  <si>
    <t>DHB181214191035388</t>
  </si>
  <si>
    <t>曼谷威客3号酒店（原曼谷胜利纪念碑全季酒店）(Vic3 Bangkok)</t>
  </si>
  <si>
    <t>2018/12/14 19:10:35</t>
  </si>
  <si>
    <t>FU HUAN|ZHANG MENGQI|</t>
  </si>
  <si>
    <t>DHB181214192957334</t>
  </si>
  <si>
    <t>2019-02-26</t>
  </si>
  <si>
    <t>2019-02-27</t>
  </si>
  <si>
    <t>2018/12/14 19:29:57</t>
  </si>
  <si>
    <t>LI ZHIYIN|HONG YING|</t>
  </si>
  <si>
    <t>DHB181214234145304</t>
  </si>
  <si>
    <t>2018/12/14 23:41:45</t>
  </si>
  <si>
    <t>ZHAO XINYAO|LIU GUYUAN|</t>
  </si>
  <si>
    <t>DHB181215034156633</t>
  </si>
  <si>
    <t>2019-01-11</t>
  </si>
  <si>
    <t>2018/12/15 3:41:56</t>
  </si>
  <si>
    <t>shen jie|</t>
  </si>
  <si>
    <t>DHB181215121713242</t>
  </si>
  <si>
    <t>2018/12/15 12:17:13</t>
  </si>
  <si>
    <t>Feng Si|ZHU YINTONG|</t>
  </si>
  <si>
    <t>DHB181215135233014</t>
  </si>
  <si>
    <t>2019-02-23</t>
  </si>
  <si>
    <t>2018/12/15 13:52:33</t>
  </si>
  <si>
    <t>Chen Lei|Yan Weihua|</t>
  </si>
  <si>
    <t>DHB181215140003347</t>
  </si>
  <si>
    <t>2018/12/15 14:00:03</t>
  </si>
  <si>
    <t>JIA JIA|</t>
  </si>
  <si>
    <t>DHB181215142017950</t>
  </si>
  <si>
    <t>苏格滨海冲浪度假酒店 - 卡塔海滩(Sugar Marina Resort-SURF-Kata Beach)</t>
  </si>
  <si>
    <t>2018/12/15 14:20:17</t>
  </si>
  <si>
    <t>Wang Yilin|Li Xiang|</t>
  </si>
  <si>
    <t>DHB181215165840687</t>
  </si>
  <si>
    <t>2018/12/15 16:58:40</t>
  </si>
  <si>
    <t>WANG MINGLUN|</t>
  </si>
  <si>
    <t>DHB181215222228083</t>
  </si>
  <si>
    <t>2018/12/15 22:22:28</t>
  </si>
  <si>
    <t>GU LAMEI|MING MEI|</t>
  </si>
  <si>
    <r>
      <t>确定应付：</t>
    </r>
    <r>
      <rPr>
        <b/>
        <sz val="12"/>
        <rFont val="Calibri"/>
        <charset val="134"/>
      </rPr>
      <t>201143-1047=200096</t>
    </r>
  </si>
  <si>
    <r>
      <t>道旅直连：</t>
    </r>
    <r>
      <rPr>
        <b/>
        <sz val="12"/>
        <rFont val="Calibri"/>
        <charset val="134"/>
      </rPr>
      <t xml:space="preserve">100357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P181218171945322</t>
    </r>
  </si>
  <si>
    <r>
      <t>道旅：</t>
    </r>
    <r>
      <rPr>
        <b/>
        <sz val="12"/>
        <rFont val="Calibri"/>
        <charset val="134"/>
      </rPr>
      <t xml:space="preserve">100786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P181218172425322</t>
    </r>
  </si>
  <si>
    <r>
      <t>1400879</t>
    </r>
    <r>
      <rPr>
        <b/>
        <sz val="12"/>
        <rFont val="宋体"/>
        <charset val="134"/>
      </rPr>
      <t>取消产生预付款：</t>
    </r>
    <r>
      <rPr>
        <b/>
        <sz val="12"/>
        <rFont val="Calibri"/>
        <charset val="134"/>
      </rPr>
      <t>-1047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</si>
</sst>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0" xfId="0"/>
    <xf numFmtId="0" fontId="3" fillId="0" borderId="0" xfId="0" applyNumberFormat="1" applyFont="1"/>
    <xf numFmtId="0" fontId="0" fillId="2" borderId="0" xfId="0" applyNumberFormat="1" applyFont="1" applyFill="1"/>
    <xf numFmtId="0" fontId="4" fillId="2" borderId="0" xfId="0" applyNumberFormat="1" applyFont="1" applyFill="1"/>
    <xf numFmtId="0" fontId="5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12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1407693</v>
          </cell>
          <cell r="B2" t="str">
            <v>洲际芽庄酒店（芽庄洲际酒店）</v>
          </cell>
          <cell r="C2" t="str">
            <v>DHB181206151844004</v>
          </cell>
          <cell r="D2" t="str">
            <v>328872</v>
          </cell>
          <cell r="E2" t="str">
            <v/>
          </cell>
          <cell r="F2" t="str">
            <v>2970</v>
          </cell>
          <cell r="G2" t="str">
            <v>RMB</v>
          </cell>
          <cell r="H2" t="str">
            <v>1</v>
          </cell>
          <cell r="I2">
            <v>2970</v>
          </cell>
        </row>
        <row r="3">
          <cell r="A3">
            <v>1407244</v>
          </cell>
          <cell r="B3" t="str">
            <v>苏梅岛诺拉布里温泉度假酒店</v>
          </cell>
          <cell r="C3" t="str">
            <v>DHB181205193821779</v>
          </cell>
          <cell r="D3" t="str">
            <v>21858</v>
          </cell>
          <cell r="E3" t="str">
            <v/>
          </cell>
          <cell r="F3" t="str">
            <v>4760</v>
          </cell>
          <cell r="G3" t="str">
            <v>RMB</v>
          </cell>
          <cell r="H3" t="str">
            <v>1</v>
          </cell>
          <cell r="I3">
            <v>4760</v>
          </cell>
        </row>
        <row r="4">
          <cell r="A4">
            <v>1407549</v>
          </cell>
          <cell r="B4" t="str">
            <v>苏梅岛诺拉布里温泉度假酒店</v>
          </cell>
          <cell r="C4" t="str">
            <v>DHB181206112355664</v>
          </cell>
          <cell r="D4" t="str">
            <v>21866</v>
          </cell>
          <cell r="E4" t="str">
            <v/>
          </cell>
          <cell r="F4" t="str">
            <v>3148</v>
          </cell>
          <cell r="G4" t="str">
            <v>RMB</v>
          </cell>
          <cell r="H4" t="str">
            <v>1</v>
          </cell>
          <cell r="I4">
            <v>3148</v>
          </cell>
        </row>
        <row r="5">
          <cell r="A5">
            <v>1407656</v>
          </cell>
          <cell r="B5" t="str">
            <v>苏梅岛诺拉布里温泉度假酒店</v>
          </cell>
          <cell r="C5" t="str">
            <v>DHB181206143349244</v>
          </cell>
          <cell r="D5" t="str">
            <v>21884</v>
          </cell>
          <cell r="E5" t="str">
            <v/>
          </cell>
          <cell r="F5" t="str">
            <v>3474</v>
          </cell>
          <cell r="G5" t="str">
            <v>RMB</v>
          </cell>
          <cell r="H5" t="str">
            <v>1</v>
          </cell>
          <cell r="I5">
            <v>3474</v>
          </cell>
        </row>
        <row r="6">
          <cell r="A6">
            <v>1395282</v>
          </cell>
          <cell r="B6" t="str">
            <v>曼谷大都会酒店</v>
          </cell>
          <cell r="C6" t="str">
            <v>DHB181201111525676</v>
          </cell>
          <cell r="D6" t="str">
            <v>1156802629</v>
          </cell>
          <cell r="E6" t="str">
            <v/>
          </cell>
          <cell r="F6" t="str">
            <v>3357</v>
          </cell>
          <cell r="G6" t="str">
            <v>RMB</v>
          </cell>
          <cell r="H6" t="str">
            <v>1</v>
          </cell>
          <cell r="I6">
            <v>3357</v>
          </cell>
        </row>
        <row r="7">
          <cell r="A7">
            <v>1395284</v>
          </cell>
          <cell r="B7" t="str">
            <v>曼谷大都会酒店</v>
          </cell>
          <cell r="C7" t="str">
            <v>DHB181201094419444,DHB181201111118487</v>
          </cell>
          <cell r="D7" t="str">
            <v>1156801285,1156771036</v>
          </cell>
          <cell r="E7" t="str">
            <v/>
          </cell>
          <cell r="F7" t="str">
            <v>6714</v>
          </cell>
          <cell r="G7" t="str">
            <v>RMB</v>
          </cell>
          <cell r="H7" t="str">
            <v>1</v>
          </cell>
          <cell r="I7">
            <v>6714</v>
          </cell>
        </row>
        <row r="8">
          <cell r="A8">
            <v>1407265</v>
          </cell>
          <cell r="B8" t="str">
            <v>苏梅岛诺拉海滩度假村</v>
          </cell>
          <cell r="C8" t="str">
            <v>DHB181205202401940</v>
          </cell>
          <cell r="D8" t="str">
            <v>17185</v>
          </cell>
          <cell r="E8" t="str">
            <v/>
          </cell>
          <cell r="F8" t="str">
            <v>4470</v>
          </cell>
          <cell r="G8" t="str">
            <v>RMB</v>
          </cell>
          <cell r="H8" t="str">
            <v>1</v>
          </cell>
          <cell r="I8">
            <v>4470</v>
          </cell>
        </row>
        <row r="9">
          <cell r="A9">
            <v>1409865</v>
          </cell>
          <cell r="B9" t="str">
            <v>普吉岛诺富特卡塔爱维斯塔度假村</v>
          </cell>
          <cell r="C9" t="str">
            <v>DHB181210163016352</v>
          </cell>
          <cell r="D9" t="str">
            <v/>
          </cell>
          <cell r="E9" t="str">
            <v/>
          </cell>
          <cell r="F9" t="str">
            <v>3921</v>
          </cell>
          <cell r="G9" t="str">
            <v>RMB</v>
          </cell>
          <cell r="H9" t="str">
            <v>1</v>
          </cell>
          <cell r="I9">
            <v>3921</v>
          </cell>
        </row>
        <row r="10">
          <cell r="A10">
            <v>1407616</v>
          </cell>
          <cell r="B10" t="str">
            <v>新加坡庄家大酒店</v>
          </cell>
          <cell r="C10" t="str">
            <v>DHB181206125207821</v>
          </cell>
          <cell r="D10" t="str">
            <v>130536408</v>
          </cell>
          <cell r="E10" t="str">
            <v/>
          </cell>
          <cell r="F10" t="str">
            <v>489</v>
          </cell>
          <cell r="G10" t="str">
            <v>RMB</v>
          </cell>
          <cell r="H10" t="str">
            <v>1</v>
          </cell>
          <cell r="I10">
            <v>489</v>
          </cell>
        </row>
        <row r="11">
          <cell r="A11">
            <v>1409329</v>
          </cell>
          <cell r="B11" t="str">
            <v>京都丽嘉皇家酒店</v>
          </cell>
          <cell r="C11" t="str">
            <v>DHB181209134418078</v>
          </cell>
          <cell r="D11" t="str">
            <v/>
          </cell>
          <cell r="E11" t="str">
            <v/>
          </cell>
          <cell r="F11" t="str">
            <v>1600</v>
          </cell>
          <cell r="G11" t="str">
            <v>RMB</v>
          </cell>
          <cell r="H11" t="str">
            <v>1</v>
          </cell>
          <cell r="I11">
            <v>1600</v>
          </cell>
        </row>
        <row r="12">
          <cell r="A12">
            <v>1411741</v>
          </cell>
          <cell r="B12" t="str">
            <v>京都丽嘉皇家酒店</v>
          </cell>
          <cell r="C12" t="str">
            <v>DHB181212215707889</v>
          </cell>
          <cell r="D12" t="str">
            <v/>
          </cell>
          <cell r="E12" t="str">
            <v/>
          </cell>
          <cell r="F12" t="str">
            <v>2750</v>
          </cell>
          <cell r="G12" t="str">
            <v>RMB</v>
          </cell>
          <cell r="H12" t="str">
            <v>1</v>
          </cell>
          <cell r="I12">
            <v>2750</v>
          </cell>
        </row>
        <row r="13">
          <cell r="A13">
            <v>1410390</v>
          </cell>
          <cell r="B13" t="str">
            <v>京都丽嘉皇家酒店</v>
          </cell>
          <cell r="C13" t="str">
            <v>DHB181211114644103</v>
          </cell>
          <cell r="D13" t="str">
            <v/>
          </cell>
          <cell r="E13" t="str">
            <v/>
          </cell>
          <cell r="F13" t="str">
            <v>1538</v>
          </cell>
          <cell r="G13" t="str">
            <v>RMB</v>
          </cell>
          <cell r="H13" t="str">
            <v>1</v>
          </cell>
          <cell r="I13">
            <v>1538</v>
          </cell>
        </row>
        <row r="14">
          <cell r="A14">
            <v>1405693</v>
          </cell>
          <cell r="B14" t="str">
            <v>曼谷斯瓦特尔酒店</v>
          </cell>
          <cell r="C14" t="str">
            <v>DHB181203150136816</v>
          </cell>
          <cell r="D14" t="str">
            <v>1157715545</v>
          </cell>
          <cell r="E14" t="str">
            <v/>
          </cell>
          <cell r="F14" t="str">
            <v>1628</v>
          </cell>
          <cell r="G14" t="str">
            <v>RMB</v>
          </cell>
          <cell r="H14" t="str">
            <v>1</v>
          </cell>
          <cell r="I14">
            <v>1628</v>
          </cell>
        </row>
        <row r="15">
          <cell r="A15">
            <v>1412983</v>
          </cell>
          <cell r="B15" t="str">
            <v>曼谷维3酒店(曼谷威客3号酒店)</v>
          </cell>
          <cell r="C15" t="str">
            <v>DHB181214191035388</v>
          </cell>
          <cell r="D15" t="str">
            <v/>
          </cell>
          <cell r="E15" t="str">
            <v/>
          </cell>
          <cell r="F15" t="str">
            <v>1270</v>
          </cell>
          <cell r="G15" t="str">
            <v>RMB</v>
          </cell>
          <cell r="H15" t="str">
            <v>1</v>
          </cell>
          <cell r="I15">
            <v>1270</v>
          </cell>
        </row>
        <row r="16">
          <cell r="A16">
            <v>1412055</v>
          </cell>
          <cell r="B16" t="str">
            <v>富士急乐园度假酒店＆温泉</v>
          </cell>
          <cell r="C16" t="str">
            <v>DHB181213112859311</v>
          </cell>
          <cell r="D16" t="str">
            <v/>
          </cell>
          <cell r="E16" t="str">
            <v/>
          </cell>
          <cell r="F16" t="str">
            <v>2116</v>
          </cell>
          <cell r="G16" t="str">
            <v>RMB</v>
          </cell>
          <cell r="H16" t="str">
            <v>1</v>
          </cell>
          <cell r="I16">
            <v>2116</v>
          </cell>
        </row>
        <row r="17">
          <cell r="A17">
            <v>1410883</v>
          </cell>
          <cell r="B17" t="str">
            <v>富士急乐园度假酒店＆温泉</v>
          </cell>
          <cell r="C17" t="str">
            <v>DHB181212001835683</v>
          </cell>
          <cell r="D17" t="str">
            <v/>
          </cell>
          <cell r="E17" t="str">
            <v/>
          </cell>
          <cell r="F17" t="str">
            <v>1130</v>
          </cell>
          <cell r="G17" t="str">
            <v>RMB</v>
          </cell>
          <cell r="H17" t="str">
            <v>1</v>
          </cell>
          <cell r="I17">
            <v>1130</v>
          </cell>
        </row>
        <row r="18">
          <cell r="A18">
            <v>1408444</v>
          </cell>
          <cell r="B18" t="str">
            <v>富士急乐园度假酒店＆温泉</v>
          </cell>
          <cell r="C18" t="str">
            <v>DHB181207155818822</v>
          </cell>
          <cell r="D18" t="str">
            <v>268489</v>
          </cell>
          <cell r="E18" t="str">
            <v/>
          </cell>
          <cell r="F18" t="str">
            <v>1381</v>
          </cell>
          <cell r="G18" t="str">
            <v>RMB</v>
          </cell>
          <cell r="H18" t="str">
            <v>1</v>
          </cell>
          <cell r="I18">
            <v>1381</v>
          </cell>
        </row>
        <row r="19">
          <cell r="A19">
            <v>1407569</v>
          </cell>
          <cell r="B19" t="str">
            <v>富士急乐园度假酒店＆温泉</v>
          </cell>
          <cell r="C19" t="str">
            <v>DHB181206113259498</v>
          </cell>
          <cell r="D19" t="str">
            <v/>
          </cell>
          <cell r="E19" t="str">
            <v/>
          </cell>
          <cell r="F19" t="str">
            <v>2462</v>
          </cell>
          <cell r="G19" t="str">
            <v>RMB</v>
          </cell>
          <cell r="H19" t="str">
            <v>1</v>
          </cell>
          <cell r="I19">
            <v>2462</v>
          </cell>
        </row>
        <row r="20">
          <cell r="A20">
            <v>1408140</v>
          </cell>
          <cell r="B20" t="str">
            <v>沙巴天空酒店</v>
          </cell>
          <cell r="C20" t="str">
            <v>DHB181207093724895</v>
          </cell>
          <cell r="D20" t="str">
            <v/>
          </cell>
          <cell r="E20" t="str">
            <v/>
          </cell>
          <cell r="F20" t="str">
            <v>627</v>
          </cell>
          <cell r="G20" t="str">
            <v>RMB</v>
          </cell>
          <cell r="H20" t="str">
            <v>1</v>
          </cell>
          <cell r="I20">
            <v>627</v>
          </cell>
        </row>
        <row r="21">
          <cell r="A21">
            <v>1412928</v>
          </cell>
          <cell r="B21" t="str">
            <v>普吉岛卡利马度假村及水疗中心</v>
          </cell>
          <cell r="C21" t="str">
            <v>DHB181214175153854</v>
          </cell>
          <cell r="D21" t="str">
            <v>363166</v>
          </cell>
          <cell r="E21" t="str">
            <v/>
          </cell>
          <cell r="F21" t="str">
            <v>3554</v>
          </cell>
          <cell r="G21" t="str">
            <v>RMB</v>
          </cell>
          <cell r="H21" t="str">
            <v>1</v>
          </cell>
          <cell r="I21">
            <v>3554</v>
          </cell>
        </row>
        <row r="22">
          <cell r="A22">
            <v>1406283</v>
          </cell>
          <cell r="B22" t="str">
            <v>普吉岛假日度假酒店</v>
          </cell>
          <cell r="C22" t="str">
            <v>DHB181204095134638</v>
          </cell>
          <cell r="D22" t="str">
            <v/>
          </cell>
          <cell r="E22" t="str">
            <v/>
          </cell>
          <cell r="F22" t="str">
            <v>1665</v>
          </cell>
          <cell r="G22" t="str">
            <v>RMB</v>
          </cell>
          <cell r="H22" t="str">
            <v>1</v>
          </cell>
          <cell r="I22">
            <v>1665</v>
          </cell>
        </row>
        <row r="23">
          <cell r="A23">
            <v>1409373</v>
          </cell>
          <cell r="B23" t="str">
            <v>清迈U尼姆曼酒店</v>
          </cell>
          <cell r="C23" t="str">
            <v>DHB181209161353547</v>
          </cell>
          <cell r="D23" t="str">
            <v>34335</v>
          </cell>
          <cell r="E23" t="str">
            <v/>
          </cell>
          <cell r="F23" t="str">
            <v>3032</v>
          </cell>
          <cell r="G23" t="str">
            <v>RMB</v>
          </cell>
          <cell r="H23" t="str">
            <v>1</v>
          </cell>
          <cell r="I23">
            <v>3032</v>
          </cell>
        </row>
        <row r="24">
          <cell r="A24">
            <v>1404959</v>
          </cell>
          <cell r="B24" t="str">
            <v>格拉斯丽札幌酒店</v>
          </cell>
          <cell r="C24" t="str">
            <v>DHB181201200849518</v>
          </cell>
          <cell r="D24" t="str">
            <v/>
          </cell>
          <cell r="E24" t="str">
            <v/>
          </cell>
          <cell r="F24" t="str">
            <v>4198</v>
          </cell>
          <cell r="G24" t="str">
            <v>RMB</v>
          </cell>
          <cell r="H24" t="str">
            <v>1</v>
          </cell>
          <cell r="I24">
            <v>4198</v>
          </cell>
        </row>
        <row r="25">
          <cell r="A25">
            <v>1406642</v>
          </cell>
          <cell r="B25" t="str">
            <v>大阪难波假日酒店</v>
          </cell>
          <cell r="C25" t="str">
            <v>DHB181204192308028</v>
          </cell>
          <cell r="D25" t="str">
            <v>241650</v>
          </cell>
          <cell r="E25" t="str">
            <v/>
          </cell>
          <cell r="F25" t="str">
            <v>1195</v>
          </cell>
          <cell r="G25" t="str">
            <v>RMB</v>
          </cell>
          <cell r="H25" t="str">
            <v>1</v>
          </cell>
          <cell r="I25">
            <v>1195</v>
          </cell>
        </row>
        <row r="26">
          <cell r="A26">
            <v>1406096</v>
          </cell>
          <cell r="B26" t="str">
            <v>大阪蒙特利格拉斯米尔酒店</v>
          </cell>
          <cell r="C26" t="str">
            <v>DHB181203204552211</v>
          </cell>
          <cell r="D26" t="str">
            <v>101430439</v>
          </cell>
          <cell r="E26" t="str">
            <v/>
          </cell>
          <cell r="F26" t="str">
            <v>1346</v>
          </cell>
          <cell r="G26" t="str">
            <v>RMB</v>
          </cell>
          <cell r="H26" t="str">
            <v>1</v>
          </cell>
          <cell r="I26">
            <v>1346</v>
          </cell>
        </row>
        <row r="27">
          <cell r="A27">
            <v>1407201</v>
          </cell>
          <cell r="B27" t="str">
            <v>Risata Bali Resort &amp; Spa</v>
          </cell>
          <cell r="C27" t="str">
            <v>DHB181205185644202</v>
          </cell>
          <cell r="D27" t="str">
            <v/>
          </cell>
          <cell r="E27" t="str">
            <v/>
          </cell>
          <cell r="F27" t="str">
            <v>3024</v>
          </cell>
          <cell r="G27" t="str">
            <v>RMB</v>
          </cell>
          <cell r="H27" t="str">
            <v>1</v>
          </cell>
          <cell r="I27">
            <v>3024</v>
          </cell>
        </row>
        <row r="28">
          <cell r="A28">
            <v>1413059</v>
          </cell>
          <cell r="B28" t="str">
            <v>普吉岛甜蜜马丽娜卡塔冲浪度假酒店</v>
          </cell>
          <cell r="C28" t="str">
            <v>DHB181215142017950</v>
          </cell>
          <cell r="D28" t="str">
            <v/>
          </cell>
          <cell r="E28" t="str">
            <v/>
          </cell>
          <cell r="F28" t="str">
            <v>1956</v>
          </cell>
          <cell r="G28" t="str">
            <v>RMB</v>
          </cell>
          <cell r="H28" t="str">
            <v>1</v>
          </cell>
          <cell r="I28">
            <v>1956</v>
          </cell>
        </row>
        <row r="29">
          <cell r="A29">
            <v>1397837</v>
          </cell>
          <cell r="B29" t="str">
            <v>普吉岛甜蜜马丽娜卡塔航海度假酒店</v>
          </cell>
          <cell r="C29" t="str">
            <v>DHB181203171128944</v>
          </cell>
          <cell r="D29" t="str">
            <v>1809712</v>
          </cell>
          <cell r="E29" t="str">
            <v/>
          </cell>
          <cell r="F29" t="str">
            <v>1845</v>
          </cell>
          <cell r="G29" t="str">
            <v>RMB</v>
          </cell>
          <cell r="H29" t="str">
            <v>1</v>
          </cell>
          <cell r="I29">
            <v>1845</v>
          </cell>
        </row>
        <row r="30">
          <cell r="A30">
            <v>1407274</v>
          </cell>
          <cell r="B30" t="str">
            <v>名古屋灿路广场酒店</v>
          </cell>
          <cell r="C30" t="str">
            <v>DHB181205201700498</v>
          </cell>
          <cell r="D30" t="str">
            <v>1158955663,1158955667,1158955662</v>
          </cell>
          <cell r="E30" t="str">
            <v/>
          </cell>
          <cell r="F30" t="str">
            <v>1962</v>
          </cell>
          <cell r="G30" t="str">
            <v>RMB</v>
          </cell>
          <cell r="H30" t="str">
            <v>1</v>
          </cell>
          <cell r="I30">
            <v>1962</v>
          </cell>
        </row>
        <row r="31">
          <cell r="A31">
            <v>1408299</v>
          </cell>
          <cell r="B31" t="str">
            <v>东京成田MaRRoaD国际酒店</v>
          </cell>
          <cell r="C31" t="str">
            <v>DHB181207132640753</v>
          </cell>
          <cell r="D31" t="str">
            <v/>
          </cell>
          <cell r="E31" t="str">
            <v/>
          </cell>
          <cell r="F31" t="str">
            <v>767</v>
          </cell>
          <cell r="G31" t="str">
            <v>RMB</v>
          </cell>
          <cell r="H31" t="str">
            <v>1</v>
          </cell>
          <cell r="I31">
            <v>767</v>
          </cell>
        </row>
        <row r="32">
          <cell r="A32">
            <v>1406519</v>
          </cell>
          <cell r="B32" t="str">
            <v>东京成田MaRRoaD国际酒店</v>
          </cell>
          <cell r="C32" t="str">
            <v>DHB181204155319532</v>
          </cell>
          <cell r="D32" t="str">
            <v>892518</v>
          </cell>
          <cell r="E32" t="str">
            <v/>
          </cell>
          <cell r="F32" t="str">
            <v>460</v>
          </cell>
          <cell r="G32" t="str">
            <v>RMB</v>
          </cell>
          <cell r="H32" t="str">
            <v>1</v>
          </cell>
          <cell r="I32">
            <v>460</v>
          </cell>
        </row>
        <row r="33">
          <cell r="A33">
            <v>1408879</v>
          </cell>
          <cell r="B33" t="str">
            <v>大阪环球港酒店</v>
          </cell>
          <cell r="C33" t="str">
            <v>DHB181208132559732</v>
          </cell>
          <cell r="D33" t="str">
            <v>5895718</v>
          </cell>
          <cell r="E33" t="str">
            <v/>
          </cell>
          <cell r="F33" t="str">
            <v>1540</v>
          </cell>
          <cell r="G33" t="str">
            <v>RMB</v>
          </cell>
          <cell r="H33" t="str">
            <v>1</v>
          </cell>
          <cell r="I33">
            <v>1540</v>
          </cell>
        </row>
        <row r="34">
          <cell r="A34">
            <v>1411535</v>
          </cell>
          <cell r="B34" t="str">
            <v>大阪环球港酒店</v>
          </cell>
          <cell r="C34" t="str">
            <v>DHB181212174933037</v>
          </cell>
          <cell r="D34" t="str">
            <v/>
          </cell>
          <cell r="E34" t="str">
            <v/>
          </cell>
          <cell r="F34" t="str">
            <v>2390</v>
          </cell>
          <cell r="G34" t="str">
            <v>RMB</v>
          </cell>
          <cell r="H34" t="str">
            <v>1</v>
          </cell>
          <cell r="I34">
            <v>2390</v>
          </cell>
        </row>
        <row r="35">
          <cell r="A35">
            <v>1413399</v>
          </cell>
          <cell r="B35" t="str">
            <v>新札幌灿路都大饭店(旧名: 太阳道大酒店）</v>
          </cell>
          <cell r="C35" t="str">
            <v>DHB181215140003347</v>
          </cell>
          <cell r="D35" t="str">
            <v/>
          </cell>
          <cell r="E35" t="str">
            <v/>
          </cell>
          <cell r="F35" t="str">
            <v>682</v>
          </cell>
          <cell r="G35" t="str">
            <v>RMB</v>
          </cell>
          <cell r="H35" t="str">
            <v>1</v>
          </cell>
          <cell r="I35">
            <v>682</v>
          </cell>
        </row>
        <row r="36">
          <cell r="A36">
            <v>1411289</v>
          </cell>
          <cell r="B36" t="str">
            <v>新札幌灿路都大饭店(旧名: 太阳道大酒店）</v>
          </cell>
          <cell r="C36" t="str">
            <v>DHB181212134457936</v>
          </cell>
          <cell r="D36" t="str">
            <v/>
          </cell>
          <cell r="E36" t="str">
            <v/>
          </cell>
          <cell r="F36" t="str">
            <v>956</v>
          </cell>
          <cell r="G36" t="str">
            <v>RMB</v>
          </cell>
          <cell r="H36" t="str">
            <v>1</v>
          </cell>
          <cell r="I36">
            <v>956</v>
          </cell>
        </row>
        <row r="37">
          <cell r="A37">
            <v>1413220</v>
          </cell>
          <cell r="B37" t="str">
            <v>东京上野酒店</v>
          </cell>
          <cell r="C37" t="str">
            <v>DHB181215034156633</v>
          </cell>
          <cell r="D37" t="str">
            <v/>
          </cell>
          <cell r="E37" t="str">
            <v/>
          </cell>
          <cell r="F37" t="str">
            <v>1194</v>
          </cell>
          <cell r="G37" t="str">
            <v>RMB</v>
          </cell>
          <cell r="H37" t="str">
            <v>1</v>
          </cell>
          <cell r="I37">
            <v>1194</v>
          </cell>
        </row>
        <row r="38">
          <cell r="A38">
            <v>1404628</v>
          </cell>
          <cell r="B38" t="str">
            <v>东京上野酒店</v>
          </cell>
          <cell r="C38" t="str">
            <v>DHB181201013418557</v>
          </cell>
          <cell r="D38" t="str">
            <v>1156574239</v>
          </cell>
          <cell r="E38" t="str">
            <v/>
          </cell>
          <cell r="F38" t="str">
            <v>367</v>
          </cell>
          <cell r="G38" t="str">
            <v>RMB</v>
          </cell>
          <cell r="H38" t="str">
            <v>1</v>
          </cell>
          <cell r="I38">
            <v>367</v>
          </cell>
        </row>
        <row r="39">
          <cell r="A39">
            <v>1407357</v>
          </cell>
          <cell r="B39" t="str">
            <v>东京庭之酒店</v>
          </cell>
          <cell r="C39" t="str">
            <v>DHB181205222904987</v>
          </cell>
          <cell r="D39" t="str">
            <v/>
          </cell>
          <cell r="E39" t="str">
            <v/>
          </cell>
          <cell r="F39" t="str">
            <v>581</v>
          </cell>
          <cell r="G39" t="str">
            <v>RMB</v>
          </cell>
          <cell r="H39" t="str">
            <v>1</v>
          </cell>
          <cell r="I39">
            <v>581</v>
          </cell>
        </row>
        <row r="40">
          <cell r="A40">
            <v>1412256</v>
          </cell>
          <cell r="B40" t="str">
            <v>银座蒙特利拉苏瑞酒店</v>
          </cell>
          <cell r="C40" t="str">
            <v>DHB181213164011324</v>
          </cell>
          <cell r="D40" t="str">
            <v/>
          </cell>
          <cell r="E40" t="str">
            <v/>
          </cell>
          <cell r="F40" t="str">
            <v>3165</v>
          </cell>
          <cell r="G40" t="str">
            <v>RMB</v>
          </cell>
          <cell r="H40" t="str">
            <v>1</v>
          </cell>
          <cell r="I40">
            <v>3165</v>
          </cell>
        </row>
        <row r="41">
          <cell r="A41">
            <v>1412554</v>
          </cell>
          <cell r="B41" t="str">
            <v>浅草微笑酒店</v>
          </cell>
          <cell r="C41" t="str">
            <v>DHB181214031932034</v>
          </cell>
          <cell r="D41" t="str">
            <v/>
          </cell>
          <cell r="E41" t="str">
            <v/>
          </cell>
          <cell r="F41" t="str">
            <v>1740</v>
          </cell>
          <cell r="G41" t="str">
            <v>RMB</v>
          </cell>
          <cell r="H41" t="str">
            <v>1</v>
          </cell>
          <cell r="I41">
            <v>1740</v>
          </cell>
        </row>
        <row r="42">
          <cell r="A42">
            <v>1411623</v>
          </cell>
          <cell r="B42" t="str">
            <v>东京日本桥微笑酒店</v>
          </cell>
          <cell r="C42" t="str">
            <v>DHB181212193218987</v>
          </cell>
          <cell r="D42" t="str">
            <v/>
          </cell>
          <cell r="E42" t="str">
            <v/>
          </cell>
          <cell r="F42" t="str">
            <v>1220</v>
          </cell>
          <cell r="G42" t="str">
            <v>RMB</v>
          </cell>
          <cell r="H42" t="str">
            <v>1</v>
          </cell>
          <cell r="I42">
            <v>1220</v>
          </cell>
        </row>
        <row r="43">
          <cell r="A43">
            <v>1413497</v>
          </cell>
          <cell r="B43" t="str">
            <v>东京日本桥微笑酒店</v>
          </cell>
          <cell r="C43" t="str">
            <v>DHB181215165840687</v>
          </cell>
          <cell r="D43" t="str">
            <v/>
          </cell>
          <cell r="E43" t="str">
            <v/>
          </cell>
          <cell r="F43" t="str">
            <v>304</v>
          </cell>
          <cell r="G43" t="str">
            <v>RMB</v>
          </cell>
          <cell r="H43" t="str">
            <v>1</v>
          </cell>
          <cell r="I43">
            <v>304</v>
          </cell>
        </row>
        <row r="44">
          <cell r="A44">
            <v>1410729</v>
          </cell>
          <cell r="B44" t="str">
            <v>东京日本桥微笑酒店</v>
          </cell>
          <cell r="C44" t="str">
            <v>DHB181211210150259</v>
          </cell>
          <cell r="D44" t="str">
            <v/>
          </cell>
          <cell r="E44" t="str">
            <v/>
          </cell>
          <cell r="F44" t="str">
            <v>1695</v>
          </cell>
          <cell r="G44" t="str">
            <v>RMB</v>
          </cell>
          <cell r="H44" t="str">
            <v>1</v>
          </cell>
          <cell r="I44">
            <v>1695</v>
          </cell>
        </row>
        <row r="45">
          <cell r="A45">
            <v>1407898</v>
          </cell>
          <cell r="B45" t="str">
            <v>东京银座格兰德酒店</v>
          </cell>
          <cell r="C45" t="str">
            <v>DHB181206201325874</v>
          </cell>
          <cell r="D45" t="str">
            <v>1159492020</v>
          </cell>
          <cell r="E45" t="str">
            <v/>
          </cell>
          <cell r="F45" t="str">
            <v>491</v>
          </cell>
          <cell r="G45" t="str">
            <v>RMB</v>
          </cell>
          <cell r="H45" t="str">
            <v>1</v>
          </cell>
          <cell r="I45">
            <v>491</v>
          </cell>
        </row>
        <row r="46">
          <cell r="A46">
            <v>1407973</v>
          </cell>
          <cell r="B46" t="str">
            <v>两国东京第一酒店</v>
          </cell>
          <cell r="C46" t="str">
            <v>DHB181206214536746</v>
          </cell>
          <cell r="D46" t="str">
            <v/>
          </cell>
          <cell r="E46" t="str">
            <v/>
          </cell>
          <cell r="F46" t="str">
            <v>1586</v>
          </cell>
          <cell r="G46" t="str">
            <v>RMB</v>
          </cell>
          <cell r="H46" t="str">
            <v>1</v>
          </cell>
          <cell r="I46">
            <v>1586</v>
          </cell>
        </row>
        <row r="47">
          <cell r="A47">
            <v>1409843</v>
          </cell>
          <cell r="B47" t="str">
            <v>两国东京第一酒店</v>
          </cell>
          <cell r="C47" t="str">
            <v>DHB181210143347367</v>
          </cell>
          <cell r="D47" t="str">
            <v/>
          </cell>
          <cell r="E47" t="str">
            <v/>
          </cell>
          <cell r="F47" t="str">
            <v>1160</v>
          </cell>
          <cell r="G47" t="str">
            <v>RMB</v>
          </cell>
          <cell r="H47" t="str">
            <v>1</v>
          </cell>
          <cell r="I47">
            <v>1160</v>
          </cell>
        </row>
        <row r="48">
          <cell r="A48">
            <v>1409350</v>
          </cell>
          <cell r="B48" t="str">
            <v>FLEXSTAY 清澄白河旅馆</v>
          </cell>
          <cell r="C48" t="str">
            <v>DHB181209144328342</v>
          </cell>
          <cell r="D48" t="str">
            <v>1160792245</v>
          </cell>
          <cell r="E48" t="str">
            <v/>
          </cell>
          <cell r="F48" t="str">
            <v>431</v>
          </cell>
          <cell r="G48" t="str">
            <v>RMB</v>
          </cell>
          <cell r="H48" t="str">
            <v>1</v>
          </cell>
          <cell r="I48">
            <v>431</v>
          </cell>
        </row>
        <row r="49">
          <cell r="A49">
            <v>1283113</v>
          </cell>
          <cell r="B49" t="str">
            <v>东京羽田日航都市酒店</v>
          </cell>
          <cell r="C49" t="str">
            <v>DHB180311160934551</v>
          </cell>
          <cell r="D49" t="str">
            <v/>
          </cell>
          <cell r="E49" t="str">
            <v/>
          </cell>
          <cell r="F49" t="str">
            <v>622</v>
          </cell>
          <cell r="G49" t="str">
            <v>RMB</v>
          </cell>
          <cell r="H49" t="str">
            <v>1</v>
          </cell>
          <cell r="I49">
            <v>622</v>
          </cell>
        </row>
        <row r="50">
          <cell r="A50">
            <v>1409081</v>
          </cell>
          <cell r="B50" t="str">
            <v>巢鸭微笑酒店</v>
          </cell>
          <cell r="C50" t="str">
            <v>DHB181208203438279</v>
          </cell>
          <cell r="D50" t="str">
            <v>1160468492</v>
          </cell>
          <cell r="E50" t="str">
            <v/>
          </cell>
          <cell r="F50" t="str">
            <v>237</v>
          </cell>
          <cell r="G50" t="str">
            <v>RMB</v>
          </cell>
          <cell r="H50" t="str">
            <v>1</v>
          </cell>
          <cell r="I50">
            <v>237</v>
          </cell>
        </row>
        <row r="51">
          <cell r="A51">
            <v>1408678</v>
          </cell>
          <cell r="B51" t="str">
            <v>巢鸭微笑酒店</v>
          </cell>
          <cell r="C51" t="str">
            <v>DHB181207224045823</v>
          </cell>
          <cell r="D51" t="str">
            <v>1160054408</v>
          </cell>
          <cell r="E51" t="str">
            <v/>
          </cell>
          <cell r="F51" t="str">
            <v>237</v>
          </cell>
          <cell r="G51" t="str">
            <v>RMB</v>
          </cell>
          <cell r="H51" t="str">
            <v>1</v>
          </cell>
          <cell r="I51">
            <v>237</v>
          </cell>
        </row>
        <row r="52">
          <cell r="A52">
            <v>1406717</v>
          </cell>
          <cell r="B52" t="str">
            <v>东京浅草火星酒店</v>
          </cell>
          <cell r="C52" t="str">
            <v>DHB181204215350964</v>
          </cell>
          <cell r="D52" t="str">
            <v>1158425753</v>
          </cell>
          <cell r="E52" t="str">
            <v/>
          </cell>
          <cell r="F52" t="str">
            <v>529</v>
          </cell>
          <cell r="G52" t="str">
            <v>RMB</v>
          </cell>
          <cell r="H52" t="str">
            <v>1</v>
          </cell>
          <cell r="I52">
            <v>529</v>
          </cell>
        </row>
        <row r="53">
          <cell r="A53">
            <v>1404976</v>
          </cell>
          <cell r="B53" t="str">
            <v>皇家花园酒店羽田</v>
          </cell>
          <cell r="C53" t="str">
            <v>DHB181201204616612</v>
          </cell>
          <cell r="D53" t="str">
            <v/>
          </cell>
          <cell r="E53" t="str">
            <v/>
          </cell>
          <cell r="F53" t="str">
            <v>1394</v>
          </cell>
          <cell r="G53" t="str">
            <v>RMB</v>
          </cell>
          <cell r="H53" t="str">
            <v>1</v>
          </cell>
          <cell r="I53">
            <v>1394</v>
          </cell>
        </row>
        <row r="54">
          <cell r="A54">
            <v>1407720</v>
          </cell>
          <cell r="B54" t="str">
            <v>皇家花园酒店羽田</v>
          </cell>
          <cell r="C54" t="str">
            <v>DHB181206152815022</v>
          </cell>
          <cell r="D54" t="str">
            <v/>
          </cell>
          <cell r="E54" t="str">
            <v/>
          </cell>
          <cell r="F54" t="str">
            <v>865</v>
          </cell>
          <cell r="G54" t="str">
            <v>RMB</v>
          </cell>
          <cell r="H54" t="str">
            <v>1</v>
          </cell>
          <cell r="I54">
            <v>865</v>
          </cell>
        </row>
        <row r="55">
          <cell r="A55">
            <v>1413391</v>
          </cell>
          <cell r="B55" t="str">
            <v>皇家花园酒店羽田</v>
          </cell>
          <cell r="C55" t="str">
            <v>DHB181215135233014</v>
          </cell>
          <cell r="D55" t="str">
            <v/>
          </cell>
          <cell r="E55" t="str">
            <v/>
          </cell>
          <cell r="F55" t="str">
            <v>927</v>
          </cell>
          <cell r="G55" t="str">
            <v>RMB</v>
          </cell>
          <cell r="H55" t="str">
            <v>1</v>
          </cell>
          <cell r="I55">
            <v>927</v>
          </cell>
        </row>
        <row r="56">
          <cell r="A56">
            <v>1407239</v>
          </cell>
          <cell r="B56" t="str">
            <v>皇家花园酒店羽田</v>
          </cell>
          <cell r="C56" t="str">
            <v>DHB181205190512735</v>
          </cell>
          <cell r="D56" t="str">
            <v/>
          </cell>
          <cell r="E56" t="str">
            <v/>
          </cell>
          <cell r="F56" t="str">
            <v>818</v>
          </cell>
          <cell r="G56" t="str">
            <v>RMB</v>
          </cell>
          <cell r="H56" t="str">
            <v>1</v>
          </cell>
          <cell r="I56">
            <v>818</v>
          </cell>
        </row>
        <row r="57">
          <cell r="A57">
            <v>1408081</v>
          </cell>
          <cell r="B57" t="str">
            <v>皇家花园酒店羽田</v>
          </cell>
          <cell r="C57" t="str">
            <v>DHB181207014921796</v>
          </cell>
          <cell r="D57" t="str">
            <v/>
          </cell>
          <cell r="E57" t="str">
            <v/>
          </cell>
          <cell r="F57" t="str">
            <v>1062</v>
          </cell>
          <cell r="G57" t="str">
            <v>RMB</v>
          </cell>
          <cell r="H57" t="str">
            <v>1</v>
          </cell>
          <cell r="I57">
            <v>1062</v>
          </cell>
        </row>
        <row r="58">
          <cell r="A58">
            <v>1413756</v>
          </cell>
          <cell r="B58" t="str">
            <v>皇家花园酒店羽田</v>
          </cell>
          <cell r="C58" t="str">
            <v>DHB181216071630393</v>
          </cell>
          <cell r="D58" t="str">
            <v/>
          </cell>
          <cell r="E58" t="str">
            <v/>
          </cell>
          <cell r="F58" t="str">
            <v>879</v>
          </cell>
          <cell r="G58" t="str">
            <v>RMB</v>
          </cell>
          <cell r="H58" t="str">
            <v>1</v>
          </cell>
          <cell r="I58">
            <v>879</v>
          </cell>
        </row>
        <row r="59">
          <cell r="A59">
            <v>1406310</v>
          </cell>
          <cell r="B59" t="str">
            <v>东京奥查诺米酒店</v>
          </cell>
          <cell r="C59" t="str">
            <v>DHB181204102001133</v>
          </cell>
          <cell r="D59" t="str">
            <v>1158198336</v>
          </cell>
          <cell r="E59" t="str">
            <v/>
          </cell>
          <cell r="F59" t="str">
            <v>606</v>
          </cell>
          <cell r="G59" t="str">
            <v>RMB</v>
          </cell>
          <cell r="H59" t="str">
            <v>1</v>
          </cell>
          <cell r="I59">
            <v>606</v>
          </cell>
        </row>
        <row r="60">
          <cell r="A60">
            <v>1405809</v>
          </cell>
          <cell r="B60" t="str">
            <v>东京巨蛋酒店</v>
          </cell>
          <cell r="C60" t="str">
            <v>DHB181203130901836</v>
          </cell>
          <cell r="D60" t="str">
            <v>1157684118</v>
          </cell>
          <cell r="E60" t="str">
            <v/>
          </cell>
          <cell r="F60" t="str">
            <v>1624</v>
          </cell>
          <cell r="G60" t="str">
            <v>RMB</v>
          </cell>
          <cell r="H60" t="str">
            <v>1</v>
          </cell>
          <cell r="I60">
            <v>1624</v>
          </cell>
        </row>
        <row r="61">
          <cell r="A61">
            <v>1413152</v>
          </cell>
          <cell r="B61" t="str">
            <v>MYSTAYS 龟户酒店</v>
          </cell>
          <cell r="C61" t="str">
            <v>DHB181214234145304</v>
          </cell>
          <cell r="D61" t="str">
            <v/>
          </cell>
          <cell r="E61" t="str">
            <v/>
          </cell>
          <cell r="F61" t="str">
            <v>918</v>
          </cell>
          <cell r="G61" t="str">
            <v>RMB</v>
          </cell>
          <cell r="H61" t="str">
            <v>1</v>
          </cell>
          <cell r="I61">
            <v>918</v>
          </cell>
        </row>
        <row r="62">
          <cell r="A62">
            <v>1408564</v>
          </cell>
          <cell r="B62" t="str">
            <v>MYSTAYS 龟户酒店</v>
          </cell>
          <cell r="C62" t="str">
            <v>DHB181207185256802</v>
          </cell>
          <cell r="D62" t="str">
            <v>1159982847</v>
          </cell>
          <cell r="E62" t="str">
            <v/>
          </cell>
          <cell r="F62" t="str">
            <v>274</v>
          </cell>
          <cell r="G62" t="str">
            <v>RMB</v>
          </cell>
          <cell r="H62" t="str">
            <v>1</v>
          </cell>
          <cell r="I62">
            <v>274</v>
          </cell>
        </row>
        <row r="63">
          <cell r="A63">
            <v>1413777</v>
          </cell>
          <cell r="B63" t="str">
            <v>MYSTAYS 龟户酒店</v>
          </cell>
          <cell r="C63" t="str">
            <v>DHB181216095230292</v>
          </cell>
          <cell r="D63" t="str">
            <v/>
          </cell>
          <cell r="E63" t="str">
            <v/>
          </cell>
          <cell r="F63" t="str">
            <v>315</v>
          </cell>
          <cell r="G63" t="str">
            <v>RMB</v>
          </cell>
          <cell r="H63" t="str">
            <v>1</v>
          </cell>
          <cell r="I63">
            <v>315</v>
          </cell>
        </row>
        <row r="64">
          <cell r="A64">
            <v>1406334</v>
          </cell>
          <cell r="B64" t="str">
            <v>葛西珍珠酒店</v>
          </cell>
          <cell r="C64" t="str">
            <v>DHB181204104129861</v>
          </cell>
          <cell r="D64" t="str">
            <v/>
          </cell>
          <cell r="E64" t="str">
            <v/>
          </cell>
          <cell r="F64" t="str">
            <v>733</v>
          </cell>
          <cell r="G64" t="str">
            <v>RMB</v>
          </cell>
          <cell r="H64" t="str">
            <v>1</v>
          </cell>
          <cell r="I64">
            <v>733</v>
          </cell>
        </row>
        <row r="65">
          <cell r="A65">
            <v>1407325</v>
          </cell>
          <cell r="B65" t="str">
            <v>巴厘岛硬石饭店</v>
          </cell>
          <cell r="C65" t="str">
            <v>DHB181205221145884</v>
          </cell>
          <cell r="D65" t="str">
            <v/>
          </cell>
          <cell r="E65" t="str">
            <v/>
          </cell>
          <cell r="F65" t="str">
            <v>1912</v>
          </cell>
          <cell r="G65" t="str">
            <v>RMB</v>
          </cell>
          <cell r="H65" t="str">
            <v>1</v>
          </cell>
          <cell r="I65">
            <v>1912</v>
          </cell>
        </row>
        <row r="66">
          <cell r="A66">
            <v>1411754</v>
          </cell>
          <cell r="B66" t="str">
            <v>Nord小樽 酒店</v>
          </cell>
          <cell r="C66" t="str">
            <v>DHB181212220001052</v>
          </cell>
          <cell r="D66" t="str">
            <v/>
          </cell>
          <cell r="E66" t="str">
            <v/>
          </cell>
          <cell r="F66" t="str">
            <v>4458</v>
          </cell>
          <cell r="G66" t="str">
            <v>RMB</v>
          </cell>
          <cell r="H66" t="str">
            <v>1</v>
          </cell>
          <cell r="I66">
            <v>4458</v>
          </cell>
        </row>
        <row r="67">
          <cell r="A67">
            <v>1408051</v>
          </cell>
          <cell r="B67" t="str">
            <v>Nord小樽 酒店</v>
          </cell>
          <cell r="C67" t="str">
            <v>DHB181206235239482</v>
          </cell>
          <cell r="D67" t="str">
            <v>1159577204</v>
          </cell>
          <cell r="E67" t="str">
            <v/>
          </cell>
          <cell r="F67" t="str">
            <v>527</v>
          </cell>
          <cell r="G67" t="str">
            <v>RMB</v>
          </cell>
          <cell r="H67" t="str">
            <v>1</v>
          </cell>
          <cell r="I67">
            <v>527</v>
          </cell>
        </row>
        <row r="68">
          <cell r="A68">
            <v>1410138</v>
          </cell>
          <cell r="B68" t="str">
            <v>Nord小樽 酒店</v>
          </cell>
          <cell r="C68" t="str">
            <v>DHB181210213721318</v>
          </cell>
          <cell r="D68" t="str">
            <v>52112183</v>
          </cell>
          <cell r="E68" t="str">
            <v/>
          </cell>
          <cell r="F68" t="str">
            <v>580</v>
          </cell>
          <cell r="G68" t="str">
            <v>RMB</v>
          </cell>
          <cell r="H68" t="str">
            <v>1</v>
          </cell>
          <cell r="I68">
            <v>580</v>
          </cell>
        </row>
        <row r="69">
          <cell r="A69">
            <v>1411389</v>
          </cell>
          <cell r="B69" t="str">
            <v>Nord小樽 酒店</v>
          </cell>
          <cell r="C69" t="str">
            <v>DHB181212151144576</v>
          </cell>
          <cell r="D69" t="str">
            <v>1162307139</v>
          </cell>
          <cell r="E69" t="str">
            <v/>
          </cell>
          <cell r="F69" t="str">
            <v>1934</v>
          </cell>
          <cell r="G69" t="str">
            <v>RMB</v>
          </cell>
          <cell r="H69" t="str">
            <v>1</v>
          </cell>
          <cell r="I69">
            <v>1934</v>
          </cell>
        </row>
        <row r="70">
          <cell r="A70">
            <v>1411524</v>
          </cell>
          <cell r="B70" t="str">
            <v>巴厘岛乌布斯塔拉酒店-组合酒店系列</v>
          </cell>
          <cell r="C70" t="str">
            <v>DHB181212174943046</v>
          </cell>
          <cell r="D70" t="str">
            <v>88888335</v>
          </cell>
          <cell r="E70" t="str">
            <v/>
          </cell>
          <cell r="F70" t="str">
            <v>1302</v>
          </cell>
          <cell r="G70" t="str">
            <v>RMB</v>
          </cell>
          <cell r="H70" t="str">
            <v>1</v>
          </cell>
          <cell r="I70">
            <v>1302</v>
          </cell>
        </row>
        <row r="71">
          <cell r="A71">
            <v>1407988</v>
          </cell>
          <cell r="B71" t="str">
            <v>福冈八百治博多酒店</v>
          </cell>
          <cell r="C71" t="str">
            <v>DHB181206220921388</v>
          </cell>
          <cell r="D71" t="str">
            <v/>
          </cell>
          <cell r="E71" t="str">
            <v/>
          </cell>
          <cell r="F71" t="str">
            <v>300</v>
          </cell>
          <cell r="G71" t="str">
            <v>RMB</v>
          </cell>
          <cell r="H71" t="str">
            <v>1</v>
          </cell>
          <cell r="I71">
            <v>300</v>
          </cell>
        </row>
        <row r="72">
          <cell r="A72">
            <v>1409127</v>
          </cell>
          <cell r="B72" t="str">
            <v>福冈八百治博多酒店</v>
          </cell>
          <cell r="C72" t="str">
            <v>DHB181208220001869</v>
          </cell>
          <cell r="D72" t="str">
            <v>1160489447</v>
          </cell>
          <cell r="E72" t="str">
            <v/>
          </cell>
          <cell r="F72" t="str">
            <v>346</v>
          </cell>
          <cell r="G72" t="str">
            <v>RMB</v>
          </cell>
          <cell r="H72" t="str">
            <v>1</v>
          </cell>
          <cell r="I72">
            <v>346</v>
          </cell>
        </row>
        <row r="73">
          <cell r="A73">
            <v>1409559</v>
          </cell>
          <cell r="B73" t="str">
            <v>拉碧斯达函馆湾</v>
          </cell>
          <cell r="C73" t="str">
            <v>DHB181209225632600</v>
          </cell>
          <cell r="D73" t="str">
            <v/>
          </cell>
          <cell r="E73" t="str">
            <v/>
          </cell>
          <cell r="F73" t="str">
            <v>2227</v>
          </cell>
          <cell r="G73" t="str">
            <v>RMB</v>
          </cell>
          <cell r="H73" t="str">
            <v>1</v>
          </cell>
          <cell r="I73">
            <v>2227</v>
          </cell>
        </row>
        <row r="74">
          <cell r="A74">
            <v>1404606</v>
          </cell>
          <cell r="B74" t="str">
            <v>拉碧斯达函馆湾</v>
          </cell>
          <cell r="C74" t="str">
            <v>DHB181201002112184</v>
          </cell>
          <cell r="D74" t="str">
            <v>073749013</v>
          </cell>
          <cell r="E74" t="str">
            <v/>
          </cell>
          <cell r="F74" t="str">
            <v>922</v>
          </cell>
          <cell r="G74" t="str">
            <v>RMB</v>
          </cell>
          <cell r="H74" t="str">
            <v>1</v>
          </cell>
          <cell r="I74">
            <v>922</v>
          </cell>
        </row>
        <row r="75">
          <cell r="A75">
            <v>1410236</v>
          </cell>
          <cell r="B75" t="str">
            <v>拉碧斯达函馆湾</v>
          </cell>
          <cell r="C75" t="str">
            <v>DHB181211005109054</v>
          </cell>
          <cell r="D75" t="str">
            <v/>
          </cell>
          <cell r="E75" t="str">
            <v/>
          </cell>
          <cell r="F75" t="str">
            <v>2227</v>
          </cell>
          <cell r="G75" t="str">
            <v>RMB</v>
          </cell>
          <cell r="H75" t="str">
            <v>1</v>
          </cell>
          <cell r="I75">
            <v>2227</v>
          </cell>
        </row>
        <row r="76">
          <cell r="A76">
            <v>1410220</v>
          </cell>
          <cell r="B76" t="str">
            <v>雷姆鹿儿岛酒店</v>
          </cell>
          <cell r="C76" t="str">
            <v>DHB181211001428952</v>
          </cell>
          <cell r="D76" t="str">
            <v/>
          </cell>
          <cell r="E76" t="str">
            <v/>
          </cell>
          <cell r="F76" t="str">
            <v>872</v>
          </cell>
          <cell r="G76" t="str">
            <v>RMB</v>
          </cell>
          <cell r="H76" t="str">
            <v>1</v>
          </cell>
          <cell r="I76">
            <v>872</v>
          </cell>
        </row>
        <row r="77">
          <cell r="A77">
            <v>1405507</v>
          </cell>
          <cell r="B77" t="str">
            <v>三井花园饭店京都三条</v>
          </cell>
          <cell r="C77" t="str">
            <v>DHB181202210310614</v>
          </cell>
          <cell r="D77" t="str">
            <v>100580839</v>
          </cell>
          <cell r="E77" t="str">
            <v/>
          </cell>
          <cell r="F77" t="str">
            <v>567</v>
          </cell>
          <cell r="G77" t="str">
            <v>RMB</v>
          </cell>
          <cell r="H77" t="str">
            <v>1</v>
          </cell>
          <cell r="I77">
            <v>567</v>
          </cell>
        </row>
        <row r="78">
          <cell r="A78">
            <v>1406766</v>
          </cell>
          <cell r="B78" t="str">
            <v>三井花园饭店京都新町别邸</v>
          </cell>
          <cell r="C78" t="str">
            <v>DHB181204232424724</v>
          </cell>
          <cell r="D78" t="str">
            <v/>
          </cell>
          <cell r="E78" t="str">
            <v/>
          </cell>
          <cell r="F78" t="str">
            <v>1764</v>
          </cell>
          <cell r="G78" t="str">
            <v>RMB</v>
          </cell>
          <cell r="H78" t="str">
            <v>1</v>
          </cell>
          <cell r="I78">
            <v>1764</v>
          </cell>
        </row>
        <row r="79">
          <cell r="A79">
            <v>1410740</v>
          </cell>
          <cell r="B79" t="str">
            <v>威斯汀名古屋城堡大饭店</v>
          </cell>
          <cell r="C79" t="str">
            <v>DHB181211211837023</v>
          </cell>
          <cell r="D79" t="str">
            <v/>
          </cell>
          <cell r="E79" t="str">
            <v/>
          </cell>
          <cell r="F79" t="str">
            <v>618</v>
          </cell>
          <cell r="G79" t="str">
            <v>RMB</v>
          </cell>
          <cell r="H79" t="str">
            <v>1</v>
          </cell>
          <cell r="I79">
            <v>618</v>
          </cell>
        </row>
        <row r="80">
          <cell r="A80">
            <v>1409125</v>
          </cell>
          <cell r="B80" t="str">
            <v>威斯汀名古屋城堡大饭店</v>
          </cell>
          <cell r="C80" t="str">
            <v>DHB181208220007873</v>
          </cell>
          <cell r="D80" t="str">
            <v/>
          </cell>
          <cell r="E80" t="str">
            <v/>
          </cell>
          <cell r="F80" t="str">
            <v>2344</v>
          </cell>
          <cell r="G80" t="str">
            <v>RMB</v>
          </cell>
          <cell r="H80" t="str">
            <v>1</v>
          </cell>
          <cell r="I80">
            <v>2344</v>
          </cell>
        </row>
        <row r="81">
          <cell r="A81">
            <v>1413663</v>
          </cell>
          <cell r="B81" t="str">
            <v>大阪日星商务旅馆</v>
          </cell>
          <cell r="C81" t="str">
            <v>DHB181215222228083</v>
          </cell>
          <cell r="D81" t="str">
            <v/>
          </cell>
          <cell r="E81" t="str">
            <v/>
          </cell>
          <cell r="F81" t="str">
            <v>483</v>
          </cell>
          <cell r="G81" t="str">
            <v>RMB</v>
          </cell>
          <cell r="H81" t="str">
            <v>1</v>
          </cell>
          <cell r="I81">
            <v>483</v>
          </cell>
        </row>
        <row r="82">
          <cell r="A82">
            <v>1405016</v>
          </cell>
          <cell r="B82" t="str">
            <v>大阪日星商务旅馆</v>
          </cell>
          <cell r="C82" t="str">
            <v>DHB181201223803142</v>
          </cell>
          <cell r="D82" t="str">
            <v/>
          </cell>
          <cell r="E82" t="str">
            <v/>
          </cell>
          <cell r="F82" t="str">
            <v>1204</v>
          </cell>
          <cell r="G82" t="str">
            <v>RMB</v>
          </cell>
          <cell r="H82" t="str">
            <v>1</v>
          </cell>
          <cell r="I82">
            <v>1204</v>
          </cell>
        </row>
        <row r="83">
          <cell r="A83">
            <v>1410050</v>
          </cell>
          <cell r="B83" t="str">
            <v>大阪日星商务旅馆</v>
          </cell>
          <cell r="C83" t="str">
            <v>DHB181210184704854</v>
          </cell>
          <cell r="D83" t="str">
            <v/>
          </cell>
          <cell r="E83" t="str">
            <v/>
          </cell>
          <cell r="F83" t="str">
            <v>1456</v>
          </cell>
          <cell r="G83" t="str">
            <v>RMB</v>
          </cell>
          <cell r="H83" t="str">
            <v>1</v>
          </cell>
          <cell r="I83">
            <v>1456</v>
          </cell>
        </row>
        <row r="84">
          <cell r="A84">
            <v>1411464</v>
          </cell>
          <cell r="B84" t="str">
            <v>大阪富士屋饭店</v>
          </cell>
          <cell r="C84" t="str">
            <v>DHB181212162536682</v>
          </cell>
          <cell r="D84" t="str">
            <v/>
          </cell>
          <cell r="E84" t="str">
            <v/>
          </cell>
          <cell r="F84" t="str">
            <v>1548</v>
          </cell>
          <cell r="G84" t="str">
            <v>RMB</v>
          </cell>
          <cell r="H84" t="str">
            <v>1</v>
          </cell>
          <cell r="I84">
            <v>1548</v>
          </cell>
        </row>
        <row r="85">
          <cell r="A85">
            <v>1404981</v>
          </cell>
          <cell r="B85" t="str">
            <v>MYSTAYS 京都四条酒店</v>
          </cell>
          <cell r="C85" t="str">
            <v>DHB181201210224854</v>
          </cell>
          <cell r="D85" t="str">
            <v>1156934338</v>
          </cell>
          <cell r="E85" t="str">
            <v/>
          </cell>
          <cell r="F85" t="str">
            <v>390</v>
          </cell>
          <cell r="G85" t="str">
            <v>RMB</v>
          </cell>
          <cell r="H85" t="str">
            <v>1</v>
          </cell>
          <cell r="I85">
            <v>390</v>
          </cell>
        </row>
        <row r="86">
          <cell r="A86">
            <v>1408348</v>
          </cell>
          <cell r="B86" t="str">
            <v>MYSTAYS 京都四条酒店</v>
          </cell>
          <cell r="C86" t="str">
            <v>DHB181207142004252</v>
          </cell>
          <cell r="D86" t="str">
            <v/>
          </cell>
          <cell r="E86" t="str">
            <v/>
          </cell>
          <cell r="F86" t="str">
            <v>415</v>
          </cell>
          <cell r="G86" t="str">
            <v>RMB</v>
          </cell>
          <cell r="H86" t="str">
            <v>1</v>
          </cell>
          <cell r="I86">
            <v>415</v>
          </cell>
        </row>
        <row r="87">
          <cell r="A87">
            <v>1410133</v>
          </cell>
          <cell r="B87" t="str">
            <v>芽庄哈瓦那酒店</v>
          </cell>
          <cell r="C87" t="str">
            <v>DHB181210213023658</v>
          </cell>
          <cell r="D87" t="str">
            <v/>
          </cell>
          <cell r="E87" t="str">
            <v/>
          </cell>
          <cell r="F87" t="str">
            <v>9795</v>
          </cell>
          <cell r="G87" t="str">
            <v>RMB</v>
          </cell>
          <cell r="H87" t="str">
            <v>1</v>
          </cell>
          <cell r="I87">
            <v>9795</v>
          </cell>
        </row>
        <row r="88">
          <cell r="A88">
            <v>1407800</v>
          </cell>
          <cell r="B88" t="str">
            <v>新加坡卡尔登酒店</v>
          </cell>
          <cell r="C88" t="str">
            <v>DHB181206185207234</v>
          </cell>
          <cell r="D88" t="str">
            <v>2052586</v>
          </cell>
          <cell r="E88" t="str">
            <v/>
          </cell>
          <cell r="F88" t="str">
            <v>5260</v>
          </cell>
          <cell r="G88" t="str">
            <v>RMB</v>
          </cell>
          <cell r="H88" t="str">
            <v>1</v>
          </cell>
          <cell r="I88">
            <v>5260</v>
          </cell>
        </row>
        <row r="89">
          <cell r="A89">
            <v>1410655</v>
          </cell>
          <cell r="B89" t="str">
            <v>Vinpearl Nha Trang Long Beach Resort &amp; Villas</v>
          </cell>
          <cell r="C89" t="str">
            <v>DHB181211193656303</v>
          </cell>
          <cell r="D89" t="str">
            <v/>
          </cell>
          <cell r="E89" t="str">
            <v/>
          </cell>
          <cell r="F89" t="str">
            <v>9180</v>
          </cell>
          <cell r="G89" t="str">
            <v>RMB</v>
          </cell>
          <cell r="H89" t="str">
            <v>1</v>
          </cell>
          <cell r="I89">
            <v>9180</v>
          </cell>
        </row>
        <row r="90">
          <cell r="A90">
            <v>1407231</v>
          </cell>
          <cell r="B90" t="str">
            <v>东京京王广场酒店</v>
          </cell>
          <cell r="C90" t="str">
            <v>DHB181205184141007</v>
          </cell>
          <cell r="D90" t="str">
            <v>1158927170</v>
          </cell>
          <cell r="E90" t="str">
            <v/>
          </cell>
          <cell r="F90" t="str">
            <v>1639</v>
          </cell>
          <cell r="G90" t="str">
            <v>RMB</v>
          </cell>
          <cell r="H90" t="str">
            <v>1</v>
          </cell>
          <cell r="I90">
            <v>1639</v>
          </cell>
        </row>
        <row r="91">
          <cell r="A91">
            <v>1411840</v>
          </cell>
          <cell r="B91" t="str">
            <v>东京京王广场酒店</v>
          </cell>
          <cell r="C91" t="str">
            <v>DHB181212231558357</v>
          </cell>
          <cell r="D91" t="str">
            <v/>
          </cell>
          <cell r="E91" t="str">
            <v/>
          </cell>
          <cell r="F91" t="str">
            <v>1615</v>
          </cell>
          <cell r="G91" t="str">
            <v>RMB</v>
          </cell>
          <cell r="H91" t="str">
            <v>1</v>
          </cell>
          <cell r="I91">
            <v>1615</v>
          </cell>
        </row>
        <row r="92">
          <cell r="A92">
            <v>1409562</v>
          </cell>
          <cell r="B92" t="str">
            <v>东京京王广场酒店</v>
          </cell>
          <cell r="C92" t="str">
            <v>DHB181209230408336</v>
          </cell>
          <cell r="D92" t="str">
            <v>20181210097015982</v>
          </cell>
          <cell r="E92" t="str">
            <v/>
          </cell>
          <cell r="F92" t="str">
            <v>1364</v>
          </cell>
          <cell r="G92" t="str">
            <v>RMB</v>
          </cell>
          <cell r="H92" t="str">
            <v>1</v>
          </cell>
          <cell r="I92">
            <v>1364</v>
          </cell>
        </row>
        <row r="93">
          <cell r="A93">
            <v>1406331</v>
          </cell>
          <cell r="B93" t="str">
            <v>吉隆坡菲斯酒店</v>
          </cell>
          <cell r="C93" t="str">
            <v>DHB181204105530237</v>
          </cell>
          <cell r="D93" t="str">
            <v/>
          </cell>
          <cell r="E93" t="str">
            <v/>
          </cell>
          <cell r="F93" t="str">
            <v>1190</v>
          </cell>
          <cell r="G93" t="str">
            <v>RMB</v>
          </cell>
          <cell r="H93" t="str">
            <v>1</v>
          </cell>
          <cell r="I93">
            <v>1190</v>
          </cell>
        </row>
        <row r="94">
          <cell r="A94">
            <v>1412600</v>
          </cell>
          <cell r="B94" t="str">
            <v>柯伦特阿斯托里亚酒店</v>
          </cell>
          <cell r="C94" t="str">
            <v>DHB181214100304419</v>
          </cell>
          <cell r="D94" t="str">
            <v/>
          </cell>
          <cell r="E94" t="str">
            <v/>
          </cell>
          <cell r="F94" t="str">
            <v>1508</v>
          </cell>
          <cell r="G94" t="str">
            <v>RMB</v>
          </cell>
          <cell r="H94" t="str">
            <v>1</v>
          </cell>
          <cell r="I94">
            <v>1508</v>
          </cell>
        </row>
        <row r="95">
          <cell r="A95">
            <v>1412602</v>
          </cell>
          <cell r="B95" t="str">
            <v>柯伦特阿斯托里亚酒店</v>
          </cell>
          <cell r="C95" t="str">
            <v>DHB181214100538642</v>
          </cell>
          <cell r="D95" t="str">
            <v/>
          </cell>
          <cell r="E95" t="str">
            <v/>
          </cell>
          <cell r="F95" t="str">
            <v>1295</v>
          </cell>
          <cell r="G95" t="str">
            <v>RMB</v>
          </cell>
          <cell r="H95" t="str">
            <v>1</v>
          </cell>
          <cell r="I95">
            <v>1295</v>
          </cell>
        </row>
        <row r="96">
          <cell r="A96">
            <v>1410356</v>
          </cell>
          <cell r="B96" t="str">
            <v>东京新宿格兰贝尔酒店</v>
          </cell>
          <cell r="C96" t="str">
            <v>DHB181211103355984</v>
          </cell>
          <cell r="D96" t="str">
            <v/>
          </cell>
          <cell r="E96" t="str">
            <v/>
          </cell>
          <cell r="F96" t="str">
            <v>533</v>
          </cell>
          <cell r="G96" t="str">
            <v>RMB</v>
          </cell>
          <cell r="H96" t="str">
            <v>1</v>
          </cell>
          <cell r="I96">
            <v>533</v>
          </cell>
        </row>
        <row r="97">
          <cell r="A97">
            <v>1410428</v>
          </cell>
          <cell r="B97" t="str">
            <v>东京第一酒店</v>
          </cell>
          <cell r="C97" t="str">
            <v>DHB181211124956276</v>
          </cell>
          <cell r="D97" t="str">
            <v/>
          </cell>
          <cell r="E97" t="str">
            <v/>
          </cell>
          <cell r="F97" t="str">
            <v>8808</v>
          </cell>
          <cell r="G97" t="str">
            <v>RMB</v>
          </cell>
          <cell r="H97" t="str">
            <v>1</v>
          </cell>
          <cell r="I97">
            <v>8808</v>
          </cell>
        </row>
        <row r="98">
          <cell r="A98">
            <v>1406588</v>
          </cell>
          <cell r="B98" t="str">
            <v>东京第一酒店</v>
          </cell>
          <cell r="C98" t="str">
            <v>DHB181204174251336</v>
          </cell>
          <cell r="D98" t="str">
            <v>1158343348</v>
          </cell>
          <cell r="E98" t="str">
            <v/>
          </cell>
          <cell r="F98" t="str">
            <v>1175</v>
          </cell>
          <cell r="G98" t="str">
            <v>RMB</v>
          </cell>
          <cell r="H98" t="str">
            <v>1</v>
          </cell>
          <cell r="I98">
            <v>1175</v>
          </cell>
        </row>
        <row r="99">
          <cell r="A99">
            <v>1408911</v>
          </cell>
          <cell r="B99" t="str">
            <v>成田机场旅馆</v>
          </cell>
          <cell r="C99" t="str">
            <v>DHB181208143902982</v>
          </cell>
          <cell r="D99" t="str">
            <v/>
          </cell>
          <cell r="E99" t="str">
            <v/>
          </cell>
          <cell r="F99" t="str">
            <v>483</v>
          </cell>
          <cell r="G99" t="str">
            <v>RMB</v>
          </cell>
          <cell r="H99" t="str">
            <v>1</v>
          </cell>
          <cell r="I99">
            <v>483</v>
          </cell>
        </row>
        <row r="100">
          <cell r="A100">
            <v>1408472</v>
          </cell>
          <cell r="B100" t="str">
            <v>成田机场旅馆</v>
          </cell>
          <cell r="C100" t="str">
            <v>DHB181207165147681</v>
          </cell>
          <cell r="D100" t="str">
            <v/>
          </cell>
          <cell r="E100" t="str">
            <v/>
          </cell>
          <cell r="F100" t="str">
            <v>1974</v>
          </cell>
          <cell r="G100" t="str">
            <v>RMB</v>
          </cell>
          <cell r="H100" t="str">
            <v>1</v>
          </cell>
          <cell r="I100">
            <v>1974</v>
          </cell>
        </row>
        <row r="101">
          <cell r="A101">
            <v>1408570</v>
          </cell>
          <cell r="B101" t="str">
            <v>成田机场旅馆</v>
          </cell>
          <cell r="C101" t="str">
            <v>DHB181207190020256</v>
          </cell>
          <cell r="D101" t="str">
            <v/>
          </cell>
          <cell r="E101" t="str">
            <v/>
          </cell>
          <cell r="F101" t="str">
            <v>658</v>
          </cell>
          <cell r="G101" t="str">
            <v>RMB</v>
          </cell>
          <cell r="H101" t="str">
            <v>1</v>
          </cell>
          <cell r="I101">
            <v>658</v>
          </cell>
        </row>
        <row r="102">
          <cell r="A102">
            <v>1410079</v>
          </cell>
          <cell r="B102" t="str">
            <v>蓼科酒店</v>
          </cell>
          <cell r="C102" t="str">
            <v>DHB181210194208229</v>
          </cell>
          <cell r="D102" t="str">
            <v/>
          </cell>
          <cell r="E102" t="str">
            <v/>
          </cell>
          <cell r="F102" t="str">
            <v>412</v>
          </cell>
          <cell r="G102" t="str">
            <v>RMB</v>
          </cell>
          <cell r="H102" t="str">
            <v>1</v>
          </cell>
          <cell r="I102">
            <v>412</v>
          </cell>
        </row>
        <row r="103">
          <cell r="A103">
            <v>1411181</v>
          </cell>
          <cell r="B103" t="str">
            <v>那霸阿尔蒙特酒店</v>
          </cell>
          <cell r="C103" t="str">
            <v>DHB181212113528728</v>
          </cell>
          <cell r="D103" t="str">
            <v>1162238912</v>
          </cell>
          <cell r="E103" t="str">
            <v/>
          </cell>
          <cell r="F103" t="str">
            <v>668</v>
          </cell>
          <cell r="G103" t="str">
            <v>RMB</v>
          </cell>
          <cell r="H103" t="str">
            <v>1</v>
          </cell>
          <cell r="I103">
            <v>668</v>
          </cell>
        </row>
        <row r="104">
          <cell r="A104">
            <v>1410199</v>
          </cell>
          <cell r="B104" t="str">
            <v>那霸阿尔蒙特酒店</v>
          </cell>
          <cell r="C104" t="str">
            <v>DHB181210231450780</v>
          </cell>
          <cell r="D104" t="str">
            <v/>
          </cell>
          <cell r="E104" t="str">
            <v/>
          </cell>
          <cell r="F104" t="str">
            <v>536</v>
          </cell>
          <cell r="G104" t="str">
            <v>RMB</v>
          </cell>
          <cell r="H104" t="str">
            <v>1</v>
          </cell>
          <cell r="I104">
            <v>536</v>
          </cell>
        </row>
        <row r="105">
          <cell r="A105">
            <v>1412999</v>
          </cell>
          <cell r="B105" t="str">
            <v>北海道东横鄂霍次克网走站前旅馆</v>
          </cell>
          <cell r="C105" t="str">
            <v>DHB181214192957334</v>
          </cell>
          <cell r="D105" t="str">
            <v/>
          </cell>
          <cell r="E105" t="str">
            <v/>
          </cell>
          <cell r="F105" t="str">
            <v>499</v>
          </cell>
          <cell r="G105" t="str">
            <v>RMB</v>
          </cell>
          <cell r="H105" t="str">
            <v>1</v>
          </cell>
          <cell r="I105">
            <v>499</v>
          </cell>
        </row>
        <row r="106">
          <cell r="A106">
            <v>1413340</v>
          </cell>
          <cell r="B106" t="str">
            <v>北海道东横鄂霍次克网走站前旅馆</v>
          </cell>
          <cell r="C106" t="str">
            <v>DHB181215121713242</v>
          </cell>
          <cell r="D106" t="str">
            <v/>
          </cell>
          <cell r="E106" t="str">
            <v/>
          </cell>
          <cell r="F106" t="str">
            <v>832</v>
          </cell>
          <cell r="G106" t="str">
            <v>RMB</v>
          </cell>
          <cell r="H106" t="str">
            <v>1</v>
          </cell>
          <cell r="I106">
            <v>832</v>
          </cell>
        </row>
        <row r="107">
          <cell r="A107">
            <v>1411386</v>
          </cell>
          <cell r="B107" t="str">
            <v>北海道东横鄂霍次克网走站前旅馆</v>
          </cell>
          <cell r="C107" t="str">
            <v>DHB181212150919372</v>
          </cell>
          <cell r="D107" t="str">
            <v/>
          </cell>
          <cell r="E107" t="str">
            <v/>
          </cell>
          <cell r="F107" t="str">
            <v>1245</v>
          </cell>
          <cell r="G107" t="str">
            <v>RMB</v>
          </cell>
          <cell r="H107" t="str">
            <v>1</v>
          </cell>
          <cell r="I107">
            <v>1245</v>
          </cell>
        </row>
        <row r="108">
          <cell r="A108">
            <v>1411002</v>
          </cell>
          <cell r="B108" t="str">
            <v>北海道东横鄂霍次克网走站前旅馆</v>
          </cell>
          <cell r="C108" t="str">
            <v>DHB181212052608147</v>
          </cell>
          <cell r="D108" t="str">
            <v/>
          </cell>
          <cell r="E108" t="str">
            <v/>
          </cell>
          <cell r="F108" t="str">
            <v>297</v>
          </cell>
          <cell r="G108" t="str">
            <v>RMB</v>
          </cell>
          <cell r="H108" t="str">
            <v>1</v>
          </cell>
          <cell r="I108">
            <v>297</v>
          </cell>
        </row>
        <row r="109">
          <cell r="A109">
            <v>1408064</v>
          </cell>
          <cell r="B109" t="str">
            <v>北海道东横鄂霍次克网走站前旅馆</v>
          </cell>
          <cell r="C109" t="str">
            <v>DHB181207002326255</v>
          </cell>
          <cell r="D109" t="str">
            <v/>
          </cell>
          <cell r="E109" t="str">
            <v/>
          </cell>
          <cell r="F109" t="str">
            <v>556</v>
          </cell>
          <cell r="G109" t="str">
            <v>RMB</v>
          </cell>
          <cell r="H109" t="str">
            <v>1</v>
          </cell>
          <cell r="I109">
            <v>556</v>
          </cell>
        </row>
        <row r="110">
          <cell r="A110">
            <v>1414176</v>
          </cell>
          <cell r="B110" t="str">
            <v>北海道东横鄂霍次克网走站前旅馆</v>
          </cell>
          <cell r="C110" t="str">
            <v>DHB181217002641672</v>
          </cell>
          <cell r="D110" t="str">
            <v/>
          </cell>
          <cell r="E110" t="str">
            <v/>
          </cell>
          <cell r="F110" t="str">
            <v>382</v>
          </cell>
          <cell r="G110" t="str">
            <v>RMB</v>
          </cell>
          <cell r="H110" t="str">
            <v>1</v>
          </cell>
          <cell r="I110">
            <v>382</v>
          </cell>
        </row>
        <row r="111">
          <cell r="A111">
            <v>1409141</v>
          </cell>
          <cell r="B111" t="str">
            <v>北海道东横鄂霍次克网走站前旅馆</v>
          </cell>
          <cell r="C111" t="str">
            <v>DHB181208221749972</v>
          </cell>
          <cell r="D111" t="str">
            <v/>
          </cell>
          <cell r="E111" t="str">
            <v/>
          </cell>
          <cell r="F111" t="str">
            <v>445</v>
          </cell>
          <cell r="G111" t="str">
            <v>RMB</v>
          </cell>
          <cell r="H111" t="str">
            <v>1</v>
          </cell>
          <cell r="I111">
            <v>445</v>
          </cell>
        </row>
        <row r="112">
          <cell r="A112">
            <v>1409986</v>
          </cell>
          <cell r="B112" t="str">
            <v>金边戴薇丝酒店 </v>
          </cell>
          <cell r="C112" t="str">
            <v>DHB181210175647643</v>
          </cell>
          <cell r="D112" t="str">
            <v>1161276789</v>
          </cell>
          <cell r="E112" t="str">
            <v/>
          </cell>
          <cell r="F112" t="str">
            <v>1236</v>
          </cell>
          <cell r="G112" t="str">
            <v>RMB</v>
          </cell>
          <cell r="H112" t="str">
            <v>1</v>
          </cell>
          <cell r="I112">
            <v>1236</v>
          </cell>
        </row>
        <row r="113">
          <cell r="A113">
            <v>1409987</v>
          </cell>
          <cell r="B113" t="str">
            <v>金边戴薇丝酒店 </v>
          </cell>
          <cell r="C113" t="str">
            <v>DHB181210174639777</v>
          </cell>
          <cell r="D113" t="str">
            <v>1161273693</v>
          </cell>
          <cell r="E113" t="str">
            <v/>
          </cell>
          <cell r="F113" t="str">
            <v>1374</v>
          </cell>
          <cell r="G113" t="str">
            <v>RMB</v>
          </cell>
          <cell r="H113" t="str">
            <v>1</v>
          </cell>
          <cell r="I113">
            <v>1374</v>
          </cell>
        </row>
        <row r="114">
          <cell r="A114">
            <v>1410008</v>
          </cell>
          <cell r="B114" t="str">
            <v>金边戴薇丝酒店 </v>
          </cell>
          <cell r="C114" t="str">
            <v>DHB181210175240207</v>
          </cell>
          <cell r="D114" t="str">
            <v>1161275485</v>
          </cell>
          <cell r="E114" t="str">
            <v/>
          </cell>
          <cell r="F114" t="str">
            <v>1776</v>
          </cell>
          <cell r="G114" t="str">
            <v>RMB</v>
          </cell>
          <cell r="H114" t="str">
            <v>1</v>
          </cell>
          <cell r="I114">
            <v>1776</v>
          </cell>
        </row>
        <row r="115">
          <cell r="A115">
            <v>1407946</v>
          </cell>
          <cell r="B115" t="str">
            <v>清迈谭易思廷酒店</v>
          </cell>
          <cell r="C115" t="str">
            <v>DHB181207113455505</v>
          </cell>
          <cell r="D115" t="str">
            <v>35264</v>
          </cell>
          <cell r="E115" t="str">
            <v/>
          </cell>
          <cell r="F115" t="str">
            <v>3816</v>
          </cell>
          <cell r="G115" t="str">
            <v>RMB</v>
          </cell>
          <cell r="H115" t="str">
            <v>1</v>
          </cell>
          <cell r="I115">
            <v>3816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18">
  <autoFilter ref="A1:T118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 dataDxfId="26"/>
    <tableColumn id="19" name="列2" dataDxfId="27"/>
    <tableColumn id="20" name="，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5"/>
  <sheetViews>
    <sheetView tabSelected="1" topLeftCell="A101" workbookViewId="0">
      <selection activeCell="L127" sqref="L127"/>
    </sheetView>
  </sheetViews>
  <sheetFormatPr defaultColWidth="9" defaultRowHeight="15"/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4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922</v>
      </c>
      <c r="K2" t="s">
        <v>42</v>
      </c>
      <c r="L2" t="s">
        <v>43</v>
      </c>
      <c r="M2" t="s">
        <v>44</v>
      </c>
      <c r="N2" t="s">
        <v>45</v>
      </c>
      <c r="O2">
        <v>1404606</v>
      </c>
      <c r="P2" t="s">
        <v>46</v>
      </c>
      <c r="R2">
        <f>VLOOKUP(O2,[1]应付款管理!$A$1:$I$65536,9,0)</f>
        <v>922</v>
      </c>
      <c r="S2">
        <f>J2-R2</f>
        <v>0</v>
      </c>
      <c r="T2" t="str">
        <f>$T$1&amp;O2</f>
        <v>，1404606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41</v>
      </c>
      <c r="I3" t="s">
        <v>12</v>
      </c>
      <c r="J3">
        <v>367</v>
      </c>
      <c r="K3" t="s">
        <v>42</v>
      </c>
      <c r="L3" t="s">
        <v>52</v>
      </c>
      <c r="M3" t="s">
        <v>44</v>
      </c>
      <c r="N3" t="s">
        <v>53</v>
      </c>
      <c r="O3">
        <v>1404628</v>
      </c>
      <c r="P3" t="s">
        <v>46</v>
      </c>
      <c r="R3">
        <f>VLOOKUP(O3,[1]应付款管理!$A$1:$I$65536,9,0)</f>
        <v>367</v>
      </c>
      <c r="S3">
        <f t="shared" ref="S3:S34" si="0">J3-R3</f>
        <v>0</v>
      </c>
      <c r="T3" t="str">
        <f t="shared" ref="T3:T34" si="1">$T$1&amp;O3</f>
        <v>，1404628</v>
      </c>
    </row>
    <row r="4" spans="1:20">
      <c r="A4" t="s">
        <v>54</v>
      </c>
      <c r="B4" t="s">
        <v>55</v>
      </c>
      <c r="C4" t="s">
        <v>10</v>
      </c>
      <c r="D4" t="s">
        <v>9</v>
      </c>
      <c r="E4" t="s">
        <v>56</v>
      </c>
      <c r="F4" t="s">
        <v>57</v>
      </c>
      <c r="G4" t="s">
        <v>58</v>
      </c>
      <c r="H4" t="s">
        <v>41</v>
      </c>
      <c r="I4" t="s">
        <v>12</v>
      </c>
      <c r="J4">
        <v>3357</v>
      </c>
      <c r="K4" t="s">
        <v>42</v>
      </c>
      <c r="L4" t="s">
        <v>59</v>
      </c>
      <c r="M4" t="s">
        <v>44</v>
      </c>
      <c r="N4" t="s">
        <v>60</v>
      </c>
      <c r="O4">
        <v>1395284</v>
      </c>
      <c r="P4" t="s">
        <v>61</v>
      </c>
      <c r="Q4" t="s">
        <v>61</v>
      </c>
      <c r="R4">
        <f>VLOOKUP(O4,[1]应付款管理!$A$1:$I$65536,9,0)</f>
        <v>6714</v>
      </c>
      <c r="S4">
        <f t="shared" si="0"/>
        <v>-3357</v>
      </c>
      <c r="T4" t="str">
        <f t="shared" si="1"/>
        <v>，1395284</v>
      </c>
    </row>
    <row r="5" spans="1:20">
      <c r="A5" t="s">
        <v>54</v>
      </c>
      <c r="B5" t="s">
        <v>62</v>
      </c>
      <c r="C5" t="s">
        <v>10</v>
      </c>
      <c r="D5" t="s">
        <v>9</v>
      </c>
      <c r="E5" t="s">
        <v>56</v>
      </c>
      <c r="F5" t="s">
        <v>57</v>
      </c>
      <c r="G5" t="s">
        <v>58</v>
      </c>
      <c r="H5" t="s">
        <v>41</v>
      </c>
      <c r="I5" t="s">
        <v>12</v>
      </c>
      <c r="J5">
        <v>3357</v>
      </c>
      <c r="K5" t="s">
        <v>42</v>
      </c>
      <c r="L5" t="s">
        <v>63</v>
      </c>
      <c r="M5" t="s">
        <v>44</v>
      </c>
      <c r="N5" t="s">
        <v>64</v>
      </c>
      <c r="O5">
        <v>1395284</v>
      </c>
      <c r="P5" t="s">
        <v>61</v>
      </c>
      <c r="Q5" t="s">
        <v>61</v>
      </c>
      <c r="R5">
        <v>0</v>
      </c>
      <c r="S5">
        <f t="shared" si="0"/>
        <v>3357</v>
      </c>
      <c r="T5" t="str">
        <f t="shared" si="1"/>
        <v>，1395284</v>
      </c>
    </row>
    <row r="6" spans="1:20">
      <c r="A6" t="s">
        <v>54</v>
      </c>
      <c r="B6" t="s">
        <v>65</v>
      </c>
      <c r="C6" t="s">
        <v>10</v>
      </c>
      <c r="D6" t="s">
        <v>9</v>
      </c>
      <c r="E6" t="s">
        <v>56</v>
      </c>
      <c r="F6" t="s">
        <v>57</v>
      </c>
      <c r="G6" t="s">
        <v>58</v>
      </c>
      <c r="H6" t="s">
        <v>41</v>
      </c>
      <c r="I6" t="s">
        <v>12</v>
      </c>
      <c r="J6">
        <v>3357</v>
      </c>
      <c r="K6" t="s">
        <v>42</v>
      </c>
      <c r="L6" t="s">
        <v>66</v>
      </c>
      <c r="M6" t="s">
        <v>44</v>
      </c>
      <c r="N6" t="s">
        <v>67</v>
      </c>
      <c r="O6">
        <v>1395282</v>
      </c>
      <c r="P6" t="s">
        <v>61</v>
      </c>
      <c r="Q6" t="s">
        <v>61</v>
      </c>
      <c r="R6">
        <f>VLOOKUP(O6,[1]应付款管理!$A$1:$I$65536,9,0)</f>
        <v>3357</v>
      </c>
      <c r="S6">
        <f t="shared" si="0"/>
        <v>0</v>
      </c>
      <c r="T6" t="str">
        <f t="shared" si="1"/>
        <v>，1395282</v>
      </c>
    </row>
    <row r="7" spans="1:20">
      <c r="A7" t="s">
        <v>68</v>
      </c>
      <c r="B7" t="s">
        <v>69</v>
      </c>
      <c r="C7" t="s">
        <v>10</v>
      </c>
      <c r="D7" t="s">
        <v>9</v>
      </c>
      <c r="E7" t="s">
        <v>70</v>
      </c>
      <c r="F7" t="s">
        <v>71</v>
      </c>
      <c r="G7" t="s">
        <v>72</v>
      </c>
      <c r="H7" t="s">
        <v>41</v>
      </c>
      <c r="I7" t="s">
        <v>12</v>
      </c>
      <c r="J7">
        <v>4198</v>
      </c>
      <c r="K7" t="s">
        <v>42</v>
      </c>
      <c r="L7" t="s">
        <v>73</v>
      </c>
      <c r="M7" t="s">
        <v>44</v>
      </c>
      <c r="N7" t="s">
        <v>74</v>
      </c>
      <c r="O7">
        <v>1404959</v>
      </c>
      <c r="P7" t="s">
        <v>46</v>
      </c>
      <c r="R7">
        <f>VLOOKUP(O7,[1]应付款管理!$A$1:$I$65536,9,0)</f>
        <v>4198</v>
      </c>
      <c r="S7">
        <f t="shared" si="0"/>
        <v>0</v>
      </c>
      <c r="T7" t="str">
        <f t="shared" si="1"/>
        <v>，1404959</v>
      </c>
    </row>
    <row r="8" spans="1:20">
      <c r="A8" t="s">
        <v>47</v>
      </c>
      <c r="B8" t="s">
        <v>75</v>
      </c>
      <c r="C8" t="s">
        <v>10</v>
      </c>
      <c r="D8" t="s">
        <v>9</v>
      </c>
      <c r="E8" t="s">
        <v>76</v>
      </c>
      <c r="F8" t="s">
        <v>77</v>
      </c>
      <c r="G8" t="s">
        <v>78</v>
      </c>
      <c r="H8" t="s">
        <v>41</v>
      </c>
      <c r="I8" t="s">
        <v>12</v>
      </c>
      <c r="J8">
        <v>1394</v>
      </c>
      <c r="K8" t="s">
        <v>42</v>
      </c>
      <c r="L8" t="s">
        <v>79</v>
      </c>
      <c r="M8" t="s">
        <v>44</v>
      </c>
      <c r="N8" t="s">
        <v>80</v>
      </c>
      <c r="O8">
        <v>1404976</v>
      </c>
      <c r="P8" t="s">
        <v>46</v>
      </c>
      <c r="R8">
        <f>VLOOKUP(O8,[1]应付款管理!$A$1:$I$65536,9,0)</f>
        <v>1394</v>
      </c>
      <c r="S8">
        <f t="shared" si="0"/>
        <v>0</v>
      </c>
      <c r="T8" t="str">
        <f t="shared" si="1"/>
        <v>，1404976</v>
      </c>
    </row>
    <row r="9" spans="1:20">
      <c r="A9" t="s">
        <v>81</v>
      </c>
      <c r="B9" t="s">
        <v>82</v>
      </c>
      <c r="C9" t="s">
        <v>10</v>
      </c>
      <c r="D9" t="s">
        <v>9</v>
      </c>
      <c r="E9" t="s">
        <v>83</v>
      </c>
      <c r="F9" t="s">
        <v>84</v>
      </c>
      <c r="G9" t="s">
        <v>85</v>
      </c>
      <c r="H9" t="s">
        <v>41</v>
      </c>
      <c r="I9" t="s">
        <v>12</v>
      </c>
      <c r="J9">
        <v>390</v>
      </c>
      <c r="K9" t="s">
        <v>42</v>
      </c>
      <c r="L9" t="s">
        <v>86</v>
      </c>
      <c r="M9" t="s">
        <v>44</v>
      </c>
      <c r="N9" t="s">
        <v>87</v>
      </c>
      <c r="O9">
        <v>1404981</v>
      </c>
      <c r="P9" t="s">
        <v>46</v>
      </c>
      <c r="R9">
        <f>VLOOKUP(O9,[1]应付款管理!$A$1:$I$65536,9,0)</f>
        <v>390</v>
      </c>
      <c r="S9">
        <f t="shared" si="0"/>
        <v>0</v>
      </c>
      <c r="T9" t="str">
        <f t="shared" si="1"/>
        <v>，1404981</v>
      </c>
    </row>
    <row r="10" spans="1:20">
      <c r="A10" t="s">
        <v>88</v>
      </c>
      <c r="B10" t="s">
        <v>89</v>
      </c>
      <c r="C10" t="s">
        <v>10</v>
      </c>
      <c r="D10" t="s">
        <v>9</v>
      </c>
      <c r="E10" t="s">
        <v>90</v>
      </c>
      <c r="F10" t="s">
        <v>91</v>
      </c>
      <c r="G10" t="s">
        <v>92</v>
      </c>
      <c r="H10" t="s">
        <v>41</v>
      </c>
      <c r="I10" t="s">
        <v>12</v>
      </c>
      <c r="J10">
        <v>1204</v>
      </c>
      <c r="K10" t="s">
        <v>42</v>
      </c>
      <c r="L10" t="s">
        <v>93</v>
      </c>
      <c r="M10" t="s">
        <v>44</v>
      </c>
      <c r="N10" t="s">
        <v>94</v>
      </c>
      <c r="O10">
        <v>1405016</v>
      </c>
      <c r="P10" t="s">
        <v>46</v>
      </c>
      <c r="R10">
        <f>VLOOKUP(O10,[1]应付款管理!$A$1:$I$65536,9,0)</f>
        <v>1204</v>
      </c>
      <c r="S10">
        <f t="shared" si="0"/>
        <v>0</v>
      </c>
      <c r="T10" t="str">
        <f t="shared" si="1"/>
        <v>，1405016</v>
      </c>
    </row>
    <row r="11" spans="1:20">
      <c r="A11" t="s">
        <v>81</v>
      </c>
      <c r="B11" t="s">
        <v>95</v>
      </c>
      <c r="C11" t="s">
        <v>10</v>
      </c>
      <c r="D11" t="s">
        <v>9</v>
      </c>
      <c r="E11" t="s">
        <v>96</v>
      </c>
      <c r="F11" t="s">
        <v>50</v>
      </c>
      <c r="G11" t="s">
        <v>51</v>
      </c>
      <c r="H11" t="s">
        <v>41</v>
      </c>
      <c r="I11" t="s">
        <v>12</v>
      </c>
      <c r="J11">
        <v>567</v>
      </c>
      <c r="K11" t="s">
        <v>42</v>
      </c>
      <c r="L11" t="s">
        <v>97</v>
      </c>
      <c r="M11" t="s">
        <v>44</v>
      </c>
      <c r="N11" t="s">
        <v>98</v>
      </c>
      <c r="O11">
        <v>1405507</v>
      </c>
      <c r="P11" t="s">
        <v>46</v>
      </c>
      <c r="R11">
        <f>VLOOKUP(O11,[1]应付款管理!$A$1:$I$65536,9,0)</f>
        <v>567</v>
      </c>
      <c r="S11">
        <f t="shared" si="0"/>
        <v>0</v>
      </c>
      <c r="T11" t="str">
        <f t="shared" si="1"/>
        <v>，1405507</v>
      </c>
    </row>
    <row r="12" spans="1:20">
      <c r="A12" t="s">
        <v>47</v>
      </c>
      <c r="B12" t="s">
        <v>99</v>
      </c>
      <c r="C12" t="s">
        <v>10</v>
      </c>
      <c r="D12" t="s">
        <v>9</v>
      </c>
      <c r="E12" t="s">
        <v>100</v>
      </c>
      <c r="F12" t="s">
        <v>101</v>
      </c>
      <c r="G12" t="s">
        <v>102</v>
      </c>
      <c r="H12" t="s">
        <v>41</v>
      </c>
      <c r="I12" t="s">
        <v>12</v>
      </c>
      <c r="J12">
        <v>1624</v>
      </c>
      <c r="K12" t="s">
        <v>42</v>
      </c>
      <c r="L12" t="s">
        <v>103</v>
      </c>
      <c r="M12" t="s">
        <v>44</v>
      </c>
      <c r="N12" t="s">
        <v>104</v>
      </c>
      <c r="O12">
        <v>1405809</v>
      </c>
      <c r="P12" t="s">
        <v>46</v>
      </c>
      <c r="R12">
        <f>VLOOKUP(O12,[1]应付款管理!$A$1:$I$65536,9,0)</f>
        <v>1624</v>
      </c>
      <c r="S12">
        <f t="shared" si="0"/>
        <v>0</v>
      </c>
      <c r="T12" t="str">
        <f t="shared" si="1"/>
        <v>，1405809</v>
      </c>
    </row>
    <row r="13" spans="1:20">
      <c r="A13" t="s">
        <v>54</v>
      </c>
      <c r="B13" t="s">
        <v>105</v>
      </c>
      <c r="C13" t="s">
        <v>10</v>
      </c>
      <c r="D13" t="s">
        <v>9</v>
      </c>
      <c r="E13" t="s">
        <v>106</v>
      </c>
      <c r="F13" t="s">
        <v>107</v>
      </c>
      <c r="G13" t="s">
        <v>108</v>
      </c>
      <c r="H13" t="s">
        <v>41</v>
      </c>
      <c r="I13" t="s">
        <v>12</v>
      </c>
      <c r="J13">
        <v>1628</v>
      </c>
      <c r="K13" t="s">
        <v>109</v>
      </c>
      <c r="L13" t="s">
        <v>110</v>
      </c>
      <c r="M13" t="s">
        <v>44</v>
      </c>
      <c r="N13" t="s">
        <v>111</v>
      </c>
      <c r="O13">
        <v>1405693</v>
      </c>
      <c r="P13" t="s">
        <v>61</v>
      </c>
      <c r="Q13" t="s">
        <v>61</v>
      </c>
      <c r="R13">
        <f>VLOOKUP(O13,[1]应付款管理!$A$1:$I$65536,9,0)</f>
        <v>1628</v>
      </c>
      <c r="S13">
        <f t="shared" si="0"/>
        <v>0</v>
      </c>
      <c r="T13" t="str">
        <f t="shared" si="1"/>
        <v>，1405693</v>
      </c>
    </row>
    <row r="14" spans="1:20">
      <c r="A14" t="s">
        <v>112</v>
      </c>
      <c r="B14" t="s">
        <v>113</v>
      </c>
      <c r="C14" t="s">
        <v>10</v>
      </c>
      <c r="D14" t="s">
        <v>9</v>
      </c>
      <c r="E14" t="s">
        <v>114</v>
      </c>
      <c r="F14" t="s">
        <v>39</v>
      </c>
      <c r="G14" t="s">
        <v>115</v>
      </c>
      <c r="H14" t="s">
        <v>41</v>
      </c>
      <c r="I14" t="s">
        <v>12</v>
      </c>
      <c r="J14">
        <v>1845</v>
      </c>
      <c r="K14" t="s">
        <v>42</v>
      </c>
      <c r="L14" t="s">
        <v>116</v>
      </c>
      <c r="M14" t="s">
        <v>44</v>
      </c>
      <c r="N14" t="s">
        <v>117</v>
      </c>
      <c r="O14">
        <v>1397837</v>
      </c>
      <c r="P14" t="s">
        <v>61</v>
      </c>
      <c r="Q14" t="s">
        <v>61</v>
      </c>
      <c r="R14">
        <f>VLOOKUP(O14,[1]应付款管理!$A$1:$I$65536,9,0)</f>
        <v>1845</v>
      </c>
      <c r="S14">
        <f t="shared" si="0"/>
        <v>0</v>
      </c>
      <c r="T14" t="str">
        <f t="shared" si="1"/>
        <v>，1397837</v>
      </c>
    </row>
    <row r="15" spans="1:20">
      <c r="A15" t="s">
        <v>88</v>
      </c>
      <c r="B15" t="s">
        <v>118</v>
      </c>
      <c r="C15" t="s">
        <v>10</v>
      </c>
      <c r="D15" t="s">
        <v>9</v>
      </c>
      <c r="E15" t="s">
        <v>119</v>
      </c>
      <c r="F15" t="s">
        <v>120</v>
      </c>
      <c r="G15" t="s">
        <v>102</v>
      </c>
      <c r="H15" t="s">
        <v>41</v>
      </c>
      <c r="I15" t="s">
        <v>12</v>
      </c>
      <c r="J15">
        <v>1346</v>
      </c>
      <c r="K15" t="s">
        <v>42</v>
      </c>
      <c r="L15" t="s">
        <v>121</v>
      </c>
      <c r="M15" t="s">
        <v>44</v>
      </c>
      <c r="N15" t="s">
        <v>122</v>
      </c>
      <c r="O15">
        <v>1406096</v>
      </c>
      <c r="P15" t="s">
        <v>46</v>
      </c>
      <c r="R15">
        <f>VLOOKUP(O15,[1]应付款管理!$A$1:$I$65536,9,0)</f>
        <v>1346</v>
      </c>
      <c r="S15">
        <f t="shared" si="0"/>
        <v>0</v>
      </c>
      <c r="T15" t="str">
        <f t="shared" si="1"/>
        <v>，1406096</v>
      </c>
    </row>
    <row r="16" spans="1:20">
      <c r="A16" t="s">
        <v>123</v>
      </c>
      <c r="B16" t="s">
        <v>124</v>
      </c>
      <c r="C16" t="s">
        <v>10</v>
      </c>
      <c r="D16" t="s">
        <v>9</v>
      </c>
      <c r="E16" t="s">
        <v>125</v>
      </c>
      <c r="F16" t="s">
        <v>126</v>
      </c>
      <c r="G16" t="s">
        <v>127</v>
      </c>
      <c r="H16" t="s">
        <v>41</v>
      </c>
      <c r="I16" t="s">
        <v>12</v>
      </c>
      <c r="J16">
        <v>1665</v>
      </c>
      <c r="K16" t="s">
        <v>42</v>
      </c>
      <c r="L16" t="s">
        <v>128</v>
      </c>
      <c r="M16" t="s">
        <v>44</v>
      </c>
      <c r="N16" t="s">
        <v>129</v>
      </c>
      <c r="O16">
        <v>1406283</v>
      </c>
      <c r="P16" t="s">
        <v>61</v>
      </c>
      <c r="Q16" t="s">
        <v>61</v>
      </c>
      <c r="R16">
        <f>VLOOKUP(O16,[1]应付款管理!$A$1:$I$65536,9,0)</f>
        <v>1665</v>
      </c>
      <c r="S16">
        <f t="shared" si="0"/>
        <v>0</v>
      </c>
      <c r="T16" t="str">
        <f t="shared" si="1"/>
        <v>，1406283</v>
      </c>
    </row>
    <row r="17" spans="1:20">
      <c r="A17" t="s">
        <v>47</v>
      </c>
      <c r="B17" t="s">
        <v>130</v>
      </c>
      <c r="C17" t="s">
        <v>10</v>
      </c>
      <c r="D17" t="s">
        <v>9</v>
      </c>
      <c r="E17" t="s">
        <v>131</v>
      </c>
      <c r="F17" t="s">
        <v>132</v>
      </c>
      <c r="G17" t="s">
        <v>85</v>
      </c>
      <c r="H17" t="s">
        <v>41</v>
      </c>
      <c r="I17" t="s">
        <v>12</v>
      </c>
      <c r="J17">
        <v>606</v>
      </c>
      <c r="K17" t="s">
        <v>42</v>
      </c>
      <c r="L17" t="s">
        <v>133</v>
      </c>
      <c r="M17" t="s">
        <v>44</v>
      </c>
      <c r="N17" t="s">
        <v>134</v>
      </c>
      <c r="O17">
        <v>1406310</v>
      </c>
      <c r="P17" t="s">
        <v>46</v>
      </c>
      <c r="R17">
        <f>VLOOKUP(O17,[1]应付款管理!$A$1:$I$65536,9,0)</f>
        <v>606</v>
      </c>
      <c r="S17">
        <f t="shared" si="0"/>
        <v>0</v>
      </c>
      <c r="T17" t="str">
        <f t="shared" si="1"/>
        <v>，1406310</v>
      </c>
    </row>
    <row r="18" spans="1:20">
      <c r="A18" t="s">
        <v>47</v>
      </c>
      <c r="B18" t="s">
        <v>135</v>
      </c>
      <c r="C18" t="s">
        <v>10</v>
      </c>
      <c r="D18" t="s">
        <v>9</v>
      </c>
      <c r="E18" t="s">
        <v>136</v>
      </c>
      <c r="F18" t="s">
        <v>137</v>
      </c>
      <c r="G18" t="s">
        <v>138</v>
      </c>
      <c r="H18" t="s">
        <v>41</v>
      </c>
      <c r="I18" t="s">
        <v>12</v>
      </c>
      <c r="J18">
        <v>733</v>
      </c>
      <c r="K18" t="s">
        <v>42</v>
      </c>
      <c r="L18" t="s">
        <v>139</v>
      </c>
      <c r="M18" t="s">
        <v>44</v>
      </c>
      <c r="N18" t="s">
        <v>140</v>
      </c>
      <c r="O18">
        <v>1406334</v>
      </c>
      <c r="P18" t="s">
        <v>46</v>
      </c>
      <c r="R18">
        <f>VLOOKUP(O18,[1]应付款管理!$A$1:$I$65536,9,0)</f>
        <v>733</v>
      </c>
      <c r="S18">
        <f t="shared" si="0"/>
        <v>0</v>
      </c>
      <c r="T18" t="str">
        <f t="shared" si="1"/>
        <v>，1406334</v>
      </c>
    </row>
    <row r="19" spans="1:20">
      <c r="A19" t="s">
        <v>141</v>
      </c>
      <c r="B19" t="s">
        <v>142</v>
      </c>
      <c r="C19" t="s">
        <v>10</v>
      </c>
      <c r="D19" t="s">
        <v>9</v>
      </c>
      <c r="E19" t="s">
        <v>143</v>
      </c>
      <c r="F19" t="s">
        <v>144</v>
      </c>
      <c r="G19" t="s">
        <v>137</v>
      </c>
      <c r="H19" t="s">
        <v>41</v>
      </c>
      <c r="I19" t="s">
        <v>12</v>
      </c>
      <c r="J19">
        <v>1190</v>
      </c>
      <c r="K19" t="s">
        <v>42</v>
      </c>
      <c r="L19" t="s">
        <v>145</v>
      </c>
      <c r="M19" t="s">
        <v>44</v>
      </c>
      <c r="N19" t="s">
        <v>146</v>
      </c>
      <c r="O19">
        <v>1406331</v>
      </c>
      <c r="P19" t="s">
        <v>61</v>
      </c>
      <c r="Q19" t="s">
        <v>61</v>
      </c>
      <c r="R19">
        <f>VLOOKUP(O19,[1]应付款管理!$A$1:$I$65536,9,0)</f>
        <v>1190</v>
      </c>
      <c r="S19">
        <f t="shared" si="0"/>
        <v>0</v>
      </c>
      <c r="T19" t="str">
        <f t="shared" si="1"/>
        <v>，1406331</v>
      </c>
    </row>
    <row r="20" spans="1:20">
      <c r="A20" t="s">
        <v>147</v>
      </c>
      <c r="B20" t="s">
        <v>148</v>
      </c>
      <c r="C20" t="s">
        <v>10</v>
      </c>
      <c r="D20" t="s">
        <v>9</v>
      </c>
      <c r="E20" t="s">
        <v>149</v>
      </c>
      <c r="F20" t="s">
        <v>150</v>
      </c>
      <c r="G20" t="s">
        <v>151</v>
      </c>
      <c r="H20" t="s">
        <v>41</v>
      </c>
      <c r="I20" t="s">
        <v>12</v>
      </c>
      <c r="J20">
        <v>460</v>
      </c>
      <c r="K20" t="s">
        <v>42</v>
      </c>
      <c r="L20" t="s">
        <v>152</v>
      </c>
      <c r="M20" t="s">
        <v>44</v>
      </c>
      <c r="N20" t="s">
        <v>153</v>
      </c>
      <c r="O20">
        <v>1406519</v>
      </c>
      <c r="P20" t="s">
        <v>46</v>
      </c>
      <c r="R20">
        <f>VLOOKUP(O20,[1]应付款管理!$A$1:$I$65536,9,0)</f>
        <v>460</v>
      </c>
      <c r="S20">
        <f t="shared" si="0"/>
        <v>0</v>
      </c>
      <c r="T20" t="str">
        <f t="shared" si="1"/>
        <v>，1406519</v>
      </c>
    </row>
    <row r="21" spans="1:20">
      <c r="A21" t="s">
        <v>47</v>
      </c>
      <c r="B21" t="s">
        <v>154</v>
      </c>
      <c r="C21" t="s">
        <v>10</v>
      </c>
      <c r="D21" t="s">
        <v>9</v>
      </c>
      <c r="E21" t="s">
        <v>155</v>
      </c>
      <c r="F21" t="s">
        <v>132</v>
      </c>
      <c r="G21" t="s">
        <v>84</v>
      </c>
      <c r="H21" t="s">
        <v>41</v>
      </c>
      <c r="I21" t="s">
        <v>12</v>
      </c>
      <c r="J21">
        <v>1175</v>
      </c>
      <c r="K21" t="s">
        <v>42</v>
      </c>
      <c r="L21" t="s">
        <v>156</v>
      </c>
      <c r="M21" t="s">
        <v>44</v>
      </c>
      <c r="N21" t="s">
        <v>157</v>
      </c>
      <c r="O21">
        <v>1406588</v>
      </c>
      <c r="P21" t="s">
        <v>46</v>
      </c>
      <c r="R21">
        <f>VLOOKUP(O21,[1]应付款管理!$A$1:$I$65536,9,0)</f>
        <v>1175</v>
      </c>
      <c r="S21">
        <f t="shared" si="0"/>
        <v>0</v>
      </c>
      <c r="T21" t="str">
        <f t="shared" si="1"/>
        <v>，1406588</v>
      </c>
    </row>
    <row r="22" spans="1:20">
      <c r="A22" t="s">
        <v>88</v>
      </c>
      <c r="B22" t="s">
        <v>158</v>
      </c>
      <c r="C22" t="s">
        <v>10</v>
      </c>
      <c r="D22" t="s">
        <v>9</v>
      </c>
      <c r="E22" t="s">
        <v>159</v>
      </c>
      <c r="F22" t="s">
        <v>108</v>
      </c>
      <c r="G22" t="s">
        <v>160</v>
      </c>
      <c r="H22" t="s">
        <v>41</v>
      </c>
      <c r="I22" t="s">
        <v>12</v>
      </c>
      <c r="J22">
        <v>1195</v>
      </c>
      <c r="K22" t="s">
        <v>42</v>
      </c>
      <c r="L22" t="s">
        <v>161</v>
      </c>
      <c r="M22" t="s">
        <v>44</v>
      </c>
      <c r="N22" t="s">
        <v>162</v>
      </c>
      <c r="O22">
        <v>1406642</v>
      </c>
      <c r="P22" t="s">
        <v>163</v>
      </c>
      <c r="Q22" t="s">
        <v>163</v>
      </c>
      <c r="R22">
        <f>VLOOKUP(O22,[1]应付款管理!$A$1:$I$65536,9,0)</f>
        <v>1195</v>
      </c>
      <c r="S22">
        <f t="shared" si="0"/>
        <v>0</v>
      </c>
      <c r="T22" t="str">
        <f t="shared" si="1"/>
        <v>，1406642</v>
      </c>
    </row>
    <row r="23" spans="1:20">
      <c r="A23" t="s">
        <v>47</v>
      </c>
      <c r="B23" t="s">
        <v>164</v>
      </c>
      <c r="C23" t="s">
        <v>10</v>
      </c>
      <c r="D23" t="s">
        <v>9</v>
      </c>
      <c r="E23" t="s">
        <v>165</v>
      </c>
      <c r="F23" t="s">
        <v>101</v>
      </c>
      <c r="G23" t="s">
        <v>120</v>
      </c>
      <c r="H23" t="s">
        <v>41</v>
      </c>
      <c r="I23" t="s">
        <v>12</v>
      </c>
      <c r="J23">
        <v>529</v>
      </c>
      <c r="K23" t="s">
        <v>42</v>
      </c>
      <c r="L23" t="s">
        <v>166</v>
      </c>
      <c r="M23" t="s">
        <v>44</v>
      </c>
      <c r="N23" t="s">
        <v>167</v>
      </c>
      <c r="O23">
        <v>1406717</v>
      </c>
      <c r="P23" t="s">
        <v>46</v>
      </c>
      <c r="R23">
        <f>VLOOKUP(O23,[1]应付款管理!$A$1:$I$65536,9,0)</f>
        <v>529</v>
      </c>
      <c r="S23">
        <f t="shared" si="0"/>
        <v>0</v>
      </c>
      <c r="T23" t="str">
        <f t="shared" si="1"/>
        <v>，1406717</v>
      </c>
    </row>
    <row r="24" spans="1:20">
      <c r="A24" t="s">
        <v>81</v>
      </c>
      <c r="B24" t="s">
        <v>168</v>
      </c>
      <c r="C24" t="s">
        <v>10</v>
      </c>
      <c r="D24" t="s">
        <v>9</v>
      </c>
      <c r="E24" t="s">
        <v>169</v>
      </c>
      <c r="F24" t="s">
        <v>170</v>
      </c>
      <c r="G24" t="s">
        <v>78</v>
      </c>
      <c r="H24" t="s">
        <v>41</v>
      </c>
      <c r="I24" t="s">
        <v>12</v>
      </c>
      <c r="J24">
        <v>1764</v>
      </c>
      <c r="K24" t="s">
        <v>42</v>
      </c>
      <c r="L24" t="s">
        <v>171</v>
      </c>
      <c r="M24" t="s">
        <v>44</v>
      </c>
      <c r="N24" t="s">
        <v>172</v>
      </c>
      <c r="O24">
        <v>1406766</v>
      </c>
      <c r="P24" t="s">
        <v>46</v>
      </c>
      <c r="R24">
        <f>VLOOKUP(O24,[1]应付款管理!$A$1:$I$65536,9,0)</f>
        <v>1764</v>
      </c>
      <c r="S24">
        <f t="shared" si="0"/>
        <v>0</v>
      </c>
      <c r="T24" t="str">
        <f t="shared" si="1"/>
        <v>，1406766</v>
      </c>
    </row>
    <row r="25" spans="1:20">
      <c r="A25" t="s">
        <v>173</v>
      </c>
      <c r="B25" t="s">
        <v>174</v>
      </c>
      <c r="C25" t="s">
        <v>10</v>
      </c>
      <c r="D25" t="s">
        <v>9</v>
      </c>
      <c r="E25" t="s">
        <v>175</v>
      </c>
      <c r="F25" t="s">
        <v>71</v>
      </c>
      <c r="G25" t="s">
        <v>144</v>
      </c>
      <c r="H25" t="s">
        <v>41</v>
      </c>
      <c r="I25" t="s">
        <v>12</v>
      </c>
      <c r="J25">
        <v>2788</v>
      </c>
      <c r="K25" t="s">
        <v>42</v>
      </c>
      <c r="L25" t="s">
        <v>176</v>
      </c>
      <c r="M25" t="s">
        <v>177</v>
      </c>
      <c r="N25" t="s">
        <v>178</v>
      </c>
      <c r="O25">
        <v>1407816</v>
      </c>
      <c r="P25" t="s">
        <v>179</v>
      </c>
      <c r="Q25" t="s">
        <v>179</v>
      </c>
      <c r="R25">
        <v>2788</v>
      </c>
      <c r="S25">
        <f t="shared" si="0"/>
        <v>0</v>
      </c>
      <c r="T25" t="str">
        <f t="shared" si="1"/>
        <v>，1407816</v>
      </c>
    </row>
    <row r="26" spans="1:20">
      <c r="A26" t="s">
        <v>47</v>
      </c>
      <c r="B26" t="s">
        <v>180</v>
      </c>
      <c r="C26" t="s">
        <v>10</v>
      </c>
      <c r="D26" t="s">
        <v>9</v>
      </c>
      <c r="E26" t="s">
        <v>181</v>
      </c>
      <c r="F26" t="s">
        <v>120</v>
      </c>
      <c r="G26" t="s">
        <v>102</v>
      </c>
      <c r="H26" t="s">
        <v>41</v>
      </c>
      <c r="I26" t="s">
        <v>12</v>
      </c>
      <c r="J26">
        <v>1639</v>
      </c>
      <c r="K26" t="s">
        <v>42</v>
      </c>
      <c r="L26" t="s">
        <v>182</v>
      </c>
      <c r="M26" t="s">
        <v>44</v>
      </c>
      <c r="N26" t="s">
        <v>183</v>
      </c>
      <c r="O26">
        <v>1407231</v>
      </c>
      <c r="P26" t="s">
        <v>46</v>
      </c>
      <c r="R26">
        <f>VLOOKUP(O26,[1]应付款管理!$A$1:$I$65536,9,0)</f>
        <v>1639</v>
      </c>
      <c r="S26">
        <f t="shared" si="0"/>
        <v>0</v>
      </c>
      <c r="T26" t="str">
        <f t="shared" si="1"/>
        <v>，1407231</v>
      </c>
    </row>
    <row r="27" spans="1:20">
      <c r="A27" t="s">
        <v>184</v>
      </c>
      <c r="B27" t="s">
        <v>185</v>
      </c>
      <c r="C27" t="s">
        <v>10</v>
      </c>
      <c r="D27" t="s">
        <v>9</v>
      </c>
      <c r="E27" t="s">
        <v>186</v>
      </c>
      <c r="F27" t="s">
        <v>187</v>
      </c>
      <c r="G27" t="s">
        <v>188</v>
      </c>
      <c r="H27" t="s">
        <v>41</v>
      </c>
      <c r="I27" t="s">
        <v>12</v>
      </c>
      <c r="J27">
        <v>3024</v>
      </c>
      <c r="K27" t="s">
        <v>42</v>
      </c>
      <c r="L27" t="s">
        <v>189</v>
      </c>
      <c r="M27" t="s">
        <v>190</v>
      </c>
      <c r="N27" t="s">
        <v>191</v>
      </c>
      <c r="O27">
        <v>1407201</v>
      </c>
      <c r="P27" t="s">
        <v>163</v>
      </c>
      <c r="Q27" t="s">
        <v>163</v>
      </c>
      <c r="R27">
        <f>VLOOKUP(O27,[1]应付款管理!$A$1:$I$65536,9,0)</f>
        <v>3024</v>
      </c>
      <c r="S27">
        <f t="shared" si="0"/>
        <v>0</v>
      </c>
      <c r="T27" t="str">
        <f t="shared" si="1"/>
        <v>，1407201</v>
      </c>
    </row>
    <row r="28" spans="1:20">
      <c r="A28" t="s">
        <v>47</v>
      </c>
      <c r="B28" t="s">
        <v>192</v>
      </c>
      <c r="C28" t="s">
        <v>10</v>
      </c>
      <c r="D28" t="s">
        <v>9</v>
      </c>
      <c r="E28" t="s">
        <v>76</v>
      </c>
      <c r="F28" t="s">
        <v>193</v>
      </c>
      <c r="G28" t="s">
        <v>194</v>
      </c>
      <c r="H28" t="s">
        <v>41</v>
      </c>
      <c r="I28" t="s">
        <v>12</v>
      </c>
      <c r="J28">
        <v>818</v>
      </c>
      <c r="K28" t="s">
        <v>42</v>
      </c>
      <c r="L28" t="s">
        <v>195</v>
      </c>
      <c r="M28" t="s">
        <v>44</v>
      </c>
      <c r="N28" t="s">
        <v>196</v>
      </c>
      <c r="O28">
        <v>1407239</v>
      </c>
      <c r="P28" t="s">
        <v>46</v>
      </c>
      <c r="R28">
        <f>VLOOKUP(O28,[1]应付款管理!$A$1:$I$65536,9,0)</f>
        <v>818</v>
      </c>
      <c r="S28">
        <f t="shared" si="0"/>
        <v>0</v>
      </c>
      <c r="T28" t="str">
        <f t="shared" si="1"/>
        <v>，1407239</v>
      </c>
    </row>
    <row r="29" spans="1:20">
      <c r="A29" t="s">
        <v>197</v>
      </c>
      <c r="B29" t="s">
        <v>198</v>
      </c>
      <c r="C29" t="s">
        <v>10</v>
      </c>
      <c r="D29" t="s">
        <v>9</v>
      </c>
      <c r="E29" t="s">
        <v>199</v>
      </c>
      <c r="F29" t="s">
        <v>115</v>
      </c>
      <c r="G29" t="s">
        <v>200</v>
      </c>
      <c r="H29" t="s">
        <v>41</v>
      </c>
      <c r="I29" t="s">
        <v>12</v>
      </c>
      <c r="J29">
        <v>4760</v>
      </c>
      <c r="K29" t="s">
        <v>42</v>
      </c>
      <c r="L29" t="s">
        <v>201</v>
      </c>
      <c r="M29" t="s">
        <v>44</v>
      </c>
      <c r="N29" t="s">
        <v>202</v>
      </c>
      <c r="O29">
        <v>1407244</v>
      </c>
      <c r="P29" t="s">
        <v>163</v>
      </c>
      <c r="Q29" t="s">
        <v>163</v>
      </c>
      <c r="R29">
        <f>VLOOKUP(O29,[1]应付款管理!$A$1:$I$65536,9,0)</f>
        <v>4760</v>
      </c>
      <c r="S29">
        <f t="shared" si="0"/>
        <v>0</v>
      </c>
      <c r="T29" t="str">
        <f t="shared" si="1"/>
        <v>，1407244</v>
      </c>
    </row>
    <row r="30" spans="1:20">
      <c r="A30" t="s">
        <v>203</v>
      </c>
      <c r="B30" t="s">
        <v>204</v>
      </c>
      <c r="C30" t="s">
        <v>10</v>
      </c>
      <c r="D30" t="s">
        <v>9</v>
      </c>
      <c r="E30" t="s">
        <v>205</v>
      </c>
      <c r="F30" t="s">
        <v>206</v>
      </c>
      <c r="G30" t="s">
        <v>91</v>
      </c>
      <c r="H30" t="s">
        <v>41</v>
      </c>
      <c r="I30" t="s">
        <v>12</v>
      </c>
      <c r="J30">
        <v>1962</v>
      </c>
      <c r="K30" t="s">
        <v>42</v>
      </c>
      <c r="L30" t="s">
        <v>207</v>
      </c>
      <c r="M30" t="s">
        <v>190</v>
      </c>
      <c r="N30" t="s">
        <v>208</v>
      </c>
      <c r="O30">
        <v>1407274</v>
      </c>
      <c r="P30" t="s">
        <v>46</v>
      </c>
      <c r="R30">
        <f>VLOOKUP(O30,[1]应付款管理!$A$1:$I$65536,9,0)</f>
        <v>1962</v>
      </c>
      <c r="S30">
        <f t="shared" si="0"/>
        <v>0</v>
      </c>
      <c r="T30" t="str">
        <f t="shared" si="1"/>
        <v>，1407274</v>
      </c>
    </row>
    <row r="31" spans="1:20">
      <c r="A31" t="s">
        <v>197</v>
      </c>
      <c r="B31" t="s">
        <v>209</v>
      </c>
      <c r="C31" t="s">
        <v>10</v>
      </c>
      <c r="D31" t="s">
        <v>9</v>
      </c>
      <c r="E31" t="s">
        <v>210</v>
      </c>
      <c r="F31" t="s">
        <v>211</v>
      </c>
      <c r="G31" t="s">
        <v>58</v>
      </c>
      <c r="H31" t="s">
        <v>41</v>
      </c>
      <c r="I31" t="s">
        <v>12</v>
      </c>
      <c r="J31">
        <v>4470</v>
      </c>
      <c r="K31" t="s">
        <v>42</v>
      </c>
      <c r="L31" t="s">
        <v>212</v>
      </c>
      <c r="M31" t="s">
        <v>44</v>
      </c>
      <c r="N31" t="s">
        <v>213</v>
      </c>
      <c r="O31">
        <v>1407265</v>
      </c>
      <c r="P31" t="s">
        <v>214</v>
      </c>
      <c r="Q31" t="s">
        <v>214</v>
      </c>
      <c r="R31">
        <f>VLOOKUP(O31,[1]应付款管理!$A$1:$I$65536,9,0)</f>
        <v>4470</v>
      </c>
      <c r="S31">
        <f t="shared" si="0"/>
        <v>0</v>
      </c>
      <c r="T31" t="str">
        <f t="shared" si="1"/>
        <v>，1407265</v>
      </c>
    </row>
    <row r="32" spans="1:20">
      <c r="A32" t="s">
        <v>184</v>
      </c>
      <c r="B32" t="s">
        <v>215</v>
      </c>
      <c r="C32" t="s">
        <v>10</v>
      </c>
      <c r="D32" t="s">
        <v>9</v>
      </c>
      <c r="E32" t="s">
        <v>216</v>
      </c>
      <c r="F32" t="s">
        <v>71</v>
      </c>
      <c r="G32" t="s">
        <v>72</v>
      </c>
      <c r="H32" t="s">
        <v>41</v>
      </c>
      <c r="I32" t="s">
        <v>12</v>
      </c>
      <c r="J32">
        <v>1912</v>
      </c>
      <c r="K32" t="s">
        <v>42</v>
      </c>
      <c r="L32" t="s">
        <v>217</v>
      </c>
      <c r="M32" t="s">
        <v>44</v>
      </c>
      <c r="N32" t="s">
        <v>218</v>
      </c>
      <c r="O32">
        <v>1407325</v>
      </c>
      <c r="P32" t="s">
        <v>163</v>
      </c>
      <c r="Q32" t="s">
        <v>163</v>
      </c>
      <c r="R32">
        <f>VLOOKUP(O32,[1]应付款管理!$A$1:$I$65536,9,0)</f>
        <v>1912</v>
      </c>
      <c r="S32">
        <f t="shared" si="0"/>
        <v>0</v>
      </c>
      <c r="T32" t="str">
        <f t="shared" si="1"/>
        <v>，1407325</v>
      </c>
    </row>
    <row r="33" spans="1:20">
      <c r="A33" t="s">
        <v>47</v>
      </c>
      <c r="B33" t="s">
        <v>219</v>
      </c>
      <c r="C33" t="s">
        <v>10</v>
      </c>
      <c r="D33" t="s">
        <v>9</v>
      </c>
      <c r="E33" t="s">
        <v>220</v>
      </c>
      <c r="F33" t="s">
        <v>221</v>
      </c>
      <c r="G33" t="s">
        <v>222</v>
      </c>
      <c r="H33" t="s">
        <v>41</v>
      </c>
      <c r="I33" t="s">
        <v>12</v>
      </c>
      <c r="J33">
        <v>581</v>
      </c>
      <c r="K33" t="s">
        <v>42</v>
      </c>
      <c r="L33" t="s">
        <v>223</v>
      </c>
      <c r="M33" t="s">
        <v>44</v>
      </c>
      <c r="N33" t="s">
        <v>224</v>
      </c>
      <c r="O33">
        <v>1407357</v>
      </c>
      <c r="P33" t="s">
        <v>46</v>
      </c>
      <c r="R33">
        <f>VLOOKUP(O33,[1]应付款管理!$A$1:$I$65536,9,0)</f>
        <v>581</v>
      </c>
      <c r="S33">
        <f t="shared" si="0"/>
        <v>0</v>
      </c>
      <c r="T33" t="str">
        <f t="shared" si="1"/>
        <v>，1407357</v>
      </c>
    </row>
    <row r="34" spans="1:20">
      <c r="A34" t="s">
        <v>197</v>
      </c>
      <c r="B34" t="s">
        <v>225</v>
      </c>
      <c r="C34" t="s">
        <v>10</v>
      </c>
      <c r="D34" t="s">
        <v>9</v>
      </c>
      <c r="E34" t="s">
        <v>199</v>
      </c>
      <c r="F34" t="s">
        <v>84</v>
      </c>
      <c r="G34" t="s">
        <v>108</v>
      </c>
      <c r="H34" t="s">
        <v>41</v>
      </c>
      <c r="I34" t="s">
        <v>12</v>
      </c>
      <c r="J34">
        <v>3148</v>
      </c>
      <c r="K34" t="s">
        <v>42</v>
      </c>
      <c r="L34" t="s">
        <v>226</v>
      </c>
      <c r="M34" t="s">
        <v>44</v>
      </c>
      <c r="N34" t="s">
        <v>227</v>
      </c>
      <c r="O34">
        <v>1407549</v>
      </c>
      <c r="P34" t="s">
        <v>61</v>
      </c>
      <c r="Q34" t="s">
        <v>61</v>
      </c>
      <c r="R34">
        <f>VLOOKUP(O34,[1]应付款管理!$A$1:$I$65536,9,0)</f>
        <v>3148</v>
      </c>
      <c r="S34">
        <f t="shared" si="0"/>
        <v>0</v>
      </c>
      <c r="T34" t="str">
        <f t="shared" si="1"/>
        <v>，1407549</v>
      </c>
    </row>
    <row r="35" spans="1:20">
      <c r="A35" t="s">
        <v>228</v>
      </c>
      <c r="B35" t="s">
        <v>229</v>
      </c>
      <c r="C35" t="s">
        <v>10</v>
      </c>
      <c r="D35" t="s">
        <v>9</v>
      </c>
      <c r="E35" t="s">
        <v>230</v>
      </c>
      <c r="F35" t="s">
        <v>137</v>
      </c>
      <c r="G35" t="s">
        <v>231</v>
      </c>
      <c r="H35" t="s">
        <v>41</v>
      </c>
      <c r="I35" t="s">
        <v>12</v>
      </c>
      <c r="J35">
        <v>2462</v>
      </c>
      <c r="K35" t="s">
        <v>42</v>
      </c>
      <c r="L35" t="s">
        <v>232</v>
      </c>
      <c r="M35" t="s">
        <v>44</v>
      </c>
      <c r="N35" t="s">
        <v>233</v>
      </c>
      <c r="O35">
        <v>1407569</v>
      </c>
      <c r="P35" t="s">
        <v>46</v>
      </c>
      <c r="R35">
        <f>VLOOKUP(O35,[1]应付款管理!$A$1:$I$65536,9,0)</f>
        <v>2462</v>
      </c>
      <c r="S35">
        <f t="shared" ref="S35:S66" si="2">J35-R35</f>
        <v>0</v>
      </c>
      <c r="T35" t="str">
        <f t="shared" ref="T35:T66" si="3">$T$1&amp;O35</f>
        <v>，1407569</v>
      </c>
    </row>
    <row r="36" spans="1:20">
      <c r="A36" t="s">
        <v>234</v>
      </c>
      <c r="B36" t="s">
        <v>235</v>
      </c>
      <c r="C36" t="s">
        <v>10</v>
      </c>
      <c r="D36" t="s">
        <v>9</v>
      </c>
      <c r="E36" t="s">
        <v>236</v>
      </c>
      <c r="F36" t="s">
        <v>120</v>
      </c>
      <c r="G36" t="s">
        <v>102</v>
      </c>
      <c r="H36" t="s">
        <v>41</v>
      </c>
      <c r="I36" t="s">
        <v>12</v>
      </c>
      <c r="J36">
        <v>489</v>
      </c>
      <c r="K36" t="s">
        <v>42</v>
      </c>
      <c r="L36" t="s">
        <v>237</v>
      </c>
      <c r="M36" t="s">
        <v>44</v>
      </c>
      <c r="N36" t="s">
        <v>238</v>
      </c>
      <c r="O36">
        <v>1407616</v>
      </c>
      <c r="P36" t="s">
        <v>214</v>
      </c>
      <c r="Q36" t="s">
        <v>214</v>
      </c>
      <c r="R36">
        <f>VLOOKUP(O36,[1]应付款管理!$A$1:$I$65536,9,0)</f>
        <v>489</v>
      </c>
      <c r="S36">
        <f t="shared" si="2"/>
        <v>0</v>
      </c>
      <c r="T36" t="str">
        <f t="shared" si="3"/>
        <v>，1407616</v>
      </c>
    </row>
    <row r="37" spans="1:20">
      <c r="A37" t="s">
        <v>239</v>
      </c>
      <c r="B37" t="s">
        <v>240</v>
      </c>
      <c r="C37" t="s">
        <v>10</v>
      </c>
      <c r="D37" t="s">
        <v>9</v>
      </c>
      <c r="E37" t="s">
        <v>241</v>
      </c>
      <c r="F37" t="s">
        <v>242</v>
      </c>
      <c r="G37" t="s">
        <v>39</v>
      </c>
      <c r="H37" t="s">
        <v>41</v>
      </c>
      <c r="I37" t="s">
        <v>12</v>
      </c>
      <c r="J37">
        <v>2044</v>
      </c>
      <c r="K37" t="s">
        <v>42</v>
      </c>
      <c r="L37" t="s">
        <v>243</v>
      </c>
      <c r="M37" t="s">
        <v>44</v>
      </c>
      <c r="N37" t="s">
        <v>244</v>
      </c>
      <c r="O37">
        <v>1407589</v>
      </c>
      <c r="P37" t="s">
        <v>214</v>
      </c>
      <c r="Q37" t="s">
        <v>214</v>
      </c>
      <c r="R37">
        <v>2044</v>
      </c>
      <c r="S37">
        <f t="shared" si="2"/>
        <v>0</v>
      </c>
      <c r="T37" t="str">
        <f t="shared" si="3"/>
        <v>，1407589</v>
      </c>
    </row>
    <row r="38" spans="1:20">
      <c r="A38" t="s">
        <v>197</v>
      </c>
      <c r="B38" t="s">
        <v>245</v>
      </c>
      <c r="C38" t="s">
        <v>10</v>
      </c>
      <c r="D38" t="s">
        <v>9</v>
      </c>
      <c r="E38" t="s">
        <v>199</v>
      </c>
      <c r="F38" t="s">
        <v>160</v>
      </c>
      <c r="G38" t="s">
        <v>246</v>
      </c>
      <c r="H38" t="s">
        <v>41</v>
      </c>
      <c r="I38" t="s">
        <v>12</v>
      </c>
      <c r="J38">
        <v>3474</v>
      </c>
      <c r="K38" t="s">
        <v>42</v>
      </c>
      <c r="L38" t="s">
        <v>247</v>
      </c>
      <c r="M38" t="s">
        <v>44</v>
      </c>
      <c r="N38" t="s">
        <v>248</v>
      </c>
      <c r="O38" s="1">
        <v>1407656</v>
      </c>
      <c r="P38" t="s">
        <v>249</v>
      </c>
      <c r="Q38" t="s">
        <v>249</v>
      </c>
      <c r="R38">
        <f>VLOOKUP(O38,[1]应付款管理!$A$1:$I$65536,9,0)</f>
        <v>3474</v>
      </c>
      <c r="S38">
        <f t="shared" si="2"/>
        <v>0</v>
      </c>
      <c r="T38" t="str">
        <f t="shared" si="3"/>
        <v>，1407656</v>
      </c>
    </row>
    <row r="39" spans="1:20">
      <c r="A39" t="s">
        <v>250</v>
      </c>
      <c r="B39" t="s">
        <v>251</v>
      </c>
      <c r="C39" t="s">
        <v>10</v>
      </c>
      <c r="D39" t="s">
        <v>9</v>
      </c>
      <c r="E39" t="s">
        <v>252</v>
      </c>
      <c r="F39" t="s">
        <v>253</v>
      </c>
      <c r="G39" t="s">
        <v>160</v>
      </c>
      <c r="H39" t="s">
        <v>41</v>
      </c>
      <c r="I39" t="s">
        <v>12</v>
      </c>
      <c r="J39">
        <v>2970</v>
      </c>
      <c r="K39" t="s">
        <v>42</v>
      </c>
      <c r="L39" t="s">
        <v>254</v>
      </c>
      <c r="M39" t="s">
        <v>44</v>
      </c>
      <c r="N39" t="s">
        <v>255</v>
      </c>
      <c r="O39">
        <v>1407693</v>
      </c>
      <c r="P39" t="s">
        <v>214</v>
      </c>
      <c r="Q39" t="s">
        <v>214</v>
      </c>
      <c r="R39">
        <f>VLOOKUP(O39,[1]应付款管理!$A$1:$I$65536,9,0)</f>
        <v>2970</v>
      </c>
      <c r="S39">
        <f t="shared" si="2"/>
        <v>0</v>
      </c>
      <c r="T39" t="str">
        <f t="shared" si="3"/>
        <v>，1407693</v>
      </c>
    </row>
    <row r="40" spans="1:20">
      <c r="A40" t="s">
        <v>47</v>
      </c>
      <c r="B40" t="s">
        <v>256</v>
      </c>
      <c r="C40" t="s">
        <v>10</v>
      </c>
      <c r="D40" t="s">
        <v>9</v>
      </c>
      <c r="E40" t="s">
        <v>76</v>
      </c>
      <c r="F40" t="s">
        <v>71</v>
      </c>
      <c r="G40" t="s">
        <v>257</v>
      </c>
      <c r="H40" t="s">
        <v>41</v>
      </c>
      <c r="I40" t="s">
        <v>12</v>
      </c>
      <c r="J40">
        <v>865</v>
      </c>
      <c r="K40" t="s">
        <v>42</v>
      </c>
      <c r="L40" t="s">
        <v>258</v>
      </c>
      <c r="M40" t="s">
        <v>44</v>
      </c>
      <c r="N40" t="s">
        <v>259</v>
      </c>
      <c r="O40">
        <v>1407720</v>
      </c>
      <c r="P40" t="s">
        <v>46</v>
      </c>
      <c r="R40">
        <f>VLOOKUP(O40,[1]应付款管理!$A$1:$I$65536,9,0)</f>
        <v>865</v>
      </c>
      <c r="S40">
        <f t="shared" si="2"/>
        <v>0</v>
      </c>
      <c r="T40" t="str">
        <f t="shared" si="3"/>
        <v>，1407720</v>
      </c>
    </row>
    <row r="41" spans="1:20">
      <c r="A41" t="s">
        <v>234</v>
      </c>
      <c r="B41" t="s">
        <v>260</v>
      </c>
      <c r="C41" t="s">
        <v>10</v>
      </c>
      <c r="D41" t="s">
        <v>9</v>
      </c>
      <c r="E41" t="s">
        <v>261</v>
      </c>
      <c r="F41" t="s">
        <v>193</v>
      </c>
      <c r="G41" t="s">
        <v>77</v>
      </c>
      <c r="H41" t="s">
        <v>41</v>
      </c>
      <c r="I41" t="s">
        <v>12</v>
      </c>
      <c r="J41">
        <v>5260</v>
      </c>
      <c r="K41" t="s">
        <v>42</v>
      </c>
      <c r="L41" t="s">
        <v>262</v>
      </c>
      <c r="M41" t="s">
        <v>44</v>
      </c>
      <c r="N41" t="s">
        <v>263</v>
      </c>
      <c r="O41">
        <v>1407800</v>
      </c>
      <c r="P41" t="s">
        <v>163</v>
      </c>
      <c r="Q41" t="s">
        <v>163</v>
      </c>
      <c r="R41">
        <f>VLOOKUP(O41,[1]应付款管理!$A$1:$I$65536,9,0)</f>
        <v>5260</v>
      </c>
      <c r="S41">
        <f t="shared" si="2"/>
        <v>0</v>
      </c>
      <c r="T41" t="str">
        <f t="shared" si="3"/>
        <v>，1407800</v>
      </c>
    </row>
    <row r="42" spans="1:20">
      <c r="A42" t="s">
        <v>47</v>
      </c>
      <c r="B42" t="s">
        <v>264</v>
      </c>
      <c r="C42" t="s">
        <v>10</v>
      </c>
      <c r="D42" t="s">
        <v>9</v>
      </c>
      <c r="E42" t="s">
        <v>265</v>
      </c>
      <c r="F42" t="s">
        <v>132</v>
      </c>
      <c r="G42" t="s">
        <v>84</v>
      </c>
      <c r="H42" t="s">
        <v>41</v>
      </c>
      <c r="I42" t="s">
        <v>12</v>
      </c>
      <c r="J42">
        <v>491</v>
      </c>
      <c r="K42" t="s">
        <v>42</v>
      </c>
      <c r="L42" t="s">
        <v>266</v>
      </c>
      <c r="M42" t="s">
        <v>44</v>
      </c>
      <c r="N42" t="s">
        <v>267</v>
      </c>
      <c r="O42">
        <v>1407898</v>
      </c>
      <c r="P42" t="s">
        <v>46</v>
      </c>
      <c r="R42">
        <f>VLOOKUP(O42,[1]应付款管理!$A$1:$I$65536,9,0)</f>
        <v>491</v>
      </c>
      <c r="S42">
        <f t="shared" si="2"/>
        <v>0</v>
      </c>
      <c r="T42" t="str">
        <f t="shared" si="3"/>
        <v>，1407898</v>
      </c>
    </row>
    <row r="43" spans="1:20">
      <c r="A43" t="s">
        <v>47</v>
      </c>
      <c r="B43" t="s">
        <v>268</v>
      </c>
      <c r="C43" t="s">
        <v>10</v>
      </c>
      <c r="D43" t="s">
        <v>9</v>
      </c>
      <c r="E43" t="s">
        <v>269</v>
      </c>
      <c r="F43" t="s">
        <v>270</v>
      </c>
      <c r="G43" t="s">
        <v>39</v>
      </c>
      <c r="H43" t="s">
        <v>41</v>
      </c>
      <c r="I43" t="s">
        <v>12</v>
      </c>
      <c r="J43">
        <v>1586</v>
      </c>
      <c r="K43" t="s">
        <v>42</v>
      </c>
      <c r="L43" t="s">
        <v>271</v>
      </c>
      <c r="M43" t="s">
        <v>44</v>
      </c>
      <c r="N43" t="s">
        <v>272</v>
      </c>
      <c r="O43">
        <v>1407973</v>
      </c>
      <c r="P43" t="s">
        <v>46</v>
      </c>
      <c r="R43">
        <f>VLOOKUP(O43,[1]应付款管理!$A$1:$I$65536,9,0)</f>
        <v>1586</v>
      </c>
      <c r="S43">
        <f t="shared" si="2"/>
        <v>0</v>
      </c>
      <c r="T43" t="str">
        <f t="shared" si="3"/>
        <v>，1407973</v>
      </c>
    </row>
    <row r="44" spans="1:20">
      <c r="A44" t="s">
        <v>273</v>
      </c>
      <c r="B44" t="s">
        <v>274</v>
      </c>
      <c r="C44" t="s">
        <v>10</v>
      </c>
      <c r="D44" t="s">
        <v>9</v>
      </c>
      <c r="E44" t="s">
        <v>275</v>
      </c>
      <c r="F44" t="s">
        <v>276</v>
      </c>
      <c r="G44" t="s">
        <v>277</v>
      </c>
      <c r="H44" t="s">
        <v>41</v>
      </c>
      <c r="I44" t="s">
        <v>12</v>
      </c>
      <c r="J44">
        <v>300</v>
      </c>
      <c r="K44" t="s">
        <v>42</v>
      </c>
      <c r="L44" t="s">
        <v>278</v>
      </c>
      <c r="M44" t="s">
        <v>44</v>
      </c>
      <c r="N44" t="s">
        <v>279</v>
      </c>
      <c r="O44">
        <v>1407988</v>
      </c>
      <c r="P44" t="s">
        <v>46</v>
      </c>
      <c r="R44">
        <f>VLOOKUP(O44,[1]应付款管理!$A$1:$I$65536,9,0)</f>
        <v>300</v>
      </c>
      <c r="S44">
        <f t="shared" si="2"/>
        <v>0</v>
      </c>
      <c r="T44" t="str">
        <f t="shared" si="3"/>
        <v>，1407988</v>
      </c>
    </row>
    <row r="45" spans="1:20">
      <c r="A45" t="s">
        <v>280</v>
      </c>
      <c r="B45" t="s">
        <v>281</v>
      </c>
      <c r="C45" t="s">
        <v>10</v>
      </c>
      <c r="D45" t="s">
        <v>9</v>
      </c>
      <c r="E45" t="s">
        <v>282</v>
      </c>
      <c r="F45" t="s">
        <v>253</v>
      </c>
      <c r="G45" t="s">
        <v>107</v>
      </c>
      <c r="H45" t="s">
        <v>41</v>
      </c>
      <c r="I45" t="s">
        <v>12</v>
      </c>
      <c r="J45">
        <v>527</v>
      </c>
      <c r="K45" t="s">
        <v>42</v>
      </c>
      <c r="L45" t="s">
        <v>283</v>
      </c>
      <c r="M45" t="s">
        <v>44</v>
      </c>
      <c r="N45" t="s">
        <v>284</v>
      </c>
      <c r="O45">
        <v>1408051</v>
      </c>
      <c r="P45" t="s">
        <v>46</v>
      </c>
      <c r="R45">
        <f>VLOOKUP(O45,[1]应付款管理!$A$1:$I$65536,9,0)</f>
        <v>527</v>
      </c>
      <c r="S45">
        <f t="shared" si="2"/>
        <v>0</v>
      </c>
      <c r="T45" t="str">
        <f t="shared" si="3"/>
        <v>，1408051</v>
      </c>
    </row>
    <row r="46" spans="1:20">
      <c r="A46" t="s">
        <v>285</v>
      </c>
      <c r="B46" t="s">
        <v>286</v>
      </c>
      <c r="C46" t="s">
        <v>10</v>
      </c>
      <c r="D46" t="s">
        <v>9</v>
      </c>
      <c r="E46" t="s">
        <v>287</v>
      </c>
      <c r="F46" t="s">
        <v>288</v>
      </c>
      <c r="G46" t="s">
        <v>58</v>
      </c>
      <c r="H46" t="s">
        <v>41</v>
      </c>
      <c r="I46" t="s">
        <v>12</v>
      </c>
      <c r="J46">
        <v>556</v>
      </c>
      <c r="K46" t="s">
        <v>42</v>
      </c>
      <c r="L46" t="s">
        <v>289</v>
      </c>
      <c r="M46" t="s">
        <v>44</v>
      </c>
      <c r="N46" t="s">
        <v>290</v>
      </c>
      <c r="O46">
        <v>1408064</v>
      </c>
      <c r="P46" t="s">
        <v>46</v>
      </c>
      <c r="R46">
        <f>VLOOKUP(O46,[1]应付款管理!$A$1:$I$65536,9,0)</f>
        <v>556</v>
      </c>
      <c r="S46">
        <f t="shared" si="2"/>
        <v>0</v>
      </c>
      <c r="T46" t="str">
        <f t="shared" si="3"/>
        <v>，1408064</v>
      </c>
    </row>
    <row r="47" spans="1:20">
      <c r="A47" t="s">
        <v>47</v>
      </c>
      <c r="B47" t="s">
        <v>291</v>
      </c>
      <c r="C47" t="s">
        <v>10</v>
      </c>
      <c r="D47" t="s">
        <v>9</v>
      </c>
      <c r="E47" t="s">
        <v>76</v>
      </c>
      <c r="F47" t="s">
        <v>211</v>
      </c>
      <c r="G47" t="s">
        <v>292</v>
      </c>
      <c r="H47" t="s">
        <v>41</v>
      </c>
      <c r="I47" t="s">
        <v>12</v>
      </c>
      <c r="J47">
        <v>1062</v>
      </c>
      <c r="K47" t="s">
        <v>42</v>
      </c>
      <c r="L47" t="s">
        <v>293</v>
      </c>
      <c r="M47" t="s">
        <v>44</v>
      </c>
      <c r="N47" t="s">
        <v>294</v>
      </c>
      <c r="O47">
        <v>1408081</v>
      </c>
      <c r="P47" t="s">
        <v>46</v>
      </c>
      <c r="R47">
        <f>VLOOKUP(O47,[1]应付款管理!$A$1:$I$65536,9,0)</f>
        <v>1062</v>
      </c>
      <c r="S47">
        <f t="shared" si="2"/>
        <v>0</v>
      </c>
      <c r="T47" t="str">
        <f t="shared" si="3"/>
        <v>，1408081</v>
      </c>
    </row>
    <row r="48" spans="1:20">
      <c r="A48" t="s">
        <v>54</v>
      </c>
      <c r="B48" t="s">
        <v>295</v>
      </c>
      <c r="C48" t="s">
        <v>10</v>
      </c>
      <c r="D48" t="s">
        <v>9</v>
      </c>
      <c r="E48" t="s">
        <v>296</v>
      </c>
      <c r="F48" t="s">
        <v>297</v>
      </c>
      <c r="G48" t="s">
        <v>298</v>
      </c>
      <c r="H48" t="s">
        <v>41</v>
      </c>
      <c r="I48" t="s">
        <v>12</v>
      </c>
      <c r="J48">
        <v>1078</v>
      </c>
      <c r="K48" t="s">
        <v>42</v>
      </c>
      <c r="L48" t="s">
        <v>299</v>
      </c>
      <c r="M48" t="s">
        <v>44</v>
      </c>
      <c r="N48" t="s">
        <v>300</v>
      </c>
      <c r="O48">
        <v>1407992</v>
      </c>
      <c r="P48" t="s">
        <v>214</v>
      </c>
      <c r="Q48" t="s">
        <v>214</v>
      </c>
      <c r="R48">
        <v>1078</v>
      </c>
      <c r="S48">
        <f t="shared" si="2"/>
        <v>0</v>
      </c>
      <c r="T48" t="str">
        <f t="shared" si="3"/>
        <v>，1407992</v>
      </c>
    </row>
    <row r="49" spans="1:20">
      <c r="A49" t="s">
        <v>301</v>
      </c>
      <c r="B49" t="s">
        <v>302</v>
      </c>
      <c r="C49" t="s">
        <v>10</v>
      </c>
      <c r="D49" t="s">
        <v>9</v>
      </c>
      <c r="E49" t="s">
        <v>303</v>
      </c>
      <c r="F49" t="s">
        <v>132</v>
      </c>
      <c r="G49" t="s">
        <v>84</v>
      </c>
      <c r="H49" t="s">
        <v>41</v>
      </c>
      <c r="I49" t="s">
        <v>12</v>
      </c>
      <c r="J49">
        <v>627</v>
      </c>
      <c r="K49" t="s">
        <v>42</v>
      </c>
      <c r="L49" t="s">
        <v>304</v>
      </c>
      <c r="M49" t="s">
        <v>44</v>
      </c>
      <c r="N49" t="s">
        <v>305</v>
      </c>
      <c r="O49" s="2">
        <v>1408140</v>
      </c>
      <c r="P49" t="s">
        <v>214</v>
      </c>
      <c r="Q49" t="s">
        <v>214</v>
      </c>
      <c r="R49">
        <f>VLOOKUP(O49,[1]应付款管理!$A$1:$I$65536,9,0)</f>
        <v>627</v>
      </c>
      <c r="S49">
        <f t="shared" si="2"/>
        <v>0</v>
      </c>
      <c r="T49" t="str">
        <f t="shared" si="3"/>
        <v>，1408140</v>
      </c>
    </row>
    <row r="50" spans="1:20">
      <c r="A50" t="s">
        <v>306</v>
      </c>
      <c r="B50" t="s">
        <v>307</v>
      </c>
      <c r="C50" t="s">
        <v>10</v>
      </c>
      <c r="D50" t="s">
        <v>9</v>
      </c>
      <c r="E50" t="s">
        <v>308</v>
      </c>
      <c r="F50" t="s">
        <v>292</v>
      </c>
      <c r="G50" t="s">
        <v>58</v>
      </c>
      <c r="H50" t="s">
        <v>41</v>
      </c>
      <c r="I50" t="s">
        <v>12</v>
      </c>
      <c r="J50">
        <v>3816</v>
      </c>
      <c r="K50" t="s">
        <v>42</v>
      </c>
      <c r="L50" t="s">
        <v>309</v>
      </c>
      <c r="M50" t="s">
        <v>177</v>
      </c>
      <c r="N50" t="s">
        <v>310</v>
      </c>
      <c r="O50">
        <v>1407946</v>
      </c>
      <c r="P50" t="s">
        <v>214</v>
      </c>
      <c r="Q50" t="s">
        <v>214</v>
      </c>
      <c r="R50">
        <f>VLOOKUP(O50,[1]应付款管理!$A$1:$I$65536,9,0)</f>
        <v>3816</v>
      </c>
      <c r="S50">
        <f t="shared" si="2"/>
        <v>0</v>
      </c>
      <c r="T50" t="str">
        <f t="shared" si="3"/>
        <v>，1407946</v>
      </c>
    </row>
    <row r="51" spans="1:20">
      <c r="A51" t="s">
        <v>147</v>
      </c>
      <c r="B51" t="s">
        <v>311</v>
      </c>
      <c r="C51" t="s">
        <v>10</v>
      </c>
      <c r="D51" t="s">
        <v>9</v>
      </c>
      <c r="E51" t="s">
        <v>149</v>
      </c>
      <c r="F51" t="s">
        <v>72</v>
      </c>
      <c r="G51" t="s">
        <v>144</v>
      </c>
      <c r="H51" t="s">
        <v>41</v>
      </c>
      <c r="I51" t="s">
        <v>12</v>
      </c>
      <c r="J51">
        <v>767</v>
      </c>
      <c r="K51" t="s">
        <v>42</v>
      </c>
      <c r="L51" t="s">
        <v>312</v>
      </c>
      <c r="M51" t="s">
        <v>44</v>
      </c>
      <c r="N51" t="s">
        <v>313</v>
      </c>
      <c r="O51">
        <v>1408299</v>
      </c>
      <c r="P51" t="s">
        <v>46</v>
      </c>
      <c r="R51">
        <f>VLOOKUP(O51,[1]应付款管理!$A$1:$I$65536,9,0)</f>
        <v>767</v>
      </c>
      <c r="S51">
        <f t="shared" si="2"/>
        <v>0</v>
      </c>
      <c r="T51" t="str">
        <f t="shared" si="3"/>
        <v>，1408299</v>
      </c>
    </row>
    <row r="52" spans="1:20">
      <c r="A52" t="s">
        <v>81</v>
      </c>
      <c r="B52" t="s">
        <v>314</v>
      </c>
      <c r="C52" t="s">
        <v>10</v>
      </c>
      <c r="D52" t="s">
        <v>9</v>
      </c>
      <c r="E52" t="s">
        <v>83</v>
      </c>
      <c r="F52" t="s">
        <v>315</v>
      </c>
      <c r="G52" t="s">
        <v>316</v>
      </c>
      <c r="H52" t="s">
        <v>41</v>
      </c>
      <c r="I52" t="s">
        <v>12</v>
      </c>
      <c r="J52">
        <v>415</v>
      </c>
      <c r="K52" t="s">
        <v>42</v>
      </c>
      <c r="L52" t="s">
        <v>317</v>
      </c>
      <c r="M52" t="s">
        <v>44</v>
      </c>
      <c r="N52" t="s">
        <v>318</v>
      </c>
      <c r="O52">
        <v>1408348</v>
      </c>
      <c r="P52" t="s">
        <v>46</v>
      </c>
      <c r="R52">
        <f>VLOOKUP(O52,[1]应付款管理!$A$1:$I$65536,9,0)</f>
        <v>415</v>
      </c>
      <c r="S52">
        <f t="shared" si="2"/>
        <v>0</v>
      </c>
      <c r="T52" t="str">
        <f t="shared" si="3"/>
        <v>，1408348</v>
      </c>
    </row>
    <row r="53" spans="1:20">
      <c r="A53" t="s">
        <v>228</v>
      </c>
      <c r="B53" t="s">
        <v>319</v>
      </c>
      <c r="C53" t="s">
        <v>10</v>
      </c>
      <c r="D53" t="s">
        <v>9</v>
      </c>
      <c r="E53" t="s">
        <v>230</v>
      </c>
      <c r="F53" t="s">
        <v>320</v>
      </c>
      <c r="G53" t="s">
        <v>298</v>
      </c>
      <c r="H53" t="s">
        <v>41</v>
      </c>
      <c r="I53" t="s">
        <v>12</v>
      </c>
      <c r="J53">
        <v>1381</v>
      </c>
      <c r="K53" t="s">
        <v>42</v>
      </c>
      <c r="L53" t="s">
        <v>321</v>
      </c>
      <c r="M53" t="s">
        <v>44</v>
      </c>
      <c r="N53" t="s">
        <v>322</v>
      </c>
      <c r="O53">
        <v>1408444</v>
      </c>
      <c r="P53" t="s">
        <v>46</v>
      </c>
      <c r="R53">
        <f>VLOOKUP(O53,[1]应付款管理!$A$1:$I$65536,9,0)</f>
        <v>1381</v>
      </c>
      <c r="S53">
        <f t="shared" si="2"/>
        <v>0</v>
      </c>
      <c r="T53" t="str">
        <f t="shared" si="3"/>
        <v>，1408444</v>
      </c>
    </row>
    <row r="54" spans="1:20">
      <c r="A54" t="s">
        <v>147</v>
      </c>
      <c r="B54" t="s">
        <v>323</v>
      </c>
      <c r="C54" t="s">
        <v>10</v>
      </c>
      <c r="D54" t="s">
        <v>9</v>
      </c>
      <c r="E54" t="s">
        <v>324</v>
      </c>
      <c r="F54" t="s">
        <v>194</v>
      </c>
      <c r="G54" t="s">
        <v>170</v>
      </c>
      <c r="H54" t="s">
        <v>41</v>
      </c>
      <c r="I54" t="s">
        <v>12</v>
      </c>
      <c r="J54">
        <v>1974</v>
      </c>
      <c r="K54" t="s">
        <v>42</v>
      </c>
      <c r="L54" t="s">
        <v>325</v>
      </c>
      <c r="M54" t="s">
        <v>190</v>
      </c>
      <c r="N54" t="s">
        <v>326</v>
      </c>
      <c r="O54">
        <v>1408472</v>
      </c>
      <c r="P54" t="s">
        <v>46</v>
      </c>
      <c r="R54">
        <f>VLOOKUP(O54,[1]应付款管理!$A$1:$I$65536,9,0)</f>
        <v>1974</v>
      </c>
      <c r="S54">
        <f t="shared" si="2"/>
        <v>0</v>
      </c>
      <c r="T54" t="str">
        <f t="shared" si="3"/>
        <v>，1408472</v>
      </c>
    </row>
    <row r="55" spans="1:20">
      <c r="A55" t="s">
        <v>327</v>
      </c>
      <c r="B55" t="s">
        <v>328</v>
      </c>
      <c r="C55" t="s">
        <v>10</v>
      </c>
      <c r="D55" t="s">
        <v>9</v>
      </c>
      <c r="E55" t="s">
        <v>329</v>
      </c>
      <c r="F55" t="s">
        <v>330</v>
      </c>
      <c r="G55" t="s">
        <v>331</v>
      </c>
      <c r="H55" t="s">
        <v>41</v>
      </c>
      <c r="I55" t="s">
        <v>12</v>
      </c>
      <c r="J55">
        <v>2133</v>
      </c>
      <c r="K55" t="s">
        <v>42</v>
      </c>
      <c r="L55" t="s">
        <v>332</v>
      </c>
      <c r="M55" t="s">
        <v>44</v>
      </c>
      <c r="N55" t="s">
        <v>333</v>
      </c>
      <c r="O55" s="3">
        <v>1414467</v>
      </c>
      <c r="P55" t="s">
        <v>179</v>
      </c>
      <c r="Q55" t="s">
        <v>179</v>
      </c>
      <c r="R55">
        <v>2133</v>
      </c>
      <c r="S55">
        <f t="shared" si="2"/>
        <v>0</v>
      </c>
      <c r="T55" t="str">
        <f t="shared" si="3"/>
        <v>，1414467</v>
      </c>
    </row>
    <row r="56" spans="1:20">
      <c r="A56" t="s">
        <v>47</v>
      </c>
      <c r="B56" t="s">
        <v>334</v>
      </c>
      <c r="C56" t="s">
        <v>10</v>
      </c>
      <c r="D56" t="s">
        <v>9</v>
      </c>
      <c r="E56" t="s">
        <v>335</v>
      </c>
      <c r="F56" t="s">
        <v>132</v>
      </c>
      <c r="G56" t="s">
        <v>84</v>
      </c>
      <c r="H56" t="s">
        <v>41</v>
      </c>
      <c r="I56" t="s">
        <v>12</v>
      </c>
      <c r="J56">
        <v>274</v>
      </c>
      <c r="K56" t="s">
        <v>42</v>
      </c>
      <c r="L56" t="s">
        <v>336</v>
      </c>
      <c r="M56" t="s">
        <v>44</v>
      </c>
      <c r="N56" t="s">
        <v>337</v>
      </c>
      <c r="O56">
        <v>1408564</v>
      </c>
      <c r="P56" t="s">
        <v>46</v>
      </c>
      <c r="R56">
        <f>VLOOKUP(O56,[1]应付款管理!$A$1:$I$65536,9,0)</f>
        <v>274</v>
      </c>
      <c r="S56">
        <f t="shared" si="2"/>
        <v>0</v>
      </c>
      <c r="T56" t="str">
        <f t="shared" si="3"/>
        <v>，1408564</v>
      </c>
    </row>
    <row r="57" spans="1:20">
      <c r="A57" t="s">
        <v>147</v>
      </c>
      <c r="B57" t="s">
        <v>338</v>
      </c>
      <c r="C57" t="s">
        <v>10</v>
      </c>
      <c r="D57" t="s">
        <v>9</v>
      </c>
      <c r="E57" t="s">
        <v>324</v>
      </c>
      <c r="F57" t="s">
        <v>188</v>
      </c>
      <c r="G57" t="s">
        <v>339</v>
      </c>
      <c r="H57" t="s">
        <v>41</v>
      </c>
      <c r="I57" t="s">
        <v>12</v>
      </c>
      <c r="J57">
        <v>658</v>
      </c>
      <c r="K57" t="s">
        <v>42</v>
      </c>
      <c r="L57" t="s">
        <v>340</v>
      </c>
      <c r="M57" t="s">
        <v>44</v>
      </c>
      <c r="N57" t="s">
        <v>341</v>
      </c>
      <c r="O57">
        <v>1408570</v>
      </c>
      <c r="P57" t="s">
        <v>46</v>
      </c>
      <c r="R57">
        <f>VLOOKUP(O57,[1]应付款管理!$A$1:$I$65536,9,0)</f>
        <v>658</v>
      </c>
      <c r="S57">
        <f t="shared" si="2"/>
        <v>0</v>
      </c>
      <c r="T57" t="str">
        <f t="shared" si="3"/>
        <v>，1408570</v>
      </c>
    </row>
    <row r="58" spans="1:20">
      <c r="A58" t="s">
        <v>47</v>
      </c>
      <c r="B58" t="s">
        <v>342</v>
      </c>
      <c r="C58" t="s">
        <v>10</v>
      </c>
      <c r="D58" t="s">
        <v>9</v>
      </c>
      <c r="E58" t="s">
        <v>343</v>
      </c>
      <c r="F58" t="s">
        <v>132</v>
      </c>
      <c r="G58" t="s">
        <v>84</v>
      </c>
      <c r="H58" t="s">
        <v>41</v>
      </c>
      <c r="I58" t="s">
        <v>12</v>
      </c>
      <c r="J58">
        <v>237</v>
      </c>
      <c r="K58" t="s">
        <v>42</v>
      </c>
      <c r="L58" t="s">
        <v>344</v>
      </c>
      <c r="M58" t="s">
        <v>44</v>
      </c>
      <c r="N58" t="s">
        <v>345</v>
      </c>
      <c r="O58">
        <v>1408678</v>
      </c>
      <c r="P58" t="s">
        <v>46</v>
      </c>
      <c r="R58">
        <f>VLOOKUP(O58,[1]应付款管理!$A$1:$I$65536,9,0)</f>
        <v>237</v>
      </c>
      <c r="S58">
        <f t="shared" si="2"/>
        <v>0</v>
      </c>
      <c r="T58" t="str">
        <f t="shared" si="3"/>
        <v>，1408678</v>
      </c>
    </row>
    <row r="59" spans="1:20">
      <c r="A59" t="s">
        <v>88</v>
      </c>
      <c r="B59" t="s">
        <v>346</v>
      </c>
      <c r="C59" t="s">
        <v>10</v>
      </c>
      <c r="D59" t="s">
        <v>9</v>
      </c>
      <c r="E59" t="s">
        <v>347</v>
      </c>
      <c r="F59" t="s">
        <v>108</v>
      </c>
      <c r="G59" t="s">
        <v>160</v>
      </c>
      <c r="H59" t="s">
        <v>41</v>
      </c>
      <c r="I59" t="s">
        <v>12</v>
      </c>
      <c r="J59">
        <v>1540</v>
      </c>
      <c r="K59" t="s">
        <v>42</v>
      </c>
      <c r="L59" t="s">
        <v>348</v>
      </c>
      <c r="M59" t="s">
        <v>44</v>
      </c>
      <c r="N59" t="s">
        <v>349</v>
      </c>
      <c r="O59">
        <v>1408879</v>
      </c>
      <c r="P59" t="s">
        <v>46</v>
      </c>
      <c r="R59">
        <f>VLOOKUP(O59,[1]应付款管理!$A$1:$I$65536,9,0)</f>
        <v>1540</v>
      </c>
      <c r="S59">
        <f t="shared" si="2"/>
        <v>0</v>
      </c>
      <c r="T59" t="str">
        <f t="shared" si="3"/>
        <v>，1408879</v>
      </c>
    </row>
    <row r="60" spans="1:20">
      <c r="A60" t="s">
        <v>147</v>
      </c>
      <c r="B60" t="s">
        <v>350</v>
      </c>
      <c r="C60" t="s">
        <v>10</v>
      </c>
      <c r="D60" t="s">
        <v>9</v>
      </c>
      <c r="E60" t="s">
        <v>324</v>
      </c>
      <c r="F60" t="s">
        <v>138</v>
      </c>
      <c r="G60" t="s">
        <v>231</v>
      </c>
      <c r="H60" t="s">
        <v>41</v>
      </c>
      <c r="I60" t="s">
        <v>12</v>
      </c>
      <c r="J60">
        <v>483</v>
      </c>
      <c r="K60" t="s">
        <v>42</v>
      </c>
      <c r="L60" t="s">
        <v>351</v>
      </c>
      <c r="M60" t="s">
        <v>44</v>
      </c>
      <c r="N60" t="s">
        <v>352</v>
      </c>
      <c r="O60">
        <v>1408911</v>
      </c>
      <c r="P60" t="s">
        <v>46</v>
      </c>
      <c r="R60">
        <f>VLOOKUP(O60,[1]应付款管理!$A$1:$I$65536,9,0)</f>
        <v>483</v>
      </c>
      <c r="S60">
        <f t="shared" si="2"/>
        <v>0</v>
      </c>
      <c r="T60" t="str">
        <f t="shared" si="3"/>
        <v>，1408911</v>
      </c>
    </row>
    <row r="61" spans="1:20">
      <c r="A61" t="s">
        <v>47</v>
      </c>
      <c r="B61" t="s">
        <v>353</v>
      </c>
      <c r="C61" t="s">
        <v>10</v>
      </c>
      <c r="D61" t="s">
        <v>9</v>
      </c>
      <c r="E61" t="s">
        <v>343</v>
      </c>
      <c r="F61" t="s">
        <v>132</v>
      </c>
      <c r="G61" t="s">
        <v>84</v>
      </c>
      <c r="H61" t="s">
        <v>41</v>
      </c>
      <c r="I61" t="s">
        <v>12</v>
      </c>
      <c r="J61">
        <v>237</v>
      </c>
      <c r="K61" t="s">
        <v>42</v>
      </c>
      <c r="L61" t="s">
        <v>354</v>
      </c>
      <c r="M61" t="s">
        <v>44</v>
      </c>
      <c r="N61" t="s">
        <v>355</v>
      </c>
      <c r="O61">
        <v>1409081</v>
      </c>
      <c r="P61" t="s">
        <v>46</v>
      </c>
      <c r="R61">
        <f>VLOOKUP(O61,[1]应付款管理!$A$1:$I$65536,9,0)</f>
        <v>237</v>
      </c>
      <c r="S61">
        <f t="shared" si="2"/>
        <v>0</v>
      </c>
      <c r="T61" t="str">
        <f t="shared" si="3"/>
        <v>，1409081</v>
      </c>
    </row>
    <row r="62" spans="1:20">
      <c r="A62" t="s">
        <v>273</v>
      </c>
      <c r="B62" t="s">
        <v>356</v>
      </c>
      <c r="C62" t="s">
        <v>10</v>
      </c>
      <c r="D62" t="s">
        <v>9</v>
      </c>
      <c r="E62" t="s">
        <v>275</v>
      </c>
      <c r="F62" t="s">
        <v>132</v>
      </c>
      <c r="G62" t="s">
        <v>84</v>
      </c>
      <c r="H62" t="s">
        <v>41</v>
      </c>
      <c r="I62" t="s">
        <v>12</v>
      </c>
      <c r="J62">
        <v>346</v>
      </c>
      <c r="K62" t="s">
        <v>42</v>
      </c>
      <c r="L62" t="s">
        <v>357</v>
      </c>
      <c r="M62" t="s">
        <v>44</v>
      </c>
      <c r="N62" t="s">
        <v>358</v>
      </c>
      <c r="O62">
        <v>1409127</v>
      </c>
      <c r="P62" t="s">
        <v>46</v>
      </c>
      <c r="R62">
        <f>VLOOKUP(O62,[1]应付款管理!$A$1:$I$65536,9,0)</f>
        <v>346</v>
      </c>
      <c r="S62">
        <f t="shared" si="2"/>
        <v>0</v>
      </c>
      <c r="T62" t="str">
        <f t="shared" si="3"/>
        <v>，1409127</v>
      </c>
    </row>
    <row r="63" spans="1:20">
      <c r="A63" t="s">
        <v>203</v>
      </c>
      <c r="B63" t="s">
        <v>359</v>
      </c>
      <c r="C63" t="s">
        <v>10</v>
      </c>
      <c r="D63" t="s">
        <v>9</v>
      </c>
      <c r="E63" t="s">
        <v>360</v>
      </c>
      <c r="F63" t="s">
        <v>257</v>
      </c>
      <c r="G63" t="s">
        <v>144</v>
      </c>
      <c r="H63" t="s">
        <v>41</v>
      </c>
      <c r="I63" t="s">
        <v>12</v>
      </c>
      <c r="J63">
        <v>2344</v>
      </c>
      <c r="K63" t="s">
        <v>42</v>
      </c>
      <c r="L63" t="s">
        <v>361</v>
      </c>
      <c r="M63" t="s">
        <v>44</v>
      </c>
      <c r="N63" t="s">
        <v>362</v>
      </c>
      <c r="O63">
        <v>1409125</v>
      </c>
      <c r="P63" t="s">
        <v>46</v>
      </c>
      <c r="R63">
        <f>VLOOKUP(O63,[1]应付款管理!$A$1:$I$65536,9,0)</f>
        <v>2344</v>
      </c>
      <c r="S63">
        <f t="shared" si="2"/>
        <v>0</v>
      </c>
      <c r="T63" t="str">
        <f t="shared" si="3"/>
        <v>，1409125</v>
      </c>
    </row>
    <row r="64" spans="1:20">
      <c r="A64" t="s">
        <v>285</v>
      </c>
      <c r="B64" t="s">
        <v>363</v>
      </c>
      <c r="C64" t="s">
        <v>10</v>
      </c>
      <c r="D64" t="s">
        <v>9</v>
      </c>
      <c r="E64" t="s">
        <v>287</v>
      </c>
      <c r="F64" t="s">
        <v>364</v>
      </c>
      <c r="G64" t="s">
        <v>365</v>
      </c>
      <c r="H64" t="s">
        <v>41</v>
      </c>
      <c r="I64" t="s">
        <v>12</v>
      </c>
      <c r="J64">
        <v>445</v>
      </c>
      <c r="K64" t="s">
        <v>42</v>
      </c>
      <c r="L64" t="s">
        <v>366</v>
      </c>
      <c r="M64" t="s">
        <v>44</v>
      </c>
      <c r="N64" t="s">
        <v>367</v>
      </c>
      <c r="O64">
        <v>1409141</v>
      </c>
      <c r="P64" t="s">
        <v>46</v>
      </c>
      <c r="R64">
        <f>VLOOKUP(O64,[1]应付款管理!$A$1:$I$65536,9,0)</f>
        <v>445</v>
      </c>
      <c r="S64">
        <f t="shared" si="2"/>
        <v>0</v>
      </c>
      <c r="T64" t="str">
        <f t="shared" si="3"/>
        <v>，1409141</v>
      </c>
    </row>
    <row r="65" spans="1:20">
      <c r="A65" t="s">
        <v>81</v>
      </c>
      <c r="B65" t="s">
        <v>368</v>
      </c>
      <c r="C65" t="s">
        <v>10</v>
      </c>
      <c r="D65" t="s">
        <v>9</v>
      </c>
      <c r="E65" t="s">
        <v>369</v>
      </c>
      <c r="F65" t="s">
        <v>270</v>
      </c>
      <c r="G65" t="s">
        <v>39</v>
      </c>
      <c r="H65" t="s">
        <v>41</v>
      </c>
      <c r="I65" t="s">
        <v>12</v>
      </c>
      <c r="J65">
        <v>1600</v>
      </c>
      <c r="K65" t="s">
        <v>42</v>
      </c>
      <c r="L65" t="s">
        <v>370</v>
      </c>
      <c r="M65" t="s">
        <v>44</v>
      </c>
      <c r="N65" t="s">
        <v>371</v>
      </c>
      <c r="O65">
        <v>1409329</v>
      </c>
      <c r="P65" t="s">
        <v>46</v>
      </c>
      <c r="R65">
        <f>VLOOKUP(O65,[1]应付款管理!$A$1:$I$65536,9,0)</f>
        <v>1600</v>
      </c>
      <c r="S65">
        <f t="shared" si="2"/>
        <v>0</v>
      </c>
      <c r="T65" t="str">
        <f t="shared" si="3"/>
        <v>，1409329</v>
      </c>
    </row>
    <row r="66" spans="1:20">
      <c r="A66" t="s">
        <v>47</v>
      </c>
      <c r="B66" t="s">
        <v>372</v>
      </c>
      <c r="C66" t="s">
        <v>10</v>
      </c>
      <c r="D66" t="s">
        <v>9</v>
      </c>
      <c r="E66" t="s">
        <v>373</v>
      </c>
      <c r="F66" t="s">
        <v>107</v>
      </c>
      <c r="G66" t="s">
        <v>108</v>
      </c>
      <c r="H66" t="s">
        <v>41</v>
      </c>
      <c r="I66" t="s">
        <v>12</v>
      </c>
      <c r="J66">
        <v>431</v>
      </c>
      <c r="K66" t="s">
        <v>42</v>
      </c>
      <c r="L66" t="s">
        <v>374</v>
      </c>
      <c r="M66" t="s">
        <v>44</v>
      </c>
      <c r="N66" t="s">
        <v>375</v>
      </c>
      <c r="O66">
        <v>1409350</v>
      </c>
      <c r="P66" t="s">
        <v>46</v>
      </c>
      <c r="R66">
        <f>VLOOKUP(O66,[1]应付款管理!$A$1:$I$65536,9,0)</f>
        <v>431</v>
      </c>
      <c r="S66">
        <f t="shared" si="2"/>
        <v>0</v>
      </c>
      <c r="T66" t="str">
        <f t="shared" si="3"/>
        <v>，1409350</v>
      </c>
    </row>
    <row r="67" spans="1:20">
      <c r="A67" t="s">
        <v>306</v>
      </c>
      <c r="B67" t="s">
        <v>376</v>
      </c>
      <c r="C67" t="s">
        <v>10</v>
      </c>
      <c r="D67" t="s">
        <v>9</v>
      </c>
      <c r="E67" t="s">
        <v>377</v>
      </c>
      <c r="F67" t="s">
        <v>246</v>
      </c>
      <c r="G67" t="s">
        <v>316</v>
      </c>
      <c r="H67" t="s">
        <v>41</v>
      </c>
      <c r="I67" t="s">
        <v>12</v>
      </c>
      <c r="J67">
        <v>3032</v>
      </c>
      <c r="K67" t="s">
        <v>42</v>
      </c>
      <c r="L67" t="s">
        <v>378</v>
      </c>
      <c r="M67" t="s">
        <v>44</v>
      </c>
      <c r="N67" t="s">
        <v>379</v>
      </c>
      <c r="O67">
        <v>1409373</v>
      </c>
      <c r="P67" t="s">
        <v>214</v>
      </c>
      <c r="Q67" t="s">
        <v>214</v>
      </c>
      <c r="R67">
        <f>VLOOKUP(O67,[1]应付款管理!$A$1:$I$65536,9,0)</f>
        <v>3032</v>
      </c>
      <c r="S67">
        <f t="shared" ref="S67:S98" si="4">J67-R67</f>
        <v>0</v>
      </c>
      <c r="T67" t="str">
        <f t="shared" ref="T67:T98" si="5">$T$1&amp;O67</f>
        <v>，1409373</v>
      </c>
    </row>
    <row r="68" spans="1:20">
      <c r="A68" t="s">
        <v>36</v>
      </c>
      <c r="B68" t="s">
        <v>380</v>
      </c>
      <c r="C68" t="s">
        <v>10</v>
      </c>
      <c r="D68" t="s">
        <v>9</v>
      </c>
      <c r="E68" t="s">
        <v>38</v>
      </c>
      <c r="F68" t="s">
        <v>150</v>
      </c>
      <c r="G68" t="s">
        <v>151</v>
      </c>
      <c r="H68" t="s">
        <v>41</v>
      </c>
      <c r="I68" t="s">
        <v>12</v>
      </c>
      <c r="J68">
        <v>2227</v>
      </c>
      <c r="K68" t="s">
        <v>42</v>
      </c>
      <c r="L68" t="s">
        <v>381</v>
      </c>
      <c r="M68" t="s">
        <v>44</v>
      </c>
      <c r="N68" t="s">
        <v>382</v>
      </c>
      <c r="O68">
        <v>1409559</v>
      </c>
      <c r="P68" t="s">
        <v>46</v>
      </c>
      <c r="R68">
        <f>VLOOKUP(O68,[1]应付款管理!$A$1:$I$65536,9,0)</f>
        <v>2227</v>
      </c>
      <c r="S68">
        <f t="shared" si="4"/>
        <v>0</v>
      </c>
      <c r="T68" t="str">
        <f t="shared" si="5"/>
        <v>，1409559</v>
      </c>
    </row>
    <row r="69" spans="1:20">
      <c r="A69" t="s">
        <v>47</v>
      </c>
      <c r="B69" t="s">
        <v>383</v>
      </c>
      <c r="C69" t="s">
        <v>10</v>
      </c>
      <c r="D69" t="s">
        <v>9</v>
      </c>
      <c r="E69" t="s">
        <v>181</v>
      </c>
      <c r="F69" t="s">
        <v>84</v>
      </c>
      <c r="G69" t="s">
        <v>85</v>
      </c>
      <c r="H69" t="s">
        <v>41</v>
      </c>
      <c r="I69" t="s">
        <v>12</v>
      </c>
      <c r="J69">
        <v>1364</v>
      </c>
      <c r="K69" t="s">
        <v>42</v>
      </c>
      <c r="L69" t="s">
        <v>384</v>
      </c>
      <c r="M69" t="s">
        <v>44</v>
      </c>
      <c r="N69" t="s">
        <v>385</v>
      </c>
      <c r="O69">
        <v>1409562</v>
      </c>
      <c r="P69" t="s">
        <v>46</v>
      </c>
      <c r="R69">
        <f>VLOOKUP(O69,[1]应付款管理!$A$1:$I$65536,9,0)</f>
        <v>1364</v>
      </c>
      <c r="S69">
        <f t="shared" si="4"/>
        <v>0</v>
      </c>
      <c r="T69" t="str">
        <f t="shared" si="5"/>
        <v>，1409562</v>
      </c>
    </row>
    <row r="70" spans="1:20">
      <c r="A70" t="s">
        <v>47</v>
      </c>
      <c r="B70" t="s">
        <v>386</v>
      </c>
      <c r="C70" t="s">
        <v>10</v>
      </c>
      <c r="D70" t="s">
        <v>9</v>
      </c>
      <c r="E70" t="s">
        <v>269</v>
      </c>
      <c r="F70" t="s">
        <v>320</v>
      </c>
      <c r="G70" t="s">
        <v>298</v>
      </c>
      <c r="H70" t="s">
        <v>41</v>
      </c>
      <c r="I70" t="s">
        <v>12</v>
      </c>
      <c r="J70">
        <v>1160</v>
      </c>
      <c r="K70" t="s">
        <v>42</v>
      </c>
      <c r="L70" t="s">
        <v>387</v>
      </c>
      <c r="M70" t="s">
        <v>44</v>
      </c>
      <c r="N70" t="s">
        <v>388</v>
      </c>
      <c r="O70">
        <v>1409843</v>
      </c>
      <c r="P70" t="s">
        <v>46</v>
      </c>
      <c r="R70">
        <f>VLOOKUP(O70,[1]应付款管理!$A$1:$I$65536,9,0)</f>
        <v>1160</v>
      </c>
      <c r="S70">
        <f t="shared" si="4"/>
        <v>0</v>
      </c>
      <c r="T70" t="str">
        <f t="shared" si="5"/>
        <v>，1409843</v>
      </c>
    </row>
    <row r="71" spans="1:20">
      <c r="A71" t="s">
        <v>389</v>
      </c>
      <c r="B71" t="s">
        <v>390</v>
      </c>
      <c r="C71" t="s">
        <v>10</v>
      </c>
      <c r="D71" t="s">
        <v>9</v>
      </c>
      <c r="E71" t="s">
        <v>391</v>
      </c>
      <c r="F71" t="s">
        <v>292</v>
      </c>
      <c r="G71" t="s">
        <v>330</v>
      </c>
      <c r="H71" t="s">
        <v>41</v>
      </c>
      <c r="I71" t="s">
        <v>12</v>
      </c>
      <c r="J71">
        <v>3921</v>
      </c>
      <c r="K71" t="s">
        <v>42</v>
      </c>
      <c r="L71" t="s">
        <v>392</v>
      </c>
      <c r="M71" t="s">
        <v>44</v>
      </c>
      <c r="N71" t="s">
        <v>393</v>
      </c>
      <c r="O71">
        <v>1409865</v>
      </c>
      <c r="P71" t="s">
        <v>394</v>
      </c>
      <c r="Q71" t="s">
        <v>394</v>
      </c>
      <c r="R71">
        <f>VLOOKUP(O71,[1]应付款管理!$A$1:$I$65536,9,0)</f>
        <v>3921</v>
      </c>
      <c r="S71">
        <f t="shared" si="4"/>
        <v>0</v>
      </c>
      <c r="T71" t="str">
        <f t="shared" si="5"/>
        <v>，1409865</v>
      </c>
    </row>
    <row r="72" spans="1:20">
      <c r="A72" t="s">
        <v>395</v>
      </c>
      <c r="B72" t="s">
        <v>396</v>
      </c>
      <c r="C72" t="s">
        <v>10</v>
      </c>
      <c r="D72" t="s">
        <v>9</v>
      </c>
      <c r="E72" t="s">
        <v>397</v>
      </c>
      <c r="F72" t="s">
        <v>85</v>
      </c>
      <c r="G72" t="s">
        <v>108</v>
      </c>
      <c r="H72" t="s">
        <v>41</v>
      </c>
      <c r="I72" t="s">
        <v>12</v>
      </c>
      <c r="J72">
        <v>1374</v>
      </c>
      <c r="K72" t="s">
        <v>42</v>
      </c>
      <c r="L72" t="s">
        <v>398</v>
      </c>
      <c r="M72" t="s">
        <v>44</v>
      </c>
      <c r="N72" t="s">
        <v>399</v>
      </c>
      <c r="O72">
        <v>1409987</v>
      </c>
      <c r="P72" t="s">
        <v>61</v>
      </c>
      <c r="Q72" t="s">
        <v>61</v>
      </c>
      <c r="R72">
        <f>VLOOKUP(O72,[1]应付款管理!$A$1:$I$65536,9,0)</f>
        <v>1374</v>
      </c>
      <c r="S72">
        <f t="shared" si="4"/>
        <v>0</v>
      </c>
      <c r="T72" t="str">
        <f t="shared" si="5"/>
        <v>，1409987</v>
      </c>
    </row>
    <row r="73" spans="1:20">
      <c r="A73" t="s">
        <v>395</v>
      </c>
      <c r="B73" t="s">
        <v>400</v>
      </c>
      <c r="C73" t="s">
        <v>10</v>
      </c>
      <c r="D73" t="s">
        <v>9</v>
      </c>
      <c r="E73" t="s">
        <v>397</v>
      </c>
      <c r="F73" t="s">
        <v>85</v>
      </c>
      <c r="G73" t="s">
        <v>107</v>
      </c>
      <c r="H73" t="s">
        <v>41</v>
      </c>
      <c r="I73" t="s">
        <v>12</v>
      </c>
      <c r="J73">
        <v>1776</v>
      </c>
      <c r="K73" t="s">
        <v>42</v>
      </c>
      <c r="L73" t="s">
        <v>401</v>
      </c>
      <c r="M73" t="s">
        <v>177</v>
      </c>
      <c r="N73" t="s">
        <v>402</v>
      </c>
      <c r="O73">
        <v>1410008</v>
      </c>
      <c r="P73" t="s">
        <v>61</v>
      </c>
      <c r="Q73" t="s">
        <v>61</v>
      </c>
      <c r="R73">
        <f>VLOOKUP(O73,[1]应付款管理!$A$1:$I$65536,9,0)</f>
        <v>1776</v>
      </c>
      <c r="S73">
        <f t="shared" si="4"/>
        <v>0</v>
      </c>
      <c r="T73" t="str">
        <f t="shared" si="5"/>
        <v>，1410008</v>
      </c>
    </row>
    <row r="74" spans="1:20">
      <c r="A74" t="s">
        <v>395</v>
      </c>
      <c r="B74" t="s">
        <v>403</v>
      </c>
      <c r="C74" t="s">
        <v>10</v>
      </c>
      <c r="D74" t="s">
        <v>9</v>
      </c>
      <c r="E74" t="s">
        <v>397</v>
      </c>
      <c r="F74" t="s">
        <v>85</v>
      </c>
      <c r="G74" t="s">
        <v>108</v>
      </c>
      <c r="H74" t="s">
        <v>41</v>
      </c>
      <c r="I74" t="s">
        <v>12</v>
      </c>
      <c r="J74">
        <v>1236</v>
      </c>
      <c r="K74" t="s">
        <v>42</v>
      </c>
      <c r="L74" t="s">
        <v>404</v>
      </c>
      <c r="M74" t="s">
        <v>44</v>
      </c>
      <c r="N74" t="s">
        <v>405</v>
      </c>
      <c r="O74">
        <v>1409986</v>
      </c>
      <c r="P74" t="s">
        <v>61</v>
      </c>
      <c r="Q74" t="s">
        <v>61</v>
      </c>
      <c r="R74">
        <f>VLOOKUP(O74,[1]应付款管理!$A$1:$I$65536,9,0)</f>
        <v>1236</v>
      </c>
      <c r="S74">
        <f t="shared" si="4"/>
        <v>0</v>
      </c>
      <c r="T74" t="str">
        <f t="shared" si="5"/>
        <v>，1409986</v>
      </c>
    </row>
    <row r="75" spans="1:20">
      <c r="A75" t="s">
        <v>88</v>
      </c>
      <c r="B75" t="s">
        <v>406</v>
      </c>
      <c r="C75" t="s">
        <v>10</v>
      </c>
      <c r="D75" t="s">
        <v>9</v>
      </c>
      <c r="E75" t="s">
        <v>90</v>
      </c>
      <c r="F75" t="s">
        <v>150</v>
      </c>
      <c r="G75" t="s">
        <v>126</v>
      </c>
      <c r="H75" t="s">
        <v>41</v>
      </c>
      <c r="I75" t="s">
        <v>12</v>
      </c>
      <c r="J75">
        <v>1456</v>
      </c>
      <c r="K75" t="s">
        <v>42</v>
      </c>
      <c r="L75" t="s">
        <v>407</v>
      </c>
      <c r="M75" t="s">
        <v>44</v>
      </c>
      <c r="N75" t="s">
        <v>408</v>
      </c>
      <c r="O75">
        <v>1410050</v>
      </c>
      <c r="P75" t="s">
        <v>46</v>
      </c>
      <c r="R75">
        <f>VLOOKUP(O75,[1]应付款管理!$A$1:$I$65536,9,0)</f>
        <v>1456</v>
      </c>
      <c r="S75">
        <f t="shared" si="4"/>
        <v>0</v>
      </c>
      <c r="T75" t="str">
        <f t="shared" si="5"/>
        <v>，1410050</v>
      </c>
    </row>
    <row r="76" spans="1:20">
      <c r="A76" t="s">
        <v>47</v>
      </c>
      <c r="B76" t="s">
        <v>409</v>
      </c>
      <c r="C76" t="s">
        <v>10</v>
      </c>
      <c r="D76" t="s">
        <v>9</v>
      </c>
      <c r="E76" t="s">
        <v>410</v>
      </c>
      <c r="F76" t="s">
        <v>126</v>
      </c>
      <c r="G76" t="s">
        <v>127</v>
      </c>
      <c r="H76" t="s">
        <v>41</v>
      </c>
      <c r="I76" t="s">
        <v>12</v>
      </c>
      <c r="J76">
        <v>412</v>
      </c>
      <c r="K76" t="s">
        <v>42</v>
      </c>
      <c r="L76" t="s">
        <v>411</v>
      </c>
      <c r="M76" t="s">
        <v>44</v>
      </c>
      <c r="N76" t="s">
        <v>412</v>
      </c>
      <c r="O76">
        <v>1410079</v>
      </c>
      <c r="P76" t="s">
        <v>46</v>
      </c>
      <c r="R76">
        <f>VLOOKUP(O76,[1]应付款管理!$A$1:$I$65536,9,0)</f>
        <v>412</v>
      </c>
      <c r="S76">
        <f t="shared" si="4"/>
        <v>0</v>
      </c>
      <c r="T76" t="str">
        <f t="shared" si="5"/>
        <v>，1410079</v>
      </c>
    </row>
    <row r="77" spans="1:20">
      <c r="A77" t="s">
        <v>250</v>
      </c>
      <c r="B77" t="s">
        <v>413</v>
      </c>
      <c r="C77" t="s">
        <v>10</v>
      </c>
      <c r="D77" t="s">
        <v>9</v>
      </c>
      <c r="E77" t="s">
        <v>414</v>
      </c>
      <c r="F77" t="s">
        <v>188</v>
      </c>
      <c r="G77" t="s">
        <v>415</v>
      </c>
      <c r="H77" t="s">
        <v>41</v>
      </c>
      <c r="I77" t="s">
        <v>12</v>
      </c>
      <c r="J77">
        <v>9795</v>
      </c>
      <c r="K77" t="s">
        <v>42</v>
      </c>
      <c r="L77" t="s">
        <v>416</v>
      </c>
      <c r="M77" t="s">
        <v>190</v>
      </c>
      <c r="N77" t="s">
        <v>417</v>
      </c>
      <c r="O77">
        <v>1410133</v>
      </c>
      <c r="P77" t="s">
        <v>61</v>
      </c>
      <c r="Q77" t="s">
        <v>61</v>
      </c>
      <c r="R77">
        <f>VLOOKUP(O77,[1]应付款管理!$A$1:$I$65536,9,0)</f>
        <v>9795</v>
      </c>
      <c r="S77">
        <f t="shared" si="4"/>
        <v>0</v>
      </c>
      <c r="T77" t="str">
        <f t="shared" si="5"/>
        <v>，1410133</v>
      </c>
    </row>
    <row r="78" spans="1:20">
      <c r="A78" t="s">
        <v>280</v>
      </c>
      <c r="B78" t="s">
        <v>418</v>
      </c>
      <c r="C78" t="s">
        <v>10</v>
      </c>
      <c r="D78" t="s">
        <v>9</v>
      </c>
      <c r="E78" t="s">
        <v>282</v>
      </c>
      <c r="F78" t="s">
        <v>253</v>
      </c>
      <c r="G78" t="s">
        <v>107</v>
      </c>
      <c r="H78" t="s">
        <v>41</v>
      </c>
      <c r="I78" t="s">
        <v>12</v>
      </c>
      <c r="J78">
        <v>580</v>
      </c>
      <c r="K78" t="s">
        <v>42</v>
      </c>
      <c r="L78" t="s">
        <v>419</v>
      </c>
      <c r="M78" t="s">
        <v>44</v>
      </c>
      <c r="N78" t="s">
        <v>420</v>
      </c>
      <c r="O78">
        <v>1410138</v>
      </c>
      <c r="P78" t="s">
        <v>46</v>
      </c>
      <c r="R78">
        <f>VLOOKUP(O78,[1]应付款管理!$A$1:$I$65536,9,0)</f>
        <v>580</v>
      </c>
      <c r="S78">
        <f t="shared" si="4"/>
        <v>0</v>
      </c>
      <c r="T78" t="str">
        <f t="shared" si="5"/>
        <v>，1410138</v>
      </c>
    </row>
    <row r="79" spans="1:20">
      <c r="A79" t="s">
        <v>421</v>
      </c>
      <c r="B79" t="s">
        <v>422</v>
      </c>
      <c r="C79" t="s">
        <v>10</v>
      </c>
      <c r="D79" t="s">
        <v>9</v>
      </c>
      <c r="E79" t="s">
        <v>423</v>
      </c>
      <c r="F79" t="s">
        <v>315</v>
      </c>
      <c r="G79" t="s">
        <v>316</v>
      </c>
      <c r="H79" t="s">
        <v>41</v>
      </c>
      <c r="I79" t="s">
        <v>12</v>
      </c>
      <c r="J79">
        <v>536</v>
      </c>
      <c r="K79" t="s">
        <v>42</v>
      </c>
      <c r="L79" t="s">
        <v>424</v>
      </c>
      <c r="M79" t="s">
        <v>44</v>
      </c>
      <c r="N79" t="s">
        <v>425</v>
      </c>
      <c r="O79">
        <v>1410199</v>
      </c>
      <c r="P79" t="s">
        <v>46</v>
      </c>
      <c r="R79">
        <f>VLOOKUP(O79,[1]应付款管理!$A$1:$I$65536,9,0)</f>
        <v>536</v>
      </c>
      <c r="S79">
        <f t="shared" si="4"/>
        <v>0</v>
      </c>
      <c r="T79" t="str">
        <f t="shared" si="5"/>
        <v>，1410199</v>
      </c>
    </row>
    <row r="80" spans="1:20">
      <c r="A80" t="s">
        <v>426</v>
      </c>
      <c r="B80" t="s">
        <v>427</v>
      </c>
      <c r="C80" t="s">
        <v>10</v>
      </c>
      <c r="D80" t="s">
        <v>9</v>
      </c>
      <c r="E80" t="s">
        <v>428</v>
      </c>
      <c r="F80" t="s">
        <v>429</v>
      </c>
      <c r="G80" t="s">
        <v>126</v>
      </c>
      <c r="H80" t="s">
        <v>41</v>
      </c>
      <c r="I80" t="s">
        <v>12</v>
      </c>
      <c r="J80">
        <v>872</v>
      </c>
      <c r="K80" t="s">
        <v>42</v>
      </c>
      <c r="L80" t="s">
        <v>430</v>
      </c>
      <c r="M80" t="s">
        <v>44</v>
      </c>
      <c r="N80" t="s">
        <v>431</v>
      </c>
      <c r="O80">
        <v>1410220</v>
      </c>
      <c r="P80" t="s">
        <v>46</v>
      </c>
      <c r="R80">
        <f>VLOOKUP(O80,[1]应付款管理!$A$1:$I$65536,9,0)</f>
        <v>872</v>
      </c>
      <c r="S80">
        <f t="shared" si="4"/>
        <v>0</v>
      </c>
      <c r="T80" t="str">
        <f t="shared" si="5"/>
        <v>，1410220</v>
      </c>
    </row>
    <row r="81" spans="1:20">
      <c r="A81" t="s">
        <v>36</v>
      </c>
      <c r="B81" t="s">
        <v>432</v>
      </c>
      <c r="C81" t="s">
        <v>10</v>
      </c>
      <c r="D81" t="s">
        <v>9</v>
      </c>
      <c r="E81" t="s">
        <v>38</v>
      </c>
      <c r="F81" t="s">
        <v>150</v>
      </c>
      <c r="G81" t="s">
        <v>151</v>
      </c>
      <c r="H81" t="s">
        <v>41</v>
      </c>
      <c r="I81" t="s">
        <v>12</v>
      </c>
      <c r="J81">
        <v>2227</v>
      </c>
      <c r="K81" t="s">
        <v>42</v>
      </c>
      <c r="L81" t="s">
        <v>433</v>
      </c>
      <c r="M81" t="s">
        <v>44</v>
      </c>
      <c r="N81" t="s">
        <v>434</v>
      </c>
      <c r="O81">
        <v>1410236</v>
      </c>
      <c r="P81" t="s">
        <v>46</v>
      </c>
      <c r="R81">
        <f>VLOOKUP(O81,[1]应付款管理!$A$1:$I$65536,9,0)</f>
        <v>2227</v>
      </c>
      <c r="S81">
        <f t="shared" si="4"/>
        <v>0</v>
      </c>
      <c r="T81" t="str">
        <f t="shared" si="5"/>
        <v>，1410236</v>
      </c>
    </row>
    <row r="82" spans="1:20">
      <c r="A82" t="s">
        <v>47</v>
      </c>
      <c r="B82" t="s">
        <v>435</v>
      </c>
      <c r="C82" t="s">
        <v>10</v>
      </c>
      <c r="D82" t="s">
        <v>9</v>
      </c>
      <c r="E82" t="s">
        <v>436</v>
      </c>
      <c r="F82" t="s">
        <v>253</v>
      </c>
      <c r="G82" t="s">
        <v>107</v>
      </c>
      <c r="H82" t="s">
        <v>41</v>
      </c>
      <c r="I82" t="s">
        <v>12</v>
      </c>
      <c r="J82">
        <v>533</v>
      </c>
      <c r="K82" t="s">
        <v>42</v>
      </c>
      <c r="L82" t="s">
        <v>437</v>
      </c>
      <c r="M82" t="s">
        <v>44</v>
      </c>
      <c r="N82" t="s">
        <v>438</v>
      </c>
      <c r="O82">
        <v>1410356</v>
      </c>
      <c r="P82" t="s">
        <v>46</v>
      </c>
      <c r="R82">
        <f>VLOOKUP(O82,[1]应付款管理!$A$1:$I$65536,9,0)</f>
        <v>533</v>
      </c>
      <c r="S82">
        <f t="shared" si="4"/>
        <v>0</v>
      </c>
      <c r="T82" t="str">
        <f t="shared" si="5"/>
        <v>，1410356</v>
      </c>
    </row>
    <row r="83" spans="1:20">
      <c r="A83" t="s">
        <v>81</v>
      </c>
      <c r="B83" t="s">
        <v>439</v>
      </c>
      <c r="C83" t="s">
        <v>10</v>
      </c>
      <c r="D83" t="s">
        <v>9</v>
      </c>
      <c r="E83" t="s">
        <v>369</v>
      </c>
      <c r="F83" t="s">
        <v>440</v>
      </c>
      <c r="G83" t="s">
        <v>78</v>
      </c>
      <c r="H83" t="s">
        <v>41</v>
      </c>
      <c r="I83" t="s">
        <v>12</v>
      </c>
      <c r="J83">
        <v>1538</v>
      </c>
      <c r="K83" t="s">
        <v>42</v>
      </c>
      <c r="L83" t="s">
        <v>441</v>
      </c>
      <c r="M83" t="s">
        <v>44</v>
      </c>
      <c r="N83" t="s">
        <v>442</v>
      </c>
      <c r="O83">
        <v>1410390</v>
      </c>
      <c r="P83" t="s">
        <v>46</v>
      </c>
      <c r="R83">
        <f>VLOOKUP(O83,[1]应付款管理!$A$1:$I$65536,9,0)</f>
        <v>1538</v>
      </c>
      <c r="S83">
        <f t="shared" si="4"/>
        <v>0</v>
      </c>
      <c r="T83" t="str">
        <f t="shared" si="5"/>
        <v>，1410390</v>
      </c>
    </row>
    <row r="84" spans="1:20">
      <c r="A84" t="s">
        <v>47</v>
      </c>
      <c r="B84" t="s">
        <v>443</v>
      </c>
      <c r="C84" t="s">
        <v>10</v>
      </c>
      <c r="D84" t="s">
        <v>9</v>
      </c>
      <c r="E84" t="s">
        <v>155</v>
      </c>
      <c r="F84" t="s">
        <v>444</v>
      </c>
      <c r="G84" t="s">
        <v>222</v>
      </c>
      <c r="H84" t="s">
        <v>41</v>
      </c>
      <c r="I84" t="s">
        <v>12</v>
      </c>
      <c r="J84">
        <v>8808</v>
      </c>
      <c r="K84" t="s">
        <v>42</v>
      </c>
      <c r="L84" t="s">
        <v>445</v>
      </c>
      <c r="M84" t="s">
        <v>190</v>
      </c>
      <c r="N84" t="s">
        <v>446</v>
      </c>
      <c r="O84">
        <v>1410428</v>
      </c>
      <c r="P84" t="s">
        <v>46</v>
      </c>
      <c r="R84">
        <f>VLOOKUP(O84,[1]应付款管理!$A$1:$I$65536,9,0)</f>
        <v>8808</v>
      </c>
      <c r="S84">
        <f t="shared" si="4"/>
        <v>0</v>
      </c>
      <c r="T84" t="str">
        <f t="shared" si="5"/>
        <v>，1410428</v>
      </c>
    </row>
    <row r="85" spans="1:20">
      <c r="A85" t="s">
        <v>447</v>
      </c>
      <c r="B85" t="s">
        <v>448</v>
      </c>
      <c r="C85" t="s">
        <v>10</v>
      </c>
      <c r="D85" t="s">
        <v>9</v>
      </c>
      <c r="E85" t="s">
        <v>449</v>
      </c>
      <c r="F85" t="s">
        <v>415</v>
      </c>
      <c r="G85" t="s">
        <v>58</v>
      </c>
      <c r="H85" t="s">
        <v>41</v>
      </c>
      <c r="I85" t="s">
        <v>12</v>
      </c>
      <c r="J85">
        <v>9180</v>
      </c>
      <c r="K85" t="s">
        <v>42</v>
      </c>
      <c r="L85" t="s">
        <v>450</v>
      </c>
      <c r="M85" t="s">
        <v>44</v>
      </c>
      <c r="N85" t="s">
        <v>451</v>
      </c>
      <c r="O85" s="1">
        <v>1410655</v>
      </c>
      <c r="P85" t="s">
        <v>249</v>
      </c>
      <c r="Q85" t="s">
        <v>249</v>
      </c>
      <c r="R85">
        <f>VLOOKUP(O85,[1]应付款管理!$A$1:$I$65536,9,0)</f>
        <v>9180</v>
      </c>
      <c r="S85">
        <f t="shared" si="4"/>
        <v>0</v>
      </c>
      <c r="T85" t="str">
        <f t="shared" si="5"/>
        <v>，1410655</v>
      </c>
    </row>
    <row r="86" spans="1:20">
      <c r="A86" t="s">
        <v>47</v>
      </c>
      <c r="B86" t="s">
        <v>452</v>
      </c>
      <c r="C86" t="s">
        <v>10</v>
      </c>
      <c r="D86" t="s">
        <v>9</v>
      </c>
      <c r="E86" t="s">
        <v>453</v>
      </c>
      <c r="F86" t="s">
        <v>221</v>
      </c>
      <c r="G86" t="s">
        <v>320</v>
      </c>
      <c r="H86" t="s">
        <v>41</v>
      </c>
      <c r="I86" t="s">
        <v>12</v>
      </c>
      <c r="J86">
        <v>1695</v>
      </c>
      <c r="K86" t="s">
        <v>42</v>
      </c>
      <c r="L86" t="s">
        <v>454</v>
      </c>
      <c r="M86" t="s">
        <v>44</v>
      </c>
      <c r="N86" t="s">
        <v>455</v>
      </c>
      <c r="O86">
        <v>1410729</v>
      </c>
      <c r="P86" t="s">
        <v>46</v>
      </c>
      <c r="R86">
        <f>VLOOKUP(O86,[1]应付款管理!$A$1:$I$65536,9,0)</f>
        <v>1695</v>
      </c>
      <c r="S86">
        <f t="shared" si="4"/>
        <v>0</v>
      </c>
      <c r="T86" t="str">
        <f t="shared" si="5"/>
        <v>，1410729</v>
      </c>
    </row>
    <row r="87" spans="1:20">
      <c r="A87" t="s">
        <v>203</v>
      </c>
      <c r="B87" t="s">
        <v>456</v>
      </c>
      <c r="C87" t="s">
        <v>10</v>
      </c>
      <c r="D87" t="s">
        <v>9</v>
      </c>
      <c r="E87" t="s">
        <v>360</v>
      </c>
      <c r="F87" t="s">
        <v>221</v>
      </c>
      <c r="G87" t="s">
        <v>222</v>
      </c>
      <c r="H87" t="s">
        <v>41</v>
      </c>
      <c r="I87" t="s">
        <v>12</v>
      </c>
      <c r="J87">
        <v>618</v>
      </c>
      <c r="K87" t="s">
        <v>42</v>
      </c>
      <c r="L87" t="s">
        <v>457</v>
      </c>
      <c r="M87" t="s">
        <v>44</v>
      </c>
      <c r="N87" t="s">
        <v>458</v>
      </c>
      <c r="O87">
        <v>1410740</v>
      </c>
      <c r="P87" t="s">
        <v>46</v>
      </c>
      <c r="R87">
        <f>VLOOKUP(O87,[1]应付款管理!$A$1:$I$65536,9,0)</f>
        <v>618</v>
      </c>
      <c r="S87">
        <f t="shared" si="4"/>
        <v>0</v>
      </c>
      <c r="T87" t="str">
        <f t="shared" si="5"/>
        <v>，1410740</v>
      </c>
    </row>
    <row r="88" spans="1:20">
      <c r="A88" t="s">
        <v>228</v>
      </c>
      <c r="B88" t="s">
        <v>459</v>
      </c>
      <c r="C88" t="s">
        <v>10</v>
      </c>
      <c r="D88" t="s">
        <v>9</v>
      </c>
      <c r="E88" t="s">
        <v>230</v>
      </c>
      <c r="F88" t="s">
        <v>460</v>
      </c>
      <c r="G88" t="s">
        <v>461</v>
      </c>
      <c r="H88" t="s">
        <v>41</v>
      </c>
      <c r="I88" t="s">
        <v>12</v>
      </c>
      <c r="J88">
        <v>1130</v>
      </c>
      <c r="K88" t="s">
        <v>42</v>
      </c>
      <c r="L88" t="s">
        <v>462</v>
      </c>
      <c r="M88" t="s">
        <v>44</v>
      </c>
      <c r="N88" t="s">
        <v>463</v>
      </c>
      <c r="O88">
        <v>1410883</v>
      </c>
      <c r="P88" t="s">
        <v>46</v>
      </c>
      <c r="R88">
        <f>VLOOKUP(O88,[1]应付款管理!$A$1:$I$65536,9,0)</f>
        <v>1130</v>
      </c>
      <c r="S88">
        <f t="shared" si="4"/>
        <v>0</v>
      </c>
      <c r="T88" t="str">
        <f t="shared" si="5"/>
        <v>，1410883</v>
      </c>
    </row>
    <row r="89" spans="1:20">
      <c r="A89" t="s">
        <v>285</v>
      </c>
      <c r="B89" t="s">
        <v>464</v>
      </c>
      <c r="C89" t="s">
        <v>10</v>
      </c>
      <c r="D89" t="s">
        <v>9</v>
      </c>
      <c r="E89" t="s">
        <v>287</v>
      </c>
      <c r="F89" t="s">
        <v>465</v>
      </c>
      <c r="G89" t="s">
        <v>466</v>
      </c>
      <c r="H89" t="s">
        <v>41</v>
      </c>
      <c r="I89" t="s">
        <v>12</v>
      </c>
      <c r="J89">
        <v>297</v>
      </c>
      <c r="K89" t="s">
        <v>42</v>
      </c>
      <c r="L89" t="s">
        <v>467</v>
      </c>
      <c r="M89" t="s">
        <v>44</v>
      </c>
      <c r="N89" t="s">
        <v>468</v>
      </c>
      <c r="O89">
        <v>1411002</v>
      </c>
      <c r="P89" t="s">
        <v>46</v>
      </c>
      <c r="R89">
        <f>VLOOKUP(O89,[1]应付款管理!$A$1:$I$65536,9,0)</f>
        <v>297</v>
      </c>
      <c r="S89">
        <f t="shared" si="4"/>
        <v>0</v>
      </c>
      <c r="T89" t="str">
        <f t="shared" si="5"/>
        <v>，1411002</v>
      </c>
    </row>
    <row r="90" spans="1:20">
      <c r="A90" t="s">
        <v>421</v>
      </c>
      <c r="B90" t="s">
        <v>469</v>
      </c>
      <c r="C90" t="s">
        <v>10</v>
      </c>
      <c r="D90" t="s">
        <v>9</v>
      </c>
      <c r="E90" t="s">
        <v>423</v>
      </c>
      <c r="F90" t="s">
        <v>160</v>
      </c>
      <c r="G90" t="s">
        <v>206</v>
      </c>
      <c r="H90" t="s">
        <v>41</v>
      </c>
      <c r="I90" t="s">
        <v>12</v>
      </c>
      <c r="J90">
        <v>668</v>
      </c>
      <c r="K90" t="s">
        <v>42</v>
      </c>
      <c r="L90" t="s">
        <v>470</v>
      </c>
      <c r="M90" t="s">
        <v>44</v>
      </c>
      <c r="N90" t="s">
        <v>471</v>
      </c>
      <c r="O90">
        <v>1411181</v>
      </c>
      <c r="P90" t="s">
        <v>46</v>
      </c>
      <c r="R90">
        <f>VLOOKUP(O90,[1]应付款管理!$A$1:$I$65536,9,0)</f>
        <v>668</v>
      </c>
      <c r="S90">
        <f t="shared" si="4"/>
        <v>0</v>
      </c>
      <c r="T90" t="str">
        <f t="shared" si="5"/>
        <v>，1411181</v>
      </c>
    </row>
    <row r="91" spans="1:20">
      <c r="A91" t="s">
        <v>68</v>
      </c>
      <c r="B91" t="s">
        <v>472</v>
      </c>
      <c r="C91" t="s">
        <v>10</v>
      </c>
      <c r="D91" t="s">
        <v>9</v>
      </c>
      <c r="E91" t="s">
        <v>473</v>
      </c>
      <c r="F91" t="s">
        <v>474</v>
      </c>
      <c r="G91" t="s">
        <v>475</v>
      </c>
      <c r="H91" t="s">
        <v>41</v>
      </c>
      <c r="I91" t="s">
        <v>12</v>
      </c>
      <c r="J91">
        <v>956</v>
      </c>
      <c r="K91" t="s">
        <v>42</v>
      </c>
      <c r="L91" t="s">
        <v>476</v>
      </c>
      <c r="M91" t="s">
        <v>44</v>
      </c>
      <c r="N91" t="s">
        <v>477</v>
      </c>
      <c r="O91">
        <v>1411289</v>
      </c>
      <c r="P91" t="s">
        <v>46</v>
      </c>
      <c r="R91">
        <f>VLOOKUP(O91,[1]应付款管理!$A$1:$I$65536,9,0)</f>
        <v>956</v>
      </c>
      <c r="S91">
        <f t="shared" si="4"/>
        <v>0</v>
      </c>
      <c r="T91" t="str">
        <f t="shared" si="5"/>
        <v>，1411289</v>
      </c>
    </row>
    <row r="92" spans="1:20">
      <c r="A92" t="s">
        <v>285</v>
      </c>
      <c r="B92" t="s">
        <v>478</v>
      </c>
      <c r="C92" t="s">
        <v>10</v>
      </c>
      <c r="D92" t="s">
        <v>9</v>
      </c>
      <c r="E92" t="s">
        <v>287</v>
      </c>
      <c r="F92" t="s">
        <v>57</v>
      </c>
      <c r="G92" t="s">
        <v>58</v>
      </c>
      <c r="H92" t="s">
        <v>41</v>
      </c>
      <c r="I92" t="s">
        <v>12</v>
      </c>
      <c r="J92">
        <v>1245</v>
      </c>
      <c r="K92" t="s">
        <v>42</v>
      </c>
      <c r="L92" t="s">
        <v>479</v>
      </c>
      <c r="M92" t="s">
        <v>44</v>
      </c>
      <c r="N92" t="s">
        <v>480</v>
      </c>
      <c r="O92">
        <v>1411386</v>
      </c>
      <c r="P92" t="s">
        <v>46</v>
      </c>
      <c r="R92">
        <f>VLOOKUP(O92,[1]应付款管理!$A$1:$I$65536,9,0)</f>
        <v>1245</v>
      </c>
      <c r="S92">
        <f t="shared" si="4"/>
        <v>0</v>
      </c>
      <c r="T92" t="str">
        <f t="shared" si="5"/>
        <v>，1411386</v>
      </c>
    </row>
    <row r="93" spans="1:20">
      <c r="A93" t="s">
        <v>280</v>
      </c>
      <c r="B93" t="s">
        <v>481</v>
      </c>
      <c r="C93" t="s">
        <v>10</v>
      </c>
      <c r="D93" t="s">
        <v>9</v>
      </c>
      <c r="E93" t="s">
        <v>282</v>
      </c>
      <c r="F93" t="s">
        <v>206</v>
      </c>
      <c r="G93" t="s">
        <v>91</v>
      </c>
      <c r="H93" t="s">
        <v>41</v>
      </c>
      <c r="I93" t="s">
        <v>12</v>
      </c>
      <c r="J93">
        <v>1934</v>
      </c>
      <c r="K93" t="s">
        <v>42</v>
      </c>
      <c r="L93" t="s">
        <v>482</v>
      </c>
      <c r="M93" t="s">
        <v>44</v>
      </c>
      <c r="N93" t="s">
        <v>483</v>
      </c>
      <c r="O93">
        <v>1411389</v>
      </c>
      <c r="P93" t="s">
        <v>46</v>
      </c>
      <c r="R93">
        <f>VLOOKUP(O93,[1]应付款管理!$A$1:$I$65536,9,0)</f>
        <v>1934</v>
      </c>
      <c r="S93">
        <f t="shared" si="4"/>
        <v>0</v>
      </c>
      <c r="T93" t="str">
        <f t="shared" si="5"/>
        <v>，1411389</v>
      </c>
    </row>
    <row r="94" spans="1:20">
      <c r="A94" t="s">
        <v>88</v>
      </c>
      <c r="B94" t="s">
        <v>484</v>
      </c>
      <c r="C94" t="s">
        <v>10</v>
      </c>
      <c r="D94" t="s">
        <v>9</v>
      </c>
      <c r="E94" t="s">
        <v>485</v>
      </c>
      <c r="F94" t="s">
        <v>150</v>
      </c>
      <c r="G94" t="s">
        <v>126</v>
      </c>
      <c r="H94" t="s">
        <v>41</v>
      </c>
      <c r="I94" t="s">
        <v>12</v>
      </c>
      <c r="J94">
        <v>1548</v>
      </c>
      <c r="K94" t="s">
        <v>42</v>
      </c>
      <c r="L94" t="s">
        <v>486</v>
      </c>
      <c r="M94" t="s">
        <v>44</v>
      </c>
      <c r="N94" t="s">
        <v>487</v>
      </c>
      <c r="O94">
        <v>1411464</v>
      </c>
      <c r="P94" t="s">
        <v>46</v>
      </c>
      <c r="R94">
        <f>VLOOKUP(O94,[1]应付款管理!$A$1:$I$65536,9,0)</f>
        <v>1548</v>
      </c>
      <c r="S94">
        <f t="shared" si="4"/>
        <v>0</v>
      </c>
      <c r="T94" t="str">
        <f t="shared" si="5"/>
        <v>，1411464</v>
      </c>
    </row>
    <row r="95" spans="1:20">
      <c r="A95" t="s">
        <v>88</v>
      </c>
      <c r="B95" t="s">
        <v>488</v>
      </c>
      <c r="C95" t="s">
        <v>10</v>
      </c>
      <c r="D95" t="s">
        <v>9</v>
      </c>
      <c r="E95" t="s">
        <v>347</v>
      </c>
      <c r="F95" t="s">
        <v>194</v>
      </c>
      <c r="G95" t="s">
        <v>440</v>
      </c>
      <c r="H95" t="s">
        <v>41</v>
      </c>
      <c r="I95" t="s">
        <v>12</v>
      </c>
      <c r="J95">
        <v>2390</v>
      </c>
      <c r="K95" t="s">
        <v>42</v>
      </c>
      <c r="L95" t="s">
        <v>489</v>
      </c>
      <c r="M95" t="s">
        <v>44</v>
      </c>
      <c r="N95" t="s">
        <v>490</v>
      </c>
      <c r="O95">
        <v>1411535</v>
      </c>
      <c r="P95" t="s">
        <v>46</v>
      </c>
      <c r="R95">
        <f>VLOOKUP(O95,[1]应付款管理!$A$1:$I$65536,9,0)</f>
        <v>2390</v>
      </c>
      <c r="S95">
        <f t="shared" si="4"/>
        <v>0</v>
      </c>
      <c r="T95" t="str">
        <f t="shared" si="5"/>
        <v>，1411535</v>
      </c>
    </row>
    <row r="96" spans="1:20">
      <c r="A96" t="s">
        <v>491</v>
      </c>
      <c r="B96" t="s">
        <v>492</v>
      </c>
      <c r="C96" t="s">
        <v>10</v>
      </c>
      <c r="D96" t="s">
        <v>9</v>
      </c>
      <c r="E96" t="s">
        <v>493</v>
      </c>
      <c r="F96" t="s">
        <v>160</v>
      </c>
      <c r="G96" t="s">
        <v>91</v>
      </c>
      <c r="H96" t="s">
        <v>41</v>
      </c>
      <c r="I96" t="s">
        <v>12</v>
      </c>
      <c r="J96">
        <v>1302</v>
      </c>
      <c r="K96" t="s">
        <v>42</v>
      </c>
      <c r="L96" t="s">
        <v>494</v>
      </c>
      <c r="M96" t="s">
        <v>44</v>
      </c>
      <c r="N96" t="s">
        <v>495</v>
      </c>
      <c r="O96">
        <v>1411524</v>
      </c>
      <c r="P96" t="s">
        <v>61</v>
      </c>
      <c r="Q96" t="s">
        <v>61</v>
      </c>
      <c r="R96">
        <f>VLOOKUP(O96,[1]应付款管理!$A$1:$I$65536,9,0)</f>
        <v>1302</v>
      </c>
      <c r="S96">
        <f t="shared" si="4"/>
        <v>0</v>
      </c>
      <c r="T96" t="str">
        <f t="shared" si="5"/>
        <v>，1411524</v>
      </c>
    </row>
    <row r="97" spans="1:20">
      <c r="A97" t="s">
        <v>47</v>
      </c>
      <c r="B97" t="s">
        <v>496</v>
      </c>
      <c r="C97" t="s">
        <v>10</v>
      </c>
      <c r="D97" t="s">
        <v>9</v>
      </c>
      <c r="E97" t="s">
        <v>453</v>
      </c>
      <c r="F97" t="s">
        <v>444</v>
      </c>
      <c r="G97" t="s">
        <v>222</v>
      </c>
      <c r="H97" t="s">
        <v>41</v>
      </c>
      <c r="I97" t="s">
        <v>12</v>
      </c>
      <c r="J97">
        <v>1220</v>
      </c>
      <c r="K97" t="s">
        <v>42</v>
      </c>
      <c r="L97" t="s">
        <v>497</v>
      </c>
      <c r="M97" t="s">
        <v>177</v>
      </c>
      <c r="N97" t="s">
        <v>498</v>
      </c>
      <c r="O97">
        <v>1411623</v>
      </c>
      <c r="P97" t="s">
        <v>46</v>
      </c>
      <c r="R97">
        <f>VLOOKUP(O97,[1]应付款管理!$A$1:$I$65536,9,0)</f>
        <v>1220</v>
      </c>
      <c r="S97">
        <f t="shared" si="4"/>
        <v>0</v>
      </c>
      <c r="T97" t="str">
        <f t="shared" si="5"/>
        <v>，1411623</v>
      </c>
    </row>
    <row r="98" spans="1:20">
      <c r="A98" t="s">
        <v>81</v>
      </c>
      <c r="B98" t="s">
        <v>499</v>
      </c>
      <c r="C98" t="s">
        <v>10</v>
      </c>
      <c r="D98" t="s">
        <v>9</v>
      </c>
      <c r="E98" t="s">
        <v>369</v>
      </c>
      <c r="F98" t="s">
        <v>330</v>
      </c>
      <c r="G98" t="s">
        <v>500</v>
      </c>
      <c r="H98" t="s">
        <v>41</v>
      </c>
      <c r="I98" t="s">
        <v>12</v>
      </c>
      <c r="J98">
        <v>2750</v>
      </c>
      <c r="K98" t="s">
        <v>42</v>
      </c>
      <c r="L98" t="s">
        <v>501</v>
      </c>
      <c r="M98" t="s">
        <v>44</v>
      </c>
      <c r="N98" t="s">
        <v>502</v>
      </c>
      <c r="O98">
        <v>1411741</v>
      </c>
      <c r="P98" t="s">
        <v>46</v>
      </c>
      <c r="R98">
        <f>VLOOKUP(O98,[1]应付款管理!$A$1:$I$65536,9,0)</f>
        <v>2750</v>
      </c>
      <c r="S98">
        <f t="shared" si="4"/>
        <v>0</v>
      </c>
      <c r="T98" t="str">
        <f t="shared" si="5"/>
        <v>，1411741</v>
      </c>
    </row>
    <row r="99" spans="1:20">
      <c r="A99" t="s">
        <v>280</v>
      </c>
      <c r="B99" t="s">
        <v>503</v>
      </c>
      <c r="C99" t="s">
        <v>10</v>
      </c>
      <c r="D99" t="s">
        <v>9</v>
      </c>
      <c r="E99" t="s">
        <v>282</v>
      </c>
      <c r="F99" t="s">
        <v>277</v>
      </c>
      <c r="G99" t="s">
        <v>222</v>
      </c>
      <c r="H99" t="s">
        <v>41</v>
      </c>
      <c r="I99" t="s">
        <v>12</v>
      </c>
      <c r="J99">
        <v>4458</v>
      </c>
      <c r="K99" t="s">
        <v>42</v>
      </c>
      <c r="L99" t="s">
        <v>504</v>
      </c>
      <c r="M99" t="s">
        <v>44</v>
      </c>
      <c r="N99" t="s">
        <v>505</v>
      </c>
      <c r="O99">
        <v>1411754</v>
      </c>
      <c r="P99" t="s">
        <v>46</v>
      </c>
      <c r="R99">
        <f>VLOOKUP(O99,[1]应付款管理!$A$1:$I$65536,9,0)</f>
        <v>4458</v>
      </c>
      <c r="S99">
        <f t="shared" ref="S99:S116" si="6">J99-R99</f>
        <v>0</v>
      </c>
      <c r="T99" t="str">
        <f t="shared" ref="T99:T117" si="7">$T$1&amp;O99</f>
        <v>，1411754</v>
      </c>
    </row>
    <row r="100" spans="1:20">
      <c r="A100" t="s">
        <v>47</v>
      </c>
      <c r="B100" t="s">
        <v>506</v>
      </c>
      <c r="C100" t="s">
        <v>10</v>
      </c>
      <c r="D100" t="s">
        <v>9</v>
      </c>
      <c r="E100" t="s">
        <v>181</v>
      </c>
      <c r="F100" t="s">
        <v>107</v>
      </c>
      <c r="G100" t="s">
        <v>108</v>
      </c>
      <c r="H100" t="s">
        <v>41</v>
      </c>
      <c r="I100" t="s">
        <v>12</v>
      </c>
      <c r="J100">
        <v>1615</v>
      </c>
      <c r="K100" t="s">
        <v>42</v>
      </c>
      <c r="L100" t="s">
        <v>507</v>
      </c>
      <c r="M100" t="s">
        <v>44</v>
      </c>
      <c r="N100" t="s">
        <v>508</v>
      </c>
      <c r="O100">
        <v>1411840</v>
      </c>
      <c r="P100" t="s">
        <v>46</v>
      </c>
      <c r="R100">
        <f>VLOOKUP(O100,[1]应付款管理!$A$1:$I$65536,9,0)</f>
        <v>1615</v>
      </c>
      <c r="S100">
        <f t="shared" si="6"/>
        <v>0</v>
      </c>
      <c r="T100" t="str">
        <f t="shared" si="7"/>
        <v>，1411840</v>
      </c>
    </row>
    <row r="101" spans="1:20">
      <c r="A101" t="s">
        <v>228</v>
      </c>
      <c r="B101" t="s">
        <v>509</v>
      </c>
      <c r="C101" t="s">
        <v>10</v>
      </c>
      <c r="D101" t="s">
        <v>9</v>
      </c>
      <c r="E101" t="s">
        <v>230</v>
      </c>
      <c r="F101" t="s">
        <v>39</v>
      </c>
      <c r="G101" t="s">
        <v>40</v>
      </c>
      <c r="H101" t="s">
        <v>41</v>
      </c>
      <c r="I101" t="s">
        <v>12</v>
      </c>
      <c r="J101">
        <v>2116</v>
      </c>
      <c r="K101" t="s">
        <v>42</v>
      </c>
      <c r="L101" t="s">
        <v>510</v>
      </c>
      <c r="M101" t="s">
        <v>44</v>
      </c>
      <c r="N101" t="s">
        <v>511</v>
      </c>
      <c r="O101">
        <v>1412055</v>
      </c>
      <c r="P101" t="s">
        <v>46</v>
      </c>
      <c r="R101">
        <f>VLOOKUP(O101,[1]应付款管理!$A$1:$I$65536,9,0)</f>
        <v>2116</v>
      </c>
      <c r="S101">
        <f t="shared" si="6"/>
        <v>0</v>
      </c>
      <c r="T101" t="str">
        <f t="shared" si="7"/>
        <v>，1412055</v>
      </c>
    </row>
    <row r="102" spans="1:20">
      <c r="A102" t="s">
        <v>47</v>
      </c>
      <c r="B102" t="s">
        <v>512</v>
      </c>
      <c r="C102" t="s">
        <v>10</v>
      </c>
      <c r="D102" t="s">
        <v>9</v>
      </c>
      <c r="E102" t="s">
        <v>513</v>
      </c>
      <c r="F102" t="s">
        <v>298</v>
      </c>
      <c r="G102" t="s">
        <v>429</v>
      </c>
      <c r="H102" t="s">
        <v>41</v>
      </c>
      <c r="I102" t="s">
        <v>12</v>
      </c>
      <c r="J102">
        <v>3165</v>
      </c>
      <c r="K102" t="s">
        <v>42</v>
      </c>
      <c r="L102" t="s">
        <v>514</v>
      </c>
      <c r="M102" t="s">
        <v>44</v>
      </c>
      <c r="N102" t="s">
        <v>515</v>
      </c>
      <c r="O102">
        <v>1412256</v>
      </c>
      <c r="P102" t="s">
        <v>46</v>
      </c>
      <c r="R102">
        <f>VLOOKUP(O102,[1]应付款管理!$A$1:$I$65536,9,0)</f>
        <v>3165</v>
      </c>
      <c r="S102">
        <f t="shared" si="6"/>
        <v>0</v>
      </c>
      <c r="T102" t="str">
        <f t="shared" si="7"/>
        <v>，1412256</v>
      </c>
    </row>
    <row r="103" spans="1:20">
      <c r="A103" t="s">
        <v>47</v>
      </c>
      <c r="B103" t="s">
        <v>516</v>
      </c>
      <c r="C103" t="s">
        <v>10</v>
      </c>
      <c r="D103" t="s">
        <v>9</v>
      </c>
      <c r="E103" t="s">
        <v>517</v>
      </c>
      <c r="F103" t="s">
        <v>92</v>
      </c>
      <c r="G103" t="s">
        <v>277</v>
      </c>
      <c r="H103" t="s">
        <v>41</v>
      </c>
      <c r="I103" t="s">
        <v>12</v>
      </c>
      <c r="J103">
        <v>1740</v>
      </c>
      <c r="K103" t="s">
        <v>42</v>
      </c>
      <c r="L103" t="s">
        <v>518</v>
      </c>
      <c r="M103" t="s">
        <v>44</v>
      </c>
      <c r="N103" t="s">
        <v>519</v>
      </c>
      <c r="O103">
        <v>1412554</v>
      </c>
      <c r="P103" t="s">
        <v>46</v>
      </c>
      <c r="R103">
        <f>VLOOKUP(O103,[1]应付款管理!$A$1:$I$65536,9,0)</f>
        <v>1740</v>
      </c>
      <c r="S103">
        <f t="shared" si="6"/>
        <v>0</v>
      </c>
      <c r="T103" t="str">
        <f t="shared" si="7"/>
        <v>，1412554</v>
      </c>
    </row>
    <row r="104" spans="1:20">
      <c r="A104" t="s">
        <v>520</v>
      </c>
      <c r="B104" t="s">
        <v>521</v>
      </c>
      <c r="C104" t="s">
        <v>10</v>
      </c>
      <c r="D104" t="s">
        <v>9</v>
      </c>
      <c r="E104" t="s">
        <v>522</v>
      </c>
      <c r="F104" t="s">
        <v>429</v>
      </c>
      <c r="G104" t="s">
        <v>523</v>
      </c>
      <c r="H104" t="s">
        <v>41</v>
      </c>
      <c r="I104" t="s">
        <v>12</v>
      </c>
      <c r="J104">
        <v>1508</v>
      </c>
      <c r="K104" t="s">
        <v>42</v>
      </c>
      <c r="L104" t="s">
        <v>524</v>
      </c>
      <c r="M104" t="s">
        <v>44</v>
      </c>
      <c r="N104" t="s">
        <v>525</v>
      </c>
      <c r="O104">
        <v>1412600</v>
      </c>
      <c r="P104" t="s">
        <v>214</v>
      </c>
      <c r="Q104" t="s">
        <v>214</v>
      </c>
      <c r="R104">
        <f>VLOOKUP(O104,[1]应付款管理!$A$1:$I$65536,9,0)</f>
        <v>1508</v>
      </c>
      <c r="S104">
        <f t="shared" si="6"/>
        <v>0</v>
      </c>
      <c r="T104" t="str">
        <f t="shared" si="7"/>
        <v>，1412600</v>
      </c>
    </row>
    <row r="105" spans="1:20">
      <c r="A105" t="s">
        <v>520</v>
      </c>
      <c r="B105" t="s">
        <v>526</v>
      </c>
      <c r="C105" t="s">
        <v>10</v>
      </c>
      <c r="D105" t="s">
        <v>9</v>
      </c>
      <c r="E105" t="s">
        <v>522</v>
      </c>
      <c r="F105" t="s">
        <v>523</v>
      </c>
      <c r="G105" t="s">
        <v>126</v>
      </c>
      <c r="H105" t="s">
        <v>41</v>
      </c>
      <c r="I105" t="s">
        <v>12</v>
      </c>
      <c r="J105">
        <v>1295</v>
      </c>
      <c r="K105" t="s">
        <v>42</v>
      </c>
      <c r="L105" t="s">
        <v>527</v>
      </c>
      <c r="M105" t="s">
        <v>44</v>
      </c>
      <c r="N105" t="s">
        <v>525</v>
      </c>
      <c r="O105">
        <v>1412602</v>
      </c>
      <c r="P105" t="s">
        <v>214</v>
      </c>
      <c r="Q105" t="s">
        <v>214</v>
      </c>
      <c r="R105">
        <f>VLOOKUP(O105,[1]应付款管理!$A$1:$I$65536,9,0)</f>
        <v>1295</v>
      </c>
      <c r="S105">
        <f t="shared" si="6"/>
        <v>0</v>
      </c>
      <c r="T105" t="str">
        <f t="shared" si="7"/>
        <v>，1412602</v>
      </c>
    </row>
    <row r="106" spans="1:20">
      <c r="A106" t="s">
        <v>123</v>
      </c>
      <c r="B106" t="s">
        <v>528</v>
      </c>
      <c r="C106" t="s">
        <v>10</v>
      </c>
      <c r="D106" t="s">
        <v>9</v>
      </c>
      <c r="E106" t="s">
        <v>529</v>
      </c>
      <c r="F106" t="s">
        <v>160</v>
      </c>
      <c r="G106" t="s">
        <v>530</v>
      </c>
      <c r="H106" t="s">
        <v>41</v>
      </c>
      <c r="I106" t="s">
        <v>12</v>
      </c>
      <c r="J106">
        <v>3554</v>
      </c>
      <c r="K106" t="s">
        <v>42</v>
      </c>
      <c r="L106" t="s">
        <v>531</v>
      </c>
      <c r="M106" t="s">
        <v>44</v>
      </c>
      <c r="N106" t="s">
        <v>532</v>
      </c>
      <c r="O106" s="1">
        <v>1412928</v>
      </c>
      <c r="P106" t="s">
        <v>249</v>
      </c>
      <c r="Q106" t="s">
        <v>249</v>
      </c>
      <c r="R106">
        <f>VLOOKUP(O106,[1]应付款管理!$A$1:$I$65536,9,0)</f>
        <v>3554</v>
      </c>
      <c r="S106">
        <f t="shared" si="6"/>
        <v>0</v>
      </c>
      <c r="T106" t="str">
        <f t="shared" si="7"/>
        <v>，1412928</v>
      </c>
    </row>
    <row r="107" spans="1:20">
      <c r="A107" t="s">
        <v>54</v>
      </c>
      <c r="B107" t="s">
        <v>533</v>
      </c>
      <c r="C107" t="s">
        <v>10</v>
      </c>
      <c r="D107" t="s">
        <v>9</v>
      </c>
      <c r="E107" t="s">
        <v>534</v>
      </c>
      <c r="F107" t="s">
        <v>92</v>
      </c>
      <c r="G107" t="s">
        <v>221</v>
      </c>
      <c r="H107" t="s">
        <v>41</v>
      </c>
      <c r="I107" t="s">
        <v>12</v>
      </c>
      <c r="J107">
        <v>1270</v>
      </c>
      <c r="K107" t="s">
        <v>42</v>
      </c>
      <c r="L107" t="s">
        <v>535</v>
      </c>
      <c r="M107" t="s">
        <v>44</v>
      </c>
      <c r="N107" t="s">
        <v>536</v>
      </c>
      <c r="O107">
        <v>1412983</v>
      </c>
      <c r="P107" t="s">
        <v>61</v>
      </c>
      <c r="Q107" t="s">
        <v>61</v>
      </c>
      <c r="R107">
        <f>VLOOKUP(O107,[1]应付款管理!$A$1:$I$65536,9,0)</f>
        <v>1270</v>
      </c>
      <c r="S107">
        <f t="shared" si="6"/>
        <v>0</v>
      </c>
      <c r="T107" t="str">
        <f t="shared" si="7"/>
        <v>，1412983</v>
      </c>
    </row>
    <row r="108" spans="1:20">
      <c r="A108" t="s">
        <v>285</v>
      </c>
      <c r="B108" t="s">
        <v>537</v>
      </c>
      <c r="C108" t="s">
        <v>10</v>
      </c>
      <c r="D108" t="s">
        <v>9</v>
      </c>
      <c r="E108" t="s">
        <v>287</v>
      </c>
      <c r="F108" t="s">
        <v>538</v>
      </c>
      <c r="G108" t="s">
        <v>539</v>
      </c>
      <c r="H108" t="s">
        <v>41</v>
      </c>
      <c r="I108" t="s">
        <v>12</v>
      </c>
      <c r="J108">
        <v>499</v>
      </c>
      <c r="K108" t="s">
        <v>42</v>
      </c>
      <c r="L108" t="s">
        <v>540</v>
      </c>
      <c r="M108" t="s">
        <v>44</v>
      </c>
      <c r="N108" t="s">
        <v>541</v>
      </c>
      <c r="O108">
        <v>1412999</v>
      </c>
      <c r="P108" t="s">
        <v>46</v>
      </c>
      <c r="R108">
        <f>VLOOKUP(O108,[1]应付款管理!$A$1:$I$65536,9,0)</f>
        <v>499</v>
      </c>
      <c r="S108">
        <f t="shared" si="6"/>
        <v>0</v>
      </c>
      <c r="T108" t="str">
        <f t="shared" si="7"/>
        <v>，1412999</v>
      </c>
    </row>
    <row r="109" spans="1:20">
      <c r="A109" t="s">
        <v>47</v>
      </c>
      <c r="B109" t="s">
        <v>542</v>
      </c>
      <c r="C109" t="s">
        <v>10</v>
      </c>
      <c r="D109" t="s">
        <v>9</v>
      </c>
      <c r="E109" t="s">
        <v>335</v>
      </c>
      <c r="F109" t="s">
        <v>151</v>
      </c>
      <c r="G109" t="s">
        <v>126</v>
      </c>
      <c r="H109" t="s">
        <v>41</v>
      </c>
      <c r="I109" t="s">
        <v>12</v>
      </c>
      <c r="J109">
        <v>918</v>
      </c>
      <c r="K109" t="s">
        <v>42</v>
      </c>
      <c r="L109" t="s">
        <v>543</v>
      </c>
      <c r="M109" t="s">
        <v>44</v>
      </c>
      <c r="N109" t="s">
        <v>544</v>
      </c>
      <c r="O109">
        <v>1413152</v>
      </c>
      <c r="P109" t="s">
        <v>46</v>
      </c>
      <c r="R109">
        <f>VLOOKUP(O109,[1]应付款管理!$A$1:$I$65536,9,0)</f>
        <v>918</v>
      </c>
      <c r="S109">
        <f t="shared" si="6"/>
        <v>0</v>
      </c>
      <c r="T109" t="str">
        <f t="shared" si="7"/>
        <v>，1413152</v>
      </c>
    </row>
    <row r="110" spans="1:20">
      <c r="A110" t="s">
        <v>47</v>
      </c>
      <c r="B110" t="s">
        <v>545</v>
      </c>
      <c r="C110" t="s">
        <v>10</v>
      </c>
      <c r="D110" t="s">
        <v>9</v>
      </c>
      <c r="E110" t="s">
        <v>49</v>
      </c>
      <c r="F110" t="s">
        <v>242</v>
      </c>
      <c r="G110" t="s">
        <v>546</v>
      </c>
      <c r="H110" t="s">
        <v>41</v>
      </c>
      <c r="I110" t="s">
        <v>12</v>
      </c>
      <c r="J110">
        <v>1194</v>
      </c>
      <c r="K110" t="s">
        <v>42</v>
      </c>
      <c r="L110" t="s">
        <v>547</v>
      </c>
      <c r="M110" t="s">
        <v>44</v>
      </c>
      <c r="N110" t="s">
        <v>548</v>
      </c>
      <c r="O110">
        <v>1413220</v>
      </c>
      <c r="P110" t="s">
        <v>46</v>
      </c>
      <c r="R110">
        <f>VLOOKUP(O110,[1]应付款管理!$A$1:$I$65536,9,0)</f>
        <v>1194</v>
      </c>
      <c r="S110">
        <f t="shared" si="6"/>
        <v>0</v>
      </c>
      <c r="T110" t="str">
        <f t="shared" si="7"/>
        <v>，1413220</v>
      </c>
    </row>
    <row r="111" spans="1:20">
      <c r="A111" t="s">
        <v>285</v>
      </c>
      <c r="B111" t="s">
        <v>549</v>
      </c>
      <c r="C111" t="s">
        <v>10</v>
      </c>
      <c r="D111" t="s">
        <v>9</v>
      </c>
      <c r="E111" t="s">
        <v>287</v>
      </c>
      <c r="F111" t="s">
        <v>292</v>
      </c>
      <c r="G111" t="s">
        <v>57</v>
      </c>
      <c r="H111" t="s">
        <v>41</v>
      </c>
      <c r="I111" t="s">
        <v>12</v>
      </c>
      <c r="J111">
        <v>832</v>
      </c>
      <c r="K111" t="s">
        <v>42</v>
      </c>
      <c r="L111" t="s">
        <v>550</v>
      </c>
      <c r="M111" t="s">
        <v>177</v>
      </c>
      <c r="N111" t="s">
        <v>551</v>
      </c>
      <c r="O111">
        <v>1413340</v>
      </c>
      <c r="P111" t="s">
        <v>46</v>
      </c>
      <c r="R111">
        <f>VLOOKUP(O111,[1]应付款管理!$A$1:$I$65536,9,0)</f>
        <v>832</v>
      </c>
      <c r="S111">
        <f t="shared" si="6"/>
        <v>0</v>
      </c>
      <c r="T111" t="str">
        <f t="shared" si="7"/>
        <v>，1413340</v>
      </c>
    </row>
    <row r="112" spans="1:20">
      <c r="A112" t="s">
        <v>47</v>
      </c>
      <c r="B112" t="s">
        <v>552</v>
      </c>
      <c r="C112" t="s">
        <v>10</v>
      </c>
      <c r="D112" t="s">
        <v>9</v>
      </c>
      <c r="E112" t="s">
        <v>76</v>
      </c>
      <c r="F112" t="s">
        <v>475</v>
      </c>
      <c r="G112" t="s">
        <v>553</v>
      </c>
      <c r="H112" t="s">
        <v>41</v>
      </c>
      <c r="I112" t="s">
        <v>12</v>
      </c>
      <c r="J112">
        <v>927</v>
      </c>
      <c r="K112" t="s">
        <v>42</v>
      </c>
      <c r="L112" t="s">
        <v>554</v>
      </c>
      <c r="M112" t="s">
        <v>44</v>
      </c>
      <c r="N112" t="s">
        <v>555</v>
      </c>
      <c r="O112">
        <v>1413391</v>
      </c>
      <c r="P112" t="s">
        <v>46</v>
      </c>
      <c r="R112">
        <f>VLOOKUP(O112,[1]应付款管理!$A$1:$I$65536,9,0)</f>
        <v>927</v>
      </c>
      <c r="S112">
        <f t="shared" si="6"/>
        <v>0</v>
      </c>
      <c r="T112" t="str">
        <f t="shared" si="7"/>
        <v>，1413391</v>
      </c>
    </row>
    <row r="113" spans="1:20">
      <c r="A113" t="s">
        <v>68</v>
      </c>
      <c r="B113" t="s">
        <v>556</v>
      </c>
      <c r="C113" t="s">
        <v>10</v>
      </c>
      <c r="D113" t="s">
        <v>9</v>
      </c>
      <c r="E113" t="s">
        <v>473</v>
      </c>
      <c r="F113" t="s">
        <v>530</v>
      </c>
      <c r="G113" t="s">
        <v>316</v>
      </c>
      <c r="H113" t="s">
        <v>41</v>
      </c>
      <c r="I113" t="s">
        <v>12</v>
      </c>
      <c r="J113">
        <v>682</v>
      </c>
      <c r="K113" t="s">
        <v>42</v>
      </c>
      <c r="L113" t="s">
        <v>557</v>
      </c>
      <c r="M113" t="s">
        <v>44</v>
      </c>
      <c r="N113" t="s">
        <v>558</v>
      </c>
      <c r="O113">
        <v>1413399</v>
      </c>
      <c r="P113" t="s">
        <v>46</v>
      </c>
      <c r="R113">
        <f>VLOOKUP(O113,[1]应付款管理!$A$1:$I$65536,9,0)</f>
        <v>682</v>
      </c>
      <c r="S113">
        <f t="shared" si="6"/>
        <v>0</v>
      </c>
      <c r="T113" t="str">
        <f t="shared" si="7"/>
        <v>，1413399</v>
      </c>
    </row>
    <row r="114" spans="1:20">
      <c r="A114" t="s">
        <v>389</v>
      </c>
      <c r="B114" t="s">
        <v>559</v>
      </c>
      <c r="C114" t="s">
        <v>10</v>
      </c>
      <c r="D114" t="s">
        <v>9</v>
      </c>
      <c r="E114" t="s">
        <v>560</v>
      </c>
      <c r="F114" t="s">
        <v>200</v>
      </c>
      <c r="G114" t="s">
        <v>170</v>
      </c>
      <c r="H114" t="s">
        <v>41</v>
      </c>
      <c r="I114" t="s">
        <v>12</v>
      </c>
      <c r="J114">
        <v>1956</v>
      </c>
      <c r="K114" t="s">
        <v>42</v>
      </c>
      <c r="L114" t="s">
        <v>561</v>
      </c>
      <c r="M114" t="s">
        <v>44</v>
      </c>
      <c r="N114" t="s">
        <v>562</v>
      </c>
      <c r="O114">
        <v>1413059</v>
      </c>
      <c r="P114" t="s">
        <v>163</v>
      </c>
      <c r="Q114" t="s">
        <v>163</v>
      </c>
      <c r="R114">
        <f>VLOOKUP(O114,[1]应付款管理!$A$1:$I$65536,9,0)</f>
        <v>1956</v>
      </c>
      <c r="S114">
        <f t="shared" si="6"/>
        <v>0</v>
      </c>
      <c r="T114" t="str">
        <f t="shared" si="7"/>
        <v>，1413059</v>
      </c>
    </row>
    <row r="115" spans="1:20">
      <c r="A115" t="s">
        <v>47</v>
      </c>
      <c r="B115" t="s">
        <v>563</v>
      </c>
      <c r="C115" t="s">
        <v>10</v>
      </c>
      <c r="D115" t="s">
        <v>9</v>
      </c>
      <c r="E115" t="s">
        <v>453</v>
      </c>
      <c r="F115" t="s">
        <v>206</v>
      </c>
      <c r="G115" t="s">
        <v>246</v>
      </c>
      <c r="H115" t="s">
        <v>41</v>
      </c>
      <c r="I115" t="s">
        <v>12</v>
      </c>
      <c r="J115">
        <v>304</v>
      </c>
      <c r="K115" t="s">
        <v>42</v>
      </c>
      <c r="L115" t="s">
        <v>564</v>
      </c>
      <c r="M115" t="s">
        <v>44</v>
      </c>
      <c r="N115" t="s">
        <v>565</v>
      </c>
      <c r="O115">
        <v>1413497</v>
      </c>
      <c r="P115" t="s">
        <v>46</v>
      </c>
      <c r="R115">
        <f>VLOOKUP(O115,[1]应付款管理!$A$1:$I$65536,9,0)</f>
        <v>304</v>
      </c>
      <c r="S115">
        <f t="shared" si="6"/>
        <v>0</v>
      </c>
      <c r="T115" t="str">
        <f t="shared" si="7"/>
        <v>，1413497</v>
      </c>
    </row>
    <row r="116" spans="1:20">
      <c r="A116" t="s">
        <v>88</v>
      </c>
      <c r="B116" t="s">
        <v>566</v>
      </c>
      <c r="C116" t="s">
        <v>10</v>
      </c>
      <c r="D116" t="s">
        <v>9</v>
      </c>
      <c r="E116" t="s">
        <v>90</v>
      </c>
      <c r="F116" t="s">
        <v>206</v>
      </c>
      <c r="G116" t="s">
        <v>246</v>
      </c>
      <c r="H116" t="s">
        <v>41</v>
      </c>
      <c r="I116" t="s">
        <v>12</v>
      </c>
      <c r="J116">
        <v>483</v>
      </c>
      <c r="K116" t="s">
        <v>42</v>
      </c>
      <c r="L116" t="s">
        <v>567</v>
      </c>
      <c r="M116" t="s">
        <v>44</v>
      </c>
      <c r="N116" t="s">
        <v>568</v>
      </c>
      <c r="O116">
        <v>1413663</v>
      </c>
      <c r="P116" t="s">
        <v>46</v>
      </c>
      <c r="R116">
        <f>VLOOKUP(O116,[1]应付款管理!$A$1:$I$65536,9,0)</f>
        <v>483</v>
      </c>
      <c r="S116">
        <f t="shared" si="6"/>
        <v>0</v>
      </c>
      <c r="T116" t="str">
        <f t="shared" si="7"/>
        <v>，1413663</v>
      </c>
    </row>
    <row r="117" spans="10:20">
      <c r="J117">
        <f>SUM(J2:J116)</f>
        <v>201143</v>
      </c>
      <c r="R117">
        <f>SUM(R2:R116)</f>
        <v>201143</v>
      </c>
      <c r="S117">
        <f>SUM(S2:S116)</f>
        <v>0</v>
      </c>
      <c r="T117" t="str">
        <f t="shared" si="7"/>
        <v>，</v>
      </c>
    </row>
    <row r="118" spans="18:18">
      <c r="R118">
        <v>-1047</v>
      </c>
    </row>
    <row r="119" spans="18:18">
      <c r="R119">
        <f>SUM(R117:R118)</f>
        <v>200096</v>
      </c>
    </row>
    <row r="120" spans="16:23">
      <c r="P120" s="5"/>
      <c r="Q120" s="5"/>
      <c r="R120" s="5"/>
      <c r="S120" s="5"/>
      <c r="T120" s="5"/>
      <c r="U120" s="5"/>
      <c r="V120" s="5"/>
      <c r="W120" s="5"/>
    </row>
    <row r="121" ht="15.75" spans="16:23">
      <c r="P121" s="5"/>
      <c r="Q121" s="6" t="s">
        <v>569</v>
      </c>
      <c r="R121" s="5"/>
      <c r="S121" s="5"/>
      <c r="T121" s="5"/>
      <c r="U121" s="5"/>
      <c r="V121" s="5"/>
      <c r="W121" s="5"/>
    </row>
    <row r="122" ht="15.75" spans="16:23">
      <c r="P122" s="5"/>
      <c r="Q122" s="6" t="s">
        <v>570</v>
      </c>
      <c r="R122" s="5"/>
      <c r="S122" s="5"/>
      <c r="T122" s="5"/>
      <c r="U122" s="5"/>
      <c r="V122" s="5"/>
      <c r="W122" s="5"/>
    </row>
    <row r="123" ht="15.75" spans="16:23">
      <c r="P123" s="5"/>
      <c r="Q123" s="6" t="s">
        <v>571</v>
      </c>
      <c r="R123" s="5"/>
      <c r="S123" s="5"/>
      <c r="T123" s="5"/>
      <c r="U123" s="5"/>
      <c r="V123" s="5"/>
      <c r="W123" s="5"/>
    </row>
    <row r="124" ht="15.75" spans="16:23">
      <c r="P124" s="5"/>
      <c r="Q124" s="7" t="s">
        <v>572</v>
      </c>
      <c r="R124" s="5"/>
      <c r="S124" s="5"/>
      <c r="T124" s="5"/>
      <c r="U124" s="5"/>
      <c r="V124" s="5"/>
      <c r="W124" s="5"/>
    </row>
    <row r="125" spans="16:23">
      <c r="P125" s="5"/>
      <c r="Q125" s="5"/>
      <c r="R125" s="5"/>
      <c r="S125" s="5"/>
      <c r="T125" s="5"/>
      <c r="U125" s="5"/>
      <c r="V125" s="5"/>
      <c r="W125" s="5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2018-12-17T02:19:00Z</dcterms:created>
  <dcterms:modified xsi:type="dcterms:W3CDTF">2018-12-18T09:25:33Z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