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Hong Kong convergent" sheetId="2" r:id="rId1"/>
  </sheets>
  <calcPr calcId="144525"/>
</workbook>
</file>

<file path=xl/sharedStrings.xml><?xml version="1.0" encoding="utf-8"?>
<sst xmlns="http://schemas.openxmlformats.org/spreadsheetml/2006/main" count="297">
  <si>
    <t>SALA CW….DEPOSIT OF Hong Kong Convergent (CIT Thailand) APR-JUN 2018</t>
  </si>
  <si>
    <t xml:space="preserve"> PAID 25 May'18</t>
  </si>
  <si>
    <t>TOTAL BALANCE</t>
  </si>
  <si>
    <t>NO</t>
  </si>
  <si>
    <t>Arrival</t>
  </si>
  <si>
    <t>Departure</t>
  </si>
  <si>
    <t>HOTEL</t>
  </si>
  <si>
    <t>NTS</t>
  </si>
  <si>
    <t>Guest Name</t>
  </si>
  <si>
    <t>Booking amt.</t>
  </si>
  <si>
    <t>MEAL</t>
  </si>
  <si>
    <t>TOTAL PAY</t>
  </si>
  <si>
    <t>BALANCE</t>
  </si>
  <si>
    <t>CFM</t>
  </si>
  <si>
    <t>单号</t>
  </si>
  <si>
    <t>SALA CW</t>
  </si>
  <si>
    <t>Yin, Junyi</t>
  </si>
  <si>
    <t>Xu, Yehan</t>
  </si>
  <si>
    <t>TOTAL DEDUCT</t>
  </si>
  <si>
    <t>BALANCE FROM APR</t>
  </si>
  <si>
    <t>DEPOSIT ON MAY</t>
  </si>
  <si>
    <t>TOTAL DEPOSIT</t>
  </si>
  <si>
    <t>Xu, Qing</t>
  </si>
  <si>
    <t>Dai, Xiunan</t>
  </si>
  <si>
    <t>Wu, Jiali</t>
  </si>
  <si>
    <t>Qian, Yubin</t>
  </si>
  <si>
    <t>Wei, Wenting</t>
  </si>
  <si>
    <t>Tang, Quan</t>
  </si>
  <si>
    <t>Wong, Ching Mei</t>
  </si>
  <si>
    <t>Xu, Shijun</t>
  </si>
  <si>
    <t>Wang, Yuzhe</t>
  </si>
  <si>
    <t>Sun, Feng</t>
  </si>
  <si>
    <t>Mai, Meixia</t>
  </si>
  <si>
    <t>Zhang, Long</t>
  </si>
  <si>
    <t>Dong, Xinwei</t>
  </si>
  <si>
    <t>Qin, Yi</t>
  </si>
  <si>
    <t>Wang, Kelu</t>
  </si>
  <si>
    <t>He, Xiaowei</t>
  </si>
  <si>
    <t>Cao, Jun</t>
  </si>
  <si>
    <t>Chen, Jingyi</t>
  </si>
  <si>
    <t>Wang, Ziwei</t>
  </si>
  <si>
    <t>Liu, Zhengyi</t>
  </si>
  <si>
    <t>Xiaolin, Yu</t>
  </si>
  <si>
    <t>Tse, Ka Yan</t>
  </si>
  <si>
    <t>Yuan, Yingzi</t>
  </si>
  <si>
    <t>Jin, Liren</t>
  </si>
  <si>
    <t>Fu, Yi</t>
  </si>
  <si>
    <t>Takehana, Shingo</t>
  </si>
  <si>
    <t>Zhenyu, Cao</t>
  </si>
  <si>
    <t>Li, Xuewei</t>
  </si>
  <si>
    <t>Feng, Xun</t>
  </si>
  <si>
    <t>Zhang, Qian31650</t>
  </si>
  <si>
    <t>Wu, Yifan</t>
  </si>
  <si>
    <t>Wu, Chengyan</t>
  </si>
  <si>
    <t>Pan, Yi</t>
  </si>
  <si>
    <t>Wang, Yuan</t>
  </si>
  <si>
    <t>Shao, Wan</t>
  </si>
  <si>
    <t>Xiangxue, Meng</t>
  </si>
  <si>
    <t>Miao, Qian</t>
  </si>
  <si>
    <t>Jiang, Feng</t>
  </si>
  <si>
    <t>Jiang, Yujie</t>
  </si>
  <si>
    <t>Lu, Li</t>
  </si>
  <si>
    <t>Shen, Yehao</t>
  </si>
  <si>
    <t>Shen, Weiqing</t>
  </si>
  <si>
    <t>Huang, Yuecheng</t>
  </si>
  <si>
    <t>BALANCE FROM MAY</t>
  </si>
  <si>
    <t>DEPOSIT ON JUNE</t>
  </si>
  <si>
    <t>Gu, Yanjian</t>
  </si>
  <si>
    <t>Wang, Shuxian27517</t>
  </si>
  <si>
    <t>Tang, Li</t>
  </si>
  <si>
    <t>Luo, Siwei</t>
  </si>
  <si>
    <t>Li, Xiaolei</t>
  </si>
  <si>
    <t>Yan, Kaili</t>
  </si>
  <si>
    <t>Tam, Chi Yu</t>
  </si>
  <si>
    <t>Lu, Chen</t>
  </si>
  <si>
    <t>Fei, Lou</t>
  </si>
  <si>
    <t>P180607110625489</t>
  </si>
  <si>
    <t>Dan, Qiao</t>
  </si>
  <si>
    <t>Zhang, Meng</t>
  </si>
  <si>
    <t>Zhao, Jia</t>
  </si>
  <si>
    <t>Pang, Guihua</t>
  </si>
  <si>
    <t>Fan, Lu</t>
  </si>
  <si>
    <t>Pang, Tong</t>
  </si>
  <si>
    <t>Qiu, Wenbo</t>
  </si>
  <si>
    <t>Li, Yuqin</t>
  </si>
  <si>
    <t>Wu, Lichen</t>
  </si>
  <si>
    <t>Song, Wendong</t>
  </si>
  <si>
    <t>Zhou, Xianghui</t>
  </si>
  <si>
    <t>Li, Wei</t>
  </si>
  <si>
    <t>Jiajie, Xue</t>
  </si>
  <si>
    <t>Li, Tong</t>
  </si>
  <si>
    <t>Geng, Kun</t>
  </si>
  <si>
    <t>Chen, Jiyu</t>
  </si>
  <si>
    <t>Chen, Zhenghua</t>
  </si>
  <si>
    <t>P180626171925489</t>
  </si>
  <si>
    <t>BALANCE FROM JUNE</t>
  </si>
  <si>
    <t>DEPOSIT ON 28/JUN</t>
  </si>
  <si>
    <t>Xi, Wenliang</t>
  </si>
  <si>
    <t>Lou, Xin</t>
  </si>
  <si>
    <t>Ma, Juan</t>
  </si>
  <si>
    <t>He, Zhuonan</t>
  </si>
  <si>
    <t>See, Tit Sheng</t>
  </si>
  <si>
    <t>Guo, Hancheng</t>
  </si>
  <si>
    <t>Xu, Yan</t>
  </si>
  <si>
    <t>Zhang, Lihua</t>
  </si>
  <si>
    <t>Chen, Wang</t>
  </si>
  <si>
    <t>Yi, Liu</t>
  </si>
  <si>
    <t>Tao, Yalun</t>
  </si>
  <si>
    <t>Wang, Liang</t>
  </si>
  <si>
    <t>Yang Tao</t>
  </si>
  <si>
    <t>Jiang, Ying</t>
  </si>
  <si>
    <t>Qiu, Qi</t>
  </si>
  <si>
    <t>Shen, Xiaolong</t>
  </si>
  <si>
    <t>Ding, Qiang</t>
  </si>
  <si>
    <t>Wang, Yuanqi</t>
  </si>
  <si>
    <t>P180710141922489</t>
  </si>
  <si>
    <t>SALA CW….DEPOSIT OF Hong Kong Convergent (CIT Thailand) JUL 2018</t>
  </si>
  <si>
    <t>DEPOSIT ON JUL</t>
  </si>
  <si>
    <t>Xu, Jianfang</t>
  </si>
  <si>
    <t>Bian, Peng</t>
  </si>
  <si>
    <t>Yao, Shengju</t>
  </si>
  <si>
    <t>Du, Jie</t>
  </si>
  <si>
    <t>Zhang, Miaoxian</t>
  </si>
  <si>
    <t>Lei,Cai</t>
  </si>
  <si>
    <t>Xiaoming,Zhu</t>
  </si>
  <si>
    <t>Wei Wen</t>
  </si>
  <si>
    <t>Cheung Kar Man</t>
  </si>
  <si>
    <t xml:space="preserve">Zhang Jianxing </t>
  </si>
  <si>
    <t>Ding Yanjun</t>
  </si>
  <si>
    <t>Shen Yucen</t>
  </si>
  <si>
    <t>Qu, Xingchi</t>
  </si>
  <si>
    <t>Zhang, Yi Qin</t>
  </si>
  <si>
    <t>Wei, Xinru</t>
  </si>
  <si>
    <t>Luo, Yi</t>
  </si>
  <si>
    <t>Fei, Wenting</t>
  </si>
  <si>
    <t>Wu, Guangyu</t>
  </si>
  <si>
    <t>Shen, Desi</t>
  </si>
  <si>
    <t>Boren, Shen</t>
  </si>
  <si>
    <t>Xu, Wei</t>
  </si>
  <si>
    <t>Mei, Lan</t>
  </si>
  <si>
    <t>Chen, Bin</t>
  </si>
  <si>
    <t>Yu, Siqi</t>
  </si>
  <si>
    <t>Zhang, Meili</t>
  </si>
  <si>
    <t>Huang, Baixiong</t>
  </si>
  <si>
    <t>Zhao, Jinmei</t>
  </si>
  <si>
    <t>Zhang, Dingxin</t>
  </si>
  <si>
    <t>Li, Rui</t>
  </si>
  <si>
    <t>Li, Zhemin</t>
  </si>
  <si>
    <t xml:space="preserve"> P180803154626489</t>
  </si>
  <si>
    <t>BALANCE FROM JULY</t>
  </si>
  <si>
    <t>DEPOSIT ON July</t>
  </si>
  <si>
    <t>14/8/18</t>
  </si>
  <si>
    <t>DEPOSIT ON August</t>
  </si>
  <si>
    <t>Yang, Jiayu</t>
  </si>
  <si>
    <t>Liu, Ling</t>
  </si>
  <si>
    <t>Zhou, Jing</t>
  </si>
  <si>
    <t>Simin, Tao</t>
  </si>
  <si>
    <t>He, Xingang</t>
  </si>
  <si>
    <t>Yijia, Pan</t>
  </si>
  <si>
    <t>Sun, Qiao</t>
  </si>
  <si>
    <t xml:space="preserve"> P180815105559489</t>
  </si>
  <si>
    <t>Yang, Hongjiang</t>
  </si>
  <si>
    <t>Chen, Qinying</t>
  </si>
  <si>
    <t>Tian, Yu</t>
  </si>
  <si>
    <t>Song, Yun</t>
  </si>
  <si>
    <t>Zhou, Xiang Ying</t>
  </si>
  <si>
    <t>Jiang, Jiawen</t>
  </si>
  <si>
    <t>Su, Jiayi</t>
  </si>
  <si>
    <t>Li, Jinghong</t>
  </si>
  <si>
    <t>Dong, Wutong</t>
  </si>
  <si>
    <t>Ru, Gang</t>
  </si>
  <si>
    <t>Chen, Jinfeng</t>
  </si>
  <si>
    <t>P180829173552489</t>
  </si>
  <si>
    <t>SALA CW….DEPOSIT OF Hong Kong Convergent (CIT Thailand) September 2018</t>
  </si>
  <si>
    <t>BALANCE FROM Aug</t>
  </si>
  <si>
    <t>DEPOSIT ON Sep</t>
  </si>
  <si>
    <t>Zhang, Jianguo</t>
  </si>
  <si>
    <t>Li, Yuexun</t>
  </si>
  <si>
    <t>Xiong, Yunlong</t>
  </si>
  <si>
    <t>Wang, Chunjian</t>
  </si>
  <si>
    <t>Xiong, Ruixi</t>
  </si>
  <si>
    <t>Zhou, Suning</t>
  </si>
  <si>
    <t>Liu, Lu</t>
  </si>
  <si>
    <t>Sun, Chen</t>
  </si>
  <si>
    <t>Huang, Yingying</t>
  </si>
  <si>
    <t>Luo, Yihui</t>
  </si>
  <si>
    <t>Kang, Yixin</t>
  </si>
  <si>
    <t>Qian, Yiting</t>
  </si>
  <si>
    <t>Wang, Jing</t>
  </si>
  <si>
    <t>Fan, Tsz Yan</t>
  </si>
  <si>
    <t>Zhou, Yi</t>
  </si>
  <si>
    <t>Yu, Gangjing</t>
  </si>
  <si>
    <t>Zhang, Min</t>
  </si>
  <si>
    <t>Min, Xin</t>
  </si>
  <si>
    <t>Li, Hong</t>
  </si>
  <si>
    <t>Ou, Zhiwei</t>
  </si>
  <si>
    <t>Xiao, Zhaoyang</t>
  </si>
  <si>
    <t>Daini, Ren</t>
  </si>
  <si>
    <t>Chen, Chen</t>
  </si>
  <si>
    <t>Xuejiao, Lang</t>
  </si>
  <si>
    <t>Zhu, Minqian</t>
  </si>
  <si>
    <t>Zhu, Feng</t>
  </si>
  <si>
    <t>Liu, Juan</t>
  </si>
  <si>
    <t>Song, Wei</t>
  </si>
  <si>
    <t>Shao, Jixiang</t>
  </si>
  <si>
    <t>Fan, Jing</t>
  </si>
  <si>
    <t>Yu, Chaoru</t>
  </si>
  <si>
    <t>Luosang, Dawa</t>
  </si>
  <si>
    <t>P180928110215489</t>
  </si>
  <si>
    <t>SALA CW….DEPOSIT OF Hong Kong Convergent (CIT Thailand) October 2018</t>
  </si>
  <si>
    <t>BALANCE FROM Sep</t>
  </si>
  <si>
    <t>DEPOSIT ON Oct</t>
  </si>
  <si>
    <t>DEPOSIT ON Nov</t>
  </si>
  <si>
    <t>He, Jiaxin</t>
  </si>
  <si>
    <t>Chu, Yiyang</t>
  </si>
  <si>
    <t>Tao, Junxin</t>
  </si>
  <si>
    <t>Gao, Jingmei</t>
  </si>
  <si>
    <t>He, Shuyi</t>
  </si>
  <si>
    <t>Shu, Xin</t>
  </si>
  <si>
    <t>Zhang, Lingjie</t>
  </si>
  <si>
    <t>Ju, Ting</t>
  </si>
  <si>
    <t>Min, Liu</t>
  </si>
  <si>
    <t>Song, Ganping</t>
  </si>
  <si>
    <t>Li, Qiang</t>
  </si>
  <si>
    <t>Wangmengfei,</t>
  </si>
  <si>
    <t>Wu, Ruixue</t>
  </si>
  <si>
    <t>Gong, Xuedan</t>
  </si>
  <si>
    <t>Yu, Zhengyu</t>
  </si>
  <si>
    <t>Li, Ying yue</t>
  </si>
  <si>
    <t>Yang, He</t>
  </si>
  <si>
    <t>Yin, Tian</t>
  </si>
  <si>
    <t>Gao, Yangawa</t>
  </si>
  <si>
    <t>Jin, Dai</t>
  </si>
  <si>
    <t>Zhang, Le</t>
  </si>
  <si>
    <t>Li, Sen</t>
  </si>
  <si>
    <t>Chen, Jie</t>
  </si>
  <si>
    <t>Huang, Tingxuan</t>
  </si>
  <si>
    <t>Qingxin, Zhou</t>
  </si>
  <si>
    <t>Zhao, Chenglei</t>
  </si>
  <si>
    <t>Yao, Menglu</t>
  </si>
  <si>
    <t>Hu, Risheng</t>
  </si>
  <si>
    <t>Xue, Lun</t>
  </si>
  <si>
    <t>Long, Xiaolong</t>
  </si>
  <si>
    <t>Miao, Cheng</t>
  </si>
  <si>
    <t>Zhou, Chao</t>
  </si>
  <si>
    <t>Li, Jierui</t>
  </si>
  <si>
    <t>Cui, Haisong</t>
  </si>
  <si>
    <t>Hao, Li</t>
  </si>
  <si>
    <t>Liu, Yaqi</t>
  </si>
  <si>
    <t>Li, Junjun</t>
  </si>
  <si>
    <t>Lin, Meiling</t>
  </si>
  <si>
    <t>Chen, Pan</t>
  </si>
  <si>
    <t>Xiaochen, Xu</t>
  </si>
  <si>
    <t>Xu, Bin</t>
  </si>
  <si>
    <t>Hongwei, Wu</t>
  </si>
  <si>
    <t>Dai, Haiyun</t>
  </si>
  <si>
    <t>Li, Yihe</t>
  </si>
  <si>
    <t>Song, Dan</t>
  </si>
  <si>
    <t>Li, Yan</t>
  </si>
  <si>
    <t>Chen, Dandan</t>
  </si>
  <si>
    <t>Wu, Wanlu</t>
  </si>
  <si>
    <t>Zhu, Junhui</t>
  </si>
  <si>
    <t>Fan, Liansheng</t>
  </si>
  <si>
    <t>Zhang, Jing</t>
  </si>
  <si>
    <t>Jin, Yue</t>
  </si>
  <si>
    <t>Hu, Xingyu</t>
  </si>
  <si>
    <t>Liu, Guoshu</t>
  </si>
  <si>
    <t>Liu, Jing</t>
  </si>
  <si>
    <t>Xueyuan, Zeng</t>
  </si>
  <si>
    <t>Tian, Ling</t>
  </si>
  <si>
    <t>Zhou, Nyuqing</t>
  </si>
  <si>
    <t>Tang, Jiaying</t>
  </si>
  <si>
    <t>Bao, Han</t>
  </si>
  <si>
    <t>Xu, Chen</t>
  </si>
  <si>
    <t>Chen, Sitong</t>
  </si>
  <si>
    <t>Jiang, Tianbin</t>
  </si>
  <si>
    <t>Qin, Fei</t>
  </si>
  <si>
    <t>Zheng, Hangdong</t>
  </si>
  <si>
    <t>Zhou, Siqi</t>
  </si>
  <si>
    <t>Yin, Jialin</t>
  </si>
  <si>
    <t>Liu, Tian</t>
  </si>
  <si>
    <t>Ye, Jing</t>
  </si>
  <si>
    <t>Liu, Xiao Bai</t>
  </si>
  <si>
    <t>Deng, Lei</t>
  </si>
  <si>
    <t>Guo, Yongli</t>
  </si>
  <si>
    <t>Jiaojiao, Zhao</t>
  </si>
  <si>
    <t>Jiaqin, Tao</t>
  </si>
  <si>
    <t>Chen, Lili</t>
  </si>
  <si>
    <t>Fu, Guirong</t>
  </si>
  <si>
    <t>Cai, Jingwen</t>
  </si>
  <si>
    <t>Zhou, Ying</t>
  </si>
  <si>
    <t>Lo, Ning</t>
  </si>
  <si>
    <t>Zhou, Huangyuzhu</t>
  </si>
  <si>
    <t>Pak, William Eui Won</t>
  </si>
  <si>
    <t>Peng, Diejun</t>
  </si>
  <si>
    <t>Xu, Mengshu</t>
  </si>
  <si>
    <t>Booking on hand on 19 Dec 18 - 19 Jan 19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</si>
</sst>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176" formatCode="_(* #,##0.00_);_(* \(#,##0.00\);_(* &quot;-&quot;??_);_(@_)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7" formatCode="#,##0.0_ "/>
  </numFmts>
  <fonts count="52">
    <font>
      <sz val="11"/>
      <color theme="1"/>
      <name val="等线"/>
      <charset val="134"/>
      <scheme val="minor"/>
    </font>
    <font>
      <sz val="11"/>
      <color theme="1"/>
      <name val="等线"/>
      <charset val="222"/>
      <scheme val="minor"/>
    </font>
    <font>
      <sz val="11"/>
      <color theme="1"/>
      <name val="等线"/>
      <charset val="222"/>
      <scheme val="minor"/>
    </font>
    <font>
      <sz val="10"/>
      <name val="Arial"/>
      <charset val="0"/>
    </font>
    <font>
      <b/>
      <sz val="11"/>
      <color rgb="FF0000FF"/>
      <name val="等线"/>
      <charset val="134"/>
      <scheme val="minor"/>
    </font>
    <font>
      <b/>
      <sz val="10"/>
      <color rgb="FF0000FF"/>
      <name val="Calibri"/>
      <charset val="134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10"/>
      <color rgb="FFCC0099"/>
      <name val="等线"/>
      <charset val="134"/>
      <scheme val="minor"/>
    </font>
    <font>
      <sz val="8"/>
      <color rgb="FF0000FF"/>
      <name val="等线"/>
      <charset val="134"/>
      <scheme val="minor"/>
    </font>
    <font>
      <sz val="10"/>
      <color rgb="FF0000FF"/>
      <name val="Calibri"/>
      <charset val="134"/>
    </font>
    <font>
      <b/>
      <sz val="10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"/>
      <color theme="1"/>
      <name val="等线"/>
      <charset val="222"/>
      <scheme val="minor"/>
    </font>
    <font>
      <b/>
      <sz val="8"/>
      <color rgb="FF0000FF"/>
      <name val="等线"/>
      <charset val="134"/>
      <scheme val="minor"/>
    </font>
    <font>
      <sz val="11.25"/>
      <color rgb="FF333333"/>
      <name val="Helvetica"/>
      <charset val="134"/>
    </font>
    <font>
      <sz val="10"/>
      <color indexed="10"/>
      <name val="Arial"/>
      <charset val="0"/>
    </font>
    <font>
      <b/>
      <sz val="11"/>
      <color rgb="FF0000FF"/>
      <name val="等线"/>
      <charset val="134"/>
      <scheme val="minor"/>
    </font>
    <font>
      <sz val="8"/>
      <color rgb="FF0000FF"/>
      <name val="等线"/>
      <charset val="134"/>
      <scheme val="minor"/>
    </font>
    <font>
      <b/>
      <sz val="10"/>
      <color theme="1"/>
      <name val="Calibri"/>
      <charset val="134"/>
    </font>
    <font>
      <b/>
      <sz val="10"/>
      <color theme="1"/>
      <name val="等线"/>
      <charset val="134"/>
      <scheme val="minor"/>
    </font>
    <font>
      <sz val="10"/>
      <name val="等线"/>
      <charset val="134"/>
      <scheme val="minor"/>
    </font>
    <font>
      <sz val="10"/>
      <color rgb="FF9900FF"/>
      <name val="等线"/>
      <charset val="134"/>
      <scheme val="minor"/>
    </font>
    <font>
      <sz val="10"/>
      <color theme="1"/>
      <name val="等线"/>
      <charset val="134"/>
      <scheme val="minor"/>
    </font>
    <font>
      <sz val="10"/>
      <color rgb="FF7030A0"/>
      <name val="等线"/>
      <charset val="134"/>
      <scheme val="minor"/>
    </font>
    <font>
      <b/>
      <sz val="8"/>
      <color rgb="FF0000FF"/>
      <name val="等线"/>
      <charset val="134"/>
      <scheme val="minor"/>
    </font>
    <font>
      <sz val="10"/>
      <color rgb="FF0000FF"/>
      <name val="等线"/>
      <charset val="134"/>
      <scheme val="minor"/>
    </font>
    <font>
      <sz val="10.5"/>
      <color rgb="FF0000FF"/>
      <name val="Helvetica"/>
      <charset val="134"/>
    </font>
    <font>
      <sz val="10"/>
      <color rgb="FF002060"/>
      <name val="等线"/>
      <charset val="134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39" fillId="8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3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176" fontId="1" fillId="0" borderId="0" applyFont="0" applyFill="0" applyBorder="0" applyAlignment="0" applyProtection="0"/>
    <xf numFmtId="0" fontId="45" fillId="2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8" fillId="25" borderId="13" applyNumberFormat="0" applyAlignment="0" applyProtection="0">
      <alignment vertical="center"/>
    </xf>
    <xf numFmtId="0" fontId="50" fillId="25" borderId="9" applyNumberFormat="0" applyAlignment="0" applyProtection="0">
      <alignment vertical="center"/>
    </xf>
    <xf numFmtId="0" fontId="46" fillId="18" borderId="12" applyNumberForma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36" fillId="0" borderId="6" applyNumberFormat="0" applyFill="0" applyAlignment="0" applyProtection="0">
      <alignment vertical="center"/>
    </xf>
    <xf numFmtId="0" fontId="40" fillId="0" borderId="10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" fillId="0" borderId="0"/>
    <xf numFmtId="0" fontId="44" fillId="34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</cellStyleXfs>
  <cellXfs count="93">
    <xf numFmtId="0" fontId="0" fillId="0" borderId="0" xfId="0"/>
    <xf numFmtId="0" fontId="1" fillId="0" borderId="0" xfId="43"/>
    <xf numFmtId="0" fontId="2" fillId="0" borderId="0" xfId="43" applyFont="1" applyFill="1" applyAlignment="1"/>
    <xf numFmtId="0" fontId="1" fillId="0" borderId="0" xfId="43" applyAlignment="1">
      <alignment horizontal="center"/>
    </xf>
    <xf numFmtId="0" fontId="3" fillId="0" borderId="0" xfId="0" applyFont="1" applyFill="1" applyBorder="1" applyAlignment="1"/>
    <xf numFmtId="0" fontId="4" fillId="2" borderId="1" xfId="43" applyNumberFormat="1" applyFont="1" applyFill="1" applyBorder="1" applyAlignment="1">
      <alignment horizontal="center" vertical="center"/>
    </xf>
    <xf numFmtId="0" fontId="5" fillId="0" borderId="1" xfId="43" applyFont="1" applyBorder="1" applyAlignment="1">
      <alignment horizontal="right" vertical="center"/>
    </xf>
    <xf numFmtId="0" fontId="6" fillId="0" borderId="1" xfId="43" applyNumberFormat="1" applyFont="1" applyFill="1" applyBorder="1" applyAlignment="1">
      <alignment horizontal="center" vertical="center"/>
    </xf>
    <xf numFmtId="0" fontId="7" fillId="0" borderId="1" xfId="43" applyFont="1" applyFill="1" applyBorder="1" applyAlignment="1">
      <alignment horizontal="center"/>
    </xf>
    <xf numFmtId="0" fontId="6" fillId="0" borderId="1" xfId="43" applyFont="1" applyFill="1" applyBorder="1" applyAlignment="1">
      <alignment horizontal="center" vertical="center"/>
    </xf>
    <xf numFmtId="0" fontId="6" fillId="0" borderId="1" xfId="43" applyFont="1" applyFill="1" applyBorder="1" applyAlignment="1">
      <alignment horizontal="center" vertical="center" wrapText="1"/>
    </xf>
    <xf numFmtId="0" fontId="8" fillId="0" borderId="1" xfId="43" applyNumberFormat="1" applyFont="1" applyBorder="1" applyAlignment="1">
      <alignment horizontal="center" vertical="center"/>
    </xf>
    <xf numFmtId="0" fontId="8" fillId="0" borderId="1" xfId="43" applyFont="1" applyBorder="1" applyAlignment="1">
      <alignment horizontal="center" vertical="center"/>
    </xf>
    <xf numFmtId="0" fontId="9" fillId="0" borderId="1" xfId="43" applyNumberFormat="1" applyFont="1" applyFill="1" applyBorder="1" applyAlignment="1">
      <alignment horizontal="center" vertical="center"/>
    </xf>
    <xf numFmtId="15" fontId="10" fillId="0" borderId="1" xfId="43" applyNumberFormat="1" applyFont="1" applyBorder="1" applyAlignment="1">
      <alignment horizontal="center"/>
    </xf>
    <xf numFmtId="15" fontId="8" fillId="0" borderId="1" xfId="43" applyNumberFormat="1" applyFont="1" applyBorder="1" applyAlignment="1">
      <alignment horizontal="center"/>
    </xf>
    <xf numFmtId="0" fontId="11" fillId="0" borderId="1" xfId="43" applyFont="1" applyFill="1" applyBorder="1" applyAlignment="1">
      <alignment horizontal="center" vertical="center" wrapText="1"/>
    </xf>
    <xf numFmtId="0" fontId="8" fillId="0" borderId="1" xfId="43" applyFont="1" applyBorder="1" applyAlignment="1">
      <alignment horizontal="center"/>
    </xf>
    <xf numFmtId="0" fontId="8" fillId="0" borderId="1" xfId="43" applyFont="1" applyBorder="1"/>
    <xf numFmtId="4" fontId="8" fillId="0" borderId="1" xfId="43" applyNumberFormat="1" applyFont="1" applyBorder="1"/>
    <xf numFmtId="0" fontId="9" fillId="0" borderId="1" xfId="43" applyFont="1" applyFill="1" applyBorder="1" applyAlignment="1">
      <alignment horizontal="center" vertical="center"/>
    </xf>
    <xf numFmtId="0" fontId="12" fillId="0" borderId="2" xfId="43" applyNumberFormat="1" applyFont="1" applyBorder="1" applyAlignment="1">
      <alignment horizontal="right" vertical="center"/>
    </xf>
    <xf numFmtId="0" fontId="13" fillId="0" borderId="3" xfId="43" applyFont="1" applyBorder="1" applyAlignment="1">
      <alignment horizontal="right" vertical="center"/>
    </xf>
    <xf numFmtId="0" fontId="13" fillId="0" borderId="4" xfId="43" applyFont="1" applyBorder="1" applyAlignment="1">
      <alignment horizontal="right" vertical="center"/>
    </xf>
    <xf numFmtId="0" fontId="1" fillId="0" borderId="1" xfId="43" applyBorder="1"/>
    <xf numFmtId="4" fontId="14" fillId="0" borderId="1" xfId="43" applyNumberFormat="1" applyFont="1" applyFill="1" applyBorder="1" applyAlignment="1">
      <alignment horizontal="right" vertical="center"/>
    </xf>
    <xf numFmtId="0" fontId="6" fillId="0" borderId="1" xfId="43" applyFont="1" applyBorder="1" applyAlignment="1">
      <alignment horizontal="center"/>
    </xf>
    <xf numFmtId="176" fontId="15" fillId="3" borderId="1" xfId="14" applyFont="1" applyFill="1" applyBorder="1" applyAlignment="1">
      <alignment vertical="center"/>
    </xf>
    <xf numFmtId="0" fontId="15" fillId="0" borderId="1" xfId="43" applyFont="1" applyBorder="1" applyAlignment="1">
      <alignment horizontal="center"/>
    </xf>
    <xf numFmtId="0" fontId="6" fillId="0" borderId="1" xfId="43" applyFont="1" applyFill="1" applyBorder="1" applyAlignment="1">
      <alignment horizontal="right" vertical="center"/>
    </xf>
    <xf numFmtId="176" fontId="16" fillId="4" borderId="1" xfId="14" applyFont="1" applyFill="1" applyBorder="1" applyAlignment="1">
      <alignment horizontal="center" vertical="center"/>
    </xf>
    <xf numFmtId="3" fontId="16" fillId="0" borderId="1" xfId="43" applyNumberFormat="1" applyFont="1" applyFill="1" applyBorder="1" applyAlignment="1">
      <alignment horizontal="center" vertical="center"/>
    </xf>
    <xf numFmtId="0" fontId="17" fillId="0" borderId="1" xfId="43" applyFont="1" applyBorder="1" applyAlignment="1">
      <alignment horizontal="center"/>
    </xf>
    <xf numFmtId="3" fontId="12" fillId="0" borderId="2" xfId="43" applyNumberFormat="1" applyFont="1" applyFill="1" applyBorder="1" applyAlignment="1">
      <alignment horizontal="center" vertical="center" wrapText="1"/>
    </xf>
    <xf numFmtId="3" fontId="12" fillId="0" borderId="2" xfId="43" applyNumberFormat="1" applyFont="1" applyFill="1" applyBorder="1" applyAlignment="1">
      <alignment horizontal="center" vertical="center"/>
    </xf>
    <xf numFmtId="0" fontId="12" fillId="0" borderId="2" xfId="43" applyFont="1" applyFill="1" applyBorder="1" applyAlignment="1">
      <alignment horizontal="center" vertical="center" wrapText="1"/>
    </xf>
    <xf numFmtId="0" fontId="13" fillId="0" borderId="5" xfId="43" applyFont="1" applyBorder="1" applyAlignment="1">
      <alignment horizontal="right" vertical="center"/>
    </xf>
    <xf numFmtId="3" fontId="13" fillId="0" borderId="1" xfId="43" applyNumberFormat="1" applyFont="1" applyBorder="1" applyAlignment="1">
      <alignment horizontal="center" vertical="center"/>
    </xf>
    <xf numFmtId="0" fontId="13" fillId="0" borderId="1" xfId="43" applyFont="1" applyBorder="1" applyAlignment="1">
      <alignment horizontal="center" vertical="center"/>
    </xf>
    <xf numFmtId="3" fontId="18" fillId="3" borderId="1" xfId="43" applyNumberFormat="1" applyFont="1" applyFill="1" applyBorder="1" applyAlignment="1">
      <alignment horizontal="center" vertical="center"/>
    </xf>
    <xf numFmtId="0" fontId="19" fillId="0" borderId="1" xfId="0" applyFont="1" applyBorder="1"/>
    <xf numFmtId="0" fontId="20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3" fontId="3" fillId="0" borderId="0" xfId="0" applyNumberFormat="1" applyFont="1" applyFill="1" applyBorder="1" applyAlignment="1"/>
    <xf numFmtId="0" fontId="13" fillId="0" borderId="3" xfId="43" applyFont="1" applyFill="1" applyBorder="1" applyAlignment="1">
      <alignment horizontal="right" vertical="center"/>
    </xf>
    <xf numFmtId="0" fontId="13" fillId="0" borderId="4" xfId="43" applyFont="1" applyFill="1" applyBorder="1" applyAlignment="1">
      <alignment horizontal="right" vertical="center"/>
    </xf>
    <xf numFmtId="15" fontId="10" fillId="0" borderId="1" xfId="43" applyNumberFormat="1" applyFont="1" applyFill="1" applyBorder="1" applyAlignment="1">
      <alignment horizontal="center"/>
    </xf>
    <xf numFmtId="15" fontId="8" fillId="0" borderId="1" xfId="43" applyNumberFormat="1" applyFont="1" applyFill="1" applyBorder="1" applyAlignment="1">
      <alignment horizontal="center"/>
    </xf>
    <xf numFmtId="0" fontId="8" fillId="0" borderId="1" xfId="43" applyFont="1" applyFill="1" applyBorder="1" applyAlignment="1">
      <alignment horizontal="center"/>
    </xf>
    <xf numFmtId="0" fontId="8" fillId="0" borderId="1" xfId="43" applyFont="1" applyFill="1" applyBorder="1" applyAlignment="1"/>
    <xf numFmtId="4" fontId="8" fillId="0" borderId="1" xfId="43" applyNumberFormat="1" applyFont="1" applyFill="1" applyBorder="1" applyAlignment="1"/>
    <xf numFmtId="0" fontId="12" fillId="0" borderId="2" xfId="43" applyNumberFormat="1" applyFont="1" applyFill="1" applyBorder="1" applyAlignment="1">
      <alignment horizontal="right" vertical="center"/>
    </xf>
    <xf numFmtId="3" fontId="16" fillId="3" borderId="1" xfId="43" applyNumberFormat="1" applyFont="1" applyFill="1" applyBorder="1" applyAlignment="1">
      <alignment horizontal="center" vertical="center"/>
    </xf>
    <xf numFmtId="0" fontId="13" fillId="0" borderId="5" xfId="43" applyFont="1" applyFill="1" applyBorder="1" applyAlignment="1">
      <alignment horizontal="right" vertical="center"/>
    </xf>
    <xf numFmtId="176" fontId="13" fillId="0" borderId="1" xfId="8" applyNumberFormat="1" applyFont="1" applyBorder="1" applyAlignment="1">
      <alignment horizontal="center" vertical="center"/>
    </xf>
    <xf numFmtId="0" fontId="13" fillId="0" borderId="1" xfId="43" applyFont="1" applyFill="1" applyBorder="1" applyAlignment="1">
      <alignment horizontal="center" vertical="center"/>
    </xf>
    <xf numFmtId="14" fontId="13" fillId="0" borderId="1" xfId="43" applyNumberFormat="1" applyFont="1" applyFill="1" applyBorder="1" applyAlignment="1">
      <alignment horizontal="center" vertical="center"/>
    </xf>
    <xf numFmtId="176" fontId="18" fillId="3" borderId="1" xfId="8" applyNumberFormat="1" applyFont="1" applyFill="1" applyBorder="1" applyAlignment="1">
      <alignment horizontal="center" vertical="center"/>
    </xf>
    <xf numFmtId="176" fontId="13" fillId="0" borderId="1" xfId="8" applyNumberFormat="1" applyFont="1" applyFill="1" applyBorder="1" applyAlignment="1">
      <alignment horizontal="center" vertical="center"/>
    </xf>
    <xf numFmtId="176" fontId="18" fillId="0" borderId="1" xfId="8" applyNumberFormat="1" applyFont="1" applyFill="1" applyBorder="1" applyAlignment="1">
      <alignment horizontal="center" vertical="center"/>
    </xf>
    <xf numFmtId="176" fontId="16" fillId="0" borderId="1" xfId="8" applyNumberFormat="1" applyFont="1" applyFill="1" applyBorder="1" applyAlignment="1">
      <alignment horizontal="center" vertical="center"/>
    </xf>
    <xf numFmtId="177" fontId="12" fillId="0" borderId="2" xfId="43" applyNumberFormat="1" applyFont="1" applyFill="1" applyBorder="1" applyAlignment="1">
      <alignment horizontal="center" vertical="center" wrapText="1"/>
    </xf>
    <xf numFmtId="0" fontId="21" fillId="2" borderId="1" xfId="43" applyNumberFormat="1" applyFont="1" applyFill="1" applyBorder="1" applyAlignment="1">
      <alignment horizontal="center" vertical="center"/>
    </xf>
    <xf numFmtId="0" fontId="22" fillId="0" borderId="1" xfId="43" applyFont="1" applyFill="1" applyBorder="1" applyAlignment="1">
      <alignment horizontal="right" vertical="center"/>
    </xf>
    <xf numFmtId="0" fontId="23" fillId="0" borderId="1" xfId="43" applyNumberFormat="1" applyFont="1" applyFill="1" applyBorder="1" applyAlignment="1">
      <alignment horizontal="center" vertical="center"/>
    </xf>
    <xf numFmtId="0" fontId="24" fillId="0" borderId="1" xfId="43" applyFont="1" applyFill="1" applyBorder="1" applyAlignment="1">
      <alignment horizontal="center"/>
    </xf>
    <xf numFmtId="0" fontId="23" fillId="0" borderId="1" xfId="43" applyFont="1" applyFill="1" applyBorder="1" applyAlignment="1">
      <alignment horizontal="center" vertical="center"/>
    </xf>
    <xf numFmtId="0" fontId="23" fillId="0" borderId="1" xfId="43" applyFont="1" applyFill="1" applyBorder="1" applyAlignment="1">
      <alignment horizontal="center" vertical="center" wrapText="1"/>
    </xf>
    <xf numFmtId="0" fontId="25" fillId="0" borderId="1" xfId="43" applyNumberFormat="1" applyFont="1" applyFill="1" applyBorder="1" applyAlignment="1">
      <alignment horizontal="center" vertical="center"/>
    </xf>
    <xf numFmtId="15" fontId="26" fillId="0" borderId="1" xfId="43" applyNumberFormat="1" applyFont="1" applyFill="1" applyBorder="1" applyAlignment="1">
      <alignment horizontal="center"/>
    </xf>
    <xf numFmtId="15" fontId="27" fillId="0" borderId="1" xfId="43" applyNumberFormat="1" applyFont="1" applyFill="1" applyBorder="1" applyAlignment="1">
      <alignment horizontal="center"/>
    </xf>
    <xf numFmtId="0" fontId="28" fillId="0" borderId="1" xfId="43" applyFont="1" applyFill="1" applyBorder="1" applyAlignment="1">
      <alignment horizontal="center" vertical="center" wrapText="1"/>
    </xf>
    <xf numFmtId="0" fontId="27" fillId="0" borderId="1" xfId="43" applyFont="1" applyFill="1" applyBorder="1" applyAlignment="1">
      <alignment horizontal="center"/>
    </xf>
    <xf numFmtId="0" fontId="27" fillId="0" borderId="1" xfId="43" applyFont="1" applyFill="1" applyBorder="1" applyAlignment="1"/>
    <xf numFmtId="4" fontId="27" fillId="0" borderId="1" xfId="43" applyNumberFormat="1" applyFont="1" applyFill="1" applyBorder="1" applyAlignment="1"/>
    <xf numFmtId="0" fontId="25" fillId="0" borderId="1" xfId="43" applyFont="1" applyFill="1" applyBorder="1" applyAlignment="1">
      <alignment horizontal="center" vertical="center"/>
    </xf>
    <xf numFmtId="0" fontId="1" fillId="0" borderId="1" xfId="43" applyFont="1" applyFill="1" applyBorder="1" applyAlignment="1"/>
    <xf numFmtId="176" fontId="16" fillId="3" borderId="1" xfId="8" applyNumberFormat="1" applyFont="1" applyFill="1" applyBorder="1" applyAlignment="1">
      <alignment horizontal="center" vertical="center"/>
    </xf>
    <xf numFmtId="4" fontId="12" fillId="0" borderId="2" xfId="43" applyNumberFormat="1" applyFont="1" applyFill="1" applyBorder="1" applyAlignment="1">
      <alignment horizontal="center" vertical="center" wrapText="1"/>
    </xf>
    <xf numFmtId="0" fontId="2" fillId="0" borderId="1" xfId="43" applyFont="1" applyFill="1" applyBorder="1" applyAlignment="1"/>
    <xf numFmtId="176" fontId="22" fillId="0" borderId="1" xfId="8" applyNumberFormat="1" applyFont="1" applyBorder="1" applyAlignment="1">
      <alignment horizontal="center" vertical="center"/>
    </xf>
    <xf numFmtId="0" fontId="22" fillId="0" borderId="1" xfId="43" applyFont="1" applyFill="1" applyBorder="1" applyAlignment="1">
      <alignment horizontal="center" vertical="center"/>
    </xf>
    <xf numFmtId="176" fontId="22" fillId="0" borderId="1" xfId="8" applyNumberFormat="1" applyFont="1" applyFill="1" applyBorder="1" applyAlignment="1">
      <alignment horizontal="center" vertical="center"/>
    </xf>
    <xf numFmtId="14" fontId="22" fillId="0" borderId="1" xfId="43" applyNumberFormat="1" applyFont="1" applyFill="1" applyBorder="1" applyAlignment="1">
      <alignment horizontal="center" vertical="center"/>
    </xf>
    <xf numFmtId="176" fontId="29" fillId="0" borderId="1" xfId="8" applyNumberFormat="1" applyFont="1" applyFill="1" applyBorder="1" applyAlignment="1">
      <alignment horizontal="center" vertical="center"/>
    </xf>
    <xf numFmtId="176" fontId="29" fillId="3" borderId="1" xfId="8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/>
    <xf numFmtId="0" fontId="23" fillId="0" borderId="1" xfId="43" applyFont="1" applyFill="1" applyBorder="1" applyAlignment="1">
      <alignment horizontal="right" vertical="center"/>
    </xf>
    <xf numFmtId="176" fontId="30" fillId="0" borderId="1" xfId="8" applyNumberFormat="1" applyFont="1" applyFill="1" applyBorder="1" applyAlignment="1">
      <alignment horizontal="center" vertical="center"/>
    </xf>
    <xf numFmtId="0" fontId="1" fillId="0" borderId="1" xfId="43" applyBorder="1"/>
    <xf numFmtId="0" fontId="31" fillId="0" borderId="0" xfId="0" applyFont="1"/>
    <xf numFmtId="0" fontId="3" fillId="0" borderId="0" xfId="0" applyFont="1" applyFill="1" applyBorder="1" applyAlignment="1"/>
    <xf numFmtId="0" fontId="32" fillId="3" borderId="1" xfId="43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Comma 2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Normal 2" xfId="43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83"/>
  <sheetViews>
    <sheetView tabSelected="1" topLeftCell="A304" workbookViewId="0">
      <selection activeCell="G332" sqref="G332"/>
    </sheetView>
  </sheetViews>
  <sheetFormatPr defaultColWidth="9" defaultRowHeight="13.5"/>
  <cols>
    <col min="1" max="1" width="9.14166666666667" style="1"/>
    <col min="2" max="2" width="10.2833333333333" style="3" customWidth="1"/>
    <col min="3" max="3" width="10.1416666666667" style="3" customWidth="1"/>
    <col min="4" max="5" width="9.14166666666667" style="1"/>
    <col min="6" max="6" width="17.875" style="1" customWidth="1"/>
    <col min="7" max="7" width="11.1416666666667" style="1" customWidth="1"/>
    <col min="8" max="8" width="9.14166666666667" style="1"/>
    <col min="9" max="9" width="13.75" style="1"/>
    <col min="10" max="10" width="14.8583333333333" style="1" customWidth="1"/>
    <col min="11" max="11" width="16.5666666666667" style="3" customWidth="1"/>
    <col min="12" max="15" width="9.14166666666667" style="1"/>
    <col min="16" max="16" width="11.875" style="1" customWidth="1"/>
    <col min="17" max="17" width="11.875" style="4"/>
    <col min="18" max="18" width="8.375" style="4"/>
    <col min="19" max="19" width="8" style="4"/>
    <col min="20" max="16373" width="9.14166666666667" style="1"/>
    <col min="16374" max="16384" width="9" style="1"/>
  </cols>
  <sheetData>
    <row r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4"/>
      <c r="Q1" s="41"/>
      <c r="R1" s="41"/>
      <c r="S1" s="41"/>
    </row>
    <row r="2" spans="1:19">
      <c r="A2" s="6" t="s">
        <v>1</v>
      </c>
      <c r="B2" s="6"/>
      <c r="C2" s="6"/>
      <c r="D2" s="6"/>
      <c r="E2" s="6"/>
      <c r="F2" s="6"/>
      <c r="G2" s="6"/>
      <c r="H2" s="6"/>
      <c r="I2" s="6"/>
      <c r="J2" s="25">
        <v>1000000</v>
      </c>
      <c r="K2" s="26"/>
      <c r="L2" s="24"/>
      <c r="Q2" s="42"/>
      <c r="R2" s="42"/>
      <c r="S2" s="42"/>
    </row>
    <row r="3" spans="1:19">
      <c r="A3" s="6" t="s">
        <v>2</v>
      </c>
      <c r="B3" s="6"/>
      <c r="C3" s="6"/>
      <c r="D3" s="6"/>
      <c r="E3" s="6"/>
      <c r="F3" s="6"/>
      <c r="G3" s="6"/>
      <c r="H3" s="6"/>
      <c r="I3" s="6"/>
      <c r="J3" s="27">
        <f>SUM(J2:J2)</f>
        <v>1000000</v>
      </c>
      <c r="K3" s="28"/>
      <c r="L3" s="24"/>
      <c r="Q3" s="42"/>
      <c r="R3" s="42"/>
      <c r="S3" s="42"/>
    </row>
    <row r="4" spans="1:19">
      <c r="A4" s="7" t="s">
        <v>3</v>
      </c>
      <c r="B4" s="8" t="s">
        <v>4</v>
      </c>
      <c r="C4" s="8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10" t="s">
        <v>10</v>
      </c>
      <c r="I4" s="29" t="s">
        <v>11</v>
      </c>
      <c r="J4" s="29" t="s">
        <v>12</v>
      </c>
      <c r="K4" s="9" t="s">
        <v>13</v>
      </c>
      <c r="L4" s="24" t="s">
        <v>14</v>
      </c>
      <c r="Q4" s="42"/>
      <c r="R4" s="42"/>
      <c r="S4" s="42"/>
    </row>
    <row r="5" spans="1:19">
      <c r="A5" s="11"/>
      <c r="B5" s="12"/>
      <c r="C5" s="12"/>
      <c r="D5" s="12"/>
      <c r="E5" s="12"/>
      <c r="F5" s="12"/>
      <c r="G5" s="12"/>
      <c r="H5" s="12"/>
      <c r="I5" s="12"/>
      <c r="J5" s="30">
        <v>1000000</v>
      </c>
      <c r="K5" s="12"/>
      <c r="L5" s="24"/>
      <c r="Q5" s="42"/>
      <c r="R5" s="42"/>
      <c r="S5" s="42"/>
    </row>
    <row r="6" spans="1:19">
      <c r="A6" s="13">
        <v>1</v>
      </c>
      <c r="B6" s="14">
        <v>43216</v>
      </c>
      <c r="C6" s="15">
        <v>43218</v>
      </c>
      <c r="D6" s="16" t="s">
        <v>15</v>
      </c>
      <c r="E6" s="17">
        <f>C6-B6</f>
        <v>2</v>
      </c>
      <c r="F6" s="18" t="s">
        <v>16</v>
      </c>
      <c r="G6" s="19">
        <v>14490</v>
      </c>
      <c r="H6" s="20">
        <v>0</v>
      </c>
      <c r="I6" s="19">
        <f>+G6+H6</f>
        <v>14490</v>
      </c>
      <c r="J6" s="31">
        <f>J5-I6</f>
        <v>985510</v>
      </c>
      <c r="K6" s="32">
        <v>27661</v>
      </c>
      <c r="L6" s="24">
        <v>1294701</v>
      </c>
      <c r="Q6" s="42"/>
      <c r="R6" s="42"/>
      <c r="S6" s="42"/>
    </row>
    <row r="7" spans="1:19">
      <c r="A7" s="13">
        <v>2</v>
      </c>
      <c r="B7" s="14">
        <v>43217</v>
      </c>
      <c r="C7" s="15">
        <v>43219</v>
      </c>
      <c r="D7" s="16" t="s">
        <v>15</v>
      </c>
      <c r="E7" s="17">
        <f t="shared" ref="E7" si="0">C7-B7</f>
        <v>2</v>
      </c>
      <c r="F7" s="18" t="s">
        <v>17</v>
      </c>
      <c r="G7" s="19">
        <v>14490</v>
      </c>
      <c r="H7" s="20">
        <v>0</v>
      </c>
      <c r="I7" s="19">
        <f t="shared" ref="I7" si="1">+G7+H7</f>
        <v>14490</v>
      </c>
      <c r="J7" s="31">
        <f>J6-I7</f>
        <v>971020</v>
      </c>
      <c r="K7" s="32">
        <v>28031</v>
      </c>
      <c r="L7" s="24">
        <v>1296719</v>
      </c>
      <c r="Q7" s="42"/>
      <c r="R7" s="42"/>
      <c r="S7" s="42"/>
    </row>
    <row r="8" ht="14.25" spans="1:19">
      <c r="A8" s="21" t="s">
        <v>18</v>
      </c>
      <c r="B8" s="21"/>
      <c r="C8" s="21"/>
      <c r="D8" s="21"/>
      <c r="E8" s="21"/>
      <c r="F8" s="21"/>
      <c r="G8" s="21"/>
      <c r="H8" s="21"/>
      <c r="I8" s="33">
        <f>SUM(I6:I7)</f>
        <v>28980</v>
      </c>
      <c r="J8" s="34"/>
      <c r="K8" s="35"/>
      <c r="L8" s="24"/>
      <c r="Q8" s="42"/>
      <c r="R8" s="42"/>
      <c r="S8" s="42"/>
    </row>
    <row r="9" spans="17:19">
      <c r="Q9" s="42"/>
      <c r="R9" s="42"/>
      <c r="S9" s="42"/>
    </row>
    <row r="10" spans="17:19">
      <c r="Q10" s="42"/>
      <c r="R10" s="42"/>
      <c r="S10" s="42"/>
    </row>
    <row r="11" spans="1:19">
      <c r="A11" s="22" t="s">
        <v>19</v>
      </c>
      <c r="B11" s="23"/>
      <c r="C11" s="23"/>
      <c r="D11" s="23"/>
      <c r="E11" s="23"/>
      <c r="F11" s="23"/>
      <c r="G11" s="23"/>
      <c r="H11" s="23"/>
      <c r="I11" s="36"/>
      <c r="J11" s="37">
        <f>+J7</f>
        <v>971020</v>
      </c>
      <c r="K11" s="38"/>
      <c r="L11" s="24"/>
      <c r="Q11" s="42"/>
      <c r="R11" s="42"/>
      <c r="S11" s="42"/>
    </row>
    <row r="12" spans="1:19">
      <c r="A12" s="22" t="s">
        <v>20</v>
      </c>
      <c r="B12" s="23"/>
      <c r="C12" s="23"/>
      <c r="D12" s="23"/>
      <c r="E12" s="23"/>
      <c r="F12" s="23"/>
      <c r="G12" s="23"/>
      <c r="H12" s="23"/>
      <c r="I12" s="36"/>
      <c r="J12" s="37">
        <v>0</v>
      </c>
      <c r="K12" s="38"/>
      <c r="L12" s="24"/>
      <c r="Q12" s="42"/>
      <c r="R12" s="42"/>
      <c r="S12" s="42"/>
    </row>
    <row r="13" spans="1:19">
      <c r="A13" s="22" t="s">
        <v>21</v>
      </c>
      <c r="B13" s="23"/>
      <c r="C13" s="23"/>
      <c r="D13" s="23"/>
      <c r="E13" s="23"/>
      <c r="F13" s="23"/>
      <c r="G13" s="23"/>
      <c r="H13" s="23"/>
      <c r="I13" s="36"/>
      <c r="J13" s="39">
        <f>SUM(J11:J12)</f>
        <v>971020</v>
      </c>
      <c r="K13" s="38"/>
      <c r="L13" s="24"/>
      <c r="Q13" s="42"/>
      <c r="R13" s="42"/>
      <c r="S13" s="42"/>
    </row>
    <row r="14" spans="1:19">
      <c r="A14" s="7" t="s">
        <v>3</v>
      </c>
      <c r="B14" s="8" t="s">
        <v>4</v>
      </c>
      <c r="C14" s="8" t="s">
        <v>5</v>
      </c>
      <c r="D14" s="9" t="s">
        <v>6</v>
      </c>
      <c r="E14" s="9" t="s">
        <v>7</v>
      </c>
      <c r="F14" s="9" t="s">
        <v>8</v>
      </c>
      <c r="G14" s="9" t="s">
        <v>9</v>
      </c>
      <c r="H14" s="10" t="s">
        <v>10</v>
      </c>
      <c r="I14" s="29" t="s">
        <v>11</v>
      </c>
      <c r="J14" s="29" t="s">
        <v>12</v>
      </c>
      <c r="K14" s="9" t="s">
        <v>13</v>
      </c>
      <c r="L14" s="24"/>
      <c r="Q14" s="42"/>
      <c r="R14" s="42"/>
      <c r="S14" s="42"/>
    </row>
    <row r="15" spans="1:19">
      <c r="A15" s="13">
        <v>1</v>
      </c>
      <c r="B15" s="14">
        <v>43219</v>
      </c>
      <c r="C15" s="15">
        <v>43221</v>
      </c>
      <c r="D15" s="16" t="s">
        <v>15</v>
      </c>
      <c r="E15" s="17">
        <f>C15-B15</f>
        <v>2</v>
      </c>
      <c r="F15" s="18" t="s">
        <v>22</v>
      </c>
      <c r="G15" s="19">
        <v>17795</v>
      </c>
      <c r="H15" s="20">
        <v>0</v>
      </c>
      <c r="I15" s="19">
        <f>+G15+H15</f>
        <v>17795</v>
      </c>
      <c r="J15" s="31">
        <f>J13-I15</f>
        <v>953225</v>
      </c>
      <c r="K15" s="17">
        <v>27686</v>
      </c>
      <c r="L15" s="24">
        <v>1294766</v>
      </c>
      <c r="Q15" s="42"/>
      <c r="R15" s="42"/>
      <c r="S15" s="42"/>
    </row>
    <row r="16" spans="1:19">
      <c r="A16" s="13">
        <v>2</v>
      </c>
      <c r="B16" s="14">
        <v>43226</v>
      </c>
      <c r="C16" s="15">
        <v>43228</v>
      </c>
      <c r="D16" s="16" t="s">
        <v>15</v>
      </c>
      <c r="E16" s="17">
        <f>C16-B16</f>
        <v>2</v>
      </c>
      <c r="F16" s="18" t="s">
        <v>23</v>
      </c>
      <c r="G16" s="19">
        <v>13140</v>
      </c>
      <c r="H16" s="20">
        <v>0</v>
      </c>
      <c r="I16" s="19">
        <f>+G16+H16</f>
        <v>13140</v>
      </c>
      <c r="J16" s="31">
        <f>J15-I16</f>
        <v>940085</v>
      </c>
      <c r="K16" s="17">
        <v>28156</v>
      </c>
      <c r="L16" s="24">
        <v>1296672</v>
      </c>
      <c r="Q16" s="42"/>
      <c r="R16" s="42"/>
      <c r="S16" s="42"/>
    </row>
    <row r="17" spans="1:19">
      <c r="A17" s="13">
        <v>3</v>
      </c>
      <c r="B17" s="14">
        <v>43228</v>
      </c>
      <c r="C17" s="15">
        <v>43230</v>
      </c>
      <c r="D17" s="16" t="s">
        <v>15</v>
      </c>
      <c r="E17" s="17">
        <f t="shared" ref="E17:E57" si="2">C17-B17</f>
        <v>2</v>
      </c>
      <c r="F17" s="18" t="s">
        <v>24</v>
      </c>
      <c r="G17" s="19">
        <v>14490</v>
      </c>
      <c r="H17" s="20">
        <v>0</v>
      </c>
      <c r="I17" s="19">
        <f t="shared" ref="I17:I57" si="3">+G17+H17</f>
        <v>14490</v>
      </c>
      <c r="J17" s="31">
        <f t="shared" ref="J17:J57" si="4">J16-I17</f>
        <v>925595</v>
      </c>
      <c r="K17" s="17">
        <v>28002</v>
      </c>
      <c r="L17" s="24">
        <v>1296295</v>
      </c>
      <c r="Q17" s="42"/>
      <c r="R17" s="42"/>
      <c r="S17" s="42"/>
    </row>
    <row r="18" spans="1:19">
      <c r="A18" s="13">
        <v>4</v>
      </c>
      <c r="B18" s="14">
        <v>43228</v>
      </c>
      <c r="C18" s="15">
        <v>43230</v>
      </c>
      <c r="D18" s="16" t="s">
        <v>15</v>
      </c>
      <c r="E18" s="17">
        <f t="shared" si="2"/>
        <v>2</v>
      </c>
      <c r="F18" s="18" t="s">
        <v>25</v>
      </c>
      <c r="G18" s="19">
        <v>14490</v>
      </c>
      <c r="H18" s="20">
        <v>0</v>
      </c>
      <c r="I18" s="19">
        <f t="shared" si="3"/>
        <v>14490</v>
      </c>
      <c r="J18" s="31">
        <f t="shared" si="4"/>
        <v>911105</v>
      </c>
      <c r="K18" s="17">
        <v>30655</v>
      </c>
      <c r="L18" s="24"/>
      <c r="Q18" s="42"/>
      <c r="R18" s="42"/>
      <c r="S18" s="42"/>
    </row>
    <row r="19" spans="1:19">
      <c r="A19" s="13">
        <v>5</v>
      </c>
      <c r="B19" s="14">
        <v>43229</v>
      </c>
      <c r="C19" s="15">
        <v>43231</v>
      </c>
      <c r="D19" s="16" t="s">
        <v>15</v>
      </c>
      <c r="E19" s="17">
        <f t="shared" si="2"/>
        <v>2</v>
      </c>
      <c r="F19" s="18" t="s">
        <v>26</v>
      </c>
      <c r="G19" s="19">
        <v>14490</v>
      </c>
      <c r="H19" s="20">
        <v>0</v>
      </c>
      <c r="I19" s="19">
        <f t="shared" si="3"/>
        <v>14490</v>
      </c>
      <c r="J19" s="31">
        <f t="shared" si="4"/>
        <v>896615</v>
      </c>
      <c r="K19" s="17">
        <v>30203</v>
      </c>
      <c r="L19" s="24">
        <v>1302084</v>
      </c>
      <c r="Q19" s="42"/>
      <c r="R19" s="42"/>
      <c r="S19" s="42"/>
    </row>
    <row r="20" spans="1:19">
      <c r="A20" s="13">
        <v>6</v>
      </c>
      <c r="B20" s="14">
        <v>43229</v>
      </c>
      <c r="C20" s="15">
        <v>43231</v>
      </c>
      <c r="D20" s="16" t="s">
        <v>15</v>
      </c>
      <c r="E20" s="17">
        <f t="shared" si="2"/>
        <v>2</v>
      </c>
      <c r="F20" s="18" t="s">
        <v>27</v>
      </c>
      <c r="G20" s="19">
        <v>14490</v>
      </c>
      <c r="H20" s="20">
        <v>0</v>
      </c>
      <c r="I20" s="19">
        <f t="shared" si="3"/>
        <v>14490</v>
      </c>
      <c r="J20" s="31">
        <f t="shared" si="4"/>
        <v>882125</v>
      </c>
      <c r="K20" s="17">
        <v>30226</v>
      </c>
      <c r="L20" s="24">
        <v>1302267</v>
      </c>
      <c r="Q20" s="42"/>
      <c r="R20" s="42"/>
      <c r="S20" s="42"/>
    </row>
    <row r="21" spans="1:19">
      <c r="A21" s="13">
        <v>7</v>
      </c>
      <c r="B21" s="14">
        <v>43228</v>
      </c>
      <c r="C21" s="15">
        <v>43232</v>
      </c>
      <c r="D21" s="16" t="s">
        <v>15</v>
      </c>
      <c r="E21" s="17">
        <f t="shared" si="2"/>
        <v>4</v>
      </c>
      <c r="F21" s="18" t="s">
        <v>28</v>
      </c>
      <c r="G21" s="19">
        <v>28980</v>
      </c>
      <c r="H21" s="20">
        <v>0</v>
      </c>
      <c r="I21" s="19">
        <f t="shared" si="3"/>
        <v>28980</v>
      </c>
      <c r="J21" s="31">
        <f t="shared" si="4"/>
        <v>853145</v>
      </c>
      <c r="K21" s="17">
        <v>30509</v>
      </c>
      <c r="L21" s="24">
        <v>1303550</v>
      </c>
      <c r="Q21" s="42"/>
      <c r="R21" s="42"/>
      <c r="S21" s="42"/>
    </row>
    <row r="22" spans="1:19">
      <c r="A22" s="13">
        <v>8</v>
      </c>
      <c r="B22" s="14">
        <v>43231</v>
      </c>
      <c r="C22" s="15">
        <v>43233</v>
      </c>
      <c r="D22" s="16" t="s">
        <v>15</v>
      </c>
      <c r="E22" s="17">
        <f t="shared" si="2"/>
        <v>2</v>
      </c>
      <c r="F22" s="18" t="s">
        <v>29</v>
      </c>
      <c r="G22" s="19">
        <v>13140</v>
      </c>
      <c r="H22" s="20">
        <v>0</v>
      </c>
      <c r="I22" s="19">
        <f t="shared" si="3"/>
        <v>13140</v>
      </c>
      <c r="J22" s="31">
        <f t="shared" si="4"/>
        <v>840005</v>
      </c>
      <c r="K22" s="17">
        <v>29939</v>
      </c>
      <c r="L22" s="24">
        <v>1301156</v>
      </c>
      <c r="Q22" s="42"/>
      <c r="R22" s="42"/>
      <c r="S22" s="42"/>
    </row>
    <row r="23" spans="1:19">
      <c r="A23" s="13">
        <v>9</v>
      </c>
      <c r="B23" s="14">
        <v>43230</v>
      </c>
      <c r="C23" s="15">
        <v>43233</v>
      </c>
      <c r="D23" s="16" t="s">
        <v>15</v>
      </c>
      <c r="E23" s="17">
        <f t="shared" si="2"/>
        <v>3</v>
      </c>
      <c r="F23" s="18" t="s">
        <v>30</v>
      </c>
      <c r="G23" s="19">
        <v>21735</v>
      </c>
      <c r="H23" s="20">
        <v>0</v>
      </c>
      <c r="I23" s="19">
        <f t="shared" si="3"/>
        <v>21735</v>
      </c>
      <c r="J23" s="31">
        <f t="shared" si="4"/>
        <v>818270</v>
      </c>
      <c r="K23" s="17">
        <v>28902</v>
      </c>
      <c r="L23" s="24">
        <v>1298852</v>
      </c>
      <c r="Q23" s="42"/>
      <c r="R23" s="42"/>
      <c r="S23" s="42"/>
    </row>
    <row r="24" spans="1:19">
      <c r="A24" s="13">
        <v>10</v>
      </c>
      <c r="B24" s="14">
        <v>43228</v>
      </c>
      <c r="C24" s="15">
        <v>43233</v>
      </c>
      <c r="D24" s="16" t="s">
        <v>15</v>
      </c>
      <c r="E24" s="17">
        <f t="shared" si="2"/>
        <v>5</v>
      </c>
      <c r="F24" s="18" t="s">
        <v>31</v>
      </c>
      <c r="G24" s="19">
        <v>36225</v>
      </c>
      <c r="H24" s="20">
        <v>0</v>
      </c>
      <c r="I24" s="19">
        <f t="shared" si="3"/>
        <v>36225</v>
      </c>
      <c r="J24" s="31">
        <f t="shared" si="4"/>
        <v>782045</v>
      </c>
      <c r="K24" s="17">
        <v>30198</v>
      </c>
      <c r="L24" s="24">
        <v>1302066</v>
      </c>
      <c r="Q24" s="42"/>
      <c r="R24" s="42"/>
      <c r="S24" s="42"/>
    </row>
    <row r="25" spans="1:19">
      <c r="A25" s="13">
        <v>11</v>
      </c>
      <c r="B25" s="14">
        <v>43231</v>
      </c>
      <c r="C25" s="15">
        <v>43234</v>
      </c>
      <c r="D25" s="16" t="s">
        <v>15</v>
      </c>
      <c r="E25" s="17">
        <f t="shared" si="2"/>
        <v>3</v>
      </c>
      <c r="F25" s="18" t="s">
        <v>32</v>
      </c>
      <c r="G25" s="19">
        <v>21735</v>
      </c>
      <c r="H25" s="20">
        <v>0</v>
      </c>
      <c r="I25" s="19">
        <f t="shared" si="3"/>
        <v>21735</v>
      </c>
      <c r="J25" s="31">
        <f t="shared" si="4"/>
        <v>760310</v>
      </c>
      <c r="K25" s="17">
        <v>29435</v>
      </c>
      <c r="L25" s="24">
        <v>1299741</v>
      </c>
      <c r="Q25" s="42"/>
      <c r="R25" s="42"/>
      <c r="S25" s="42"/>
    </row>
    <row r="26" spans="1:19">
      <c r="A26" s="13">
        <v>12</v>
      </c>
      <c r="B26" s="14">
        <v>43232</v>
      </c>
      <c r="C26" s="15">
        <v>43234</v>
      </c>
      <c r="D26" s="16" t="s">
        <v>15</v>
      </c>
      <c r="E26" s="17">
        <f t="shared" si="2"/>
        <v>2</v>
      </c>
      <c r="F26" s="18" t="s">
        <v>33</v>
      </c>
      <c r="G26" s="19">
        <v>19890</v>
      </c>
      <c r="H26" s="20">
        <v>0</v>
      </c>
      <c r="I26" s="19">
        <f t="shared" si="3"/>
        <v>19890</v>
      </c>
      <c r="J26" s="31">
        <f t="shared" si="4"/>
        <v>740420</v>
      </c>
      <c r="K26" s="17">
        <v>30215</v>
      </c>
      <c r="L26" s="24">
        <v>1302145</v>
      </c>
      <c r="Q26" s="42"/>
      <c r="R26" s="42"/>
      <c r="S26" s="42"/>
    </row>
    <row r="27" spans="1:19">
      <c r="A27" s="13">
        <v>13</v>
      </c>
      <c r="B27" s="14">
        <v>43232</v>
      </c>
      <c r="C27" s="15">
        <v>43235</v>
      </c>
      <c r="D27" s="16" t="s">
        <v>15</v>
      </c>
      <c r="E27" s="17">
        <f t="shared" si="2"/>
        <v>3</v>
      </c>
      <c r="F27" s="18" t="s">
        <v>34</v>
      </c>
      <c r="G27" s="19">
        <v>21735</v>
      </c>
      <c r="H27" s="20">
        <v>0</v>
      </c>
      <c r="I27" s="19">
        <f t="shared" si="3"/>
        <v>21735</v>
      </c>
      <c r="J27" s="31">
        <f t="shared" si="4"/>
        <v>718685</v>
      </c>
      <c r="K27" s="17">
        <v>30530</v>
      </c>
      <c r="L27" s="24">
        <v>1303634</v>
      </c>
      <c r="Q27" s="42"/>
      <c r="R27" s="42"/>
      <c r="S27" s="42"/>
    </row>
    <row r="28" spans="1:19">
      <c r="A28" s="13">
        <v>14</v>
      </c>
      <c r="B28" s="14">
        <v>43233</v>
      </c>
      <c r="C28" s="15">
        <v>43236</v>
      </c>
      <c r="D28" s="16" t="s">
        <v>15</v>
      </c>
      <c r="E28" s="17">
        <f t="shared" si="2"/>
        <v>3</v>
      </c>
      <c r="F28" s="18" t="s">
        <v>35</v>
      </c>
      <c r="G28" s="19">
        <v>19710</v>
      </c>
      <c r="H28" s="20">
        <v>0</v>
      </c>
      <c r="I28" s="19">
        <f t="shared" si="3"/>
        <v>19710</v>
      </c>
      <c r="J28" s="31">
        <f t="shared" si="4"/>
        <v>698975</v>
      </c>
      <c r="K28" s="17">
        <v>29436</v>
      </c>
      <c r="L28" s="24">
        <v>1299787</v>
      </c>
      <c r="Q28" s="42"/>
      <c r="R28" s="42"/>
      <c r="S28" s="42"/>
    </row>
    <row r="29" spans="1:19">
      <c r="A29" s="13">
        <v>15</v>
      </c>
      <c r="B29" s="14">
        <v>43234</v>
      </c>
      <c r="C29" s="15">
        <v>43236</v>
      </c>
      <c r="D29" s="16" t="s">
        <v>15</v>
      </c>
      <c r="E29" s="17">
        <f t="shared" si="2"/>
        <v>2</v>
      </c>
      <c r="F29" s="18" t="s">
        <v>36</v>
      </c>
      <c r="G29" s="19">
        <v>13140</v>
      </c>
      <c r="H29" s="20">
        <v>0</v>
      </c>
      <c r="I29" s="19">
        <f t="shared" si="3"/>
        <v>13140</v>
      </c>
      <c r="J29" s="31">
        <f t="shared" si="4"/>
        <v>685835</v>
      </c>
      <c r="K29" s="17">
        <v>29657</v>
      </c>
      <c r="L29" s="24">
        <v>1299865</v>
      </c>
      <c r="R29" s="42"/>
      <c r="S29" s="42"/>
    </row>
    <row r="30" spans="1:19">
      <c r="A30" s="13">
        <v>16</v>
      </c>
      <c r="B30" s="14">
        <v>43233</v>
      </c>
      <c r="C30" s="15">
        <v>43237</v>
      </c>
      <c r="D30" s="16" t="s">
        <v>15</v>
      </c>
      <c r="E30" s="17">
        <f t="shared" si="2"/>
        <v>4</v>
      </c>
      <c r="F30" s="18" t="s">
        <v>37</v>
      </c>
      <c r="G30" s="19">
        <v>28980</v>
      </c>
      <c r="H30" s="20">
        <v>0</v>
      </c>
      <c r="I30" s="19">
        <f t="shared" si="3"/>
        <v>28980</v>
      </c>
      <c r="J30" s="31">
        <f t="shared" si="4"/>
        <v>656855</v>
      </c>
      <c r="K30" s="17">
        <v>28518</v>
      </c>
      <c r="L30" s="24">
        <v>1298267</v>
      </c>
      <c r="Q30" s="42"/>
      <c r="R30" s="42"/>
      <c r="S30" s="42"/>
    </row>
    <row r="31" spans="1:19">
      <c r="A31" s="13">
        <v>17</v>
      </c>
      <c r="B31" s="14">
        <v>43234</v>
      </c>
      <c r="C31" s="15">
        <v>43237</v>
      </c>
      <c r="D31" s="16" t="s">
        <v>15</v>
      </c>
      <c r="E31" s="17">
        <f t="shared" si="2"/>
        <v>3</v>
      </c>
      <c r="F31" s="18" t="s">
        <v>38</v>
      </c>
      <c r="G31" s="19">
        <v>21735</v>
      </c>
      <c r="H31" s="20">
        <v>0</v>
      </c>
      <c r="I31" s="19">
        <f t="shared" si="3"/>
        <v>21735</v>
      </c>
      <c r="J31" s="31">
        <f t="shared" si="4"/>
        <v>635120</v>
      </c>
      <c r="K31" s="17">
        <v>27670</v>
      </c>
      <c r="L31" s="24">
        <v>1295039</v>
      </c>
      <c r="Q31" s="42"/>
      <c r="R31" s="42"/>
      <c r="S31" s="42"/>
    </row>
    <row r="32" spans="1:19">
      <c r="A32" s="13">
        <v>18</v>
      </c>
      <c r="B32" s="14">
        <v>43235</v>
      </c>
      <c r="C32" s="15">
        <v>43238</v>
      </c>
      <c r="D32" s="16" t="s">
        <v>15</v>
      </c>
      <c r="E32" s="17">
        <f t="shared" si="2"/>
        <v>3</v>
      </c>
      <c r="F32" s="18" t="s">
        <v>39</v>
      </c>
      <c r="G32" s="19">
        <v>21735</v>
      </c>
      <c r="H32" s="20">
        <v>0</v>
      </c>
      <c r="I32" s="19">
        <f t="shared" si="3"/>
        <v>21735</v>
      </c>
      <c r="J32" s="31">
        <f t="shared" si="4"/>
        <v>613385</v>
      </c>
      <c r="K32" s="17">
        <v>27509</v>
      </c>
      <c r="L32" s="24">
        <v>1294649</v>
      </c>
      <c r="Q32" s="42"/>
      <c r="R32" s="42"/>
      <c r="S32" s="42"/>
    </row>
    <row r="33" spans="1:19">
      <c r="A33" s="13">
        <v>19</v>
      </c>
      <c r="B33" s="14">
        <v>43236</v>
      </c>
      <c r="C33" s="15">
        <v>43238</v>
      </c>
      <c r="D33" s="16" t="s">
        <v>15</v>
      </c>
      <c r="E33" s="17">
        <f t="shared" si="2"/>
        <v>2</v>
      </c>
      <c r="F33" s="18" t="s">
        <v>40</v>
      </c>
      <c r="G33" s="19">
        <v>14490</v>
      </c>
      <c r="H33" s="20">
        <v>0</v>
      </c>
      <c r="I33" s="19">
        <f t="shared" si="3"/>
        <v>14490</v>
      </c>
      <c r="J33" s="31">
        <f t="shared" si="4"/>
        <v>598895</v>
      </c>
      <c r="K33" s="17">
        <v>28685</v>
      </c>
      <c r="L33" s="24">
        <v>1298721</v>
      </c>
      <c r="Q33" s="42"/>
      <c r="R33" s="42"/>
      <c r="S33" s="42"/>
    </row>
    <row r="34" spans="1:19">
      <c r="A34" s="13">
        <v>20</v>
      </c>
      <c r="B34" s="14">
        <v>43235</v>
      </c>
      <c r="C34" s="15">
        <v>43238</v>
      </c>
      <c r="D34" s="16" t="s">
        <v>15</v>
      </c>
      <c r="E34" s="17">
        <f t="shared" si="2"/>
        <v>3</v>
      </c>
      <c r="F34" s="18" t="s">
        <v>41</v>
      </c>
      <c r="G34" s="19">
        <v>19710</v>
      </c>
      <c r="H34" s="20">
        <v>0</v>
      </c>
      <c r="I34" s="19">
        <f t="shared" si="3"/>
        <v>19710</v>
      </c>
      <c r="J34" s="31">
        <f t="shared" si="4"/>
        <v>579185</v>
      </c>
      <c r="K34" s="17">
        <v>29721</v>
      </c>
      <c r="L34" s="24">
        <v>1300809</v>
      </c>
      <c r="Q34" s="42"/>
      <c r="R34" s="42"/>
      <c r="S34" s="42"/>
    </row>
    <row r="35" spans="1:19">
      <c r="A35" s="13">
        <v>21</v>
      </c>
      <c r="B35" s="14">
        <v>43239</v>
      </c>
      <c r="C35" s="15">
        <v>43241</v>
      </c>
      <c r="D35" s="16" t="s">
        <v>15</v>
      </c>
      <c r="E35" s="17">
        <f t="shared" si="2"/>
        <v>2</v>
      </c>
      <c r="F35" s="18" t="s">
        <v>42</v>
      </c>
      <c r="G35" s="19">
        <v>18540</v>
      </c>
      <c r="H35" s="20">
        <v>0</v>
      </c>
      <c r="I35" s="19">
        <f t="shared" si="3"/>
        <v>18540</v>
      </c>
      <c r="J35" s="31">
        <f t="shared" si="4"/>
        <v>560645</v>
      </c>
      <c r="K35" s="17">
        <v>30543</v>
      </c>
      <c r="L35" s="24">
        <v>1303767</v>
      </c>
      <c r="Q35" s="42"/>
      <c r="R35" s="42"/>
      <c r="S35" s="42"/>
    </row>
    <row r="36" spans="1:19">
      <c r="A36" s="13">
        <v>22</v>
      </c>
      <c r="B36" s="14">
        <v>43239</v>
      </c>
      <c r="C36" s="15">
        <v>43241</v>
      </c>
      <c r="D36" s="16" t="s">
        <v>15</v>
      </c>
      <c r="E36" s="17">
        <f t="shared" si="2"/>
        <v>2</v>
      </c>
      <c r="F36" s="18" t="s">
        <v>43</v>
      </c>
      <c r="G36" s="19">
        <v>14490</v>
      </c>
      <c r="H36" s="20">
        <v>0</v>
      </c>
      <c r="I36" s="19">
        <f t="shared" si="3"/>
        <v>14490</v>
      </c>
      <c r="J36" s="31">
        <f t="shared" si="4"/>
        <v>546155</v>
      </c>
      <c r="K36" s="17">
        <v>28668</v>
      </c>
      <c r="L36" s="24">
        <v>1298633</v>
      </c>
      <c r="Q36" s="42"/>
      <c r="R36" s="42"/>
      <c r="S36" s="42"/>
    </row>
    <row r="37" spans="1:19">
      <c r="A37" s="13">
        <v>23</v>
      </c>
      <c r="B37" s="14">
        <v>43239</v>
      </c>
      <c r="C37" s="15">
        <v>43241</v>
      </c>
      <c r="D37" s="16" t="s">
        <v>15</v>
      </c>
      <c r="E37" s="17">
        <f t="shared" si="2"/>
        <v>2</v>
      </c>
      <c r="F37" s="18" t="s">
        <v>44</v>
      </c>
      <c r="G37" s="19">
        <v>14490</v>
      </c>
      <c r="H37" s="20">
        <v>0</v>
      </c>
      <c r="I37" s="19">
        <f t="shared" si="3"/>
        <v>14490</v>
      </c>
      <c r="J37" s="31">
        <f t="shared" si="4"/>
        <v>531665</v>
      </c>
      <c r="K37" s="17">
        <v>28167</v>
      </c>
      <c r="L37" s="24">
        <v>1297128</v>
      </c>
      <c r="Q37" s="42"/>
      <c r="R37" s="42"/>
      <c r="S37" s="42"/>
    </row>
    <row r="38" spans="1:19">
      <c r="A38" s="13">
        <v>24</v>
      </c>
      <c r="B38" s="14">
        <v>43240</v>
      </c>
      <c r="C38" s="15">
        <v>43242</v>
      </c>
      <c r="D38" s="16" t="s">
        <v>15</v>
      </c>
      <c r="E38" s="17">
        <f t="shared" si="2"/>
        <v>2</v>
      </c>
      <c r="F38" s="18" t="s">
        <v>45</v>
      </c>
      <c r="G38" s="19">
        <v>13140</v>
      </c>
      <c r="H38" s="20">
        <v>0</v>
      </c>
      <c r="I38" s="19">
        <f t="shared" si="3"/>
        <v>13140</v>
      </c>
      <c r="J38" s="31">
        <f t="shared" si="4"/>
        <v>518525</v>
      </c>
      <c r="K38" s="17">
        <v>30468</v>
      </c>
      <c r="L38" s="24">
        <v>1303245</v>
      </c>
      <c r="Q38" s="42"/>
      <c r="R38" s="42"/>
      <c r="S38" s="42"/>
    </row>
    <row r="39" spans="1:19">
      <c r="A39" s="13">
        <v>25</v>
      </c>
      <c r="B39" s="14">
        <v>43241</v>
      </c>
      <c r="C39" s="15">
        <v>43243</v>
      </c>
      <c r="D39" s="16" t="s">
        <v>15</v>
      </c>
      <c r="E39" s="17">
        <f t="shared" si="2"/>
        <v>2</v>
      </c>
      <c r="F39" s="18" t="s">
        <v>46</v>
      </c>
      <c r="G39" s="19">
        <v>14490</v>
      </c>
      <c r="H39" s="20">
        <v>0</v>
      </c>
      <c r="I39" s="19">
        <f t="shared" si="3"/>
        <v>14490</v>
      </c>
      <c r="J39" s="31">
        <f t="shared" si="4"/>
        <v>504035</v>
      </c>
      <c r="K39" s="17">
        <v>28437</v>
      </c>
      <c r="L39" s="24">
        <v>1297446</v>
      </c>
      <c r="Q39" s="43"/>
      <c r="R39" s="42"/>
      <c r="S39" s="42"/>
    </row>
    <row r="40" spans="1:19">
      <c r="A40" s="13">
        <v>26</v>
      </c>
      <c r="B40" s="14">
        <v>43240</v>
      </c>
      <c r="C40" s="15">
        <v>43244</v>
      </c>
      <c r="D40" s="16" t="s">
        <v>15</v>
      </c>
      <c r="E40" s="17">
        <f t="shared" si="2"/>
        <v>4</v>
      </c>
      <c r="F40" s="18" t="s">
        <v>47</v>
      </c>
      <c r="G40" s="19">
        <v>28980</v>
      </c>
      <c r="H40" s="20">
        <v>0</v>
      </c>
      <c r="I40" s="19">
        <f t="shared" si="3"/>
        <v>28980</v>
      </c>
      <c r="J40" s="31">
        <f t="shared" si="4"/>
        <v>475055</v>
      </c>
      <c r="K40" s="17">
        <v>29720</v>
      </c>
      <c r="L40" s="24">
        <v>1300607</v>
      </c>
      <c r="Q40" s="42"/>
      <c r="R40" s="42"/>
      <c r="S40" s="42"/>
    </row>
    <row r="41" spans="1:19">
      <c r="A41" s="13">
        <v>27</v>
      </c>
      <c r="B41" s="14">
        <v>43242</v>
      </c>
      <c r="C41" s="15">
        <v>43244</v>
      </c>
      <c r="D41" s="16" t="s">
        <v>15</v>
      </c>
      <c r="E41" s="17">
        <f t="shared" si="2"/>
        <v>2</v>
      </c>
      <c r="F41" s="18" t="s">
        <v>48</v>
      </c>
      <c r="G41" s="19">
        <v>13140</v>
      </c>
      <c r="H41" s="20">
        <v>0</v>
      </c>
      <c r="I41" s="19">
        <f t="shared" si="3"/>
        <v>13140</v>
      </c>
      <c r="J41" s="31">
        <f t="shared" si="4"/>
        <v>461915</v>
      </c>
      <c r="K41" s="17">
        <v>29973</v>
      </c>
      <c r="L41" s="24">
        <v>1301327</v>
      </c>
      <c r="Q41" s="42"/>
      <c r="R41" s="42"/>
      <c r="S41" s="42"/>
    </row>
    <row r="42" spans="1:19">
      <c r="A42" s="13">
        <v>28</v>
      </c>
      <c r="B42" s="14">
        <v>43243</v>
      </c>
      <c r="C42" s="15">
        <v>43245</v>
      </c>
      <c r="D42" s="16" t="s">
        <v>15</v>
      </c>
      <c r="E42" s="17">
        <f t="shared" si="2"/>
        <v>2</v>
      </c>
      <c r="F42" s="18" t="s">
        <v>49</v>
      </c>
      <c r="G42" s="19">
        <v>14490</v>
      </c>
      <c r="H42" s="20">
        <v>0</v>
      </c>
      <c r="I42" s="19">
        <f t="shared" si="3"/>
        <v>14490</v>
      </c>
      <c r="J42" s="31">
        <f t="shared" si="4"/>
        <v>447425</v>
      </c>
      <c r="K42" s="17">
        <v>29158</v>
      </c>
      <c r="L42" s="24">
        <v>1299300</v>
      </c>
      <c r="Q42" s="42"/>
      <c r="R42" s="42"/>
      <c r="S42" s="42"/>
    </row>
    <row r="43" spans="1:19">
      <c r="A43" s="13">
        <v>29</v>
      </c>
      <c r="B43" s="14">
        <v>43243</v>
      </c>
      <c r="C43" s="15">
        <v>43246</v>
      </c>
      <c r="D43" s="16" t="s">
        <v>15</v>
      </c>
      <c r="E43" s="17">
        <f t="shared" si="2"/>
        <v>3</v>
      </c>
      <c r="F43" s="18" t="s">
        <v>50</v>
      </c>
      <c r="G43" s="19">
        <v>19710</v>
      </c>
      <c r="H43" s="20">
        <v>0</v>
      </c>
      <c r="I43" s="19">
        <f t="shared" si="3"/>
        <v>19710</v>
      </c>
      <c r="J43" s="31">
        <f t="shared" si="4"/>
        <v>427715</v>
      </c>
      <c r="K43" s="17">
        <v>29729</v>
      </c>
      <c r="L43" s="24">
        <v>1300830</v>
      </c>
      <c r="Q43" s="42"/>
      <c r="R43" s="42"/>
      <c r="S43" s="42"/>
    </row>
    <row r="44" spans="1:19">
      <c r="A44" s="13">
        <v>30</v>
      </c>
      <c r="B44" s="14">
        <v>43244</v>
      </c>
      <c r="C44" s="15">
        <v>43246</v>
      </c>
      <c r="D44" s="16" t="s">
        <v>15</v>
      </c>
      <c r="E44" s="17">
        <f t="shared" si="2"/>
        <v>2</v>
      </c>
      <c r="F44" s="18" t="s">
        <v>51</v>
      </c>
      <c r="G44" s="19">
        <v>16020</v>
      </c>
      <c r="H44" s="20">
        <v>0</v>
      </c>
      <c r="I44" s="19">
        <f t="shared" si="3"/>
        <v>16020</v>
      </c>
      <c r="J44" s="31">
        <f t="shared" si="4"/>
        <v>411695</v>
      </c>
      <c r="K44" s="17">
        <v>31588</v>
      </c>
      <c r="L44" s="24">
        <v>1308723</v>
      </c>
      <c r="Q44" s="42"/>
      <c r="R44" s="42"/>
      <c r="S44" s="42"/>
    </row>
    <row r="45" spans="1:19">
      <c r="A45" s="13">
        <v>31</v>
      </c>
      <c r="B45" s="14">
        <v>43244</v>
      </c>
      <c r="C45" s="15">
        <v>43246</v>
      </c>
      <c r="D45" s="16" t="s">
        <v>15</v>
      </c>
      <c r="E45" s="17">
        <f t="shared" si="2"/>
        <v>2</v>
      </c>
      <c r="F45" s="18" t="s">
        <v>52</v>
      </c>
      <c r="G45" s="19">
        <v>14490</v>
      </c>
      <c r="H45" s="20">
        <v>0</v>
      </c>
      <c r="I45" s="19">
        <f t="shared" si="3"/>
        <v>14490</v>
      </c>
      <c r="J45" s="31">
        <f t="shared" si="4"/>
        <v>397205</v>
      </c>
      <c r="K45" s="17">
        <v>27503</v>
      </c>
      <c r="L45" s="24">
        <v>1294063</v>
      </c>
      <c r="Q45" s="42"/>
      <c r="R45" s="42"/>
      <c r="S45" s="42"/>
    </row>
    <row r="46" spans="1:19">
      <c r="A46" s="13">
        <v>32</v>
      </c>
      <c r="B46" s="14">
        <v>43242</v>
      </c>
      <c r="C46" s="15">
        <v>43246</v>
      </c>
      <c r="D46" s="16" t="s">
        <v>15</v>
      </c>
      <c r="E46" s="17">
        <f t="shared" si="2"/>
        <v>4</v>
      </c>
      <c r="F46" s="18" t="s">
        <v>53</v>
      </c>
      <c r="G46" s="19">
        <v>28980</v>
      </c>
      <c r="H46" s="20">
        <v>0</v>
      </c>
      <c r="I46" s="19">
        <f t="shared" si="3"/>
        <v>28980</v>
      </c>
      <c r="J46" s="31">
        <f t="shared" si="4"/>
        <v>368225</v>
      </c>
      <c r="K46" s="17">
        <v>27505</v>
      </c>
      <c r="L46" s="24">
        <v>1294262</v>
      </c>
      <c r="Q46" s="42"/>
      <c r="R46" s="42"/>
      <c r="S46" s="42"/>
    </row>
    <row r="47" spans="1:19">
      <c r="A47" s="13">
        <v>33</v>
      </c>
      <c r="B47" s="14">
        <v>43245</v>
      </c>
      <c r="C47" s="15">
        <v>43247</v>
      </c>
      <c r="D47" s="16" t="s">
        <v>15</v>
      </c>
      <c r="E47" s="17">
        <f t="shared" si="2"/>
        <v>2</v>
      </c>
      <c r="F47" s="18" t="s">
        <v>54</v>
      </c>
      <c r="G47" s="19">
        <v>14490</v>
      </c>
      <c r="H47" s="20">
        <v>0</v>
      </c>
      <c r="I47" s="19">
        <f t="shared" si="3"/>
        <v>14490</v>
      </c>
      <c r="J47" s="31">
        <f t="shared" si="4"/>
        <v>353735</v>
      </c>
      <c r="K47" s="17">
        <v>32427</v>
      </c>
      <c r="L47" s="24">
        <v>1294830</v>
      </c>
      <c r="Q47" s="42"/>
      <c r="R47" s="42"/>
      <c r="S47" s="42"/>
    </row>
    <row r="48" spans="1:19">
      <c r="A48" s="13">
        <v>34</v>
      </c>
      <c r="B48" s="14">
        <v>43245</v>
      </c>
      <c r="C48" s="15">
        <v>43247</v>
      </c>
      <c r="D48" s="16" t="s">
        <v>15</v>
      </c>
      <c r="E48" s="17">
        <f t="shared" si="2"/>
        <v>2</v>
      </c>
      <c r="F48" s="18" t="s">
        <v>55</v>
      </c>
      <c r="G48" s="19">
        <v>14490</v>
      </c>
      <c r="H48" s="20">
        <v>0</v>
      </c>
      <c r="I48" s="19">
        <f t="shared" si="3"/>
        <v>14490</v>
      </c>
      <c r="J48" s="31">
        <f t="shared" si="4"/>
        <v>339245</v>
      </c>
      <c r="K48" s="17">
        <v>27664</v>
      </c>
      <c r="L48" s="24"/>
      <c r="Q48" s="42"/>
      <c r="R48" s="42"/>
      <c r="S48" s="42"/>
    </row>
    <row r="49" spans="1:19">
      <c r="A49" s="13">
        <v>35</v>
      </c>
      <c r="B49" s="14">
        <v>43245</v>
      </c>
      <c r="C49" s="15">
        <v>43247</v>
      </c>
      <c r="D49" s="16" t="s">
        <v>15</v>
      </c>
      <c r="E49" s="17">
        <f t="shared" si="2"/>
        <v>2</v>
      </c>
      <c r="F49" s="18" t="s">
        <v>56</v>
      </c>
      <c r="G49" s="19">
        <v>14490</v>
      </c>
      <c r="H49" s="20">
        <v>0</v>
      </c>
      <c r="I49" s="19">
        <f t="shared" si="3"/>
        <v>14490</v>
      </c>
      <c r="J49" s="31">
        <f t="shared" si="4"/>
        <v>324755</v>
      </c>
      <c r="K49" s="17">
        <v>30474</v>
      </c>
      <c r="L49" s="24">
        <v>1303139</v>
      </c>
      <c r="Q49" s="42"/>
      <c r="R49" s="42"/>
      <c r="S49" s="42"/>
    </row>
    <row r="50" spans="1:19">
      <c r="A50" s="13">
        <v>36</v>
      </c>
      <c r="B50" s="14">
        <v>43246</v>
      </c>
      <c r="C50" s="15">
        <v>43248</v>
      </c>
      <c r="D50" s="16" t="s">
        <v>15</v>
      </c>
      <c r="E50" s="17">
        <f t="shared" si="2"/>
        <v>2</v>
      </c>
      <c r="F50" s="18" t="s">
        <v>57</v>
      </c>
      <c r="G50" s="19">
        <v>14490</v>
      </c>
      <c r="H50" s="20">
        <v>0</v>
      </c>
      <c r="I50" s="19">
        <f t="shared" si="3"/>
        <v>14490</v>
      </c>
      <c r="J50" s="31">
        <f t="shared" si="4"/>
        <v>310265</v>
      </c>
      <c r="K50" s="17">
        <v>27683</v>
      </c>
      <c r="L50" s="24">
        <v>1295341</v>
      </c>
      <c r="Q50" s="42"/>
      <c r="R50" s="42"/>
      <c r="S50" s="42"/>
    </row>
    <row r="51" spans="1:19">
      <c r="A51" s="13">
        <v>37</v>
      </c>
      <c r="B51" s="14">
        <v>43246</v>
      </c>
      <c r="C51" s="15">
        <v>43249</v>
      </c>
      <c r="D51" s="16" t="s">
        <v>15</v>
      </c>
      <c r="E51" s="17">
        <f t="shared" si="2"/>
        <v>3</v>
      </c>
      <c r="F51" s="18" t="s">
        <v>58</v>
      </c>
      <c r="G51" s="19">
        <v>21735</v>
      </c>
      <c r="H51" s="20">
        <v>0</v>
      </c>
      <c r="I51" s="19">
        <f t="shared" si="3"/>
        <v>21735</v>
      </c>
      <c r="J51" s="31">
        <f t="shared" si="4"/>
        <v>288530</v>
      </c>
      <c r="K51" s="17">
        <v>30405</v>
      </c>
      <c r="L51" s="24">
        <v>1302486</v>
      </c>
      <c r="Q51" s="42"/>
      <c r="R51" s="42"/>
      <c r="S51" s="42"/>
    </row>
    <row r="52" spans="1:19">
      <c r="A52" s="13">
        <v>38</v>
      </c>
      <c r="B52" s="14">
        <v>43247</v>
      </c>
      <c r="C52" s="15">
        <v>43249</v>
      </c>
      <c r="D52" s="16" t="s">
        <v>15</v>
      </c>
      <c r="E52" s="17">
        <f t="shared" si="2"/>
        <v>2</v>
      </c>
      <c r="F52" s="18" t="s">
        <v>59</v>
      </c>
      <c r="G52" s="19">
        <v>14600</v>
      </c>
      <c r="H52" s="20">
        <v>0</v>
      </c>
      <c r="I52" s="19">
        <f t="shared" si="3"/>
        <v>14600</v>
      </c>
      <c r="J52" s="31">
        <f t="shared" si="4"/>
        <v>273930</v>
      </c>
      <c r="K52" s="17">
        <v>30651</v>
      </c>
      <c r="L52" s="24">
        <v>1302800</v>
      </c>
      <c r="Q52" s="42"/>
      <c r="R52" s="42"/>
      <c r="S52" s="42"/>
    </row>
    <row r="53" ht="14.25" spans="1:19">
      <c r="A53" s="13">
        <v>39</v>
      </c>
      <c r="B53" s="14">
        <v>43247</v>
      </c>
      <c r="C53" s="15">
        <v>43250</v>
      </c>
      <c r="D53" s="16" t="s">
        <v>15</v>
      </c>
      <c r="E53" s="17">
        <f t="shared" si="2"/>
        <v>3</v>
      </c>
      <c r="F53" s="18" t="s">
        <v>60</v>
      </c>
      <c r="G53" s="19">
        <v>21735</v>
      </c>
      <c r="H53" s="20">
        <v>0</v>
      </c>
      <c r="I53" s="19">
        <f t="shared" si="3"/>
        <v>21735</v>
      </c>
      <c r="J53" s="31">
        <f t="shared" si="4"/>
        <v>252195</v>
      </c>
      <c r="K53" s="17">
        <v>30221</v>
      </c>
      <c r="L53" s="40">
        <v>1302218</v>
      </c>
      <c r="Q53" s="42"/>
      <c r="R53" s="42"/>
      <c r="S53" s="42"/>
    </row>
    <row r="54" spans="1:19">
      <c r="A54" s="13">
        <v>40</v>
      </c>
      <c r="B54" s="14">
        <v>43247</v>
      </c>
      <c r="C54" s="15">
        <v>43250</v>
      </c>
      <c r="D54" s="16" t="s">
        <v>15</v>
      </c>
      <c r="E54" s="17">
        <f t="shared" si="2"/>
        <v>3</v>
      </c>
      <c r="F54" s="18" t="s">
        <v>61</v>
      </c>
      <c r="G54" s="19">
        <v>21735</v>
      </c>
      <c r="H54" s="20">
        <v>0</v>
      </c>
      <c r="I54" s="19">
        <f t="shared" si="3"/>
        <v>21735</v>
      </c>
      <c r="J54" s="31">
        <f t="shared" si="4"/>
        <v>230460</v>
      </c>
      <c r="K54" s="17">
        <v>30222</v>
      </c>
      <c r="L54" s="24"/>
      <c r="Q54" s="42"/>
      <c r="R54" s="42"/>
      <c r="S54" s="42"/>
    </row>
    <row r="55" spans="1:19">
      <c r="A55" s="13">
        <v>41</v>
      </c>
      <c r="B55" s="14">
        <v>43249</v>
      </c>
      <c r="C55" s="15">
        <v>43251</v>
      </c>
      <c r="D55" s="16" t="s">
        <v>15</v>
      </c>
      <c r="E55" s="17">
        <f t="shared" si="2"/>
        <v>2</v>
      </c>
      <c r="F55" s="18" t="s">
        <v>62</v>
      </c>
      <c r="G55" s="19">
        <v>13140</v>
      </c>
      <c r="H55" s="20">
        <v>0</v>
      </c>
      <c r="I55" s="19">
        <f t="shared" si="3"/>
        <v>13140</v>
      </c>
      <c r="J55" s="31">
        <f t="shared" si="4"/>
        <v>217320</v>
      </c>
      <c r="K55" s="17">
        <v>29691</v>
      </c>
      <c r="L55" s="24">
        <v>1300321</v>
      </c>
      <c r="Q55" s="42"/>
      <c r="R55" s="42"/>
      <c r="S55" s="42"/>
    </row>
    <row r="56" spans="1:19">
      <c r="A56" s="13">
        <v>42</v>
      </c>
      <c r="B56" s="14">
        <v>43249</v>
      </c>
      <c r="C56" s="15">
        <v>43251</v>
      </c>
      <c r="D56" s="16" t="s">
        <v>15</v>
      </c>
      <c r="E56" s="17">
        <f t="shared" si="2"/>
        <v>2</v>
      </c>
      <c r="F56" s="18" t="s">
        <v>63</v>
      </c>
      <c r="G56" s="19">
        <v>13140</v>
      </c>
      <c r="H56" s="20">
        <v>0</v>
      </c>
      <c r="I56" s="19">
        <f t="shared" si="3"/>
        <v>13140</v>
      </c>
      <c r="J56" s="31">
        <f t="shared" si="4"/>
        <v>204180</v>
      </c>
      <c r="K56" s="17">
        <v>29714</v>
      </c>
      <c r="L56" s="24">
        <v>1300370</v>
      </c>
      <c r="Q56" s="42"/>
      <c r="R56" s="42"/>
      <c r="S56" s="42"/>
    </row>
    <row r="57" spans="1:19">
      <c r="A57" s="13">
        <v>43</v>
      </c>
      <c r="B57" s="14">
        <v>43249</v>
      </c>
      <c r="C57" s="15">
        <v>43251</v>
      </c>
      <c r="D57" s="16" t="s">
        <v>15</v>
      </c>
      <c r="E57" s="17">
        <f t="shared" si="2"/>
        <v>2</v>
      </c>
      <c r="F57" s="18" t="s">
        <v>64</v>
      </c>
      <c r="G57" s="19">
        <v>13140</v>
      </c>
      <c r="H57" s="20">
        <v>0</v>
      </c>
      <c r="I57" s="19">
        <f t="shared" si="3"/>
        <v>13140</v>
      </c>
      <c r="J57" s="31">
        <f t="shared" si="4"/>
        <v>191040</v>
      </c>
      <c r="K57" s="17">
        <v>30527</v>
      </c>
      <c r="L57" s="24">
        <v>1303583</v>
      </c>
      <c r="Q57" s="42"/>
      <c r="R57" s="42"/>
      <c r="S57" s="42"/>
    </row>
    <row r="58" ht="14.25" spans="1:19">
      <c r="A58" s="21" t="s">
        <v>18</v>
      </c>
      <c r="B58" s="21"/>
      <c r="C58" s="21"/>
      <c r="D58" s="21"/>
      <c r="E58" s="21"/>
      <c r="F58" s="21"/>
      <c r="G58" s="21"/>
      <c r="H58" s="21"/>
      <c r="I58" s="33">
        <f>SUM(I15:I57)</f>
        <v>779980</v>
      </c>
      <c r="J58" s="34"/>
      <c r="K58" s="35"/>
      <c r="L58" s="24"/>
      <c r="Q58" s="42"/>
      <c r="R58" s="42"/>
      <c r="S58" s="42"/>
    </row>
    <row r="59" spans="17:19">
      <c r="Q59" s="42"/>
      <c r="R59" s="42"/>
      <c r="S59" s="42"/>
    </row>
    <row r="60" spans="17:19">
      <c r="Q60" s="42"/>
      <c r="R60" s="42"/>
      <c r="S60" s="42"/>
    </row>
    <row r="61" spans="17:19">
      <c r="Q61" s="42"/>
      <c r="R61" s="42"/>
      <c r="S61" s="42"/>
    </row>
    <row r="62" spans="17:19">
      <c r="Q62" s="42"/>
      <c r="R62" s="42"/>
      <c r="S62" s="42"/>
    </row>
    <row r="63" spans="17:19">
      <c r="Q63" s="42"/>
      <c r="R63" s="42"/>
      <c r="S63" s="42"/>
    </row>
    <row r="64" spans="1:19">
      <c r="A64" s="22" t="s">
        <v>65</v>
      </c>
      <c r="B64" s="23"/>
      <c r="C64" s="23"/>
      <c r="D64" s="23"/>
      <c r="E64" s="23"/>
      <c r="F64" s="23"/>
      <c r="G64" s="23"/>
      <c r="H64" s="23"/>
      <c r="I64" s="36"/>
      <c r="J64" s="37">
        <f>+J57</f>
        <v>191040</v>
      </c>
      <c r="K64" s="38"/>
      <c r="L64" s="24"/>
      <c r="Q64" s="42"/>
      <c r="R64" s="42"/>
      <c r="S64" s="42"/>
    </row>
    <row r="65" spans="1:19">
      <c r="A65" s="22" t="s">
        <v>66</v>
      </c>
      <c r="B65" s="23"/>
      <c r="C65" s="23"/>
      <c r="D65" s="23"/>
      <c r="E65" s="23"/>
      <c r="F65" s="23"/>
      <c r="G65" s="23"/>
      <c r="H65" s="23"/>
      <c r="I65" s="36"/>
      <c r="J65" s="37">
        <v>0</v>
      </c>
      <c r="K65" s="38"/>
      <c r="L65" s="24"/>
      <c r="Q65" s="43"/>
      <c r="R65" s="42"/>
      <c r="S65" s="42"/>
    </row>
    <row r="66" spans="1:19">
      <c r="A66" s="22" t="s">
        <v>21</v>
      </c>
      <c r="B66" s="23"/>
      <c r="C66" s="23"/>
      <c r="D66" s="23"/>
      <c r="E66" s="23"/>
      <c r="F66" s="23"/>
      <c r="G66" s="23"/>
      <c r="H66" s="23"/>
      <c r="I66" s="36"/>
      <c r="J66" s="39">
        <f>SUM(J64:J65)</f>
        <v>191040</v>
      </c>
      <c r="K66" s="38"/>
      <c r="L66" s="24"/>
      <c r="Q66" s="42"/>
      <c r="R66" s="42"/>
      <c r="S66" s="42"/>
    </row>
    <row r="67" spans="1:19">
      <c r="A67" s="7" t="s">
        <v>3</v>
      </c>
      <c r="B67" s="8" t="s">
        <v>4</v>
      </c>
      <c r="C67" s="8" t="s">
        <v>5</v>
      </c>
      <c r="D67" s="9" t="s">
        <v>6</v>
      </c>
      <c r="E67" s="9" t="s">
        <v>7</v>
      </c>
      <c r="F67" s="9" t="s">
        <v>8</v>
      </c>
      <c r="G67" s="9" t="s">
        <v>9</v>
      </c>
      <c r="H67" s="10" t="s">
        <v>10</v>
      </c>
      <c r="I67" s="29" t="s">
        <v>11</v>
      </c>
      <c r="J67" s="29" t="s">
        <v>12</v>
      </c>
      <c r="K67" s="9" t="s">
        <v>13</v>
      </c>
      <c r="L67" s="24"/>
      <c r="Q67" s="42"/>
      <c r="R67" s="42"/>
      <c r="S67" s="42"/>
    </row>
    <row r="68" spans="1:19">
      <c r="A68" s="13">
        <v>1</v>
      </c>
      <c r="B68" s="14">
        <v>43250</v>
      </c>
      <c r="C68" s="15">
        <v>43252</v>
      </c>
      <c r="D68" s="16" t="s">
        <v>15</v>
      </c>
      <c r="E68" s="17">
        <f>C68-B68</f>
        <v>2</v>
      </c>
      <c r="F68" s="18" t="s">
        <v>67</v>
      </c>
      <c r="G68" s="19">
        <v>14490</v>
      </c>
      <c r="H68" s="20">
        <v>0</v>
      </c>
      <c r="I68" s="19">
        <f>+G68+H68</f>
        <v>14490</v>
      </c>
      <c r="J68" s="31">
        <f>J66-I68</f>
        <v>176550</v>
      </c>
      <c r="K68" s="17">
        <v>30926</v>
      </c>
      <c r="L68" s="24">
        <v>1305075</v>
      </c>
      <c r="Q68" s="43"/>
      <c r="R68" s="42"/>
      <c r="S68" s="42"/>
    </row>
    <row r="69" spans="1:19">
      <c r="A69" s="13">
        <v>2</v>
      </c>
      <c r="B69" s="14">
        <v>43248</v>
      </c>
      <c r="C69" s="15">
        <v>43252</v>
      </c>
      <c r="D69" s="16" t="s">
        <v>15</v>
      </c>
      <c r="E69" s="17">
        <f>C69-B69</f>
        <v>4</v>
      </c>
      <c r="F69" s="18" t="s">
        <v>68</v>
      </c>
      <c r="G69" s="19">
        <v>26280</v>
      </c>
      <c r="H69" s="20">
        <v>0</v>
      </c>
      <c r="I69" s="19">
        <f t="shared" ref="I69:I94" si="5">+G69+H69</f>
        <v>26280</v>
      </c>
      <c r="J69" s="31">
        <f>J68-I69</f>
        <v>150270</v>
      </c>
      <c r="K69" s="17">
        <v>30532</v>
      </c>
      <c r="L69" s="24">
        <v>1303699</v>
      </c>
      <c r="Q69" s="42"/>
      <c r="R69" s="42"/>
      <c r="S69" s="42"/>
    </row>
    <row r="70" spans="1:19">
      <c r="A70" s="13">
        <v>3</v>
      </c>
      <c r="B70" s="14">
        <v>43250</v>
      </c>
      <c r="C70" s="15">
        <v>43252</v>
      </c>
      <c r="D70" s="16" t="s">
        <v>15</v>
      </c>
      <c r="E70" s="17">
        <f>C70-B70</f>
        <v>2</v>
      </c>
      <c r="F70" s="18" t="s">
        <v>69</v>
      </c>
      <c r="G70" s="19">
        <v>13140</v>
      </c>
      <c r="H70" s="20">
        <v>0</v>
      </c>
      <c r="I70" s="19">
        <f t="shared" si="5"/>
        <v>13140</v>
      </c>
      <c r="J70" s="31">
        <f>J69-I70</f>
        <v>137130</v>
      </c>
      <c r="K70" s="17">
        <v>27517</v>
      </c>
      <c r="L70" s="24">
        <v>1294003</v>
      </c>
      <c r="Q70" s="42"/>
      <c r="R70" s="42"/>
      <c r="S70" s="42"/>
    </row>
    <row r="71" spans="1:12">
      <c r="A71" s="13">
        <v>4</v>
      </c>
      <c r="B71" s="14">
        <v>43249</v>
      </c>
      <c r="C71" s="15">
        <v>43253</v>
      </c>
      <c r="D71" s="16" t="s">
        <v>15</v>
      </c>
      <c r="E71" s="17">
        <f t="shared" ref="E71:E94" si="6">C71-B71</f>
        <v>4</v>
      </c>
      <c r="F71" s="18" t="s">
        <v>70</v>
      </c>
      <c r="G71" s="19">
        <v>26280</v>
      </c>
      <c r="H71" s="20">
        <v>0</v>
      </c>
      <c r="I71" s="19">
        <f t="shared" si="5"/>
        <v>26280</v>
      </c>
      <c r="J71" s="31">
        <f t="shared" ref="J71:J94" si="7">J70-I71</f>
        <v>110850</v>
      </c>
      <c r="K71" s="17">
        <v>27671</v>
      </c>
      <c r="L71" s="24">
        <v>1294997</v>
      </c>
    </row>
    <row r="72" spans="1:12">
      <c r="A72" s="13">
        <v>5</v>
      </c>
      <c r="B72" s="14">
        <v>43250</v>
      </c>
      <c r="C72" s="15">
        <v>43253</v>
      </c>
      <c r="D72" s="16" t="s">
        <v>15</v>
      </c>
      <c r="E72" s="17">
        <f t="shared" si="6"/>
        <v>3</v>
      </c>
      <c r="F72" s="18" t="s">
        <v>71</v>
      </c>
      <c r="G72" s="19">
        <v>19710</v>
      </c>
      <c r="H72" s="20">
        <v>0</v>
      </c>
      <c r="I72" s="19">
        <f t="shared" si="5"/>
        <v>19710</v>
      </c>
      <c r="J72" s="31">
        <f t="shared" si="7"/>
        <v>91140</v>
      </c>
      <c r="K72" s="17">
        <v>29929</v>
      </c>
      <c r="L72" s="24">
        <v>1301126</v>
      </c>
    </row>
    <row r="73" spans="1:12">
      <c r="A73" s="13">
        <v>6</v>
      </c>
      <c r="B73" s="14">
        <v>43250</v>
      </c>
      <c r="C73" s="15">
        <v>43253</v>
      </c>
      <c r="D73" s="16" t="s">
        <v>15</v>
      </c>
      <c r="E73" s="17">
        <f t="shared" si="6"/>
        <v>3</v>
      </c>
      <c r="F73" s="18" t="s">
        <v>72</v>
      </c>
      <c r="G73" s="19">
        <v>21735</v>
      </c>
      <c r="H73" s="20">
        <v>0</v>
      </c>
      <c r="I73" s="19">
        <f t="shared" si="5"/>
        <v>21735</v>
      </c>
      <c r="J73" s="31">
        <f t="shared" si="7"/>
        <v>69405</v>
      </c>
      <c r="K73" s="17">
        <v>30562</v>
      </c>
      <c r="L73" s="24">
        <v>1303824</v>
      </c>
    </row>
    <row r="74" spans="1:12">
      <c r="A74" s="13">
        <v>7</v>
      </c>
      <c r="B74" s="14">
        <v>43250</v>
      </c>
      <c r="C74" s="15">
        <v>43254</v>
      </c>
      <c r="D74" s="16" t="s">
        <v>15</v>
      </c>
      <c r="E74" s="17">
        <f t="shared" si="6"/>
        <v>4</v>
      </c>
      <c r="F74" s="18" t="s">
        <v>73</v>
      </c>
      <c r="G74" s="19">
        <v>28980</v>
      </c>
      <c r="H74" s="20">
        <v>0</v>
      </c>
      <c r="I74" s="19">
        <f t="shared" si="5"/>
        <v>28980</v>
      </c>
      <c r="J74" s="31">
        <f t="shared" si="7"/>
        <v>40425</v>
      </c>
      <c r="K74" s="17">
        <v>29157</v>
      </c>
      <c r="L74" s="24">
        <v>1299255</v>
      </c>
    </row>
    <row r="75" spans="1:12">
      <c r="A75" s="13">
        <v>8</v>
      </c>
      <c r="B75" s="14">
        <v>43252</v>
      </c>
      <c r="C75" s="15">
        <v>43254</v>
      </c>
      <c r="D75" s="16" t="s">
        <v>15</v>
      </c>
      <c r="E75" s="17">
        <f t="shared" si="6"/>
        <v>2</v>
      </c>
      <c r="F75" s="18" t="s">
        <v>74</v>
      </c>
      <c r="G75" s="19">
        <v>14490</v>
      </c>
      <c r="H75" s="20">
        <v>0</v>
      </c>
      <c r="I75" s="19">
        <f t="shared" si="5"/>
        <v>14490</v>
      </c>
      <c r="J75" s="31">
        <f t="shared" si="7"/>
        <v>25935</v>
      </c>
      <c r="K75" s="17">
        <v>31077</v>
      </c>
      <c r="L75" s="24">
        <v>1306052</v>
      </c>
    </row>
    <row r="76" spans="1:12">
      <c r="A76" s="13">
        <v>9</v>
      </c>
      <c r="B76" s="14">
        <v>43253</v>
      </c>
      <c r="C76" s="15">
        <v>43255</v>
      </c>
      <c r="D76" s="16" t="s">
        <v>15</v>
      </c>
      <c r="E76" s="17">
        <f t="shared" si="6"/>
        <v>2</v>
      </c>
      <c r="F76" s="18" t="s">
        <v>75</v>
      </c>
      <c r="G76" s="19">
        <v>14490</v>
      </c>
      <c r="H76" s="20">
        <v>0</v>
      </c>
      <c r="I76" s="19">
        <f t="shared" si="5"/>
        <v>14490</v>
      </c>
      <c r="J76" s="52">
        <f t="shared" si="7"/>
        <v>11445</v>
      </c>
      <c r="K76" s="17">
        <v>14490</v>
      </c>
      <c r="L76" s="24">
        <v>1309651</v>
      </c>
    </row>
    <row r="77" ht="24.75" spans="1:12">
      <c r="A77" s="21" t="s">
        <v>18</v>
      </c>
      <c r="B77" s="21"/>
      <c r="C77" s="21"/>
      <c r="D77" s="21"/>
      <c r="E77" s="21"/>
      <c r="F77" s="21"/>
      <c r="G77" s="21"/>
      <c r="H77" s="21"/>
      <c r="I77" s="33">
        <f>SUM(I68:I76)</f>
        <v>179595</v>
      </c>
      <c r="J77" s="34"/>
      <c r="K77" s="35" t="s">
        <v>76</v>
      </c>
      <c r="L77" s="24"/>
    </row>
    <row r="80" spans="1:12">
      <c r="A80" s="44" t="s">
        <v>65</v>
      </c>
      <c r="B80" s="45"/>
      <c r="C80" s="45"/>
      <c r="D80" s="45"/>
      <c r="E80" s="45"/>
      <c r="F80" s="45"/>
      <c r="G80" s="45"/>
      <c r="H80" s="45"/>
      <c r="I80" s="53"/>
      <c r="J80" s="54">
        <f>J76</f>
        <v>11445</v>
      </c>
      <c r="K80" s="55"/>
      <c r="L80" s="24"/>
    </row>
    <row r="81" spans="1:12">
      <c r="A81" s="44" t="s">
        <v>66</v>
      </c>
      <c r="B81" s="45"/>
      <c r="C81" s="45"/>
      <c r="D81" s="45"/>
      <c r="E81" s="45"/>
      <c r="F81" s="45"/>
      <c r="G81" s="45"/>
      <c r="H81" s="45"/>
      <c r="I81" s="53"/>
      <c r="J81" s="54">
        <f>500000+500000</f>
        <v>1000000</v>
      </c>
      <c r="K81" s="56">
        <v>43259</v>
      </c>
      <c r="L81" s="24"/>
    </row>
    <row r="82" spans="1:12">
      <c r="A82" s="44" t="s">
        <v>21</v>
      </c>
      <c r="B82" s="45"/>
      <c r="C82" s="45"/>
      <c r="D82" s="45"/>
      <c r="E82" s="45"/>
      <c r="F82" s="45"/>
      <c r="G82" s="45"/>
      <c r="H82" s="45"/>
      <c r="I82" s="53"/>
      <c r="J82" s="57">
        <f>SUM(J80:J81)</f>
        <v>1011445</v>
      </c>
      <c r="K82" s="55"/>
      <c r="L82" s="24"/>
    </row>
    <row r="83" spans="1:12">
      <c r="A83" s="7" t="s">
        <v>3</v>
      </c>
      <c r="B83" s="8" t="s">
        <v>4</v>
      </c>
      <c r="C83" s="8" t="s">
        <v>5</v>
      </c>
      <c r="D83" s="9" t="s">
        <v>6</v>
      </c>
      <c r="E83" s="9" t="s">
        <v>7</v>
      </c>
      <c r="F83" s="9" t="s">
        <v>8</v>
      </c>
      <c r="G83" s="9" t="s">
        <v>9</v>
      </c>
      <c r="H83" s="10" t="s">
        <v>10</v>
      </c>
      <c r="I83" s="29" t="s">
        <v>11</v>
      </c>
      <c r="J83" s="29" t="s">
        <v>12</v>
      </c>
      <c r="K83" s="9" t="s">
        <v>13</v>
      </c>
      <c r="L83" s="24"/>
    </row>
    <row r="84" spans="1:12">
      <c r="A84" s="13">
        <v>10</v>
      </c>
      <c r="B84" s="46">
        <v>43255</v>
      </c>
      <c r="C84" s="47">
        <v>43257</v>
      </c>
      <c r="D84" s="16" t="s">
        <v>15</v>
      </c>
      <c r="E84" s="48">
        <f t="shared" ref="E84:E100" si="8">C84-B84</f>
        <v>2</v>
      </c>
      <c r="F84" s="49" t="s">
        <v>77</v>
      </c>
      <c r="G84" s="50">
        <v>14490</v>
      </c>
      <c r="H84" s="20">
        <v>0</v>
      </c>
      <c r="I84" s="50">
        <f t="shared" ref="I84:I100" si="9">+G84+H84</f>
        <v>14490</v>
      </c>
      <c r="J84" s="31">
        <f>J82-I84</f>
        <v>996955</v>
      </c>
      <c r="K84" s="48">
        <v>32722</v>
      </c>
      <c r="L84" s="24">
        <v>1312293</v>
      </c>
    </row>
    <row r="85" spans="1:12">
      <c r="A85" s="13">
        <v>11</v>
      </c>
      <c r="B85" s="46">
        <v>43256</v>
      </c>
      <c r="C85" s="47">
        <v>43258</v>
      </c>
      <c r="D85" s="16" t="s">
        <v>15</v>
      </c>
      <c r="E85" s="48">
        <f t="shared" si="8"/>
        <v>2</v>
      </c>
      <c r="F85" s="49" t="s">
        <v>78</v>
      </c>
      <c r="G85" s="50">
        <v>13140</v>
      </c>
      <c r="H85" s="20">
        <v>0</v>
      </c>
      <c r="I85" s="50">
        <f t="shared" si="9"/>
        <v>13140</v>
      </c>
      <c r="J85" s="31">
        <f t="shared" ref="J85:J100" si="10">J84-I85</f>
        <v>983815</v>
      </c>
      <c r="K85" s="48">
        <v>30710</v>
      </c>
      <c r="L85" s="24">
        <v>1304903</v>
      </c>
    </row>
    <row r="86" spans="1:12">
      <c r="A86" s="13">
        <v>12</v>
      </c>
      <c r="B86" s="46">
        <v>43255</v>
      </c>
      <c r="C86" s="47">
        <v>43258</v>
      </c>
      <c r="D86" s="16" t="s">
        <v>15</v>
      </c>
      <c r="E86" s="48">
        <f t="shared" si="8"/>
        <v>3</v>
      </c>
      <c r="F86" s="49" t="s">
        <v>79</v>
      </c>
      <c r="G86" s="50">
        <v>19710</v>
      </c>
      <c r="H86" s="20">
        <v>0</v>
      </c>
      <c r="I86" s="50">
        <f t="shared" si="9"/>
        <v>19710</v>
      </c>
      <c r="J86" s="31">
        <f t="shared" si="10"/>
        <v>964105</v>
      </c>
      <c r="K86" s="48">
        <v>30469</v>
      </c>
      <c r="L86" s="24">
        <v>1303210</v>
      </c>
    </row>
    <row r="87" spans="1:12">
      <c r="A87" s="13">
        <v>13</v>
      </c>
      <c r="B87" s="46">
        <v>43258</v>
      </c>
      <c r="C87" s="47">
        <v>43259</v>
      </c>
      <c r="D87" s="16" t="s">
        <v>15</v>
      </c>
      <c r="E87" s="48">
        <f t="shared" si="8"/>
        <v>1</v>
      </c>
      <c r="F87" s="49" t="s">
        <v>80</v>
      </c>
      <c r="G87" s="50">
        <v>8050</v>
      </c>
      <c r="H87" s="20">
        <v>0</v>
      </c>
      <c r="I87" s="50">
        <f t="shared" si="9"/>
        <v>8050</v>
      </c>
      <c r="J87" s="31">
        <f t="shared" si="10"/>
        <v>956055</v>
      </c>
      <c r="K87" s="48">
        <v>30471</v>
      </c>
      <c r="L87" s="24">
        <v>1302982</v>
      </c>
    </row>
    <row r="88" spans="1:12">
      <c r="A88" s="13">
        <v>14</v>
      </c>
      <c r="B88" s="46">
        <v>43258</v>
      </c>
      <c r="C88" s="47">
        <v>43259</v>
      </c>
      <c r="D88" s="16" t="s">
        <v>15</v>
      </c>
      <c r="E88" s="48">
        <f t="shared" si="8"/>
        <v>1</v>
      </c>
      <c r="F88" s="49" t="s">
        <v>81</v>
      </c>
      <c r="G88" s="50">
        <v>8050</v>
      </c>
      <c r="H88" s="20">
        <v>0</v>
      </c>
      <c r="I88" s="50">
        <f t="shared" si="9"/>
        <v>8050</v>
      </c>
      <c r="J88" s="31">
        <f t="shared" si="10"/>
        <v>948005</v>
      </c>
      <c r="K88" s="48">
        <v>30473</v>
      </c>
      <c r="L88" s="24">
        <v>1302984</v>
      </c>
    </row>
    <row r="89" spans="1:12">
      <c r="A89" s="13">
        <v>15</v>
      </c>
      <c r="B89" s="46">
        <v>43258</v>
      </c>
      <c r="C89" s="47">
        <v>43259</v>
      </c>
      <c r="D89" s="16" t="s">
        <v>15</v>
      </c>
      <c r="E89" s="48">
        <f t="shared" si="8"/>
        <v>1</v>
      </c>
      <c r="F89" s="49" t="s">
        <v>82</v>
      </c>
      <c r="G89" s="50">
        <v>8050</v>
      </c>
      <c r="H89" s="20">
        <v>0</v>
      </c>
      <c r="I89" s="50">
        <f t="shared" si="9"/>
        <v>8050</v>
      </c>
      <c r="J89" s="31">
        <f t="shared" si="10"/>
        <v>939955</v>
      </c>
      <c r="K89" s="48">
        <v>30472</v>
      </c>
      <c r="L89" s="24">
        <v>1302983</v>
      </c>
    </row>
    <row r="90" spans="1:12">
      <c r="A90" s="13">
        <v>16</v>
      </c>
      <c r="B90" s="46">
        <v>43258</v>
      </c>
      <c r="C90" s="47">
        <v>43260</v>
      </c>
      <c r="D90" s="16" t="s">
        <v>15</v>
      </c>
      <c r="E90" s="48">
        <f t="shared" si="8"/>
        <v>2</v>
      </c>
      <c r="F90" s="49" t="s">
        <v>83</v>
      </c>
      <c r="G90" s="50">
        <v>13140</v>
      </c>
      <c r="H90" s="20">
        <v>0</v>
      </c>
      <c r="I90" s="50">
        <f t="shared" si="9"/>
        <v>13140</v>
      </c>
      <c r="J90" s="31">
        <f t="shared" si="10"/>
        <v>926815</v>
      </c>
      <c r="K90" s="48">
        <v>31169</v>
      </c>
      <c r="L90" s="24">
        <v>1306564</v>
      </c>
    </row>
    <row r="91" spans="1:12">
      <c r="A91" s="13">
        <v>17</v>
      </c>
      <c r="B91" s="46">
        <v>43258</v>
      </c>
      <c r="C91" s="47">
        <v>43260</v>
      </c>
      <c r="D91" s="16" t="s">
        <v>15</v>
      </c>
      <c r="E91" s="48">
        <f t="shared" si="8"/>
        <v>2</v>
      </c>
      <c r="F91" s="49" t="s">
        <v>84</v>
      </c>
      <c r="G91" s="50">
        <v>13140</v>
      </c>
      <c r="H91" s="20">
        <v>0</v>
      </c>
      <c r="I91" s="50">
        <f t="shared" si="9"/>
        <v>13140</v>
      </c>
      <c r="J91" s="31">
        <f t="shared" si="10"/>
        <v>913675</v>
      </c>
      <c r="K91" s="48">
        <v>30409</v>
      </c>
      <c r="L91" s="24">
        <v>1302496</v>
      </c>
    </row>
    <row r="92" spans="1:12">
      <c r="A92" s="13">
        <v>18</v>
      </c>
      <c r="B92" s="46">
        <v>43260</v>
      </c>
      <c r="C92" s="47">
        <v>43262</v>
      </c>
      <c r="D92" s="16" t="s">
        <v>15</v>
      </c>
      <c r="E92" s="48">
        <f t="shared" si="8"/>
        <v>2</v>
      </c>
      <c r="F92" s="49" t="s">
        <v>85</v>
      </c>
      <c r="G92" s="50">
        <v>14490</v>
      </c>
      <c r="H92" s="20">
        <v>0</v>
      </c>
      <c r="I92" s="50">
        <f t="shared" si="9"/>
        <v>14490</v>
      </c>
      <c r="J92" s="31">
        <f t="shared" si="10"/>
        <v>899185</v>
      </c>
      <c r="K92" s="48">
        <v>28919</v>
      </c>
      <c r="L92" s="24">
        <v>1299173</v>
      </c>
    </row>
    <row r="93" spans="1:12">
      <c r="A93" s="13">
        <v>19</v>
      </c>
      <c r="B93" s="46">
        <v>43260</v>
      </c>
      <c r="C93" s="47">
        <v>43262</v>
      </c>
      <c r="D93" s="16" t="s">
        <v>15</v>
      </c>
      <c r="E93" s="48">
        <f t="shared" si="8"/>
        <v>2</v>
      </c>
      <c r="F93" s="49" t="s">
        <v>86</v>
      </c>
      <c r="G93" s="50">
        <v>14490</v>
      </c>
      <c r="H93" s="20">
        <v>0</v>
      </c>
      <c r="I93" s="50">
        <f t="shared" si="9"/>
        <v>14490</v>
      </c>
      <c r="J93" s="31">
        <f t="shared" si="10"/>
        <v>884695</v>
      </c>
      <c r="K93" s="48">
        <v>29937</v>
      </c>
      <c r="L93" s="24">
        <v>1300984</v>
      </c>
    </row>
    <row r="94" spans="1:12">
      <c r="A94" s="13">
        <v>20</v>
      </c>
      <c r="B94" s="46">
        <v>43260</v>
      </c>
      <c r="C94" s="47">
        <v>43262</v>
      </c>
      <c r="D94" s="16" t="s">
        <v>15</v>
      </c>
      <c r="E94" s="48">
        <f t="shared" si="8"/>
        <v>2</v>
      </c>
      <c r="F94" s="49" t="s">
        <v>87</v>
      </c>
      <c r="G94" s="50">
        <v>14490</v>
      </c>
      <c r="H94" s="20">
        <v>0</v>
      </c>
      <c r="I94" s="50">
        <f t="shared" si="9"/>
        <v>14490</v>
      </c>
      <c r="J94" s="31">
        <f t="shared" si="10"/>
        <v>870205</v>
      </c>
      <c r="K94" s="48">
        <v>30403</v>
      </c>
      <c r="L94" s="24">
        <v>1302424</v>
      </c>
    </row>
    <row r="95" spans="1:12">
      <c r="A95" s="13">
        <v>21</v>
      </c>
      <c r="B95" s="46">
        <v>43260</v>
      </c>
      <c r="C95" s="47">
        <v>43262</v>
      </c>
      <c r="D95" s="16" t="s">
        <v>15</v>
      </c>
      <c r="E95" s="48">
        <f t="shared" si="8"/>
        <v>2</v>
      </c>
      <c r="F95" s="49" t="s">
        <v>88</v>
      </c>
      <c r="G95" s="50">
        <v>14490</v>
      </c>
      <c r="H95" s="20">
        <v>0</v>
      </c>
      <c r="I95" s="50">
        <f t="shared" si="9"/>
        <v>14490</v>
      </c>
      <c r="J95" s="31">
        <f t="shared" si="10"/>
        <v>855715</v>
      </c>
      <c r="K95" s="48">
        <v>29936</v>
      </c>
      <c r="L95" s="24">
        <v>1300984</v>
      </c>
    </row>
    <row r="96" spans="1:12">
      <c r="A96" s="13">
        <v>22</v>
      </c>
      <c r="B96" s="46">
        <v>43261</v>
      </c>
      <c r="C96" s="47">
        <v>43263</v>
      </c>
      <c r="D96" s="16" t="s">
        <v>15</v>
      </c>
      <c r="E96" s="48">
        <f t="shared" si="8"/>
        <v>2</v>
      </c>
      <c r="F96" s="49" t="s">
        <v>89</v>
      </c>
      <c r="G96" s="50">
        <v>14490</v>
      </c>
      <c r="H96" s="20">
        <v>0</v>
      </c>
      <c r="I96" s="50">
        <f t="shared" si="9"/>
        <v>14490</v>
      </c>
      <c r="J96" s="31">
        <f t="shared" si="10"/>
        <v>841225</v>
      </c>
      <c r="K96" s="48">
        <v>30470</v>
      </c>
      <c r="L96" s="24">
        <v>1302715</v>
      </c>
    </row>
    <row r="97" spans="1:12">
      <c r="A97" s="13">
        <v>23</v>
      </c>
      <c r="B97" s="46">
        <v>43261</v>
      </c>
      <c r="C97" s="47">
        <v>43264</v>
      </c>
      <c r="D97" s="16" t="s">
        <v>15</v>
      </c>
      <c r="E97" s="48">
        <f t="shared" si="8"/>
        <v>3</v>
      </c>
      <c r="F97" s="49" t="s">
        <v>90</v>
      </c>
      <c r="G97" s="50">
        <v>21735</v>
      </c>
      <c r="H97" s="20">
        <v>0</v>
      </c>
      <c r="I97" s="50">
        <f t="shared" si="9"/>
        <v>21735</v>
      </c>
      <c r="J97" s="31">
        <f t="shared" si="10"/>
        <v>819490</v>
      </c>
      <c r="K97" s="48">
        <v>30686</v>
      </c>
      <c r="L97" s="24">
        <v>1304624</v>
      </c>
    </row>
    <row r="98" spans="1:12">
      <c r="A98" s="13">
        <v>24</v>
      </c>
      <c r="B98" s="46">
        <v>43262</v>
      </c>
      <c r="C98" s="47">
        <v>43264</v>
      </c>
      <c r="D98" s="16" t="s">
        <v>15</v>
      </c>
      <c r="E98" s="48">
        <f t="shared" si="8"/>
        <v>2</v>
      </c>
      <c r="F98" s="49" t="s">
        <v>91</v>
      </c>
      <c r="G98" s="50">
        <v>14490</v>
      </c>
      <c r="H98" s="20">
        <v>0</v>
      </c>
      <c r="I98" s="50">
        <f t="shared" si="9"/>
        <v>14490</v>
      </c>
      <c r="J98" s="31">
        <f t="shared" si="10"/>
        <v>805000</v>
      </c>
      <c r="K98" s="48">
        <v>30681</v>
      </c>
      <c r="L98" s="24">
        <v>1304338</v>
      </c>
    </row>
    <row r="99" spans="1:12">
      <c r="A99" s="13">
        <v>25</v>
      </c>
      <c r="B99" s="46">
        <v>43266</v>
      </c>
      <c r="C99" s="47">
        <v>43268</v>
      </c>
      <c r="D99" s="16" t="s">
        <v>15</v>
      </c>
      <c r="E99" s="48">
        <f t="shared" si="8"/>
        <v>2</v>
      </c>
      <c r="F99" s="49" t="s">
        <v>92</v>
      </c>
      <c r="G99" s="50">
        <v>13140</v>
      </c>
      <c r="H99" s="20">
        <v>0</v>
      </c>
      <c r="I99" s="50">
        <f t="shared" si="9"/>
        <v>13140</v>
      </c>
      <c r="J99" s="31">
        <f t="shared" si="10"/>
        <v>791860</v>
      </c>
      <c r="K99" s="48">
        <v>30928</v>
      </c>
      <c r="L99" s="24">
        <v>1305111</v>
      </c>
    </row>
    <row r="100" spans="1:12">
      <c r="A100" s="13">
        <v>26</v>
      </c>
      <c r="B100" s="46">
        <v>43266</v>
      </c>
      <c r="C100" s="47">
        <v>43268</v>
      </c>
      <c r="D100" s="16" t="s">
        <v>15</v>
      </c>
      <c r="E100" s="48">
        <f t="shared" si="8"/>
        <v>2</v>
      </c>
      <c r="F100" s="49" t="s">
        <v>93</v>
      </c>
      <c r="G100" s="50">
        <v>13140</v>
      </c>
      <c r="H100" s="20">
        <v>0</v>
      </c>
      <c r="I100" s="50">
        <f t="shared" si="9"/>
        <v>13140</v>
      </c>
      <c r="J100" s="31">
        <f t="shared" si="10"/>
        <v>778720</v>
      </c>
      <c r="K100" s="48">
        <v>30927</v>
      </c>
      <c r="L100" s="24">
        <v>1305111</v>
      </c>
    </row>
    <row r="101" ht="24.75" spans="1:12">
      <c r="A101" s="51" t="s">
        <v>18</v>
      </c>
      <c r="B101" s="51"/>
      <c r="C101" s="51"/>
      <c r="D101" s="51"/>
      <c r="E101" s="51"/>
      <c r="F101" s="51"/>
      <c r="G101" s="51"/>
      <c r="H101" s="51"/>
      <c r="I101" s="33">
        <f>SUM(I84:I100)</f>
        <v>232725</v>
      </c>
      <c r="J101" s="34"/>
      <c r="K101" s="35" t="s">
        <v>94</v>
      </c>
      <c r="L101" s="24"/>
    </row>
    <row r="103" spans="1:12">
      <c r="A103" s="44" t="s">
        <v>95</v>
      </c>
      <c r="B103" s="45"/>
      <c r="C103" s="45"/>
      <c r="D103" s="45"/>
      <c r="E103" s="45"/>
      <c r="F103" s="45"/>
      <c r="G103" s="45"/>
      <c r="H103" s="45"/>
      <c r="I103" s="53"/>
      <c r="J103" s="54">
        <f>J100</f>
        <v>778720</v>
      </c>
      <c r="K103" s="55"/>
      <c r="L103" s="24"/>
    </row>
    <row r="104" spans="1:12">
      <c r="A104" s="44" t="s">
        <v>96</v>
      </c>
      <c r="B104" s="45"/>
      <c r="C104" s="45"/>
      <c r="D104" s="45"/>
      <c r="E104" s="45"/>
      <c r="F104" s="45"/>
      <c r="G104" s="45"/>
      <c r="H104" s="45"/>
      <c r="I104" s="53"/>
      <c r="J104" s="54">
        <v>1000000</v>
      </c>
      <c r="K104" s="56"/>
      <c r="L104" s="24"/>
    </row>
    <row r="105" spans="1:12">
      <c r="A105" s="44" t="s">
        <v>21</v>
      </c>
      <c r="B105" s="45"/>
      <c r="C105" s="45"/>
      <c r="D105" s="45"/>
      <c r="E105" s="45"/>
      <c r="F105" s="45"/>
      <c r="G105" s="45"/>
      <c r="H105" s="45"/>
      <c r="I105" s="53"/>
      <c r="J105" s="57">
        <f>SUM(J103:J104)</f>
        <v>1778720</v>
      </c>
      <c r="K105" s="55"/>
      <c r="L105" s="24"/>
    </row>
    <row r="106" spans="1:14">
      <c r="A106" s="7" t="s">
        <v>3</v>
      </c>
      <c r="B106" s="8" t="s">
        <v>4</v>
      </c>
      <c r="C106" s="8" t="s">
        <v>5</v>
      </c>
      <c r="D106" s="9" t="s">
        <v>6</v>
      </c>
      <c r="E106" s="9" t="s">
        <v>7</v>
      </c>
      <c r="F106" s="9" t="s">
        <v>8</v>
      </c>
      <c r="G106" s="9" t="s">
        <v>9</v>
      </c>
      <c r="H106" s="10" t="s">
        <v>10</v>
      </c>
      <c r="I106" s="29" t="s">
        <v>11</v>
      </c>
      <c r="J106" s="29" t="s">
        <v>12</v>
      </c>
      <c r="K106" s="9" t="s">
        <v>13</v>
      </c>
      <c r="L106" s="24"/>
      <c r="M106" s="4"/>
      <c r="N106" s="4"/>
    </row>
    <row r="107" spans="1:14">
      <c r="A107" s="13">
        <v>27</v>
      </c>
      <c r="B107" s="46">
        <v>43268</v>
      </c>
      <c r="C107" s="47">
        <v>43270</v>
      </c>
      <c r="D107" s="16" t="s">
        <v>15</v>
      </c>
      <c r="E107" s="48">
        <f t="shared" ref="E107:E124" si="11">C107-B107</f>
        <v>2</v>
      </c>
      <c r="F107" s="49" t="s">
        <v>97</v>
      </c>
      <c r="G107" s="50">
        <v>14490</v>
      </c>
      <c r="H107" s="20">
        <v>0</v>
      </c>
      <c r="I107" s="50">
        <f t="shared" ref="I107:I124" si="12">+G107+H107</f>
        <v>14490</v>
      </c>
      <c r="J107" s="31">
        <f>J105-I107</f>
        <v>1764230</v>
      </c>
      <c r="K107" s="48">
        <v>33219</v>
      </c>
      <c r="L107" s="24">
        <v>1315103</v>
      </c>
      <c r="M107" s="4"/>
      <c r="N107" s="4"/>
    </row>
    <row r="108" spans="1:14">
      <c r="A108" s="13">
        <v>28</v>
      </c>
      <c r="B108" s="46">
        <v>43268</v>
      </c>
      <c r="C108" s="47">
        <v>43271</v>
      </c>
      <c r="D108" s="16" t="s">
        <v>15</v>
      </c>
      <c r="E108" s="48">
        <f t="shared" si="11"/>
        <v>3</v>
      </c>
      <c r="F108" s="49" t="s">
        <v>98</v>
      </c>
      <c r="G108" s="50">
        <v>21735</v>
      </c>
      <c r="H108" s="20">
        <v>0</v>
      </c>
      <c r="I108" s="50">
        <f t="shared" si="12"/>
        <v>21735</v>
      </c>
      <c r="J108" s="31">
        <f t="shared" ref="J107:J124" si="13">J107-I108</f>
        <v>1742495</v>
      </c>
      <c r="K108" s="48">
        <v>30404</v>
      </c>
      <c r="L108" s="24">
        <v>1302461</v>
      </c>
      <c r="M108" s="4"/>
      <c r="N108" s="4"/>
    </row>
    <row r="109" spans="1:14">
      <c r="A109" s="13">
        <v>29</v>
      </c>
      <c r="B109" s="46">
        <v>43272</v>
      </c>
      <c r="C109" s="47">
        <v>43274</v>
      </c>
      <c r="D109" s="16" t="s">
        <v>15</v>
      </c>
      <c r="E109" s="48">
        <f t="shared" si="11"/>
        <v>2</v>
      </c>
      <c r="F109" s="49" t="s">
        <v>99</v>
      </c>
      <c r="G109" s="50">
        <v>13140</v>
      </c>
      <c r="H109" s="20">
        <v>0</v>
      </c>
      <c r="I109" s="50">
        <f t="shared" si="12"/>
        <v>13140</v>
      </c>
      <c r="J109" s="31">
        <f t="shared" si="13"/>
        <v>1729355</v>
      </c>
      <c r="K109" s="48">
        <v>29666</v>
      </c>
      <c r="L109" s="24">
        <v>1299960</v>
      </c>
      <c r="M109" s="4"/>
      <c r="N109" s="4"/>
    </row>
    <row r="110" spans="1:14">
      <c r="A110" s="13">
        <v>30</v>
      </c>
      <c r="B110" s="46">
        <v>43272</v>
      </c>
      <c r="C110" s="47">
        <v>43274</v>
      </c>
      <c r="D110" s="16" t="s">
        <v>15</v>
      </c>
      <c r="E110" s="48">
        <f t="shared" si="11"/>
        <v>2</v>
      </c>
      <c r="F110" s="49" t="s">
        <v>100</v>
      </c>
      <c r="G110" s="50">
        <v>13140</v>
      </c>
      <c r="H110" s="20">
        <v>0</v>
      </c>
      <c r="I110" s="50">
        <f t="shared" si="12"/>
        <v>13140</v>
      </c>
      <c r="J110" s="31">
        <f t="shared" si="13"/>
        <v>1716215</v>
      </c>
      <c r="K110" s="48">
        <v>29664</v>
      </c>
      <c r="L110" s="24">
        <v>1299960</v>
      </c>
      <c r="M110" s="4"/>
      <c r="N110" s="4"/>
    </row>
    <row r="111" spans="1:14">
      <c r="A111" s="13">
        <v>31</v>
      </c>
      <c r="B111" s="46">
        <v>43272</v>
      </c>
      <c r="C111" s="47">
        <v>43274</v>
      </c>
      <c r="D111" s="16" t="s">
        <v>15</v>
      </c>
      <c r="E111" s="48">
        <f t="shared" si="11"/>
        <v>2</v>
      </c>
      <c r="F111" s="49" t="s">
        <v>101</v>
      </c>
      <c r="G111" s="50">
        <v>13140</v>
      </c>
      <c r="H111" s="20">
        <v>0</v>
      </c>
      <c r="I111" s="50">
        <f t="shared" si="12"/>
        <v>13140</v>
      </c>
      <c r="J111" s="31">
        <f t="shared" si="13"/>
        <v>1703075</v>
      </c>
      <c r="K111" s="48">
        <v>29665</v>
      </c>
      <c r="L111" s="24">
        <v>1299960</v>
      </c>
      <c r="M111" s="4"/>
      <c r="N111" s="4"/>
    </row>
    <row r="112" spans="1:14">
      <c r="A112" s="13">
        <v>32</v>
      </c>
      <c r="B112" s="46">
        <v>43269</v>
      </c>
      <c r="C112" s="47">
        <v>43274</v>
      </c>
      <c r="D112" s="16" t="s">
        <v>15</v>
      </c>
      <c r="E112" s="48">
        <f t="shared" si="11"/>
        <v>5</v>
      </c>
      <c r="F112" s="49" t="s">
        <v>102</v>
      </c>
      <c r="G112" s="50">
        <v>36225</v>
      </c>
      <c r="H112" s="20">
        <v>0</v>
      </c>
      <c r="I112" s="50">
        <f t="shared" si="12"/>
        <v>36225</v>
      </c>
      <c r="J112" s="31">
        <f t="shared" si="13"/>
        <v>1666850</v>
      </c>
      <c r="K112" s="48">
        <v>30534</v>
      </c>
      <c r="L112" s="24">
        <v>1303736</v>
      </c>
      <c r="M112" s="4"/>
      <c r="N112" s="4"/>
    </row>
    <row r="113" spans="1:14">
      <c r="A113" s="13">
        <v>33</v>
      </c>
      <c r="B113" s="46">
        <v>43270</v>
      </c>
      <c r="C113" s="47">
        <v>43274</v>
      </c>
      <c r="D113" s="16" t="s">
        <v>15</v>
      </c>
      <c r="E113" s="48">
        <f t="shared" si="11"/>
        <v>4</v>
      </c>
      <c r="F113" s="49" t="s">
        <v>103</v>
      </c>
      <c r="G113" s="50">
        <v>28980</v>
      </c>
      <c r="H113" s="20">
        <v>0</v>
      </c>
      <c r="I113" s="50">
        <f t="shared" si="12"/>
        <v>28980</v>
      </c>
      <c r="J113" s="31">
        <f t="shared" si="13"/>
        <v>1637870</v>
      </c>
      <c r="K113" s="48">
        <v>27663</v>
      </c>
      <c r="L113" s="24">
        <v>1294754</v>
      </c>
      <c r="M113" s="4"/>
      <c r="N113" s="4"/>
    </row>
    <row r="114" spans="1:14">
      <c r="A114" s="13">
        <v>34</v>
      </c>
      <c r="B114" s="46">
        <v>43271</v>
      </c>
      <c r="C114" s="47">
        <v>43275</v>
      </c>
      <c r="D114" s="16" t="s">
        <v>15</v>
      </c>
      <c r="E114" s="48">
        <f t="shared" si="11"/>
        <v>4</v>
      </c>
      <c r="F114" s="49" t="s">
        <v>104</v>
      </c>
      <c r="G114" s="50">
        <v>26280</v>
      </c>
      <c r="H114" s="20">
        <v>0</v>
      </c>
      <c r="I114" s="50">
        <f t="shared" si="12"/>
        <v>26280</v>
      </c>
      <c r="J114" s="31">
        <f t="shared" si="13"/>
        <v>1611590</v>
      </c>
      <c r="K114" s="48">
        <v>30477</v>
      </c>
      <c r="L114" s="24">
        <v>1303113</v>
      </c>
      <c r="M114" s="4"/>
      <c r="N114" s="4"/>
    </row>
    <row r="115" spans="1:14">
      <c r="A115" s="13">
        <v>35</v>
      </c>
      <c r="B115" s="46">
        <v>43274</v>
      </c>
      <c r="C115" s="47">
        <v>43276</v>
      </c>
      <c r="D115" s="16" t="s">
        <v>15</v>
      </c>
      <c r="E115" s="48">
        <f t="shared" si="11"/>
        <v>2</v>
      </c>
      <c r="F115" s="49" t="s">
        <v>105</v>
      </c>
      <c r="G115" s="50">
        <v>14490</v>
      </c>
      <c r="H115" s="20">
        <v>0</v>
      </c>
      <c r="I115" s="50">
        <f t="shared" si="12"/>
        <v>14490</v>
      </c>
      <c r="J115" s="31">
        <f t="shared" si="13"/>
        <v>1597100</v>
      </c>
      <c r="K115" s="48">
        <v>34496</v>
      </c>
      <c r="L115" s="24">
        <v>1319500</v>
      </c>
      <c r="M115" s="4"/>
      <c r="N115" s="4"/>
    </row>
    <row r="116" spans="1:14">
      <c r="A116" s="13">
        <v>36</v>
      </c>
      <c r="B116" s="46">
        <v>43275</v>
      </c>
      <c r="C116" s="47">
        <v>43277</v>
      </c>
      <c r="D116" s="16" t="s">
        <v>15</v>
      </c>
      <c r="E116" s="48">
        <f t="shared" si="11"/>
        <v>2</v>
      </c>
      <c r="F116" s="49" t="s">
        <v>106</v>
      </c>
      <c r="G116" s="50">
        <v>14490</v>
      </c>
      <c r="H116" s="20">
        <v>0</v>
      </c>
      <c r="I116" s="50">
        <f t="shared" si="12"/>
        <v>14490</v>
      </c>
      <c r="J116" s="31">
        <f t="shared" si="13"/>
        <v>1582610</v>
      </c>
      <c r="K116" s="48">
        <v>31670</v>
      </c>
      <c r="L116" s="24">
        <v>1309051</v>
      </c>
      <c r="M116" s="4"/>
      <c r="N116" s="4"/>
    </row>
    <row r="117" spans="1:14">
      <c r="A117" s="13">
        <v>37</v>
      </c>
      <c r="B117" s="46">
        <v>43271</v>
      </c>
      <c r="C117" s="47">
        <v>43277</v>
      </c>
      <c r="D117" s="16" t="s">
        <v>15</v>
      </c>
      <c r="E117" s="48">
        <f t="shared" si="11"/>
        <v>6</v>
      </c>
      <c r="F117" s="49" t="s">
        <v>107</v>
      </c>
      <c r="G117" s="50">
        <v>43470</v>
      </c>
      <c r="H117" s="20">
        <v>0</v>
      </c>
      <c r="I117" s="50">
        <f t="shared" si="12"/>
        <v>43470</v>
      </c>
      <c r="J117" s="31">
        <f t="shared" si="13"/>
        <v>1539140</v>
      </c>
      <c r="K117" s="48">
        <v>31027</v>
      </c>
      <c r="L117" s="24">
        <v>1305825</v>
      </c>
      <c r="M117" s="4"/>
      <c r="N117" s="4"/>
    </row>
    <row r="118" spans="1:14">
      <c r="A118" s="13">
        <v>38</v>
      </c>
      <c r="B118" s="46">
        <v>43275</v>
      </c>
      <c r="C118" s="47">
        <v>43277</v>
      </c>
      <c r="D118" s="16" t="s">
        <v>15</v>
      </c>
      <c r="E118" s="48">
        <f t="shared" si="11"/>
        <v>2</v>
      </c>
      <c r="F118" s="49" t="s">
        <v>108</v>
      </c>
      <c r="G118" s="50">
        <v>13140</v>
      </c>
      <c r="H118" s="20">
        <v>0</v>
      </c>
      <c r="I118" s="50">
        <f t="shared" si="12"/>
        <v>13140</v>
      </c>
      <c r="J118" s="31">
        <f t="shared" si="13"/>
        <v>1526000</v>
      </c>
      <c r="K118" s="48">
        <v>31421</v>
      </c>
      <c r="L118" s="24">
        <v>1306700</v>
      </c>
      <c r="M118" s="4"/>
      <c r="N118" s="4"/>
    </row>
    <row r="119" spans="1:14">
      <c r="A119" s="13">
        <v>39</v>
      </c>
      <c r="B119" s="46">
        <v>43275</v>
      </c>
      <c r="C119" s="47">
        <v>43278</v>
      </c>
      <c r="D119" s="16" t="s">
        <v>15</v>
      </c>
      <c r="E119" s="48">
        <f t="shared" si="11"/>
        <v>3</v>
      </c>
      <c r="F119" s="49" t="s">
        <v>109</v>
      </c>
      <c r="G119" s="50">
        <v>19710</v>
      </c>
      <c r="H119" s="20">
        <v>0</v>
      </c>
      <c r="I119" s="50">
        <f t="shared" si="12"/>
        <v>19710</v>
      </c>
      <c r="J119" s="31">
        <f t="shared" si="13"/>
        <v>1506290</v>
      </c>
      <c r="K119" s="48">
        <v>29938</v>
      </c>
      <c r="L119" s="24">
        <v>1301088</v>
      </c>
      <c r="M119" s="4"/>
      <c r="N119" s="4"/>
    </row>
    <row r="120" spans="1:14">
      <c r="A120" s="13">
        <v>40</v>
      </c>
      <c r="B120" s="46">
        <v>43277</v>
      </c>
      <c r="C120" s="47">
        <v>43280</v>
      </c>
      <c r="D120" s="16" t="s">
        <v>15</v>
      </c>
      <c r="E120" s="48">
        <f t="shared" si="11"/>
        <v>3</v>
      </c>
      <c r="F120" s="49" t="s">
        <v>110</v>
      </c>
      <c r="G120" s="50">
        <v>19710</v>
      </c>
      <c r="H120" s="20">
        <v>0</v>
      </c>
      <c r="I120" s="50">
        <f t="shared" si="12"/>
        <v>19710</v>
      </c>
      <c r="J120" s="31">
        <f t="shared" si="13"/>
        <v>1486580</v>
      </c>
      <c r="K120" s="48">
        <v>32217</v>
      </c>
      <c r="L120" s="24">
        <v>1310338</v>
      </c>
      <c r="M120" s="4"/>
      <c r="N120" s="4"/>
    </row>
    <row r="121" spans="1:14">
      <c r="A121" s="13">
        <v>41</v>
      </c>
      <c r="B121" s="46">
        <v>43278</v>
      </c>
      <c r="C121" s="47">
        <v>43281</v>
      </c>
      <c r="D121" s="16" t="s">
        <v>15</v>
      </c>
      <c r="E121" s="48">
        <f t="shared" si="11"/>
        <v>3</v>
      </c>
      <c r="F121" s="49" t="s">
        <v>111</v>
      </c>
      <c r="G121" s="50">
        <v>21735</v>
      </c>
      <c r="H121" s="20">
        <v>0</v>
      </c>
      <c r="I121" s="50">
        <f t="shared" si="12"/>
        <v>21735</v>
      </c>
      <c r="J121" s="31">
        <f t="shared" si="13"/>
        <v>1464845</v>
      </c>
      <c r="K121" s="48">
        <v>31030</v>
      </c>
      <c r="L121" s="24">
        <v>1305911</v>
      </c>
      <c r="M121" s="4"/>
      <c r="N121" s="4"/>
    </row>
    <row r="122" spans="1:14">
      <c r="A122" s="13">
        <v>42</v>
      </c>
      <c r="B122" s="46">
        <v>43278</v>
      </c>
      <c r="C122" s="47">
        <v>43281</v>
      </c>
      <c r="D122" s="16" t="s">
        <v>15</v>
      </c>
      <c r="E122" s="48">
        <f t="shared" si="11"/>
        <v>3</v>
      </c>
      <c r="F122" s="49" t="s">
        <v>112</v>
      </c>
      <c r="G122" s="50">
        <v>21735</v>
      </c>
      <c r="H122" s="20">
        <v>0</v>
      </c>
      <c r="I122" s="50">
        <f t="shared" si="12"/>
        <v>21735</v>
      </c>
      <c r="J122" s="31">
        <f t="shared" si="13"/>
        <v>1443110</v>
      </c>
      <c r="K122" s="48">
        <v>31031</v>
      </c>
      <c r="L122" s="24">
        <v>1305911</v>
      </c>
      <c r="M122" s="4"/>
      <c r="N122" s="4"/>
    </row>
    <row r="123" spans="1:14">
      <c r="A123" s="13">
        <v>43</v>
      </c>
      <c r="B123" s="46">
        <v>43278</v>
      </c>
      <c r="C123" s="47">
        <v>43281</v>
      </c>
      <c r="D123" s="16" t="s">
        <v>15</v>
      </c>
      <c r="E123" s="48">
        <f t="shared" si="11"/>
        <v>3</v>
      </c>
      <c r="F123" s="49" t="s">
        <v>113</v>
      </c>
      <c r="G123" s="50">
        <v>21735</v>
      </c>
      <c r="H123" s="20">
        <v>0</v>
      </c>
      <c r="I123" s="50">
        <f t="shared" si="12"/>
        <v>21735</v>
      </c>
      <c r="J123" s="31">
        <f t="shared" si="13"/>
        <v>1421375</v>
      </c>
      <c r="K123" s="48">
        <v>31029</v>
      </c>
      <c r="L123" s="24">
        <v>1305911</v>
      </c>
      <c r="M123" s="4"/>
      <c r="N123" s="4"/>
    </row>
    <row r="124" spans="1:14">
      <c r="A124" s="13">
        <v>44</v>
      </c>
      <c r="B124" s="46">
        <v>43280</v>
      </c>
      <c r="C124" s="47">
        <v>43282</v>
      </c>
      <c r="D124" s="16" t="s">
        <v>15</v>
      </c>
      <c r="E124" s="48">
        <f t="shared" si="11"/>
        <v>2</v>
      </c>
      <c r="F124" s="49" t="s">
        <v>114</v>
      </c>
      <c r="G124" s="50">
        <v>13140</v>
      </c>
      <c r="H124" s="20">
        <v>0</v>
      </c>
      <c r="I124" s="50">
        <f t="shared" si="12"/>
        <v>13140</v>
      </c>
      <c r="J124" s="52">
        <f t="shared" si="13"/>
        <v>1408235</v>
      </c>
      <c r="K124" s="48">
        <v>31651</v>
      </c>
      <c r="L124" s="24">
        <v>1309014</v>
      </c>
      <c r="M124" s="4"/>
      <c r="N124" s="4"/>
    </row>
    <row r="125" ht="24.75" spans="1:14">
      <c r="A125" s="51" t="s">
        <v>18</v>
      </c>
      <c r="B125" s="51"/>
      <c r="C125" s="51"/>
      <c r="D125" s="51"/>
      <c r="E125" s="51"/>
      <c r="F125" s="51"/>
      <c r="G125" s="51"/>
      <c r="H125" s="51"/>
      <c r="I125" s="33">
        <f>SUM(I107:I124)</f>
        <v>370485</v>
      </c>
      <c r="J125" s="34"/>
      <c r="K125" s="35" t="s">
        <v>115</v>
      </c>
      <c r="L125" s="24"/>
      <c r="M125" s="4"/>
      <c r="N125" s="4"/>
    </row>
    <row r="127" spans="1:12">
      <c r="A127" s="5" t="s">
        <v>116</v>
      </c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24"/>
    </row>
    <row r="128" spans="1:12">
      <c r="A128" s="44" t="s">
        <v>95</v>
      </c>
      <c r="B128" s="45"/>
      <c r="C128" s="45"/>
      <c r="D128" s="45"/>
      <c r="E128" s="45"/>
      <c r="F128" s="45"/>
      <c r="G128" s="45"/>
      <c r="H128" s="45"/>
      <c r="I128" s="53"/>
      <c r="J128" s="54">
        <f>J124</f>
        <v>1408235</v>
      </c>
      <c r="K128" s="55"/>
      <c r="L128" s="24"/>
    </row>
    <row r="129" spans="1:12">
      <c r="A129" s="44" t="s">
        <v>117</v>
      </c>
      <c r="B129" s="45"/>
      <c r="C129" s="45"/>
      <c r="D129" s="45"/>
      <c r="E129" s="45"/>
      <c r="F129" s="45"/>
      <c r="G129" s="45"/>
      <c r="H129" s="45"/>
      <c r="I129" s="53"/>
      <c r="J129" s="54"/>
      <c r="K129" s="56"/>
      <c r="L129" s="24"/>
    </row>
    <row r="130" spans="1:12">
      <c r="A130" s="44" t="s">
        <v>21</v>
      </c>
      <c r="B130" s="45"/>
      <c r="C130" s="45"/>
      <c r="D130" s="45"/>
      <c r="E130" s="45"/>
      <c r="F130" s="45"/>
      <c r="G130" s="45"/>
      <c r="H130" s="45"/>
      <c r="I130" s="53"/>
      <c r="J130" s="57">
        <f>SUM(J128:J129)</f>
        <v>1408235</v>
      </c>
      <c r="K130" s="55"/>
      <c r="L130" s="24"/>
    </row>
    <row r="131" spans="1:12">
      <c r="A131" s="7" t="s">
        <v>3</v>
      </c>
      <c r="B131" s="8" t="s">
        <v>4</v>
      </c>
      <c r="C131" s="8" t="s">
        <v>5</v>
      </c>
      <c r="D131" s="9" t="s">
        <v>6</v>
      </c>
      <c r="E131" s="9" t="s">
        <v>7</v>
      </c>
      <c r="F131" s="9" t="s">
        <v>8</v>
      </c>
      <c r="G131" s="9" t="s">
        <v>9</v>
      </c>
      <c r="H131" s="10" t="s">
        <v>10</v>
      </c>
      <c r="I131" s="29" t="s">
        <v>11</v>
      </c>
      <c r="J131" s="29" t="s">
        <v>12</v>
      </c>
      <c r="K131" s="9" t="s">
        <v>13</v>
      </c>
      <c r="L131" s="24"/>
    </row>
    <row r="132" spans="1:19">
      <c r="A132" s="13">
        <v>2</v>
      </c>
      <c r="B132" s="46">
        <v>43281</v>
      </c>
      <c r="C132" s="47">
        <v>43286</v>
      </c>
      <c r="D132" s="16" t="s">
        <v>15</v>
      </c>
      <c r="E132" s="48">
        <f t="shared" ref="E132:E162" si="14">C132-B132</f>
        <v>5</v>
      </c>
      <c r="F132" s="49" t="s">
        <v>118</v>
      </c>
      <c r="G132" s="50">
        <v>36225</v>
      </c>
      <c r="H132" s="20">
        <v>0</v>
      </c>
      <c r="I132" s="50">
        <f t="shared" ref="I132:I162" si="15">+G132+H132</f>
        <v>36225</v>
      </c>
      <c r="J132" s="31">
        <f>J130-I132</f>
        <v>1372010</v>
      </c>
      <c r="K132" s="48">
        <v>27673</v>
      </c>
      <c r="L132" s="24">
        <v>1294991</v>
      </c>
      <c r="P132" s="4"/>
      <c r="Q132" s="1"/>
      <c r="R132" s="1"/>
      <c r="S132" s="1"/>
    </row>
    <row r="133" spans="1:19">
      <c r="A133" s="13">
        <v>3</v>
      </c>
      <c r="B133" s="46">
        <v>43281</v>
      </c>
      <c r="C133" s="47">
        <v>43286</v>
      </c>
      <c r="D133" s="16" t="s">
        <v>15</v>
      </c>
      <c r="E133" s="48">
        <f t="shared" si="14"/>
        <v>5</v>
      </c>
      <c r="F133" s="49" t="s">
        <v>119</v>
      </c>
      <c r="G133" s="50">
        <v>36225</v>
      </c>
      <c r="H133" s="20">
        <v>0</v>
      </c>
      <c r="I133" s="50">
        <f t="shared" si="15"/>
        <v>36225</v>
      </c>
      <c r="J133" s="31">
        <f t="shared" ref="J132:J163" si="16">J132-I133</f>
        <v>1335785</v>
      </c>
      <c r="K133" s="48">
        <v>27672</v>
      </c>
      <c r="L133" s="24">
        <v>1294991</v>
      </c>
      <c r="P133" s="4"/>
      <c r="Q133" s="1"/>
      <c r="R133" s="1"/>
      <c r="S133" s="1"/>
    </row>
    <row r="134" spans="1:19">
      <c r="A134" s="13">
        <v>4</v>
      </c>
      <c r="B134" s="46">
        <v>43282</v>
      </c>
      <c r="C134" s="47">
        <v>43287</v>
      </c>
      <c r="D134" s="16" t="s">
        <v>15</v>
      </c>
      <c r="E134" s="48">
        <f t="shared" si="14"/>
        <v>5</v>
      </c>
      <c r="F134" s="49" t="s">
        <v>120</v>
      </c>
      <c r="G134" s="50">
        <v>32850</v>
      </c>
      <c r="H134" s="20">
        <v>0</v>
      </c>
      <c r="I134" s="50">
        <f t="shared" si="15"/>
        <v>32850</v>
      </c>
      <c r="J134" s="31">
        <f t="shared" si="16"/>
        <v>1302935</v>
      </c>
      <c r="K134" s="48">
        <v>30520</v>
      </c>
      <c r="L134" s="24">
        <v>1303426</v>
      </c>
      <c r="P134" s="4"/>
      <c r="Q134" s="1"/>
      <c r="R134" s="1"/>
      <c r="S134" s="1"/>
    </row>
    <row r="135" spans="1:19">
      <c r="A135" s="13">
        <v>5</v>
      </c>
      <c r="B135" s="46">
        <v>43285</v>
      </c>
      <c r="C135" s="47">
        <v>43287</v>
      </c>
      <c r="D135" s="16" t="s">
        <v>15</v>
      </c>
      <c r="E135" s="48">
        <f t="shared" si="14"/>
        <v>2</v>
      </c>
      <c r="F135" s="49" t="s">
        <v>121</v>
      </c>
      <c r="G135" s="50">
        <v>13140</v>
      </c>
      <c r="H135" s="20">
        <v>0</v>
      </c>
      <c r="I135" s="50">
        <f t="shared" si="15"/>
        <v>13140</v>
      </c>
      <c r="J135" s="31">
        <f t="shared" si="16"/>
        <v>1289795</v>
      </c>
      <c r="K135" s="48">
        <v>30580</v>
      </c>
      <c r="L135" s="24">
        <v>1303992</v>
      </c>
      <c r="P135" s="4"/>
      <c r="Q135" s="1"/>
      <c r="R135" s="1"/>
      <c r="S135" s="1"/>
    </row>
    <row r="136" spans="1:19">
      <c r="A136" s="13">
        <v>6</v>
      </c>
      <c r="B136" s="46">
        <v>43287</v>
      </c>
      <c r="C136" s="47">
        <v>43289</v>
      </c>
      <c r="D136" s="16" t="s">
        <v>15</v>
      </c>
      <c r="E136" s="48">
        <f t="shared" si="14"/>
        <v>2</v>
      </c>
      <c r="F136" s="49" t="s">
        <v>122</v>
      </c>
      <c r="G136" s="50">
        <v>24170</v>
      </c>
      <c r="H136" s="20">
        <v>0</v>
      </c>
      <c r="I136" s="50">
        <f t="shared" si="15"/>
        <v>24170</v>
      </c>
      <c r="J136" s="31">
        <f t="shared" si="16"/>
        <v>1265625</v>
      </c>
      <c r="K136" s="48">
        <v>33176</v>
      </c>
      <c r="L136" s="24">
        <v>1312599</v>
      </c>
      <c r="P136" s="4"/>
      <c r="Q136" s="1"/>
      <c r="R136" s="1"/>
      <c r="S136" s="1"/>
    </row>
    <row r="137" spans="1:19">
      <c r="A137" s="13">
        <v>7</v>
      </c>
      <c r="B137" s="46">
        <v>43289</v>
      </c>
      <c r="C137" s="47">
        <v>43291</v>
      </c>
      <c r="D137" s="16" t="s">
        <v>15</v>
      </c>
      <c r="E137" s="48">
        <f t="shared" si="14"/>
        <v>2</v>
      </c>
      <c r="F137" s="49" t="s">
        <v>123</v>
      </c>
      <c r="G137" s="50">
        <v>14490</v>
      </c>
      <c r="H137" s="20">
        <v>0</v>
      </c>
      <c r="I137" s="50">
        <f t="shared" si="15"/>
        <v>14490</v>
      </c>
      <c r="J137" s="31">
        <f t="shared" si="16"/>
        <v>1251135</v>
      </c>
      <c r="K137" s="48">
        <v>32755</v>
      </c>
      <c r="L137" s="24">
        <v>1312573</v>
      </c>
      <c r="P137" s="4"/>
      <c r="Q137" s="1"/>
      <c r="R137" s="1"/>
      <c r="S137" s="1"/>
    </row>
    <row r="138" spans="1:19">
      <c r="A138" s="13">
        <v>8</v>
      </c>
      <c r="B138" s="46">
        <v>43289</v>
      </c>
      <c r="C138" s="47">
        <v>43291</v>
      </c>
      <c r="D138" s="16" t="s">
        <v>15</v>
      </c>
      <c r="E138" s="48">
        <f t="shared" si="14"/>
        <v>2</v>
      </c>
      <c r="F138" s="49" t="s">
        <v>124</v>
      </c>
      <c r="G138" s="50">
        <v>14490</v>
      </c>
      <c r="H138" s="20">
        <v>0</v>
      </c>
      <c r="I138" s="50">
        <f t="shared" si="15"/>
        <v>14490</v>
      </c>
      <c r="J138" s="31">
        <f t="shared" si="16"/>
        <v>1236645</v>
      </c>
      <c r="K138" s="48">
        <v>30210</v>
      </c>
      <c r="L138" s="24">
        <v>1302119</v>
      </c>
      <c r="P138" s="4"/>
      <c r="Q138" s="1"/>
      <c r="R138" s="1"/>
      <c r="S138" s="1"/>
    </row>
    <row r="139" spans="1:19">
      <c r="A139" s="13">
        <v>9</v>
      </c>
      <c r="B139" s="46">
        <v>43292</v>
      </c>
      <c r="C139" s="47">
        <v>43294</v>
      </c>
      <c r="D139" s="16" t="s">
        <v>15</v>
      </c>
      <c r="E139" s="48">
        <f t="shared" si="14"/>
        <v>2</v>
      </c>
      <c r="F139" s="49" t="s">
        <v>125</v>
      </c>
      <c r="G139" s="50">
        <v>14490</v>
      </c>
      <c r="H139" s="20">
        <v>0</v>
      </c>
      <c r="I139" s="50">
        <f t="shared" si="15"/>
        <v>14490</v>
      </c>
      <c r="J139" s="31">
        <f t="shared" si="16"/>
        <v>1222155</v>
      </c>
      <c r="K139" s="48">
        <v>33903</v>
      </c>
      <c r="L139" s="24">
        <v>1316817</v>
      </c>
      <c r="P139" s="4"/>
      <c r="Q139" s="1"/>
      <c r="R139" s="1"/>
      <c r="S139" s="1"/>
    </row>
    <row r="140" spans="1:19">
      <c r="A140" s="13">
        <v>10</v>
      </c>
      <c r="B140" s="46">
        <v>43293</v>
      </c>
      <c r="C140" s="47">
        <v>43296</v>
      </c>
      <c r="D140" s="16" t="s">
        <v>15</v>
      </c>
      <c r="E140" s="48">
        <f t="shared" si="14"/>
        <v>3</v>
      </c>
      <c r="F140" s="49" t="s">
        <v>126</v>
      </c>
      <c r="G140" s="50">
        <v>21735</v>
      </c>
      <c r="H140" s="20">
        <v>0</v>
      </c>
      <c r="I140" s="50">
        <f t="shared" si="15"/>
        <v>21735</v>
      </c>
      <c r="J140" s="31">
        <f t="shared" si="16"/>
        <v>1200420</v>
      </c>
      <c r="K140" s="48">
        <v>30523</v>
      </c>
      <c r="L140" s="24">
        <v>1303536</v>
      </c>
      <c r="P140" s="4"/>
      <c r="Q140" s="1"/>
      <c r="R140" s="1"/>
      <c r="S140" s="1"/>
    </row>
    <row r="141" spans="1:19">
      <c r="A141" s="13">
        <v>11</v>
      </c>
      <c r="B141" s="46">
        <v>43294</v>
      </c>
      <c r="C141" s="47">
        <v>43296</v>
      </c>
      <c r="D141" s="16" t="s">
        <v>15</v>
      </c>
      <c r="E141" s="48">
        <f t="shared" si="14"/>
        <v>2</v>
      </c>
      <c r="F141" s="49" t="s">
        <v>127</v>
      </c>
      <c r="G141" s="50">
        <v>13140</v>
      </c>
      <c r="H141" s="20">
        <v>0</v>
      </c>
      <c r="I141" s="50">
        <f t="shared" si="15"/>
        <v>13140</v>
      </c>
      <c r="J141" s="31">
        <f t="shared" si="16"/>
        <v>1187280</v>
      </c>
      <c r="K141" s="48">
        <v>31590</v>
      </c>
      <c r="L141" s="24">
        <v>1308554</v>
      </c>
      <c r="P141" s="4"/>
      <c r="Q141" s="1"/>
      <c r="R141" s="1"/>
      <c r="S141" s="1"/>
    </row>
    <row r="142" spans="1:19">
      <c r="A142" s="13">
        <v>12</v>
      </c>
      <c r="B142" s="46">
        <v>43294</v>
      </c>
      <c r="C142" s="47">
        <v>43296</v>
      </c>
      <c r="D142" s="16" t="s">
        <v>15</v>
      </c>
      <c r="E142" s="48">
        <f t="shared" si="14"/>
        <v>2</v>
      </c>
      <c r="F142" s="49" t="s">
        <v>128</v>
      </c>
      <c r="G142" s="50">
        <v>13140</v>
      </c>
      <c r="H142" s="20">
        <v>0</v>
      </c>
      <c r="I142" s="50">
        <f t="shared" si="15"/>
        <v>13140</v>
      </c>
      <c r="J142" s="31">
        <f t="shared" si="16"/>
        <v>1174140</v>
      </c>
      <c r="K142" s="48">
        <v>34472</v>
      </c>
      <c r="L142" s="24">
        <v>1319325</v>
      </c>
      <c r="P142" s="4"/>
      <c r="Q142" s="1"/>
      <c r="R142" s="1"/>
      <c r="S142" s="1"/>
    </row>
    <row r="143" spans="1:19">
      <c r="A143" s="13">
        <v>13</v>
      </c>
      <c r="B143" s="46">
        <v>43294</v>
      </c>
      <c r="C143" s="47">
        <v>43297</v>
      </c>
      <c r="D143" s="16" t="s">
        <v>15</v>
      </c>
      <c r="E143" s="48">
        <f t="shared" si="14"/>
        <v>3</v>
      </c>
      <c r="F143" s="49" t="s">
        <v>129</v>
      </c>
      <c r="G143" s="50">
        <v>21735</v>
      </c>
      <c r="H143" s="20">
        <v>0</v>
      </c>
      <c r="I143" s="50">
        <f t="shared" si="15"/>
        <v>21735</v>
      </c>
      <c r="J143" s="31">
        <f t="shared" si="16"/>
        <v>1152405</v>
      </c>
      <c r="K143" s="48">
        <v>34223</v>
      </c>
      <c r="L143" s="24">
        <v>1318142</v>
      </c>
      <c r="P143" s="4"/>
      <c r="Q143" s="1"/>
      <c r="R143" s="1"/>
      <c r="S143" s="1"/>
    </row>
    <row r="144" spans="1:19">
      <c r="A144" s="13">
        <v>14</v>
      </c>
      <c r="B144" s="46">
        <v>43295</v>
      </c>
      <c r="C144" s="47">
        <v>43297</v>
      </c>
      <c r="D144" s="16" t="s">
        <v>15</v>
      </c>
      <c r="E144" s="48">
        <f t="shared" si="14"/>
        <v>2</v>
      </c>
      <c r="F144" s="49" t="s">
        <v>130</v>
      </c>
      <c r="G144" s="50">
        <v>14490</v>
      </c>
      <c r="H144" s="20">
        <v>0</v>
      </c>
      <c r="I144" s="50">
        <f t="shared" si="15"/>
        <v>14490</v>
      </c>
      <c r="J144" s="31">
        <f t="shared" si="16"/>
        <v>1137915</v>
      </c>
      <c r="K144" s="48">
        <v>30162</v>
      </c>
      <c r="L144" s="24">
        <v>1301916</v>
      </c>
      <c r="P144" s="4"/>
      <c r="Q144" s="1"/>
      <c r="R144" s="1"/>
      <c r="S144" s="1"/>
    </row>
    <row r="145" spans="1:19">
      <c r="A145" s="13">
        <v>15</v>
      </c>
      <c r="B145" s="46">
        <v>43296</v>
      </c>
      <c r="C145" s="47">
        <v>43298</v>
      </c>
      <c r="D145" s="16" t="s">
        <v>15</v>
      </c>
      <c r="E145" s="48">
        <f t="shared" si="14"/>
        <v>2</v>
      </c>
      <c r="F145" s="49" t="s">
        <v>131</v>
      </c>
      <c r="G145" s="50">
        <v>20385</v>
      </c>
      <c r="H145" s="20">
        <v>0</v>
      </c>
      <c r="I145" s="50">
        <f t="shared" si="15"/>
        <v>20385</v>
      </c>
      <c r="J145" s="31">
        <f t="shared" si="16"/>
        <v>1117530</v>
      </c>
      <c r="K145" s="48">
        <v>34912</v>
      </c>
      <c r="L145" s="24">
        <v>1321511</v>
      </c>
      <c r="P145" s="4"/>
      <c r="Q145" s="1"/>
      <c r="R145" s="1"/>
      <c r="S145" s="1"/>
    </row>
    <row r="146" spans="1:19">
      <c r="A146" s="13">
        <v>16</v>
      </c>
      <c r="B146" s="46">
        <v>43297</v>
      </c>
      <c r="C146" s="47">
        <v>43300</v>
      </c>
      <c r="D146" s="16" t="s">
        <v>15</v>
      </c>
      <c r="E146" s="48">
        <f t="shared" si="14"/>
        <v>3</v>
      </c>
      <c r="F146" s="49" t="s">
        <v>132</v>
      </c>
      <c r="G146" s="50">
        <v>39420</v>
      </c>
      <c r="H146" s="20">
        <v>0</v>
      </c>
      <c r="I146" s="50">
        <f t="shared" si="15"/>
        <v>39420</v>
      </c>
      <c r="J146" s="31">
        <f t="shared" si="16"/>
        <v>1078110</v>
      </c>
      <c r="K146" s="48">
        <v>34416</v>
      </c>
      <c r="L146" s="24">
        <v>1318856</v>
      </c>
      <c r="P146" s="4"/>
      <c r="Q146" s="1"/>
      <c r="R146" s="1"/>
      <c r="S146" s="1"/>
    </row>
    <row r="147" spans="1:19">
      <c r="A147" s="13">
        <v>17</v>
      </c>
      <c r="B147" s="46">
        <v>43296</v>
      </c>
      <c r="C147" s="47">
        <v>43300</v>
      </c>
      <c r="D147" s="16" t="s">
        <v>15</v>
      </c>
      <c r="E147" s="48">
        <f t="shared" si="14"/>
        <v>4</v>
      </c>
      <c r="F147" s="49" t="s">
        <v>133</v>
      </c>
      <c r="G147" s="50">
        <v>51346</v>
      </c>
      <c r="H147" s="20">
        <v>0</v>
      </c>
      <c r="I147" s="50">
        <f t="shared" si="15"/>
        <v>51346</v>
      </c>
      <c r="J147" s="31">
        <f t="shared" si="16"/>
        <v>1026764</v>
      </c>
      <c r="K147" s="48">
        <v>35419</v>
      </c>
      <c r="L147" s="24">
        <v>1322603</v>
      </c>
      <c r="P147" s="4"/>
      <c r="Q147" s="1"/>
      <c r="R147" s="1"/>
      <c r="S147" s="1"/>
    </row>
    <row r="148" spans="1:19">
      <c r="A148" s="13">
        <v>18</v>
      </c>
      <c r="B148" s="46">
        <v>43299</v>
      </c>
      <c r="C148" s="47">
        <v>43301</v>
      </c>
      <c r="D148" s="16" t="s">
        <v>15</v>
      </c>
      <c r="E148" s="48">
        <f t="shared" si="14"/>
        <v>2</v>
      </c>
      <c r="F148" s="49" t="s">
        <v>134</v>
      </c>
      <c r="G148" s="50">
        <v>26280</v>
      </c>
      <c r="H148" s="20">
        <v>0</v>
      </c>
      <c r="I148" s="50">
        <f t="shared" si="15"/>
        <v>26280</v>
      </c>
      <c r="J148" s="31">
        <f t="shared" si="16"/>
        <v>1000484</v>
      </c>
      <c r="K148" s="48">
        <v>36658</v>
      </c>
      <c r="L148" s="24">
        <v>1325676</v>
      </c>
      <c r="P148" s="4"/>
      <c r="Q148" s="1"/>
      <c r="R148" s="1"/>
      <c r="S148" s="1"/>
    </row>
    <row r="149" spans="1:19">
      <c r="A149" s="13">
        <v>19</v>
      </c>
      <c r="B149" s="46">
        <v>43300</v>
      </c>
      <c r="C149" s="47">
        <v>43302</v>
      </c>
      <c r="D149" s="16" t="s">
        <v>15</v>
      </c>
      <c r="E149" s="48">
        <f t="shared" si="14"/>
        <v>2</v>
      </c>
      <c r="F149" s="49" t="s">
        <v>135</v>
      </c>
      <c r="G149" s="50">
        <v>26280</v>
      </c>
      <c r="H149" s="20">
        <v>0</v>
      </c>
      <c r="I149" s="50">
        <f t="shared" si="15"/>
        <v>26280</v>
      </c>
      <c r="J149" s="31">
        <f t="shared" si="16"/>
        <v>974204</v>
      </c>
      <c r="K149" s="48">
        <v>34226</v>
      </c>
      <c r="L149" s="24">
        <v>1318197</v>
      </c>
      <c r="P149" s="4"/>
      <c r="Q149" s="1"/>
      <c r="R149" s="1"/>
      <c r="S149" s="1"/>
    </row>
    <row r="150" spans="1:19">
      <c r="A150" s="13">
        <v>20</v>
      </c>
      <c r="B150" s="46">
        <v>43301</v>
      </c>
      <c r="C150" s="47">
        <v>43303</v>
      </c>
      <c r="D150" s="16" t="s">
        <v>15</v>
      </c>
      <c r="E150" s="48">
        <f t="shared" si="14"/>
        <v>2</v>
      </c>
      <c r="F150" s="49" t="s">
        <v>136</v>
      </c>
      <c r="G150" s="50">
        <v>18864</v>
      </c>
      <c r="H150" s="20">
        <v>0</v>
      </c>
      <c r="I150" s="50">
        <f t="shared" si="15"/>
        <v>18864</v>
      </c>
      <c r="J150" s="31">
        <f t="shared" si="16"/>
        <v>955340</v>
      </c>
      <c r="K150" s="48">
        <v>28482</v>
      </c>
      <c r="L150" s="24">
        <v>1297696</v>
      </c>
      <c r="P150" s="4"/>
      <c r="Q150" s="1"/>
      <c r="R150" s="1"/>
      <c r="S150" s="1"/>
    </row>
    <row r="151" spans="1:19">
      <c r="A151" s="13">
        <v>21</v>
      </c>
      <c r="B151" s="46">
        <v>43301</v>
      </c>
      <c r="C151" s="47">
        <v>43303</v>
      </c>
      <c r="D151" s="16" t="s">
        <v>15</v>
      </c>
      <c r="E151" s="48">
        <f t="shared" si="14"/>
        <v>2</v>
      </c>
      <c r="F151" s="49" t="s">
        <v>137</v>
      </c>
      <c r="G151" s="50">
        <v>31680</v>
      </c>
      <c r="H151" s="20">
        <v>0</v>
      </c>
      <c r="I151" s="50">
        <f t="shared" si="15"/>
        <v>31680</v>
      </c>
      <c r="J151" s="31">
        <f t="shared" si="16"/>
        <v>923660</v>
      </c>
      <c r="K151" s="48">
        <v>36468</v>
      </c>
      <c r="L151" s="24">
        <v>1325521</v>
      </c>
      <c r="P151" s="4"/>
      <c r="Q151" s="1"/>
      <c r="R151" s="1"/>
      <c r="S151" s="1"/>
    </row>
    <row r="152" spans="1:19">
      <c r="A152" s="13">
        <v>22</v>
      </c>
      <c r="B152" s="46">
        <v>43302</v>
      </c>
      <c r="C152" s="47">
        <v>43304</v>
      </c>
      <c r="D152" s="16" t="s">
        <v>15</v>
      </c>
      <c r="E152" s="48">
        <f t="shared" si="14"/>
        <v>2</v>
      </c>
      <c r="F152" s="49" t="s">
        <v>138</v>
      </c>
      <c r="G152" s="50">
        <v>20043</v>
      </c>
      <c r="H152" s="20">
        <v>0</v>
      </c>
      <c r="I152" s="50">
        <f t="shared" si="15"/>
        <v>20043</v>
      </c>
      <c r="J152" s="31">
        <f t="shared" si="16"/>
        <v>903617</v>
      </c>
      <c r="K152" s="48">
        <v>30972</v>
      </c>
      <c r="L152" s="24">
        <v>1305228</v>
      </c>
      <c r="P152" s="4"/>
      <c r="Q152" s="1"/>
      <c r="R152" s="1"/>
      <c r="S152" s="1"/>
    </row>
    <row r="153" spans="1:19">
      <c r="A153" s="13">
        <v>23</v>
      </c>
      <c r="B153" s="46">
        <v>43304</v>
      </c>
      <c r="C153" s="47">
        <v>43306</v>
      </c>
      <c r="D153" s="16" t="s">
        <v>15</v>
      </c>
      <c r="E153" s="48">
        <f t="shared" si="14"/>
        <v>2</v>
      </c>
      <c r="F153" s="49" t="s">
        <v>139</v>
      </c>
      <c r="G153" s="50">
        <v>22338</v>
      </c>
      <c r="H153" s="20">
        <v>0</v>
      </c>
      <c r="I153" s="50">
        <f t="shared" si="15"/>
        <v>22338</v>
      </c>
      <c r="J153" s="31">
        <f t="shared" si="16"/>
        <v>881279</v>
      </c>
      <c r="K153" s="48">
        <v>34166</v>
      </c>
      <c r="L153" s="24">
        <v>1317242</v>
      </c>
      <c r="P153" s="4"/>
      <c r="Q153" s="1"/>
      <c r="R153" s="1"/>
      <c r="S153" s="1"/>
    </row>
    <row r="154" spans="1:19">
      <c r="A154" s="13">
        <v>24</v>
      </c>
      <c r="B154" s="46">
        <v>43305</v>
      </c>
      <c r="C154" s="47">
        <v>43307</v>
      </c>
      <c r="D154" s="16" t="s">
        <v>15</v>
      </c>
      <c r="E154" s="48">
        <f t="shared" si="14"/>
        <v>2</v>
      </c>
      <c r="F154" s="49" t="s">
        <v>140</v>
      </c>
      <c r="G154" s="50">
        <v>22338</v>
      </c>
      <c r="H154" s="20">
        <v>0</v>
      </c>
      <c r="I154" s="50">
        <f t="shared" si="15"/>
        <v>22338</v>
      </c>
      <c r="J154" s="31">
        <f t="shared" si="16"/>
        <v>858941</v>
      </c>
      <c r="K154" s="48">
        <v>34177</v>
      </c>
      <c r="L154" s="24">
        <v>1317753</v>
      </c>
      <c r="P154" s="4"/>
      <c r="Q154" s="1"/>
      <c r="R154" s="1"/>
      <c r="S154" s="1"/>
    </row>
    <row r="155" spans="1:19">
      <c r="A155" s="13">
        <v>25</v>
      </c>
      <c r="B155" s="46">
        <v>43305</v>
      </c>
      <c r="C155" s="47">
        <v>43305</v>
      </c>
      <c r="D155" s="16" t="s">
        <v>15</v>
      </c>
      <c r="E155" s="48">
        <f t="shared" si="14"/>
        <v>0</v>
      </c>
      <c r="F155" s="49" t="s">
        <v>141</v>
      </c>
      <c r="G155" s="50">
        <v>22752</v>
      </c>
      <c r="H155" s="20">
        <v>0</v>
      </c>
      <c r="I155" s="50">
        <f t="shared" si="15"/>
        <v>22752</v>
      </c>
      <c r="J155" s="31">
        <f t="shared" si="16"/>
        <v>836189</v>
      </c>
      <c r="K155" s="48">
        <v>29180</v>
      </c>
      <c r="L155" s="24">
        <v>1299205</v>
      </c>
      <c r="P155" s="4"/>
      <c r="Q155" s="1"/>
      <c r="R155" s="1"/>
      <c r="S155" s="1"/>
    </row>
    <row r="156" spans="1:19">
      <c r="A156" s="13">
        <v>26</v>
      </c>
      <c r="B156" s="46">
        <v>43305</v>
      </c>
      <c r="C156" s="47">
        <v>43309</v>
      </c>
      <c r="D156" s="16" t="s">
        <v>15</v>
      </c>
      <c r="E156" s="48">
        <f t="shared" si="14"/>
        <v>4</v>
      </c>
      <c r="F156" s="49" t="s">
        <v>142</v>
      </c>
      <c r="G156" s="50">
        <v>40086</v>
      </c>
      <c r="H156" s="20">
        <v>0</v>
      </c>
      <c r="I156" s="50">
        <f t="shared" si="15"/>
        <v>40086</v>
      </c>
      <c r="J156" s="31">
        <f t="shared" si="16"/>
        <v>796103</v>
      </c>
      <c r="K156" s="48">
        <v>33652</v>
      </c>
      <c r="L156" s="24">
        <v>1315741</v>
      </c>
      <c r="P156" s="4"/>
      <c r="Q156" s="1"/>
      <c r="R156" s="1"/>
      <c r="S156" s="1"/>
    </row>
    <row r="157" spans="1:19">
      <c r="A157" s="13">
        <v>27</v>
      </c>
      <c r="B157" s="46">
        <v>43308</v>
      </c>
      <c r="C157" s="47">
        <v>43310</v>
      </c>
      <c r="D157" s="16" t="s">
        <v>15</v>
      </c>
      <c r="E157" s="48">
        <f t="shared" si="14"/>
        <v>2</v>
      </c>
      <c r="F157" s="49" t="s">
        <v>143</v>
      </c>
      <c r="G157" s="50">
        <v>26280</v>
      </c>
      <c r="H157" s="20">
        <v>0</v>
      </c>
      <c r="I157" s="50">
        <f t="shared" si="15"/>
        <v>26280</v>
      </c>
      <c r="J157" s="31">
        <f t="shared" si="16"/>
        <v>769823</v>
      </c>
      <c r="K157" s="48">
        <v>37661</v>
      </c>
      <c r="L157" s="24">
        <v>1330220</v>
      </c>
      <c r="P157" s="4"/>
      <c r="Q157" s="1"/>
      <c r="R157" s="1"/>
      <c r="S157" s="1"/>
    </row>
    <row r="158" spans="1:19">
      <c r="A158" s="13">
        <v>28</v>
      </c>
      <c r="B158" s="46">
        <v>43308</v>
      </c>
      <c r="C158" s="47">
        <v>43310</v>
      </c>
      <c r="D158" s="16" t="s">
        <v>15</v>
      </c>
      <c r="E158" s="48">
        <f t="shared" si="14"/>
        <v>2</v>
      </c>
      <c r="F158" s="49" t="s">
        <v>144</v>
      </c>
      <c r="G158" s="50">
        <v>26280</v>
      </c>
      <c r="H158" s="20">
        <v>0</v>
      </c>
      <c r="I158" s="50">
        <f t="shared" si="15"/>
        <v>26280</v>
      </c>
      <c r="J158" s="31">
        <f t="shared" si="16"/>
        <v>743543</v>
      </c>
      <c r="K158" s="48">
        <v>38676</v>
      </c>
      <c r="L158" s="24">
        <v>1335144</v>
      </c>
      <c r="P158" s="4"/>
      <c r="Q158" s="1"/>
      <c r="R158" s="1"/>
      <c r="S158" s="1"/>
    </row>
    <row r="159" spans="1:19">
      <c r="A159" s="13">
        <v>29</v>
      </c>
      <c r="B159" s="46">
        <v>43309</v>
      </c>
      <c r="C159" s="47">
        <v>43311</v>
      </c>
      <c r="D159" s="16" t="s">
        <v>15</v>
      </c>
      <c r="E159" s="48">
        <f t="shared" si="14"/>
        <v>2</v>
      </c>
      <c r="F159" s="49" t="s">
        <v>145</v>
      </c>
      <c r="G159" s="50">
        <v>26280</v>
      </c>
      <c r="H159" s="20">
        <v>0</v>
      </c>
      <c r="I159" s="50">
        <f t="shared" si="15"/>
        <v>26280</v>
      </c>
      <c r="J159" s="31">
        <f t="shared" si="16"/>
        <v>717263</v>
      </c>
      <c r="K159" s="48">
        <v>37665</v>
      </c>
      <c r="L159" s="24">
        <v>1330205</v>
      </c>
      <c r="P159" s="4"/>
      <c r="Q159" s="1"/>
      <c r="R159" s="1"/>
      <c r="S159" s="1"/>
    </row>
    <row r="160" spans="1:19">
      <c r="A160" s="13">
        <v>30</v>
      </c>
      <c r="B160" s="46">
        <v>43310</v>
      </c>
      <c r="C160" s="47">
        <v>43312</v>
      </c>
      <c r="D160" s="16" t="s">
        <v>15</v>
      </c>
      <c r="E160" s="48">
        <f t="shared" si="14"/>
        <v>2</v>
      </c>
      <c r="F160" s="49" t="s">
        <v>146</v>
      </c>
      <c r="G160" s="50">
        <v>22338</v>
      </c>
      <c r="H160" s="20">
        <v>0</v>
      </c>
      <c r="I160" s="50">
        <f t="shared" si="15"/>
        <v>22338</v>
      </c>
      <c r="J160" s="31">
        <f t="shared" si="16"/>
        <v>694925</v>
      </c>
      <c r="K160" s="48">
        <v>34685</v>
      </c>
      <c r="L160" s="24">
        <v>1321267</v>
      </c>
      <c r="P160" s="4"/>
      <c r="Q160" s="1"/>
      <c r="R160" s="1"/>
      <c r="S160" s="1"/>
    </row>
    <row r="161" spans="1:19">
      <c r="A161" s="13">
        <v>31</v>
      </c>
      <c r="B161" s="46">
        <v>43310</v>
      </c>
      <c r="C161" s="47">
        <v>43312</v>
      </c>
      <c r="D161" s="16" t="s">
        <v>15</v>
      </c>
      <c r="E161" s="48">
        <f t="shared" si="14"/>
        <v>2</v>
      </c>
      <c r="F161" s="49" t="s">
        <v>147</v>
      </c>
      <c r="G161" s="50">
        <v>26280</v>
      </c>
      <c r="H161" s="20">
        <v>0</v>
      </c>
      <c r="I161" s="50">
        <f t="shared" si="15"/>
        <v>26280</v>
      </c>
      <c r="J161" s="52">
        <f t="shared" si="16"/>
        <v>668645</v>
      </c>
      <c r="K161" s="48">
        <v>37928</v>
      </c>
      <c r="L161" s="24">
        <v>1331208</v>
      </c>
      <c r="P161" s="4"/>
      <c r="Q161" s="1"/>
      <c r="R161" s="1"/>
      <c r="S161" s="1"/>
    </row>
    <row r="162" ht="36.75" spans="1:19">
      <c r="A162" s="51" t="s">
        <v>18</v>
      </c>
      <c r="B162" s="51"/>
      <c r="C162" s="51"/>
      <c r="D162" s="51"/>
      <c r="E162" s="51"/>
      <c r="F162" s="51"/>
      <c r="G162" s="51"/>
      <c r="H162" s="51"/>
      <c r="I162" s="33">
        <f>SUM(I132:I161)</f>
        <v>739590</v>
      </c>
      <c r="J162" s="34"/>
      <c r="K162" s="35" t="s">
        <v>148</v>
      </c>
      <c r="L162" s="24"/>
      <c r="P162" s="4"/>
      <c r="Q162" s="1"/>
      <c r="R162" s="1"/>
      <c r="S162" s="1"/>
    </row>
    <row r="163" spans="16:19">
      <c r="P163" s="4"/>
      <c r="Q163" s="1"/>
      <c r="R163" s="1"/>
      <c r="S163" s="1"/>
    </row>
    <row r="164" spans="1:19">
      <c r="A164" s="5" t="s">
        <v>116</v>
      </c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24"/>
      <c r="P164" s="42"/>
      <c r="Q164" s="42"/>
      <c r="R164" s="42"/>
      <c r="S164" s="1"/>
    </row>
    <row r="165" spans="1:19">
      <c r="A165" s="44" t="s">
        <v>149</v>
      </c>
      <c r="B165" s="45"/>
      <c r="C165" s="45"/>
      <c r="D165" s="45"/>
      <c r="E165" s="45"/>
      <c r="F165" s="45"/>
      <c r="G165" s="45"/>
      <c r="H165" s="45"/>
      <c r="I165" s="53"/>
      <c r="J165" s="54">
        <f>+J161</f>
        <v>668645</v>
      </c>
      <c r="K165" s="55"/>
      <c r="L165" s="24"/>
      <c r="P165" s="42"/>
      <c r="Q165" s="42"/>
      <c r="R165" s="42"/>
      <c r="S165" s="42"/>
    </row>
    <row r="166" spans="1:19">
      <c r="A166" s="44" t="s">
        <v>150</v>
      </c>
      <c r="B166" s="45"/>
      <c r="C166" s="45"/>
      <c r="D166" s="45"/>
      <c r="E166" s="45"/>
      <c r="F166" s="45"/>
      <c r="G166" s="45"/>
      <c r="H166" s="45"/>
      <c r="I166" s="53"/>
      <c r="J166" s="58">
        <v>414588</v>
      </c>
      <c r="K166" s="55" t="s">
        <v>151</v>
      </c>
      <c r="L166" s="24"/>
      <c r="P166" s="42"/>
      <c r="Q166" s="42"/>
      <c r="R166" s="42"/>
      <c r="S166" s="42"/>
    </row>
    <row r="167" spans="1:19">
      <c r="A167" s="44" t="s">
        <v>152</v>
      </c>
      <c r="B167" s="45"/>
      <c r="C167" s="45"/>
      <c r="D167" s="45"/>
      <c r="E167" s="45"/>
      <c r="F167" s="45"/>
      <c r="G167" s="45"/>
      <c r="H167" s="45"/>
      <c r="I167" s="53"/>
      <c r="J167" s="59"/>
      <c r="K167" s="55"/>
      <c r="L167" s="24"/>
      <c r="P167" s="42"/>
      <c r="Q167" s="42"/>
      <c r="R167" s="42"/>
      <c r="S167" s="42"/>
    </row>
    <row r="168" spans="1:19">
      <c r="A168" s="44" t="s">
        <v>21</v>
      </c>
      <c r="B168" s="45"/>
      <c r="C168" s="45"/>
      <c r="D168" s="45"/>
      <c r="E168" s="45"/>
      <c r="F168" s="45"/>
      <c r="G168" s="45"/>
      <c r="H168" s="45"/>
      <c r="I168" s="53"/>
      <c r="J168" s="57">
        <f>SUM(J165:J166)</f>
        <v>1083233</v>
      </c>
      <c r="K168" s="55"/>
      <c r="L168" s="24"/>
      <c r="P168" s="42"/>
      <c r="Q168" s="42"/>
      <c r="R168" s="42"/>
      <c r="S168" s="42"/>
    </row>
    <row r="169" spans="1:19">
      <c r="A169" s="7" t="s">
        <v>3</v>
      </c>
      <c r="B169" s="8" t="s">
        <v>4</v>
      </c>
      <c r="C169" s="8" t="s">
        <v>5</v>
      </c>
      <c r="D169" s="9" t="s">
        <v>6</v>
      </c>
      <c r="E169" s="9" t="s">
        <v>7</v>
      </c>
      <c r="F169" s="9" t="s">
        <v>8</v>
      </c>
      <c r="G169" s="9" t="s">
        <v>9</v>
      </c>
      <c r="H169" s="10" t="s">
        <v>10</v>
      </c>
      <c r="I169" s="29" t="s">
        <v>11</v>
      </c>
      <c r="J169" s="29" t="s">
        <v>12</v>
      </c>
      <c r="K169" s="9" t="s">
        <v>13</v>
      </c>
      <c r="L169" s="24"/>
      <c r="P169" s="42"/>
      <c r="Q169" s="42"/>
      <c r="R169" s="42"/>
      <c r="S169" s="42"/>
    </row>
    <row r="170" spans="1:19">
      <c r="A170" s="13">
        <v>1</v>
      </c>
      <c r="B170" s="46">
        <v>43313</v>
      </c>
      <c r="C170" s="47">
        <v>43315</v>
      </c>
      <c r="D170" s="16" t="s">
        <v>15</v>
      </c>
      <c r="E170" s="48">
        <f t="shared" ref="E170:E177" si="17">C170-B170</f>
        <v>2</v>
      </c>
      <c r="F170" s="49" t="s">
        <v>153</v>
      </c>
      <c r="G170" s="50">
        <v>26300</v>
      </c>
      <c r="H170" s="20">
        <v>0</v>
      </c>
      <c r="I170" s="50">
        <f t="shared" ref="I170:I177" si="18">+G170+H170</f>
        <v>26300</v>
      </c>
      <c r="J170" s="31">
        <f>J168-I170</f>
        <v>1056933</v>
      </c>
      <c r="K170" s="48">
        <v>41416</v>
      </c>
      <c r="L170" s="24">
        <v>1340305</v>
      </c>
      <c r="P170" s="4"/>
      <c r="Q170" s="42"/>
      <c r="R170" s="42"/>
      <c r="S170" s="42"/>
    </row>
    <row r="171" spans="1:19">
      <c r="A171" s="13">
        <v>2</v>
      </c>
      <c r="B171" s="46">
        <v>43311</v>
      </c>
      <c r="C171" s="47">
        <v>43315</v>
      </c>
      <c r="D171" s="16" t="s">
        <v>15</v>
      </c>
      <c r="E171" s="48">
        <f t="shared" si="17"/>
        <v>4</v>
      </c>
      <c r="F171" s="49" t="s">
        <v>154</v>
      </c>
      <c r="G171" s="50">
        <v>52560</v>
      </c>
      <c r="H171" s="20">
        <v>0</v>
      </c>
      <c r="I171" s="50">
        <f t="shared" si="18"/>
        <v>52560</v>
      </c>
      <c r="J171" s="31">
        <f t="shared" ref="J171:J203" si="19">J170-I171</f>
        <v>1004373</v>
      </c>
      <c r="K171" s="48">
        <v>36716</v>
      </c>
      <c r="L171" s="24">
        <v>1326990</v>
      </c>
      <c r="Q171" s="42"/>
      <c r="R171" s="42"/>
      <c r="S171" s="42"/>
    </row>
    <row r="172" spans="1:19">
      <c r="A172" s="13">
        <v>3</v>
      </c>
      <c r="B172" s="46">
        <v>43315</v>
      </c>
      <c r="C172" s="47">
        <v>43317</v>
      </c>
      <c r="D172" s="16" t="s">
        <v>15</v>
      </c>
      <c r="E172" s="48">
        <f t="shared" si="17"/>
        <v>2</v>
      </c>
      <c r="F172" s="49" t="s">
        <v>155</v>
      </c>
      <c r="G172" s="50">
        <v>22338</v>
      </c>
      <c r="H172" s="20">
        <v>0</v>
      </c>
      <c r="I172" s="50">
        <f t="shared" si="18"/>
        <v>22338</v>
      </c>
      <c r="J172" s="31">
        <f t="shared" si="19"/>
        <v>982035</v>
      </c>
      <c r="K172" s="48">
        <v>32167</v>
      </c>
      <c r="L172" s="24">
        <v>1309992</v>
      </c>
      <c r="Q172" s="43"/>
      <c r="R172" s="42"/>
      <c r="S172" s="42"/>
    </row>
    <row r="173" spans="1:19">
      <c r="A173" s="13">
        <v>4</v>
      </c>
      <c r="B173" s="46">
        <v>43315</v>
      </c>
      <c r="C173" s="47">
        <v>43318</v>
      </c>
      <c r="D173" s="16" t="s">
        <v>15</v>
      </c>
      <c r="E173" s="48">
        <f t="shared" si="17"/>
        <v>3</v>
      </c>
      <c r="F173" s="49" t="s">
        <v>156</v>
      </c>
      <c r="G173" s="50">
        <v>39420</v>
      </c>
      <c r="H173" s="20">
        <v>0</v>
      </c>
      <c r="I173" s="50">
        <f t="shared" si="18"/>
        <v>39420</v>
      </c>
      <c r="J173" s="31">
        <f t="shared" si="19"/>
        <v>942615</v>
      </c>
      <c r="K173" s="48">
        <v>37266</v>
      </c>
      <c r="L173" s="24">
        <v>1328564</v>
      </c>
      <c r="Q173" s="42"/>
      <c r="R173" s="42"/>
      <c r="S173" s="42"/>
    </row>
    <row r="174" spans="1:19">
      <c r="A174" s="13">
        <v>5</v>
      </c>
      <c r="B174" s="46">
        <v>43316</v>
      </c>
      <c r="C174" s="47">
        <v>43318</v>
      </c>
      <c r="D174" s="16" t="s">
        <v>15</v>
      </c>
      <c r="E174" s="48">
        <f t="shared" si="17"/>
        <v>2</v>
      </c>
      <c r="F174" s="49" t="s">
        <v>157</v>
      </c>
      <c r="G174" s="50">
        <v>26469</v>
      </c>
      <c r="H174" s="20">
        <v>0</v>
      </c>
      <c r="I174" s="50">
        <f t="shared" si="18"/>
        <v>26469</v>
      </c>
      <c r="J174" s="31">
        <f t="shared" si="19"/>
        <v>916146</v>
      </c>
      <c r="K174" s="48">
        <v>32218</v>
      </c>
      <c r="L174" s="24">
        <v>1310419</v>
      </c>
      <c r="Q174" s="42"/>
      <c r="R174" s="42"/>
      <c r="S174" s="42"/>
    </row>
    <row r="175" spans="1:19">
      <c r="A175" s="13">
        <v>6</v>
      </c>
      <c r="B175" s="46">
        <v>43316</v>
      </c>
      <c r="C175" s="47">
        <v>43318</v>
      </c>
      <c r="D175" s="16" t="s">
        <v>15</v>
      </c>
      <c r="E175" s="48">
        <f t="shared" si="17"/>
        <v>2</v>
      </c>
      <c r="F175" s="49" t="s">
        <v>158</v>
      </c>
      <c r="G175" s="50">
        <v>22752</v>
      </c>
      <c r="H175" s="20">
        <v>0</v>
      </c>
      <c r="I175" s="50">
        <f t="shared" si="18"/>
        <v>22752</v>
      </c>
      <c r="J175" s="31">
        <f t="shared" si="19"/>
        <v>893394</v>
      </c>
      <c r="K175" s="48">
        <v>28486</v>
      </c>
      <c r="L175" s="24">
        <v>1297928</v>
      </c>
      <c r="Q175" s="42"/>
      <c r="R175" s="42"/>
      <c r="S175" s="42"/>
    </row>
    <row r="176" spans="1:19">
      <c r="A176" s="13">
        <v>7</v>
      </c>
      <c r="B176" s="46">
        <v>43318</v>
      </c>
      <c r="C176" s="47">
        <v>43320</v>
      </c>
      <c r="D176" s="16" t="s">
        <v>15</v>
      </c>
      <c r="E176" s="48">
        <f t="shared" si="17"/>
        <v>2</v>
      </c>
      <c r="F176" s="49" t="s">
        <v>159</v>
      </c>
      <c r="G176" s="50">
        <v>26280</v>
      </c>
      <c r="H176" s="20">
        <v>0</v>
      </c>
      <c r="I176" s="50">
        <f t="shared" si="18"/>
        <v>26280</v>
      </c>
      <c r="J176" s="31">
        <f t="shared" si="19"/>
        <v>867114</v>
      </c>
      <c r="K176" s="48">
        <v>39756</v>
      </c>
      <c r="L176" s="24">
        <v>1337830</v>
      </c>
      <c r="Q176" s="42"/>
      <c r="R176" s="42"/>
      <c r="S176" s="42"/>
    </row>
    <row r="177" spans="1:19">
      <c r="A177" s="13">
        <v>8</v>
      </c>
      <c r="B177" s="46">
        <v>43318</v>
      </c>
      <c r="C177" s="47">
        <v>43320</v>
      </c>
      <c r="D177" s="16" t="s">
        <v>15</v>
      </c>
      <c r="E177" s="48">
        <f t="shared" si="17"/>
        <v>2</v>
      </c>
      <c r="F177" s="49" t="s">
        <v>157</v>
      </c>
      <c r="G177" s="50">
        <v>26469</v>
      </c>
      <c r="H177" s="20">
        <v>0</v>
      </c>
      <c r="I177" s="50">
        <f t="shared" si="18"/>
        <v>26469</v>
      </c>
      <c r="J177" s="31">
        <f t="shared" si="19"/>
        <v>840645</v>
      </c>
      <c r="K177" s="48">
        <v>32228</v>
      </c>
      <c r="L177" s="24">
        <v>1315223</v>
      </c>
      <c r="Q177" s="42"/>
      <c r="R177" s="42"/>
      <c r="S177" s="42"/>
    </row>
    <row r="178" s="1" customFormat="1" ht="36.75" spans="1:19">
      <c r="A178" s="51" t="s">
        <v>18</v>
      </c>
      <c r="B178" s="51"/>
      <c r="C178" s="51"/>
      <c r="D178" s="51"/>
      <c r="E178" s="51"/>
      <c r="F178" s="51"/>
      <c r="G178" s="51"/>
      <c r="H178" s="51"/>
      <c r="I178" s="33">
        <f>SUM(I170:I177)</f>
        <v>242588</v>
      </c>
      <c r="J178" s="34"/>
      <c r="K178" s="35" t="s">
        <v>160</v>
      </c>
      <c r="L178" s="24"/>
      <c r="Q178" s="42"/>
      <c r="R178" s="42"/>
      <c r="S178" s="42"/>
    </row>
    <row r="179" spans="17:19">
      <c r="Q179" s="42"/>
      <c r="R179" s="42"/>
      <c r="S179" s="42"/>
    </row>
    <row r="180" spans="17:19">
      <c r="Q180" s="42"/>
      <c r="R180" s="42"/>
      <c r="S180" s="42"/>
    </row>
    <row r="181" spans="1:19">
      <c r="A181" s="13">
        <v>11</v>
      </c>
      <c r="B181" s="46">
        <v>43318</v>
      </c>
      <c r="C181" s="47">
        <v>43322</v>
      </c>
      <c r="D181" s="16" t="s">
        <v>15</v>
      </c>
      <c r="E181" s="48">
        <f t="shared" ref="E181:E191" si="20">C181-B181</f>
        <v>4</v>
      </c>
      <c r="F181" s="49" t="s">
        <v>161</v>
      </c>
      <c r="G181" s="50">
        <v>44676</v>
      </c>
      <c r="H181" s="20">
        <v>0</v>
      </c>
      <c r="I181" s="50">
        <f t="shared" ref="I181:I191" si="21">+G181+H181</f>
        <v>44676</v>
      </c>
      <c r="J181" s="60">
        <f>J177-I181</f>
        <v>795969</v>
      </c>
      <c r="K181" s="48">
        <v>32862</v>
      </c>
      <c r="L181" s="24">
        <v>1313635</v>
      </c>
      <c r="Q181" s="42"/>
      <c r="R181" s="42"/>
      <c r="S181" s="42"/>
    </row>
    <row r="182" spans="1:19">
      <c r="A182" s="13">
        <v>12</v>
      </c>
      <c r="B182" s="46">
        <v>43320</v>
      </c>
      <c r="C182" s="47">
        <v>43322</v>
      </c>
      <c r="D182" s="16" t="s">
        <v>15</v>
      </c>
      <c r="E182" s="48">
        <f t="shared" si="20"/>
        <v>2</v>
      </c>
      <c r="F182" s="49" t="s">
        <v>162</v>
      </c>
      <c r="G182" s="50">
        <v>22338</v>
      </c>
      <c r="H182" s="20">
        <v>0</v>
      </c>
      <c r="I182" s="50">
        <f t="shared" si="21"/>
        <v>22338</v>
      </c>
      <c r="J182" s="60">
        <f t="shared" ref="J181:J191" si="22">J181-I182</f>
        <v>773631</v>
      </c>
      <c r="K182" s="48">
        <v>31697</v>
      </c>
      <c r="L182" s="24">
        <v>1309362</v>
      </c>
      <c r="Q182" s="42"/>
      <c r="R182" s="42"/>
      <c r="S182" s="42"/>
    </row>
    <row r="183" spans="1:19">
      <c r="A183" s="13">
        <v>13</v>
      </c>
      <c r="B183" s="46">
        <v>43320</v>
      </c>
      <c r="C183" s="47">
        <v>43323</v>
      </c>
      <c r="D183" s="16" t="s">
        <v>15</v>
      </c>
      <c r="E183" s="48">
        <f t="shared" si="20"/>
        <v>3</v>
      </c>
      <c r="F183" s="49" t="s">
        <v>163</v>
      </c>
      <c r="G183" s="50">
        <v>33507</v>
      </c>
      <c r="H183" s="20">
        <v>0</v>
      </c>
      <c r="I183" s="50">
        <f t="shared" si="21"/>
        <v>33507</v>
      </c>
      <c r="J183" s="60">
        <f t="shared" si="22"/>
        <v>740124</v>
      </c>
      <c r="K183" s="48">
        <v>34440</v>
      </c>
      <c r="L183" s="24">
        <v>1319010</v>
      </c>
      <c r="Q183" s="42"/>
      <c r="R183" s="42"/>
      <c r="S183" s="42"/>
    </row>
    <row r="184" spans="1:19">
      <c r="A184" s="13">
        <v>14</v>
      </c>
      <c r="B184" s="46">
        <v>43322</v>
      </c>
      <c r="C184" s="47">
        <v>43324</v>
      </c>
      <c r="D184" s="16" t="s">
        <v>15</v>
      </c>
      <c r="E184" s="48">
        <f t="shared" si="20"/>
        <v>2</v>
      </c>
      <c r="F184" s="49" t="s">
        <v>164</v>
      </c>
      <c r="G184" s="50">
        <v>22338</v>
      </c>
      <c r="H184" s="20">
        <v>0</v>
      </c>
      <c r="I184" s="50">
        <f t="shared" si="21"/>
        <v>22338</v>
      </c>
      <c r="J184" s="60">
        <f t="shared" si="22"/>
        <v>717786</v>
      </c>
      <c r="K184" s="48">
        <v>33230</v>
      </c>
      <c r="L184" s="24">
        <v>1315230</v>
      </c>
      <c r="Q184" s="42"/>
      <c r="R184" s="42"/>
      <c r="S184" s="42"/>
    </row>
    <row r="185" spans="1:19">
      <c r="A185" s="13">
        <v>15</v>
      </c>
      <c r="B185" s="46">
        <v>43324</v>
      </c>
      <c r="C185" s="47">
        <v>43326</v>
      </c>
      <c r="D185" s="16" t="s">
        <v>15</v>
      </c>
      <c r="E185" s="48">
        <f t="shared" si="20"/>
        <v>2</v>
      </c>
      <c r="F185" s="49" t="s">
        <v>165</v>
      </c>
      <c r="G185" s="50">
        <v>22338</v>
      </c>
      <c r="H185" s="20">
        <v>0</v>
      </c>
      <c r="I185" s="50">
        <f t="shared" si="21"/>
        <v>22338</v>
      </c>
      <c r="J185" s="60">
        <f t="shared" si="22"/>
        <v>695448</v>
      </c>
      <c r="K185" s="48">
        <v>33678</v>
      </c>
      <c r="L185" s="24">
        <v>1316261</v>
      </c>
      <c r="Q185" s="42"/>
      <c r="R185" s="42"/>
      <c r="S185" s="42"/>
    </row>
    <row r="186" spans="1:19">
      <c r="A186" s="13">
        <v>16</v>
      </c>
      <c r="B186" s="46">
        <v>43326</v>
      </c>
      <c r="C186" s="47">
        <v>43328</v>
      </c>
      <c r="D186" s="16" t="s">
        <v>15</v>
      </c>
      <c r="E186" s="48">
        <f t="shared" si="20"/>
        <v>2</v>
      </c>
      <c r="F186" s="49" t="s">
        <v>166</v>
      </c>
      <c r="G186" s="50">
        <v>26280</v>
      </c>
      <c r="H186" s="20">
        <v>0</v>
      </c>
      <c r="I186" s="50">
        <f t="shared" si="21"/>
        <v>26280</v>
      </c>
      <c r="J186" s="60">
        <f t="shared" si="22"/>
        <v>669168</v>
      </c>
      <c r="K186" s="48">
        <v>37660</v>
      </c>
      <c r="L186" s="24">
        <v>1330121</v>
      </c>
      <c r="Q186" s="42"/>
      <c r="R186" s="42"/>
      <c r="S186" s="42"/>
    </row>
    <row r="187" spans="1:19">
      <c r="A187" s="13">
        <v>17</v>
      </c>
      <c r="B187" s="46">
        <v>43326</v>
      </c>
      <c r="C187" s="47">
        <v>43328</v>
      </c>
      <c r="D187" s="16" t="s">
        <v>15</v>
      </c>
      <c r="E187" s="48">
        <f t="shared" si="20"/>
        <v>2</v>
      </c>
      <c r="F187" s="49" t="s">
        <v>167</v>
      </c>
      <c r="G187" s="50">
        <v>22338</v>
      </c>
      <c r="H187" s="20">
        <v>0</v>
      </c>
      <c r="I187" s="50">
        <f t="shared" si="21"/>
        <v>22338</v>
      </c>
      <c r="J187" s="60">
        <f t="shared" si="22"/>
        <v>646830</v>
      </c>
      <c r="K187" s="48">
        <v>32837</v>
      </c>
      <c r="L187" s="24">
        <v>1313378</v>
      </c>
      <c r="Q187" s="42"/>
      <c r="R187" s="42"/>
      <c r="S187" s="42"/>
    </row>
    <row r="188" spans="1:19">
      <c r="A188" s="13">
        <v>18</v>
      </c>
      <c r="B188" s="46">
        <v>43330</v>
      </c>
      <c r="C188" s="47">
        <v>43332</v>
      </c>
      <c r="D188" s="16" t="s">
        <v>15</v>
      </c>
      <c r="E188" s="48">
        <f t="shared" si="20"/>
        <v>2</v>
      </c>
      <c r="F188" s="49" t="s">
        <v>168</v>
      </c>
      <c r="G188" s="50">
        <v>23580</v>
      </c>
      <c r="H188" s="20">
        <v>0</v>
      </c>
      <c r="I188" s="50">
        <f t="shared" si="21"/>
        <v>23580</v>
      </c>
      <c r="J188" s="60">
        <f t="shared" si="22"/>
        <v>623250</v>
      </c>
      <c r="K188" s="48">
        <v>42420</v>
      </c>
      <c r="L188" s="24">
        <v>1346492</v>
      </c>
      <c r="Q188" s="42"/>
      <c r="R188" s="42"/>
      <c r="S188" s="42"/>
    </row>
    <row r="189" spans="1:19">
      <c r="A189" s="13">
        <v>19</v>
      </c>
      <c r="B189" s="46">
        <v>43333</v>
      </c>
      <c r="C189" s="47">
        <v>43336</v>
      </c>
      <c r="D189" s="16" t="s">
        <v>15</v>
      </c>
      <c r="E189" s="48">
        <f t="shared" si="20"/>
        <v>3</v>
      </c>
      <c r="F189" s="49" t="s">
        <v>169</v>
      </c>
      <c r="G189" s="50">
        <v>39703.5</v>
      </c>
      <c r="H189" s="20">
        <v>0</v>
      </c>
      <c r="I189" s="50">
        <f t="shared" si="21"/>
        <v>39703.5</v>
      </c>
      <c r="J189" s="60">
        <f t="shared" si="22"/>
        <v>583546.5</v>
      </c>
      <c r="K189" s="48">
        <v>37454</v>
      </c>
      <c r="L189" s="24">
        <v>1329641</v>
      </c>
      <c r="P189" s="42"/>
      <c r="Q189" s="42"/>
      <c r="R189" s="42"/>
      <c r="S189" s="42"/>
    </row>
    <row r="190" spans="1:19">
      <c r="A190" s="13">
        <v>20</v>
      </c>
      <c r="B190" s="46">
        <v>43335</v>
      </c>
      <c r="C190" s="47">
        <v>43338</v>
      </c>
      <c r="D190" s="16" t="s">
        <v>15</v>
      </c>
      <c r="E190" s="48">
        <f t="shared" si="20"/>
        <v>3</v>
      </c>
      <c r="F190" s="49" t="s">
        <v>170</v>
      </c>
      <c r="G190" s="50">
        <v>39420</v>
      </c>
      <c r="H190" s="20">
        <v>0</v>
      </c>
      <c r="I190" s="50">
        <f t="shared" si="21"/>
        <v>39420</v>
      </c>
      <c r="J190" s="60">
        <f t="shared" si="22"/>
        <v>544126.5</v>
      </c>
      <c r="K190" s="48">
        <v>42408</v>
      </c>
      <c r="L190" s="24">
        <v>1346188</v>
      </c>
      <c r="P190" s="42"/>
      <c r="Q190" s="42"/>
      <c r="R190" s="42"/>
      <c r="S190" s="42"/>
    </row>
    <row r="191" spans="1:19">
      <c r="A191" s="13">
        <v>21</v>
      </c>
      <c r="B191" s="46">
        <v>43338</v>
      </c>
      <c r="C191" s="47">
        <v>43340</v>
      </c>
      <c r="D191" s="16" t="s">
        <v>15</v>
      </c>
      <c r="E191" s="48">
        <f t="shared" si="20"/>
        <v>2</v>
      </c>
      <c r="F191" s="49" t="s">
        <v>171</v>
      </c>
      <c r="G191" s="50">
        <v>26200</v>
      </c>
      <c r="H191" s="20">
        <v>0</v>
      </c>
      <c r="I191" s="50">
        <f t="shared" si="21"/>
        <v>26200</v>
      </c>
      <c r="J191" s="60">
        <f t="shared" si="22"/>
        <v>517926.5</v>
      </c>
      <c r="K191" s="48">
        <v>44166</v>
      </c>
      <c r="L191" s="24">
        <v>1352130</v>
      </c>
      <c r="P191" s="42"/>
      <c r="Q191" s="42"/>
      <c r="R191" s="42"/>
      <c r="S191" s="42"/>
    </row>
    <row r="192" ht="24.75" spans="1:19">
      <c r="A192" s="51" t="s">
        <v>18</v>
      </c>
      <c r="B192" s="51"/>
      <c r="C192" s="51"/>
      <c r="D192" s="51"/>
      <c r="E192" s="51"/>
      <c r="F192" s="51"/>
      <c r="G192" s="51"/>
      <c r="H192" s="51"/>
      <c r="I192" s="61">
        <f>SUM(I181:I191)</f>
        <v>322718.5</v>
      </c>
      <c r="J192" s="34"/>
      <c r="K192" s="35" t="s">
        <v>172</v>
      </c>
      <c r="L192" s="24"/>
      <c r="Q192" s="42"/>
      <c r="R192" s="42"/>
      <c r="S192" s="42"/>
    </row>
    <row r="193" spans="1:19">
      <c r="A193" s="5" t="s">
        <v>173</v>
      </c>
      <c r="B193" s="5"/>
      <c r="C193" s="5"/>
      <c r="D193" s="5"/>
      <c r="E193" s="5"/>
      <c r="F193" s="5"/>
      <c r="G193" s="5"/>
      <c r="H193" s="5"/>
      <c r="I193" s="5"/>
      <c r="J193" s="5"/>
      <c r="K193" s="5"/>
      <c r="Q193" s="42"/>
      <c r="R193" s="42"/>
      <c r="S193" s="42"/>
    </row>
    <row r="194" spans="1:19">
      <c r="A194" s="44" t="s">
        <v>174</v>
      </c>
      <c r="B194" s="45"/>
      <c r="C194" s="45"/>
      <c r="D194" s="45"/>
      <c r="E194" s="45"/>
      <c r="F194" s="45"/>
      <c r="G194" s="45"/>
      <c r="H194" s="45"/>
      <c r="I194" s="53"/>
      <c r="J194" s="54">
        <f>J191</f>
        <v>517926.5</v>
      </c>
      <c r="K194" s="55"/>
      <c r="Q194" s="42"/>
      <c r="R194" s="42"/>
      <c r="S194" s="42"/>
    </row>
    <row r="195" spans="1:19">
      <c r="A195" s="44" t="s">
        <v>175</v>
      </c>
      <c r="B195" s="45"/>
      <c r="C195" s="45"/>
      <c r="D195" s="45"/>
      <c r="E195" s="45"/>
      <c r="F195" s="45"/>
      <c r="G195" s="45"/>
      <c r="H195" s="45"/>
      <c r="I195" s="53"/>
      <c r="J195" s="58">
        <v>1077531</v>
      </c>
      <c r="K195" s="56">
        <v>43347</v>
      </c>
      <c r="Q195" s="42"/>
      <c r="R195" s="42"/>
      <c r="S195" s="42"/>
    </row>
    <row r="196" spans="1:19">
      <c r="A196" s="44"/>
      <c r="B196" s="45"/>
      <c r="C196" s="45"/>
      <c r="D196" s="45"/>
      <c r="E196" s="45"/>
      <c r="F196" s="45"/>
      <c r="G196" s="45"/>
      <c r="H196" s="45"/>
      <c r="I196" s="53"/>
      <c r="J196" s="59"/>
      <c r="K196" s="55"/>
      <c r="Q196" s="42"/>
      <c r="R196" s="42"/>
      <c r="S196" s="42"/>
    </row>
    <row r="197" spans="1:19">
      <c r="A197" s="44" t="s">
        <v>21</v>
      </c>
      <c r="B197" s="45"/>
      <c r="C197" s="45"/>
      <c r="D197" s="45"/>
      <c r="E197" s="45"/>
      <c r="F197" s="45"/>
      <c r="G197" s="45"/>
      <c r="H197" s="45"/>
      <c r="I197" s="53"/>
      <c r="J197" s="57">
        <f>SUM(J194:J195)</f>
        <v>1595457.5</v>
      </c>
      <c r="K197" s="55"/>
      <c r="Q197" s="42"/>
      <c r="R197" s="42"/>
      <c r="S197" s="42"/>
    </row>
    <row r="198" spans="1:19">
      <c r="A198" s="7" t="s">
        <v>3</v>
      </c>
      <c r="B198" s="8" t="s">
        <v>4</v>
      </c>
      <c r="C198" s="8" t="s">
        <v>5</v>
      </c>
      <c r="D198" s="9" t="s">
        <v>6</v>
      </c>
      <c r="E198" s="9" t="s">
        <v>7</v>
      </c>
      <c r="F198" s="9" t="s">
        <v>8</v>
      </c>
      <c r="G198" s="9" t="s">
        <v>9</v>
      </c>
      <c r="H198" s="10" t="s">
        <v>10</v>
      </c>
      <c r="I198" s="29" t="s">
        <v>11</v>
      </c>
      <c r="J198" s="29" t="s">
        <v>12</v>
      </c>
      <c r="K198" s="9" t="s">
        <v>13</v>
      </c>
      <c r="Q198" s="42"/>
      <c r="R198" s="42"/>
      <c r="S198" s="42"/>
    </row>
    <row r="199" spans="1:19">
      <c r="A199" s="13">
        <v>22</v>
      </c>
      <c r="B199" s="46">
        <v>43338</v>
      </c>
      <c r="C199" s="47">
        <v>43341</v>
      </c>
      <c r="D199" s="16" t="s">
        <v>15</v>
      </c>
      <c r="E199" s="48">
        <f t="shared" ref="E199:E204" si="23">C199-B199</f>
        <v>3</v>
      </c>
      <c r="F199" s="49" t="s">
        <v>176</v>
      </c>
      <c r="G199" s="50">
        <v>30064.5</v>
      </c>
      <c r="H199" s="20">
        <v>0</v>
      </c>
      <c r="I199" s="50">
        <f t="shared" ref="I199:I204" si="24">+G199+H199</f>
        <v>30064.5</v>
      </c>
      <c r="J199" s="60">
        <f>J195-I199+J194</f>
        <v>1565393</v>
      </c>
      <c r="K199" s="48">
        <v>38198</v>
      </c>
      <c r="L199" s="76">
        <v>1331910</v>
      </c>
      <c r="Q199" s="42"/>
      <c r="R199" s="42"/>
      <c r="S199" s="42"/>
    </row>
    <row r="200" spans="1:19">
      <c r="A200" s="13">
        <v>24</v>
      </c>
      <c r="B200" s="46">
        <v>43338</v>
      </c>
      <c r="C200" s="47">
        <v>43342</v>
      </c>
      <c r="D200" s="16" t="s">
        <v>15</v>
      </c>
      <c r="E200" s="48">
        <f t="shared" si="23"/>
        <v>4</v>
      </c>
      <c r="F200" s="49" t="s">
        <v>177</v>
      </c>
      <c r="G200" s="50">
        <v>44676</v>
      </c>
      <c r="H200" s="20">
        <v>0</v>
      </c>
      <c r="I200" s="50">
        <f t="shared" si="24"/>
        <v>44676</v>
      </c>
      <c r="J200" s="60">
        <f t="shared" ref="J199:J205" si="25">J199-I200</f>
        <v>1520717</v>
      </c>
      <c r="K200" s="48">
        <v>35951</v>
      </c>
      <c r="L200" s="76">
        <v>1323778</v>
      </c>
      <c r="P200" s="42"/>
      <c r="Q200" s="42"/>
      <c r="R200" s="42"/>
      <c r="S200" s="42"/>
    </row>
    <row r="201" spans="1:19">
      <c r="A201" s="13">
        <v>25</v>
      </c>
      <c r="B201" s="46">
        <v>43338</v>
      </c>
      <c r="C201" s="47">
        <v>43342</v>
      </c>
      <c r="D201" s="16" t="s">
        <v>15</v>
      </c>
      <c r="E201" s="48">
        <f t="shared" si="23"/>
        <v>4</v>
      </c>
      <c r="F201" s="49" t="s">
        <v>178</v>
      </c>
      <c r="G201" s="50">
        <v>44676</v>
      </c>
      <c r="H201" s="20">
        <v>0</v>
      </c>
      <c r="I201" s="50">
        <f t="shared" si="24"/>
        <v>44676</v>
      </c>
      <c r="J201" s="60">
        <f t="shared" si="25"/>
        <v>1476041</v>
      </c>
      <c r="K201" s="48">
        <v>35952</v>
      </c>
      <c r="L201" s="76">
        <v>1323778</v>
      </c>
      <c r="P201" s="42"/>
      <c r="Q201" s="42"/>
      <c r="R201" s="42"/>
      <c r="S201" s="42"/>
    </row>
    <row r="202" spans="1:19">
      <c r="A202" s="13">
        <v>26</v>
      </c>
      <c r="B202" s="46">
        <v>43338</v>
      </c>
      <c r="C202" s="47">
        <v>43342</v>
      </c>
      <c r="D202" s="16" t="s">
        <v>15</v>
      </c>
      <c r="E202" s="48">
        <f t="shared" si="23"/>
        <v>4</v>
      </c>
      <c r="F202" s="49" t="s">
        <v>179</v>
      </c>
      <c r="G202" s="50">
        <v>44676</v>
      </c>
      <c r="H202" s="20">
        <v>0</v>
      </c>
      <c r="I202" s="50">
        <f t="shared" si="24"/>
        <v>44676</v>
      </c>
      <c r="J202" s="60">
        <f t="shared" si="25"/>
        <v>1431365</v>
      </c>
      <c r="K202" s="48">
        <v>35953</v>
      </c>
      <c r="L202" s="76">
        <v>1323778</v>
      </c>
      <c r="P202" s="42"/>
      <c r="Q202" s="42"/>
      <c r="R202" s="42"/>
      <c r="S202" s="42"/>
    </row>
    <row r="203" spans="1:19">
      <c r="A203" s="13">
        <v>27</v>
      </c>
      <c r="B203" s="46">
        <v>43338</v>
      </c>
      <c r="C203" s="47">
        <v>43342</v>
      </c>
      <c r="D203" s="16" t="s">
        <v>15</v>
      </c>
      <c r="E203" s="48">
        <f t="shared" si="23"/>
        <v>4</v>
      </c>
      <c r="F203" s="49" t="s">
        <v>180</v>
      </c>
      <c r="G203" s="50">
        <v>44676</v>
      </c>
      <c r="H203" s="20">
        <v>0</v>
      </c>
      <c r="I203" s="50">
        <f t="shared" si="24"/>
        <v>44676</v>
      </c>
      <c r="J203" s="60">
        <f t="shared" si="25"/>
        <v>1386689</v>
      </c>
      <c r="K203" s="48">
        <v>35954</v>
      </c>
      <c r="L203" s="76">
        <v>1323778</v>
      </c>
      <c r="P203" s="42"/>
      <c r="Q203" s="42"/>
      <c r="R203" s="42"/>
      <c r="S203" s="42"/>
    </row>
    <row r="204" spans="1:19">
      <c r="A204" s="13">
        <v>28</v>
      </c>
      <c r="B204" s="46">
        <v>43341</v>
      </c>
      <c r="C204" s="47">
        <v>43343</v>
      </c>
      <c r="D204" s="16" t="s">
        <v>15</v>
      </c>
      <c r="E204" s="48">
        <f t="shared" si="23"/>
        <v>2</v>
      </c>
      <c r="F204" s="49" t="s">
        <v>181</v>
      </c>
      <c r="G204" s="50">
        <v>23580</v>
      </c>
      <c r="H204" s="20">
        <v>0</v>
      </c>
      <c r="I204" s="50">
        <f t="shared" si="24"/>
        <v>23580</v>
      </c>
      <c r="J204" s="60">
        <f t="shared" si="25"/>
        <v>1363109</v>
      </c>
      <c r="K204" s="48">
        <v>45663</v>
      </c>
      <c r="L204" s="76">
        <v>1359412</v>
      </c>
      <c r="P204" s="42"/>
      <c r="Q204" s="42"/>
      <c r="R204" s="42"/>
      <c r="S204" s="42"/>
    </row>
    <row r="205" spans="1:19">
      <c r="A205" s="13">
        <v>1</v>
      </c>
      <c r="B205" s="46">
        <v>43344</v>
      </c>
      <c r="C205" s="47">
        <v>43346</v>
      </c>
      <c r="D205" s="16" t="s">
        <v>15</v>
      </c>
      <c r="E205" s="48">
        <f t="shared" ref="E205:E230" si="26">C205-B205</f>
        <v>2</v>
      </c>
      <c r="F205" s="49" t="s">
        <v>182</v>
      </c>
      <c r="G205" s="50">
        <v>14490</v>
      </c>
      <c r="H205" s="20">
        <v>0</v>
      </c>
      <c r="I205" s="50">
        <f t="shared" ref="I205:I230" si="27">+G205+H205</f>
        <v>14490</v>
      </c>
      <c r="J205" s="60">
        <f t="shared" si="25"/>
        <v>1348619</v>
      </c>
      <c r="K205" s="48">
        <v>42665</v>
      </c>
      <c r="L205" s="76">
        <v>1347376</v>
      </c>
      <c r="P205" s="42"/>
      <c r="Q205" s="42"/>
      <c r="R205" s="42"/>
      <c r="S205" s="42"/>
    </row>
    <row r="206" spans="1:19">
      <c r="A206" s="13">
        <v>2</v>
      </c>
      <c r="B206" s="46">
        <v>43344</v>
      </c>
      <c r="C206" s="47">
        <v>43346</v>
      </c>
      <c r="D206" s="16" t="s">
        <v>15</v>
      </c>
      <c r="E206" s="48">
        <f t="shared" si="26"/>
        <v>2</v>
      </c>
      <c r="F206" s="49" t="s">
        <v>183</v>
      </c>
      <c r="G206" s="50">
        <v>14490</v>
      </c>
      <c r="H206" s="20">
        <v>0</v>
      </c>
      <c r="I206" s="50">
        <f t="shared" si="27"/>
        <v>14490</v>
      </c>
      <c r="J206" s="60">
        <f t="shared" ref="J206:J232" si="28">J205-I206</f>
        <v>1334129</v>
      </c>
      <c r="K206" s="48">
        <v>39761</v>
      </c>
      <c r="L206" s="76">
        <v>1337986</v>
      </c>
      <c r="P206" s="43"/>
      <c r="Q206" s="42"/>
      <c r="R206" s="42"/>
      <c r="S206" s="42"/>
    </row>
    <row r="207" spans="1:19">
      <c r="A207" s="13">
        <v>3</v>
      </c>
      <c r="B207" s="46">
        <v>43344</v>
      </c>
      <c r="C207" s="47">
        <v>43346</v>
      </c>
      <c r="D207" s="16" t="s">
        <v>15</v>
      </c>
      <c r="E207" s="48">
        <f t="shared" si="26"/>
        <v>2</v>
      </c>
      <c r="F207" s="49" t="s">
        <v>184</v>
      </c>
      <c r="G207" s="50">
        <v>18540</v>
      </c>
      <c r="H207" s="20">
        <v>0</v>
      </c>
      <c r="I207" s="50">
        <f t="shared" si="27"/>
        <v>18540</v>
      </c>
      <c r="J207" s="60">
        <f t="shared" si="28"/>
        <v>1315589</v>
      </c>
      <c r="K207" s="48">
        <v>42196</v>
      </c>
      <c r="L207" s="76">
        <v>1345569</v>
      </c>
      <c r="P207" s="42"/>
      <c r="Q207" s="42"/>
      <c r="R207" s="42"/>
      <c r="S207" s="42"/>
    </row>
    <row r="208" spans="1:19">
      <c r="A208" s="13">
        <v>4</v>
      </c>
      <c r="B208" s="46">
        <v>43346</v>
      </c>
      <c r="C208" s="47">
        <v>43348</v>
      </c>
      <c r="D208" s="16" t="s">
        <v>15</v>
      </c>
      <c r="E208" s="48">
        <f t="shared" si="26"/>
        <v>2</v>
      </c>
      <c r="F208" s="49" t="s">
        <v>185</v>
      </c>
      <c r="G208" s="50">
        <v>14490</v>
      </c>
      <c r="H208" s="20">
        <v>0</v>
      </c>
      <c r="I208" s="50">
        <f t="shared" si="27"/>
        <v>14490</v>
      </c>
      <c r="J208" s="60">
        <f t="shared" si="28"/>
        <v>1301099</v>
      </c>
      <c r="K208" s="48">
        <v>38274</v>
      </c>
      <c r="L208" s="76">
        <v>1333149</v>
      </c>
      <c r="P208" s="42"/>
      <c r="Q208" s="42"/>
      <c r="R208" s="42"/>
      <c r="S208" s="42"/>
    </row>
    <row r="209" s="1" customFormat="1" spans="1:19">
      <c r="A209" s="13">
        <v>5</v>
      </c>
      <c r="B209" s="46">
        <v>43348</v>
      </c>
      <c r="C209" s="47">
        <v>43350</v>
      </c>
      <c r="D209" s="16" t="s">
        <v>15</v>
      </c>
      <c r="E209" s="48">
        <f t="shared" si="26"/>
        <v>2</v>
      </c>
      <c r="F209" s="49" t="s">
        <v>186</v>
      </c>
      <c r="G209" s="50">
        <v>13140</v>
      </c>
      <c r="H209" s="20">
        <v>0</v>
      </c>
      <c r="I209" s="50">
        <f t="shared" si="27"/>
        <v>13140</v>
      </c>
      <c r="J209" s="60">
        <f t="shared" si="28"/>
        <v>1287959</v>
      </c>
      <c r="K209" s="48">
        <v>44922</v>
      </c>
      <c r="L209" s="76">
        <v>1354423</v>
      </c>
      <c r="P209" s="42"/>
      <c r="Q209" s="42"/>
      <c r="R209" s="42"/>
      <c r="S209" s="42"/>
    </row>
    <row r="210" s="1" customFormat="1" spans="1:19">
      <c r="A210" s="13">
        <v>6</v>
      </c>
      <c r="B210" s="46">
        <v>43348</v>
      </c>
      <c r="C210" s="47">
        <v>43351</v>
      </c>
      <c r="D210" s="16" t="s">
        <v>15</v>
      </c>
      <c r="E210" s="48">
        <f t="shared" si="26"/>
        <v>3</v>
      </c>
      <c r="F210" s="49" t="s">
        <v>187</v>
      </c>
      <c r="G210" s="50">
        <v>21735</v>
      </c>
      <c r="H210" s="20">
        <v>0</v>
      </c>
      <c r="I210" s="50">
        <f t="shared" si="27"/>
        <v>21735</v>
      </c>
      <c r="J210" s="60">
        <f t="shared" si="28"/>
        <v>1266224</v>
      </c>
      <c r="K210" s="48">
        <v>43162</v>
      </c>
      <c r="L210" s="76">
        <v>1348829</v>
      </c>
      <c r="P210" s="42"/>
      <c r="Q210" s="42"/>
      <c r="R210" s="42"/>
      <c r="S210" s="42"/>
    </row>
    <row r="211" s="1" customFormat="1" spans="1:19">
      <c r="A211" s="13">
        <v>7</v>
      </c>
      <c r="B211" s="46">
        <v>43353</v>
      </c>
      <c r="C211" s="47">
        <v>43355</v>
      </c>
      <c r="D211" s="16" t="s">
        <v>15</v>
      </c>
      <c r="E211" s="48">
        <f t="shared" si="26"/>
        <v>2</v>
      </c>
      <c r="F211" s="49" t="s">
        <v>188</v>
      </c>
      <c r="G211" s="50">
        <v>14490</v>
      </c>
      <c r="H211" s="20">
        <v>0</v>
      </c>
      <c r="I211" s="50">
        <f t="shared" si="27"/>
        <v>14490</v>
      </c>
      <c r="J211" s="60">
        <f t="shared" si="28"/>
        <v>1251734</v>
      </c>
      <c r="K211" s="48">
        <v>39927</v>
      </c>
      <c r="L211" s="76">
        <v>1338991</v>
      </c>
      <c r="P211" s="42"/>
      <c r="Q211" s="42"/>
      <c r="R211" s="42"/>
      <c r="S211" s="42"/>
    </row>
    <row r="212" s="1" customFormat="1" spans="1:19">
      <c r="A212" s="13">
        <v>8</v>
      </c>
      <c r="B212" s="46">
        <v>43351</v>
      </c>
      <c r="C212" s="47">
        <v>43356</v>
      </c>
      <c r="D212" s="16" t="s">
        <v>15</v>
      </c>
      <c r="E212" s="48">
        <f t="shared" si="26"/>
        <v>5</v>
      </c>
      <c r="F212" s="49" t="s">
        <v>189</v>
      </c>
      <c r="G212" s="50">
        <v>36225</v>
      </c>
      <c r="H212" s="20">
        <v>0</v>
      </c>
      <c r="I212" s="50">
        <f t="shared" si="27"/>
        <v>36225</v>
      </c>
      <c r="J212" s="60">
        <f t="shared" si="28"/>
        <v>1215509</v>
      </c>
      <c r="K212" s="48">
        <v>43413</v>
      </c>
      <c r="L212" s="76">
        <v>1349822</v>
      </c>
      <c r="P212" s="42"/>
      <c r="Q212" s="42"/>
      <c r="R212" s="42"/>
      <c r="S212" s="42"/>
    </row>
    <row r="213" s="1" customFormat="1" spans="1:19">
      <c r="A213" s="13">
        <v>9</v>
      </c>
      <c r="B213" s="46">
        <v>43352</v>
      </c>
      <c r="C213" s="47">
        <v>43357</v>
      </c>
      <c r="D213" s="16" t="s">
        <v>15</v>
      </c>
      <c r="E213" s="48">
        <f t="shared" si="26"/>
        <v>5</v>
      </c>
      <c r="F213" s="49" t="s">
        <v>190</v>
      </c>
      <c r="G213" s="50">
        <v>65761</v>
      </c>
      <c r="H213" s="20">
        <v>0</v>
      </c>
      <c r="I213" s="50">
        <f t="shared" si="27"/>
        <v>65761</v>
      </c>
      <c r="J213" s="60">
        <f t="shared" si="28"/>
        <v>1149748</v>
      </c>
      <c r="K213" s="48">
        <v>45694</v>
      </c>
      <c r="L213" s="76">
        <v>1359870</v>
      </c>
      <c r="P213" s="42"/>
      <c r="Q213" s="42"/>
      <c r="R213" s="42"/>
      <c r="S213" s="42"/>
    </row>
    <row r="214" s="1" customFormat="1" spans="1:19">
      <c r="A214" s="13">
        <v>10</v>
      </c>
      <c r="B214" s="46">
        <v>43352</v>
      </c>
      <c r="C214" s="47">
        <v>43357</v>
      </c>
      <c r="D214" s="16" t="s">
        <v>15</v>
      </c>
      <c r="E214" s="48">
        <f t="shared" si="26"/>
        <v>5</v>
      </c>
      <c r="F214" s="49" t="s">
        <v>191</v>
      </c>
      <c r="G214" s="50">
        <v>32850</v>
      </c>
      <c r="H214" s="20">
        <v>0</v>
      </c>
      <c r="I214" s="50">
        <f t="shared" si="27"/>
        <v>32850</v>
      </c>
      <c r="J214" s="60">
        <f t="shared" si="28"/>
        <v>1116898</v>
      </c>
      <c r="K214" s="48">
        <v>45662</v>
      </c>
      <c r="L214" s="76">
        <v>1359359</v>
      </c>
      <c r="P214" s="42"/>
      <c r="Q214" s="42"/>
      <c r="R214" s="42"/>
      <c r="S214" s="42"/>
    </row>
    <row r="215" spans="1:19">
      <c r="A215" s="13">
        <v>11</v>
      </c>
      <c r="B215" s="46">
        <v>43357</v>
      </c>
      <c r="C215" s="47">
        <v>43358</v>
      </c>
      <c r="D215" s="16" t="s">
        <v>15</v>
      </c>
      <c r="E215" s="48">
        <f t="shared" si="26"/>
        <v>1</v>
      </c>
      <c r="F215" s="49" t="s">
        <v>192</v>
      </c>
      <c r="G215" s="50">
        <v>6570</v>
      </c>
      <c r="H215" s="20">
        <v>0</v>
      </c>
      <c r="I215" s="50">
        <f t="shared" si="27"/>
        <v>6570</v>
      </c>
      <c r="J215" s="60">
        <f t="shared" si="28"/>
        <v>1110328</v>
      </c>
      <c r="K215" s="48">
        <v>45917</v>
      </c>
      <c r="L215" s="76">
        <v>1361462</v>
      </c>
      <c r="P215" s="42"/>
      <c r="Q215" s="42"/>
      <c r="R215" s="42"/>
      <c r="S215" s="42"/>
    </row>
    <row r="216" spans="1:20">
      <c r="A216" s="13">
        <v>12</v>
      </c>
      <c r="B216" s="46">
        <v>43356</v>
      </c>
      <c r="C216" s="47">
        <v>43358</v>
      </c>
      <c r="D216" s="16" t="s">
        <v>15</v>
      </c>
      <c r="E216" s="48">
        <f t="shared" si="26"/>
        <v>2</v>
      </c>
      <c r="F216" s="49" t="s">
        <v>193</v>
      </c>
      <c r="G216" s="50">
        <v>14490</v>
      </c>
      <c r="H216" s="20">
        <v>0</v>
      </c>
      <c r="I216" s="50">
        <f t="shared" si="27"/>
        <v>14490</v>
      </c>
      <c r="J216" s="60">
        <f t="shared" si="28"/>
        <v>1095838</v>
      </c>
      <c r="K216" s="48">
        <v>38356</v>
      </c>
      <c r="L216" s="76">
        <v>1333993</v>
      </c>
      <c r="P216" s="42"/>
      <c r="Q216" s="42"/>
      <c r="R216" s="42"/>
      <c r="S216" s="42"/>
      <c r="T216" s="90"/>
    </row>
    <row r="217" spans="1:20">
      <c r="A217" s="13">
        <v>13</v>
      </c>
      <c r="B217" s="46">
        <v>43356</v>
      </c>
      <c r="C217" s="47">
        <v>43358</v>
      </c>
      <c r="D217" s="16" t="s">
        <v>15</v>
      </c>
      <c r="E217" s="48">
        <f t="shared" si="26"/>
        <v>2</v>
      </c>
      <c r="F217" s="49" t="s">
        <v>194</v>
      </c>
      <c r="G217" s="50">
        <v>14490</v>
      </c>
      <c r="H217" s="20">
        <v>0</v>
      </c>
      <c r="I217" s="50">
        <f t="shared" si="27"/>
        <v>14490</v>
      </c>
      <c r="J217" s="60">
        <f t="shared" si="28"/>
        <v>1081348</v>
      </c>
      <c r="K217" s="48">
        <v>38358</v>
      </c>
      <c r="L217" s="76">
        <v>1333993</v>
      </c>
      <c r="P217" s="42"/>
      <c r="Q217" s="42"/>
      <c r="R217" s="42"/>
      <c r="S217" s="42"/>
      <c r="T217" s="90"/>
    </row>
    <row r="218" spans="1:20">
      <c r="A218" s="13">
        <v>14</v>
      </c>
      <c r="B218" s="46">
        <v>43358</v>
      </c>
      <c r="C218" s="47">
        <v>43359</v>
      </c>
      <c r="D218" s="16" t="s">
        <v>15</v>
      </c>
      <c r="E218" s="48">
        <f t="shared" si="26"/>
        <v>1</v>
      </c>
      <c r="F218" s="49" t="s">
        <v>195</v>
      </c>
      <c r="G218" s="50">
        <v>9450</v>
      </c>
      <c r="H218" s="20">
        <v>0</v>
      </c>
      <c r="I218" s="50">
        <f t="shared" si="27"/>
        <v>9450</v>
      </c>
      <c r="J218" s="60">
        <f t="shared" si="28"/>
        <v>1071898</v>
      </c>
      <c r="K218" s="48">
        <v>47549</v>
      </c>
      <c r="L218" s="76">
        <v>1366460</v>
      </c>
      <c r="P218" s="42"/>
      <c r="Q218" s="42"/>
      <c r="R218" s="42"/>
      <c r="S218" s="42"/>
      <c r="T218" s="90"/>
    </row>
    <row r="219" spans="1:20">
      <c r="A219" s="13">
        <v>15</v>
      </c>
      <c r="B219" s="46">
        <v>43357</v>
      </c>
      <c r="C219" s="47">
        <v>43359</v>
      </c>
      <c r="D219" s="16" t="s">
        <v>15</v>
      </c>
      <c r="E219" s="48">
        <f t="shared" si="26"/>
        <v>2</v>
      </c>
      <c r="F219" s="49" t="s">
        <v>196</v>
      </c>
      <c r="G219" s="50">
        <v>14490</v>
      </c>
      <c r="H219" s="20">
        <v>0</v>
      </c>
      <c r="I219" s="50">
        <f t="shared" si="27"/>
        <v>14490</v>
      </c>
      <c r="J219" s="60">
        <f t="shared" si="28"/>
        <v>1057408</v>
      </c>
      <c r="K219" s="48">
        <v>37429</v>
      </c>
      <c r="L219" s="76">
        <v>1329480</v>
      </c>
      <c r="P219" s="42"/>
      <c r="Q219" s="42"/>
      <c r="R219" s="42"/>
      <c r="S219" s="42"/>
      <c r="T219" s="90"/>
    </row>
    <row r="220" spans="1:19">
      <c r="A220" s="13">
        <v>16</v>
      </c>
      <c r="B220" s="46">
        <v>43358</v>
      </c>
      <c r="C220" s="47">
        <v>43360</v>
      </c>
      <c r="D220" s="16" t="s">
        <v>15</v>
      </c>
      <c r="E220" s="48">
        <f t="shared" si="26"/>
        <v>2</v>
      </c>
      <c r="F220" s="49" t="s">
        <v>197</v>
      </c>
      <c r="G220" s="50">
        <v>14490</v>
      </c>
      <c r="H220" s="20">
        <v>0</v>
      </c>
      <c r="I220" s="50">
        <f t="shared" si="27"/>
        <v>14490</v>
      </c>
      <c r="J220" s="60">
        <f t="shared" si="28"/>
        <v>1042918</v>
      </c>
      <c r="K220" s="48">
        <v>36654</v>
      </c>
      <c r="L220" s="76">
        <v>1325656</v>
      </c>
      <c r="P220" s="42"/>
      <c r="Q220" s="42"/>
      <c r="R220" s="42"/>
      <c r="S220" s="42"/>
    </row>
    <row r="221" spans="1:19">
      <c r="A221" s="13">
        <v>17</v>
      </c>
      <c r="B221" s="46">
        <v>43358</v>
      </c>
      <c r="C221" s="47">
        <v>43360</v>
      </c>
      <c r="D221" s="16" t="s">
        <v>15</v>
      </c>
      <c r="E221" s="48">
        <f t="shared" si="26"/>
        <v>2</v>
      </c>
      <c r="F221" s="49" t="s">
        <v>198</v>
      </c>
      <c r="G221" s="50">
        <v>14490</v>
      </c>
      <c r="H221" s="20">
        <v>0</v>
      </c>
      <c r="I221" s="50">
        <f t="shared" si="27"/>
        <v>14490</v>
      </c>
      <c r="J221" s="60">
        <f t="shared" si="28"/>
        <v>1028428</v>
      </c>
      <c r="K221" s="48">
        <v>36655</v>
      </c>
      <c r="L221" s="76">
        <v>1325656</v>
      </c>
      <c r="P221" s="42"/>
      <c r="Q221" s="42"/>
      <c r="R221" s="42"/>
      <c r="S221" s="42"/>
    </row>
    <row r="222" spans="1:19">
      <c r="A222" s="13">
        <v>18</v>
      </c>
      <c r="B222" s="46">
        <v>43358</v>
      </c>
      <c r="C222" s="47">
        <v>43361</v>
      </c>
      <c r="D222" s="16" t="s">
        <v>15</v>
      </c>
      <c r="E222" s="48">
        <f t="shared" si="26"/>
        <v>3</v>
      </c>
      <c r="F222" s="49" t="s">
        <v>199</v>
      </c>
      <c r="G222" s="50">
        <v>21735</v>
      </c>
      <c r="H222" s="20">
        <v>0</v>
      </c>
      <c r="I222" s="50">
        <f t="shared" si="27"/>
        <v>21735</v>
      </c>
      <c r="J222" s="60">
        <f t="shared" si="28"/>
        <v>1006693</v>
      </c>
      <c r="K222" s="48">
        <v>42666</v>
      </c>
      <c r="L222" s="76">
        <v>1347384</v>
      </c>
      <c r="P222" s="42"/>
      <c r="Q222" s="42"/>
      <c r="R222" s="42"/>
      <c r="S222" s="42"/>
    </row>
    <row r="223" spans="1:19">
      <c r="A223" s="13">
        <v>19</v>
      </c>
      <c r="B223" s="46">
        <v>43360</v>
      </c>
      <c r="C223" s="47">
        <v>43362</v>
      </c>
      <c r="D223" s="16" t="s">
        <v>15</v>
      </c>
      <c r="E223" s="48">
        <f t="shared" si="26"/>
        <v>2</v>
      </c>
      <c r="F223" s="49" t="s">
        <v>200</v>
      </c>
      <c r="G223" s="50">
        <v>14490</v>
      </c>
      <c r="H223" s="20">
        <v>0</v>
      </c>
      <c r="I223" s="50">
        <f t="shared" si="27"/>
        <v>14490</v>
      </c>
      <c r="J223" s="60">
        <f t="shared" si="28"/>
        <v>992203</v>
      </c>
      <c r="K223" s="48">
        <v>40175</v>
      </c>
      <c r="L223" s="76">
        <v>1339312</v>
      </c>
      <c r="P223" s="42"/>
      <c r="Q223" s="42"/>
      <c r="R223" s="42"/>
      <c r="S223" s="42"/>
    </row>
    <row r="224" spans="1:18">
      <c r="A224" s="13">
        <v>20</v>
      </c>
      <c r="B224" s="46">
        <v>43360</v>
      </c>
      <c r="C224" s="47">
        <v>43362</v>
      </c>
      <c r="D224" s="16" t="s">
        <v>15</v>
      </c>
      <c r="E224" s="48">
        <f t="shared" si="26"/>
        <v>2</v>
      </c>
      <c r="F224" s="49" t="s">
        <v>201</v>
      </c>
      <c r="G224" s="50">
        <v>13890</v>
      </c>
      <c r="H224" s="20">
        <v>0</v>
      </c>
      <c r="I224" s="50">
        <f t="shared" si="27"/>
        <v>13890</v>
      </c>
      <c r="J224" s="60">
        <f t="shared" si="28"/>
        <v>978313</v>
      </c>
      <c r="K224" s="48">
        <v>40179</v>
      </c>
      <c r="L224" s="24">
        <v>1339313</v>
      </c>
      <c r="P224" s="42"/>
      <c r="Q224" s="42"/>
      <c r="R224" s="42"/>
    </row>
    <row r="225" spans="1:18">
      <c r="A225" s="13">
        <v>21</v>
      </c>
      <c r="B225" s="46">
        <v>43362</v>
      </c>
      <c r="C225" s="47">
        <v>43363</v>
      </c>
      <c r="D225" s="16" t="s">
        <v>15</v>
      </c>
      <c r="E225" s="48">
        <f t="shared" si="26"/>
        <v>1</v>
      </c>
      <c r="F225" s="49" t="s">
        <v>202</v>
      </c>
      <c r="G225" s="50">
        <v>7300</v>
      </c>
      <c r="H225" s="20">
        <v>0</v>
      </c>
      <c r="I225" s="50">
        <f t="shared" si="27"/>
        <v>7300</v>
      </c>
      <c r="J225" s="60">
        <f t="shared" si="28"/>
        <v>971013</v>
      </c>
      <c r="K225" s="48">
        <v>45478</v>
      </c>
      <c r="L225" s="24">
        <v>1358102</v>
      </c>
      <c r="P225" s="42"/>
      <c r="Q225" s="42"/>
      <c r="R225" s="42"/>
    </row>
    <row r="226" spans="1:18">
      <c r="A226" s="13">
        <v>22</v>
      </c>
      <c r="B226" s="46">
        <v>43363</v>
      </c>
      <c r="C226" s="47">
        <v>43365</v>
      </c>
      <c r="D226" s="16" t="s">
        <v>15</v>
      </c>
      <c r="E226" s="48">
        <f t="shared" si="26"/>
        <v>2</v>
      </c>
      <c r="F226" s="49" t="s">
        <v>203</v>
      </c>
      <c r="G226" s="50">
        <v>13140</v>
      </c>
      <c r="H226" s="20">
        <v>0</v>
      </c>
      <c r="I226" s="50">
        <f t="shared" si="27"/>
        <v>13140</v>
      </c>
      <c r="J226" s="60">
        <f t="shared" si="28"/>
        <v>957873</v>
      </c>
      <c r="K226" s="48">
        <v>36423</v>
      </c>
      <c r="L226" s="24">
        <v>1324975</v>
      </c>
      <c r="P226" s="42"/>
      <c r="Q226" s="42"/>
      <c r="R226" s="42"/>
    </row>
    <row r="227" spans="1:18">
      <c r="A227" s="13">
        <v>23</v>
      </c>
      <c r="B227" s="46">
        <v>43362</v>
      </c>
      <c r="C227" s="47">
        <v>43367</v>
      </c>
      <c r="D227" s="16" t="s">
        <v>15</v>
      </c>
      <c r="E227" s="48">
        <f t="shared" si="26"/>
        <v>5</v>
      </c>
      <c r="F227" s="49" t="s">
        <v>204</v>
      </c>
      <c r="G227" s="50">
        <v>36225</v>
      </c>
      <c r="H227" s="20">
        <v>0</v>
      </c>
      <c r="I227" s="50">
        <f t="shared" si="27"/>
        <v>36225</v>
      </c>
      <c r="J227" s="60">
        <f t="shared" si="28"/>
        <v>921648</v>
      </c>
      <c r="K227" s="48">
        <v>36442</v>
      </c>
      <c r="L227" s="24">
        <v>1325219</v>
      </c>
      <c r="P227" s="42"/>
      <c r="Q227" s="42"/>
      <c r="R227" s="42"/>
    </row>
    <row r="228" spans="1:18">
      <c r="A228" s="13">
        <v>24</v>
      </c>
      <c r="B228" s="46">
        <v>43367</v>
      </c>
      <c r="C228" s="47">
        <v>43368</v>
      </c>
      <c r="D228" s="16" t="s">
        <v>15</v>
      </c>
      <c r="E228" s="48">
        <f t="shared" si="26"/>
        <v>1</v>
      </c>
      <c r="F228" s="49" t="s">
        <v>205</v>
      </c>
      <c r="G228" s="50">
        <v>7300</v>
      </c>
      <c r="H228" s="20">
        <v>0</v>
      </c>
      <c r="I228" s="50">
        <f t="shared" si="27"/>
        <v>7300</v>
      </c>
      <c r="J228" s="60">
        <f t="shared" si="28"/>
        <v>914348</v>
      </c>
      <c r="K228" s="48">
        <v>46934</v>
      </c>
      <c r="L228" s="24">
        <v>1364380</v>
      </c>
      <c r="P228" s="42"/>
      <c r="Q228" s="42"/>
      <c r="R228" s="42"/>
    </row>
    <row r="229" spans="1:18">
      <c r="A229" s="13">
        <v>25</v>
      </c>
      <c r="B229" s="46">
        <v>43366</v>
      </c>
      <c r="C229" s="47">
        <v>43368</v>
      </c>
      <c r="D229" s="16" t="s">
        <v>15</v>
      </c>
      <c r="E229" s="48">
        <f t="shared" si="26"/>
        <v>2</v>
      </c>
      <c r="F229" s="49" t="s">
        <v>206</v>
      </c>
      <c r="G229" s="50">
        <v>14490</v>
      </c>
      <c r="H229" s="20">
        <v>0</v>
      </c>
      <c r="I229" s="50">
        <f t="shared" si="27"/>
        <v>14490</v>
      </c>
      <c r="J229" s="60">
        <f t="shared" si="28"/>
        <v>899858</v>
      </c>
      <c r="K229" s="48">
        <v>43664</v>
      </c>
      <c r="L229" s="24">
        <v>1350923</v>
      </c>
      <c r="P229" s="42"/>
      <c r="Q229" s="42"/>
      <c r="R229" s="42"/>
    </row>
    <row r="230" spans="1:18">
      <c r="A230" s="13">
        <v>26</v>
      </c>
      <c r="B230" s="46">
        <v>43367</v>
      </c>
      <c r="C230" s="47">
        <v>43369</v>
      </c>
      <c r="D230" s="16" t="s">
        <v>15</v>
      </c>
      <c r="E230" s="48">
        <f t="shared" si="26"/>
        <v>2</v>
      </c>
      <c r="F230" s="49" t="s">
        <v>207</v>
      </c>
      <c r="G230" s="50">
        <v>14490</v>
      </c>
      <c r="H230" s="20">
        <v>0</v>
      </c>
      <c r="I230" s="50">
        <f t="shared" si="27"/>
        <v>14490</v>
      </c>
      <c r="J230" s="77">
        <f t="shared" si="28"/>
        <v>885368</v>
      </c>
      <c r="K230" s="48">
        <v>45731</v>
      </c>
      <c r="L230" s="24">
        <v>1360409</v>
      </c>
      <c r="P230" s="42"/>
      <c r="Q230" s="42"/>
      <c r="R230" s="42"/>
    </row>
    <row r="231" ht="24.75" spans="1:18">
      <c r="A231" s="51" t="s">
        <v>18</v>
      </c>
      <c r="B231" s="51"/>
      <c r="C231" s="51"/>
      <c r="D231" s="51"/>
      <c r="E231" s="51"/>
      <c r="F231" s="51"/>
      <c r="G231" s="51"/>
      <c r="H231" s="51"/>
      <c r="I231" s="78">
        <f>SUM(I199:I230)</f>
        <v>710089.5</v>
      </c>
      <c r="J231" s="34"/>
      <c r="K231" s="35" t="s">
        <v>208</v>
      </c>
      <c r="L231" s="24"/>
      <c r="P231" s="42"/>
      <c r="Q231" s="42"/>
      <c r="R231" s="42"/>
    </row>
    <row r="232" spans="16:18">
      <c r="P232" s="42"/>
      <c r="Q232" s="42"/>
      <c r="R232" s="42"/>
    </row>
    <row r="233" s="2" customFormat="1" spans="1:12">
      <c r="A233" s="62" t="s">
        <v>209</v>
      </c>
      <c r="B233" s="62"/>
      <c r="C233" s="62"/>
      <c r="D233" s="62"/>
      <c r="E233" s="62"/>
      <c r="F233" s="62"/>
      <c r="G233" s="62"/>
      <c r="H233" s="62"/>
      <c r="I233" s="62"/>
      <c r="J233" s="62"/>
      <c r="K233" s="62"/>
      <c r="L233" s="79"/>
    </row>
    <row r="234" s="2" customFormat="1" spans="1:12">
      <c r="A234" s="63" t="s">
        <v>210</v>
      </c>
      <c r="B234" s="63"/>
      <c r="C234" s="63"/>
      <c r="D234" s="63"/>
      <c r="E234" s="63"/>
      <c r="F234" s="63"/>
      <c r="G234" s="63"/>
      <c r="H234" s="63"/>
      <c r="I234" s="63"/>
      <c r="J234" s="80">
        <f>J230</f>
        <v>885368</v>
      </c>
      <c r="K234" s="81"/>
      <c r="L234" s="79"/>
    </row>
    <row r="235" s="2" customFormat="1" spans="1:12">
      <c r="A235" s="63" t="s">
        <v>211</v>
      </c>
      <c r="B235" s="63"/>
      <c r="C235" s="63"/>
      <c r="D235" s="63"/>
      <c r="E235" s="63"/>
      <c r="F235" s="63"/>
      <c r="G235" s="63"/>
      <c r="H235" s="63"/>
      <c r="I235" s="63"/>
      <c r="J235" s="82">
        <v>680008</v>
      </c>
      <c r="K235" s="83">
        <v>43384</v>
      </c>
      <c r="L235" s="79"/>
    </row>
    <row r="236" s="2" customFormat="1" spans="1:12">
      <c r="A236" s="63" t="s">
        <v>212</v>
      </c>
      <c r="B236" s="63"/>
      <c r="C236" s="63"/>
      <c r="D236" s="63"/>
      <c r="E236" s="63"/>
      <c r="F236" s="63"/>
      <c r="G236" s="63"/>
      <c r="H236" s="63"/>
      <c r="I236" s="63"/>
      <c r="J236" s="82">
        <v>658000</v>
      </c>
      <c r="K236" s="83">
        <v>43406</v>
      </c>
      <c r="L236" s="79"/>
    </row>
    <row r="237" s="2" customFormat="1" spans="1:12">
      <c r="A237" s="63"/>
      <c r="B237" s="63"/>
      <c r="C237" s="63"/>
      <c r="D237" s="63"/>
      <c r="E237" s="63"/>
      <c r="F237" s="63"/>
      <c r="G237" s="63"/>
      <c r="H237" s="63"/>
      <c r="I237" s="63"/>
      <c r="J237" s="84"/>
      <c r="K237" s="81"/>
      <c r="L237" s="79"/>
    </row>
    <row r="238" s="2" customFormat="1" spans="1:18">
      <c r="A238" s="63" t="s">
        <v>21</v>
      </c>
      <c r="B238" s="63"/>
      <c r="C238" s="63"/>
      <c r="D238" s="63"/>
      <c r="E238" s="63"/>
      <c r="F238" s="63"/>
      <c r="G238" s="63"/>
      <c r="H238" s="63"/>
      <c r="I238" s="63"/>
      <c r="J238" s="85">
        <f>SUM(J234:J236)</f>
        <v>2223376</v>
      </c>
      <c r="K238" s="81"/>
      <c r="L238" s="79"/>
      <c r="M238" s="2"/>
      <c r="N238" s="2"/>
      <c r="O238" s="2"/>
      <c r="P238" s="86"/>
      <c r="Q238" s="86"/>
      <c r="R238" s="86"/>
    </row>
    <row r="239" s="2" customFormat="1" spans="1:18">
      <c r="A239" s="64" t="s">
        <v>3</v>
      </c>
      <c r="B239" s="65" t="s">
        <v>4</v>
      </c>
      <c r="C239" s="65" t="s">
        <v>5</v>
      </c>
      <c r="D239" s="66" t="s">
        <v>6</v>
      </c>
      <c r="E239" s="66" t="s">
        <v>7</v>
      </c>
      <c r="F239" s="66" t="s">
        <v>8</v>
      </c>
      <c r="G239" s="66" t="s">
        <v>9</v>
      </c>
      <c r="H239" s="67" t="s">
        <v>10</v>
      </c>
      <c r="I239" s="87" t="s">
        <v>11</v>
      </c>
      <c r="J239" s="87" t="s">
        <v>12</v>
      </c>
      <c r="K239" s="66" t="s">
        <v>13</v>
      </c>
      <c r="L239" s="79"/>
      <c r="M239" s="2"/>
      <c r="N239" s="2"/>
      <c r="O239" s="2"/>
      <c r="P239" s="86"/>
      <c r="Q239" s="86"/>
      <c r="R239" s="86"/>
    </row>
    <row r="240" spans="1:18">
      <c r="A240" s="68">
        <v>27</v>
      </c>
      <c r="B240" s="69">
        <v>43369</v>
      </c>
      <c r="C240" s="70">
        <v>43370</v>
      </c>
      <c r="D240" s="71" t="s">
        <v>15</v>
      </c>
      <c r="E240" s="72">
        <f t="shared" ref="E240:E245" si="29">C240-B240</f>
        <v>1</v>
      </c>
      <c r="F240" s="73" t="s">
        <v>213</v>
      </c>
      <c r="G240" s="74">
        <v>8050</v>
      </c>
      <c r="H240" s="75">
        <v>0</v>
      </c>
      <c r="I240" s="74">
        <f t="shared" ref="I240:I245" si="30">+G240+H240</f>
        <v>8050</v>
      </c>
      <c r="J240" s="88">
        <f>J238-I240</f>
        <v>2215326</v>
      </c>
      <c r="K240" s="72">
        <v>45497</v>
      </c>
      <c r="L240" s="89">
        <v>1358618</v>
      </c>
      <c r="M240" s="1"/>
      <c r="N240" s="1"/>
      <c r="P240" s="86"/>
      <c r="Q240" s="86"/>
      <c r="R240" s="86"/>
    </row>
    <row r="241" spans="1:18">
      <c r="A241" s="68">
        <v>28</v>
      </c>
      <c r="B241" s="69">
        <v>43368</v>
      </c>
      <c r="C241" s="70">
        <v>43371</v>
      </c>
      <c r="D241" s="71" t="s">
        <v>15</v>
      </c>
      <c r="E241" s="72">
        <f t="shared" si="29"/>
        <v>3</v>
      </c>
      <c r="F241" s="73" t="s">
        <v>214</v>
      </c>
      <c r="G241" s="74">
        <v>19710</v>
      </c>
      <c r="H241" s="75">
        <v>0</v>
      </c>
      <c r="I241" s="74">
        <f t="shared" si="30"/>
        <v>19710</v>
      </c>
      <c r="J241" s="88">
        <f>J240-I241</f>
        <v>2195616</v>
      </c>
      <c r="K241" s="72">
        <v>45733</v>
      </c>
      <c r="L241" s="89">
        <v>1360455</v>
      </c>
      <c r="M241" s="1"/>
      <c r="N241" s="1"/>
      <c r="P241" s="86"/>
      <c r="Q241" s="86"/>
      <c r="R241" s="86"/>
    </row>
    <row r="242" spans="1:18">
      <c r="A242" s="68">
        <v>29</v>
      </c>
      <c r="B242" s="69">
        <v>43370</v>
      </c>
      <c r="C242" s="70">
        <v>43372</v>
      </c>
      <c r="D242" s="71" t="s">
        <v>15</v>
      </c>
      <c r="E242" s="72">
        <f t="shared" si="29"/>
        <v>2</v>
      </c>
      <c r="F242" s="73" t="s">
        <v>215</v>
      </c>
      <c r="G242" s="74">
        <v>14490</v>
      </c>
      <c r="H242" s="75">
        <v>0</v>
      </c>
      <c r="I242" s="74">
        <f t="shared" si="30"/>
        <v>14490</v>
      </c>
      <c r="J242" s="88">
        <f>J241-I242</f>
        <v>2181126</v>
      </c>
      <c r="K242" s="72">
        <v>41159</v>
      </c>
      <c r="L242" s="89">
        <v>1340437</v>
      </c>
      <c r="M242" s="1"/>
      <c r="N242" s="1"/>
      <c r="P242" s="86"/>
      <c r="Q242" s="86"/>
      <c r="R242" s="86"/>
    </row>
    <row r="243" spans="1:18">
      <c r="A243" s="68">
        <v>30</v>
      </c>
      <c r="B243" s="69">
        <v>43371</v>
      </c>
      <c r="C243" s="70">
        <v>43373</v>
      </c>
      <c r="D243" s="71" t="s">
        <v>15</v>
      </c>
      <c r="E243" s="72">
        <f t="shared" si="29"/>
        <v>2</v>
      </c>
      <c r="F243" s="73" t="s">
        <v>216</v>
      </c>
      <c r="G243" s="74">
        <v>13140</v>
      </c>
      <c r="H243" s="75">
        <v>0</v>
      </c>
      <c r="I243" s="74">
        <f t="shared" si="30"/>
        <v>13140</v>
      </c>
      <c r="J243" s="88">
        <f>J242-I243</f>
        <v>2167986</v>
      </c>
      <c r="K243" s="72">
        <v>42418</v>
      </c>
      <c r="L243" s="89">
        <v>1346507</v>
      </c>
      <c r="M243" s="1"/>
      <c r="N243" s="1"/>
      <c r="P243" s="86"/>
      <c r="Q243" s="86"/>
      <c r="R243" s="86"/>
    </row>
    <row r="244" spans="1:18">
      <c r="A244" s="68">
        <v>31</v>
      </c>
      <c r="B244" s="69">
        <v>43372</v>
      </c>
      <c r="C244" s="70">
        <v>43373</v>
      </c>
      <c r="D244" s="71" t="s">
        <v>15</v>
      </c>
      <c r="E244" s="72">
        <f t="shared" si="29"/>
        <v>1</v>
      </c>
      <c r="F244" s="73" t="s">
        <v>217</v>
      </c>
      <c r="G244" s="74">
        <v>8050</v>
      </c>
      <c r="H244" s="75">
        <v>0</v>
      </c>
      <c r="I244" s="74">
        <f t="shared" si="30"/>
        <v>8050</v>
      </c>
      <c r="J244" s="88">
        <f>J243-I244</f>
        <v>2159936</v>
      </c>
      <c r="K244" s="72">
        <v>45812</v>
      </c>
      <c r="L244" s="89">
        <v>1361379</v>
      </c>
      <c r="M244" s="1"/>
      <c r="N244" s="1"/>
      <c r="P244" s="86"/>
      <c r="Q244" s="86"/>
      <c r="R244" s="86"/>
    </row>
    <row r="245" spans="1:18">
      <c r="A245" s="68">
        <v>32</v>
      </c>
      <c r="B245" s="69">
        <v>43371</v>
      </c>
      <c r="C245" s="70">
        <v>43373</v>
      </c>
      <c r="D245" s="71" t="s">
        <v>15</v>
      </c>
      <c r="E245" s="72">
        <f t="shared" si="29"/>
        <v>2</v>
      </c>
      <c r="F245" s="73" t="s">
        <v>218</v>
      </c>
      <c r="G245" s="74">
        <v>14490</v>
      </c>
      <c r="H245" s="75">
        <v>0</v>
      </c>
      <c r="I245" s="74">
        <f t="shared" si="30"/>
        <v>14490</v>
      </c>
      <c r="J245" s="88">
        <f>J244-I245</f>
        <v>2145446</v>
      </c>
      <c r="K245" s="72">
        <v>42421</v>
      </c>
      <c r="L245" s="89">
        <v>1346504</v>
      </c>
      <c r="M245" s="1"/>
      <c r="N245" s="1"/>
      <c r="P245" s="86"/>
      <c r="Q245" s="86"/>
      <c r="R245" s="86"/>
    </row>
    <row r="246" spans="1:18">
      <c r="A246" s="68">
        <v>1</v>
      </c>
      <c r="B246" s="69">
        <v>43373</v>
      </c>
      <c r="C246" s="70">
        <v>43374</v>
      </c>
      <c r="D246" s="71" t="s">
        <v>15</v>
      </c>
      <c r="E246" s="72">
        <f t="shared" ref="E246:E280" si="31">C246-B246</f>
        <v>1</v>
      </c>
      <c r="F246" s="73" t="s">
        <v>219</v>
      </c>
      <c r="G246" s="74">
        <v>12444</v>
      </c>
      <c r="H246" s="75">
        <v>0</v>
      </c>
      <c r="I246" s="74">
        <f t="shared" ref="I246:I280" si="32">+G246+H246</f>
        <v>12444</v>
      </c>
      <c r="J246" s="88">
        <f t="shared" ref="J246:J277" si="33">J245-I246</f>
        <v>2133002</v>
      </c>
      <c r="K246" s="72">
        <v>47565</v>
      </c>
      <c r="L246" s="89">
        <v>1366631</v>
      </c>
      <c r="M246" s="1"/>
      <c r="N246" s="1"/>
      <c r="P246" s="86"/>
      <c r="Q246" s="86"/>
      <c r="R246" s="86"/>
    </row>
    <row r="247" spans="1:18">
      <c r="A247" s="68">
        <v>2</v>
      </c>
      <c r="B247" s="69">
        <v>43374</v>
      </c>
      <c r="C247" s="70">
        <v>43376</v>
      </c>
      <c r="D247" s="71" t="s">
        <v>15</v>
      </c>
      <c r="E247" s="72">
        <f t="shared" si="31"/>
        <v>2</v>
      </c>
      <c r="F247" s="73" t="s">
        <v>140</v>
      </c>
      <c r="G247" s="74">
        <v>24617</v>
      </c>
      <c r="H247" s="75">
        <v>0</v>
      </c>
      <c r="I247" s="74">
        <f t="shared" si="32"/>
        <v>24617</v>
      </c>
      <c r="J247" s="88">
        <f t="shared" si="33"/>
        <v>2108385</v>
      </c>
      <c r="K247" s="72">
        <v>40413</v>
      </c>
      <c r="L247" s="89">
        <v>1339713</v>
      </c>
      <c r="M247" s="1"/>
      <c r="N247" s="1"/>
      <c r="P247" s="86"/>
      <c r="Q247" s="86"/>
      <c r="R247" s="86"/>
    </row>
    <row r="248" spans="1:18">
      <c r="A248" s="68">
        <v>3</v>
      </c>
      <c r="B248" s="69">
        <v>43375</v>
      </c>
      <c r="C248" s="70">
        <v>43377</v>
      </c>
      <c r="D248" s="71" t="s">
        <v>15</v>
      </c>
      <c r="E248" s="72">
        <f t="shared" si="31"/>
        <v>2</v>
      </c>
      <c r="F248" s="73" t="s">
        <v>220</v>
      </c>
      <c r="G248" s="74">
        <v>13140</v>
      </c>
      <c r="H248" s="75">
        <v>0</v>
      </c>
      <c r="I248" s="74">
        <f t="shared" si="32"/>
        <v>13140</v>
      </c>
      <c r="J248" s="88">
        <f t="shared" si="33"/>
        <v>2095245</v>
      </c>
      <c r="K248" s="72">
        <v>34235</v>
      </c>
      <c r="L248" s="89">
        <v>1318544</v>
      </c>
      <c r="M248" s="1"/>
      <c r="N248" s="1"/>
      <c r="P248" s="86"/>
      <c r="Q248" s="86"/>
      <c r="R248" s="86"/>
    </row>
    <row r="249" spans="1:18">
      <c r="A249" s="68">
        <v>4</v>
      </c>
      <c r="B249" s="69">
        <v>43374</v>
      </c>
      <c r="C249" s="70">
        <v>43379</v>
      </c>
      <c r="D249" s="71" t="s">
        <v>15</v>
      </c>
      <c r="E249" s="72">
        <f t="shared" si="31"/>
        <v>5</v>
      </c>
      <c r="F249" s="73" t="s">
        <v>221</v>
      </c>
      <c r="G249" s="74">
        <v>49725</v>
      </c>
      <c r="H249" s="75">
        <v>0</v>
      </c>
      <c r="I249" s="74">
        <f t="shared" si="32"/>
        <v>49725</v>
      </c>
      <c r="J249" s="88">
        <f t="shared" si="33"/>
        <v>2045520</v>
      </c>
      <c r="K249" s="72">
        <v>34233</v>
      </c>
      <c r="L249" s="89">
        <v>1318463</v>
      </c>
      <c r="M249" s="1"/>
      <c r="N249" s="1"/>
      <c r="P249" s="86"/>
      <c r="Q249" s="86"/>
      <c r="R249" s="86"/>
    </row>
    <row r="250" spans="1:18">
      <c r="A250" s="68">
        <v>5</v>
      </c>
      <c r="B250" s="69">
        <v>43374</v>
      </c>
      <c r="C250" s="70">
        <v>43379</v>
      </c>
      <c r="D250" s="71" t="s">
        <v>15</v>
      </c>
      <c r="E250" s="72">
        <f t="shared" si="31"/>
        <v>5</v>
      </c>
      <c r="F250" s="73" t="s">
        <v>222</v>
      </c>
      <c r="G250" s="74">
        <v>26280</v>
      </c>
      <c r="H250" s="75">
        <v>0</v>
      </c>
      <c r="I250" s="74">
        <f t="shared" si="32"/>
        <v>26280</v>
      </c>
      <c r="J250" s="88">
        <f t="shared" si="33"/>
        <v>2019240</v>
      </c>
      <c r="K250" s="72">
        <v>36656</v>
      </c>
      <c r="L250" s="89">
        <v>1325647</v>
      </c>
      <c r="M250" s="1"/>
      <c r="N250" s="1"/>
      <c r="P250" s="86"/>
      <c r="Q250" s="86"/>
      <c r="R250" s="86"/>
    </row>
    <row r="251" spans="1:18">
      <c r="A251" s="68">
        <v>6</v>
      </c>
      <c r="B251" s="69">
        <v>43377</v>
      </c>
      <c r="C251" s="70">
        <v>43380</v>
      </c>
      <c r="D251" s="71" t="s">
        <v>15</v>
      </c>
      <c r="E251" s="72">
        <f t="shared" si="31"/>
        <v>3</v>
      </c>
      <c r="F251" s="73" t="s">
        <v>223</v>
      </c>
      <c r="G251" s="74">
        <v>19710</v>
      </c>
      <c r="H251" s="75">
        <v>0</v>
      </c>
      <c r="I251" s="74">
        <f t="shared" si="32"/>
        <v>19710</v>
      </c>
      <c r="J251" s="88">
        <f t="shared" si="33"/>
        <v>1999530</v>
      </c>
      <c r="K251" s="72">
        <v>35981</v>
      </c>
      <c r="L251" s="89">
        <v>1324046</v>
      </c>
      <c r="M251" s="1"/>
      <c r="N251" s="1"/>
      <c r="P251" s="86"/>
      <c r="Q251" s="86"/>
      <c r="R251" s="86"/>
    </row>
    <row r="252" spans="1:18">
      <c r="A252" s="68">
        <v>7</v>
      </c>
      <c r="B252" s="69">
        <v>43378</v>
      </c>
      <c r="C252" s="70">
        <v>43380</v>
      </c>
      <c r="D252" s="71" t="s">
        <v>15</v>
      </c>
      <c r="E252" s="72">
        <f t="shared" si="31"/>
        <v>2</v>
      </c>
      <c r="F252" s="73" t="s">
        <v>224</v>
      </c>
      <c r="G252" s="74">
        <v>14490</v>
      </c>
      <c r="H252" s="75">
        <v>0</v>
      </c>
      <c r="I252" s="74">
        <f t="shared" si="32"/>
        <v>14490</v>
      </c>
      <c r="J252" s="88">
        <f t="shared" si="33"/>
        <v>1985040</v>
      </c>
      <c r="K252" s="72">
        <v>47183</v>
      </c>
      <c r="L252" s="89">
        <v>1365376</v>
      </c>
      <c r="M252" s="1"/>
      <c r="N252" s="1"/>
      <c r="P252" s="86"/>
      <c r="Q252" s="86"/>
      <c r="R252" s="86"/>
    </row>
    <row r="253" spans="1:18">
      <c r="A253" s="68">
        <v>8</v>
      </c>
      <c r="B253" s="69">
        <v>43380</v>
      </c>
      <c r="C253" s="70">
        <v>43382</v>
      </c>
      <c r="D253" s="71" t="s">
        <v>15</v>
      </c>
      <c r="E253" s="72">
        <f t="shared" si="31"/>
        <v>2</v>
      </c>
      <c r="F253" s="73" t="s">
        <v>225</v>
      </c>
      <c r="G253" s="74">
        <v>13140</v>
      </c>
      <c r="H253" s="75">
        <v>0</v>
      </c>
      <c r="I253" s="74">
        <f t="shared" si="32"/>
        <v>13140</v>
      </c>
      <c r="J253" s="88">
        <f t="shared" si="33"/>
        <v>1971900</v>
      </c>
      <c r="K253" s="72">
        <v>45163</v>
      </c>
      <c r="L253" s="89">
        <v>1356599</v>
      </c>
      <c r="M253" s="1"/>
      <c r="N253" s="1"/>
      <c r="P253" s="86"/>
      <c r="Q253" s="86"/>
      <c r="R253" s="86"/>
    </row>
    <row r="254" spans="1:18">
      <c r="A254" s="68">
        <v>9</v>
      </c>
      <c r="B254" s="69">
        <v>43381</v>
      </c>
      <c r="C254" s="70">
        <v>43383</v>
      </c>
      <c r="D254" s="71" t="s">
        <v>15</v>
      </c>
      <c r="E254" s="72">
        <f t="shared" si="31"/>
        <v>2</v>
      </c>
      <c r="F254" s="73" t="s">
        <v>226</v>
      </c>
      <c r="G254" s="74">
        <v>13140</v>
      </c>
      <c r="H254" s="75">
        <v>0</v>
      </c>
      <c r="I254" s="74">
        <f t="shared" si="32"/>
        <v>13140</v>
      </c>
      <c r="J254" s="88">
        <f t="shared" si="33"/>
        <v>1958760</v>
      </c>
      <c r="K254" s="72">
        <v>46952</v>
      </c>
      <c r="L254" s="89">
        <v>1364619</v>
      </c>
      <c r="M254" s="1"/>
      <c r="N254" s="1"/>
      <c r="P254" s="86"/>
      <c r="Q254" s="86"/>
      <c r="R254" s="86"/>
    </row>
    <row r="255" spans="1:18">
      <c r="A255" s="68">
        <v>10</v>
      </c>
      <c r="B255" s="69">
        <v>43380</v>
      </c>
      <c r="C255" s="70">
        <v>43383</v>
      </c>
      <c r="D255" s="71" t="s">
        <v>15</v>
      </c>
      <c r="E255" s="72">
        <f t="shared" si="31"/>
        <v>3</v>
      </c>
      <c r="F255" s="73" t="s">
        <v>227</v>
      </c>
      <c r="G255" s="74">
        <v>21735</v>
      </c>
      <c r="H255" s="75">
        <v>0</v>
      </c>
      <c r="I255" s="74">
        <f t="shared" si="32"/>
        <v>21735</v>
      </c>
      <c r="J255" s="88">
        <f t="shared" si="33"/>
        <v>1937025</v>
      </c>
      <c r="K255" s="72">
        <v>45529</v>
      </c>
      <c r="L255" s="89">
        <v>1359144</v>
      </c>
      <c r="M255" s="1"/>
      <c r="N255" s="1"/>
      <c r="P255" s="86"/>
      <c r="Q255" s="86"/>
      <c r="R255" s="86"/>
    </row>
    <row r="256" spans="1:18">
      <c r="A256" s="68">
        <v>11</v>
      </c>
      <c r="B256" s="69">
        <v>43381</v>
      </c>
      <c r="C256" s="70">
        <v>43384</v>
      </c>
      <c r="D256" s="71" t="s">
        <v>15</v>
      </c>
      <c r="E256" s="72">
        <f t="shared" si="31"/>
        <v>3</v>
      </c>
      <c r="F256" s="73" t="s">
        <v>228</v>
      </c>
      <c r="G256" s="74">
        <v>21735</v>
      </c>
      <c r="H256" s="75">
        <v>0</v>
      </c>
      <c r="I256" s="74">
        <f t="shared" si="32"/>
        <v>21735</v>
      </c>
      <c r="J256" s="88">
        <f t="shared" si="33"/>
        <v>1915290</v>
      </c>
      <c r="K256" s="72">
        <v>38328</v>
      </c>
      <c r="L256" s="89">
        <v>1333552</v>
      </c>
      <c r="M256" s="1"/>
      <c r="N256" s="1"/>
      <c r="P256" s="86"/>
      <c r="Q256" s="86"/>
      <c r="R256" s="86"/>
    </row>
    <row r="257" spans="1:18">
      <c r="A257" s="68">
        <v>12</v>
      </c>
      <c r="B257" s="69">
        <v>43382</v>
      </c>
      <c r="C257" s="70">
        <v>43385</v>
      </c>
      <c r="D257" s="71" t="s">
        <v>15</v>
      </c>
      <c r="E257" s="72">
        <f t="shared" si="31"/>
        <v>3</v>
      </c>
      <c r="F257" s="73" t="s">
        <v>229</v>
      </c>
      <c r="G257" s="74">
        <v>19710</v>
      </c>
      <c r="H257" s="75">
        <v>0</v>
      </c>
      <c r="I257" s="74">
        <f t="shared" si="32"/>
        <v>19710</v>
      </c>
      <c r="J257" s="88">
        <f t="shared" si="33"/>
        <v>1895580</v>
      </c>
      <c r="K257" s="72">
        <v>45059</v>
      </c>
      <c r="L257" s="89">
        <v>1356419</v>
      </c>
      <c r="M257" s="1"/>
      <c r="N257" s="1"/>
      <c r="P257" s="86"/>
      <c r="Q257" s="86"/>
      <c r="R257" s="86"/>
    </row>
    <row r="258" spans="1:18">
      <c r="A258" s="68">
        <v>13</v>
      </c>
      <c r="B258" s="69">
        <v>43383</v>
      </c>
      <c r="C258" s="70">
        <v>43385</v>
      </c>
      <c r="D258" s="71" t="s">
        <v>15</v>
      </c>
      <c r="E258" s="72">
        <f t="shared" si="31"/>
        <v>2</v>
      </c>
      <c r="F258" s="73" t="s">
        <v>230</v>
      </c>
      <c r="G258" s="74">
        <v>14490</v>
      </c>
      <c r="H258" s="75">
        <v>0</v>
      </c>
      <c r="I258" s="74">
        <f t="shared" si="32"/>
        <v>14490</v>
      </c>
      <c r="J258" s="88">
        <f t="shared" si="33"/>
        <v>1881090</v>
      </c>
      <c r="K258" s="72">
        <v>45774</v>
      </c>
      <c r="L258" s="89">
        <v>1360763</v>
      </c>
      <c r="M258" s="1"/>
      <c r="N258" s="1"/>
      <c r="P258" s="86"/>
      <c r="Q258" s="86"/>
      <c r="R258" s="86"/>
    </row>
    <row r="259" spans="1:18">
      <c r="A259" s="68">
        <v>14</v>
      </c>
      <c r="B259" s="69">
        <v>43384</v>
      </c>
      <c r="C259" s="70">
        <v>43387</v>
      </c>
      <c r="D259" s="71" t="s">
        <v>15</v>
      </c>
      <c r="E259" s="72">
        <f t="shared" si="31"/>
        <v>3</v>
      </c>
      <c r="F259" s="73" t="s">
        <v>231</v>
      </c>
      <c r="G259" s="74">
        <v>19710</v>
      </c>
      <c r="H259" s="75">
        <v>0</v>
      </c>
      <c r="I259" s="74">
        <f t="shared" si="32"/>
        <v>19710</v>
      </c>
      <c r="J259" s="88">
        <f t="shared" si="33"/>
        <v>1861380</v>
      </c>
      <c r="K259" s="72">
        <v>44919</v>
      </c>
      <c r="L259" s="89">
        <v>1354228</v>
      </c>
      <c r="M259" s="1"/>
      <c r="N259" s="1"/>
      <c r="P259" s="86"/>
      <c r="Q259" s="86"/>
      <c r="R259" s="86"/>
    </row>
    <row r="260" spans="1:18">
      <c r="A260" s="68">
        <v>15</v>
      </c>
      <c r="B260" s="69">
        <v>43385</v>
      </c>
      <c r="C260" s="70">
        <v>43387</v>
      </c>
      <c r="D260" s="71" t="s">
        <v>15</v>
      </c>
      <c r="E260" s="72">
        <f t="shared" si="31"/>
        <v>2</v>
      </c>
      <c r="F260" s="73" t="s">
        <v>232</v>
      </c>
      <c r="G260" s="74">
        <v>13140</v>
      </c>
      <c r="H260" s="75">
        <v>0</v>
      </c>
      <c r="I260" s="74">
        <f t="shared" si="32"/>
        <v>13140</v>
      </c>
      <c r="J260" s="88">
        <f t="shared" si="33"/>
        <v>1848240</v>
      </c>
      <c r="K260" s="72">
        <v>49755</v>
      </c>
      <c r="L260" s="89">
        <v>1375760</v>
      </c>
      <c r="M260" s="1"/>
      <c r="N260" s="1"/>
      <c r="P260" s="86"/>
      <c r="Q260" s="86"/>
      <c r="R260" s="86"/>
    </row>
    <row r="261" spans="1:18">
      <c r="A261" s="68">
        <v>16</v>
      </c>
      <c r="B261" s="69">
        <v>43385</v>
      </c>
      <c r="C261" s="70">
        <v>43387</v>
      </c>
      <c r="D261" s="71" t="s">
        <v>15</v>
      </c>
      <c r="E261" s="72">
        <f t="shared" si="31"/>
        <v>2</v>
      </c>
      <c r="F261" s="73" t="s">
        <v>233</v>
      </c>
      <c r="G261" s="74">
        <v>14490</v>
      </c>
      <c r="H261" s="75">
        <v>0</v>
      </c>
      <c r="I261" s="74">
        <f t="shared" si="32"/>
        <v>14490</v>
      </c>
      <c r="J261" s="88">
        <f t="shared" si="33"/>
        <v>1833750</v>
      </c>
      <c r="K261" s="72">
        <v>45000</v>
      </c>
      <c r="L261" s="89">
        <v>1355476</v>
      </c>
      <c r="M261" s="1"/>
      <c r="N261" s="1"/>
      <c r="P261" s="86"/>
      <c r="Q261" s="86"/>
      <c r="R261" s="86"/>
    </row>
    <row r="262" spans="1:18">
      <c r="A262" s="68">
        <v>17</v>
      </c>
      <c r="B262" s="69">
        <v>43386</v>
      </c>
      <c r="C262" s="70">
        <v>43388</v>
      </c>
      <c r="D262" s="71" t="s">
        <v>15</v>
      </c>
      <c r="E262" s="72">
        <f t="shared" si="31"/>
        <v>2</v>
      </c>
      <c r="F262" s="73" t="s">
        <v>234</v>
      </c>
      <c r="G262" s="74">
        <v>14490</v>
      </c>
      <c r="H262" s="75">
        <v>0</v>
      </c>
      <c r="I262" s="74">
        <f t="shared" si="32"/>
        <v>14490</v>
      </c>
      <c r="J262" s="88">
        <f t="shared" si="33"/>
        <v>1819260</v>
      </c>
      <c r="K262" s="72">
        <v>49669</v>
      </c>
      <c r="L262" s="89">
        <v>1374926</v>
      </c>
      <c r="M262" s="1"/>
      <c r="N262" s="1"/>
      <c r="P262" s="86"/>
      <c r="Q262" s="86"/>
      <c r="R262" s="86"/>
    </row>
    <row r="263" spans="1:18">
      <c r="A263" s="68">
        <v>18</v>
      </c>
      <c r="B263" s="69">
        <v>43386</v>
      </c>
      <c r="C263" s="70">
        <v>43388</v>
      </c>
      <c r="D263" s="71" t="s">
        <v>15</v>
      </c>
      <c r="E263" s="72">
        <f t="shared" si="31"/>
        <v>2</v>
      </c>
      <c r="F263" s="73" t="s">
        <v>235</v>
      </c>
      <c r="G263" s="74">
        <v>13140</v>
      </c>
      <c r="H263" s="75">
        <v>0</v>
      </c>
      <c r="I263" s="74">
        <f t="shared" si="32"/>
        <v>13140</v>
      </c>
      <c r="J263" s="88">
        <f t="shared" si="33"/>
        <v>1806120</v>
      </c>
      <c r="K263" s="72">
        <v>47409</v>
      </c>
      <c r="L263" s="89">
        <v>1365597</v>
      </c>
      <c r="M263" s="1"/>
      <c r="N263" s="1"/>
      <c r="P263" s="91"/>
      <c r="Q263" s="86"/>
      <c r="R263" s="86"/>
    </row>
    <row r="264" spans="1:18">
      <c r="A264" s="68">
        <v>19</v>
      </c>
      <c r="B264" s="69">
        <v>43388</v>
      </c>
      <c r="C264" s="70">
        <v>43390</v>
      </c>
      <c r="D264" s="71" t="s">
        <v>15</v>
      </c>
      <c r="E264" s="72">
        <f t="shared" si="31"/>
        <v>2</v>
      </c>
      <c r="F264" s="73" t="s">
        <v>236</v>
      </c>
      <c r="G264" s="74">
        <v>13140</v>
      </c>
      <c r="H264" s="75">
        <v>0</v>
      </c>
      <c r="I264" s="74">
        <f t="shared" si="32"/>
        <v>13140</v>
      </c>
      <c r="J264" s="88">
        <f t="shared" si="33"/>
        <v>1792980</v>
      </c>
      <c r="K264" s="72">
        <v>49704</v>
      </c>
      <c r="L264" s="89">
        <v>1375263</v>
      </c>
      <c r="M264" s="1"/>
      <c r="N264" s="1"/>
      <c r="P264" s="86"/>
      <c r="Q264" s="86"/>
      <c r="R264" s="86"/>
    </row>
    <row r="265" spans="1:18">
      <c r="A265" s="68">
        <v>20</v>
      </c>
      <c r="B265" s="69">
        <v>43391</v>
      </c>
      <c r="C265" s="70">
        <v>43393</v>
      </c>
      <c r="D265" s="71" t="s">
        <v>15</v>
      </c>
      <c r="E265" s="72">
        <f t="shared" si="31"/>
        <v>2</v>
      </c>
      <c r="F265" s="73" t="s">
        <v>237</v>
      </c>
      <c r="G265" s="74">
        <v>14490</v>
      </c>
      <c r="H265" s="75">
        <v>0</v>
      </c>
      <c r="I265" s="74">
        <f t="shared" si="32"/>
        <v>14490</v>
      </c>
      <c r="J265" s="88">
        <f t="shared" si="33"/>
        <v>1778490</v>
      </c>
      <c r="K265" s="72">
        <v>49659</v>
      </c>
      <c r="L265" s="89">
        <v>1374635</v>
      </c>
      <c r="M265" s="1"/>
      <c r="N265" s="1"/>
      <c r="P265" s="86"/>
      <c r="Q265" s="86"/>
      <c r="R265" s="86"/>
    </row>
    <row r="266" spans="1:18">
      <c r="A266" s="68">
        <v>21</v>
      </c>
      <c r="B266" s="69">
        <v>43392</v>
      </c>
      <c r="C266" s="70">
        <v>43394</v>
      </c>
      <c r="D266" s="71" t="s">
        <v>15</v>
      </c>
      <c r="E266" s="72">
        <f t="shared" si="31"/>
        <v>2</v>
      </c>
      <c r="F266" s="73" t="s">
        <v>238</v>
      </c>
      <c r="G266" s="74">
        <v>14490</v>
      </c>
      <c r="H266" s="75">
        <v>0</v>
      </c>
      <c r="I266" s="74">
        <f t="shared" si="32"/>
        <v>14490</v>
      </c>
      <c r="J266" s="88">
        <f t="shared" si="33"/>
        <v>1764000</v>
      </c>
      <c r="K266" s="72">
        <v>45848</v>
      </c>
      <c r="L266" s="89">
        <v>1361771</v>
      </c>
      <c r="M266" s="1"/>
      <c r="N266" s="1"/>
      <c r="P266" s="86"/>
      <c r="Q266" s="86"/>
      <c r="R266" s="86"/>
    </row>
    <row r="267" spans="1:18">
      <c r="A267" s="68">
        <v>22</v>
      </c>
      <c r="B267" s="69">
        <v>43392</v>
      </c>
      <c r="C267" s="70">
        <v>43394</v>
      </c>
      <c r="D267" s="71" t="s">
        <v>15</v>
      </c>
      <c r="E267" s="72">
        <f t="shared" si="31"/>
        <v>2</v>
      </c>
      <c r="F267" s="73" t="s">
        <v>239</v>
      </c>
      <c r="G267" s="74">
        <v>14490</v>
      </c>
      <c r="H267" s="75">
        <v>0</v>
      </c>
      <c r="I267" s="74">
        <f t="shared" si="32"/>
        <v>14490</v>
      </c>
      <c r="J267" s="88">
        <f t="shared" si="33"/>
        <v>1749510</v>
      </c>
      <c r="K267" s="72">
        <v>45829</v>
      </c>
      <c r="L267" s="89">
        <v>1361498</v>
      </c>
      <c r="M267" s="1"/>
      <c r="N267" s="1"/>
      <c r="P267" s="86"/>
      <c r="Q267" s="86"/>
      <c r="R267" s="86"/>
    </row>
    <row r="268" spans="1:18">
      <c r="A268" s="68">
        <v>23</v>
      </c>
      <c r="B268" s="69">
        <v>43393</v>
      </c>
      <c r="C268" s="70">
        <v>43395</v>
      </c>
      <c r="D268" s="71" t="s">
        <v>15</v>
      </c>
      <c r="E268" s="72">
        <f t="shared" si="31"/>
        <v>2</v>
      </c>
      <c r="F268" s="73" t="s">
        <v>240</v>
      </c>
      <c r="G268" s="74">
        <v>14490</v>
      </c>
      <c r="H268" s="75">
        <v>0</v>
      </c>
      <c r="I268" s="74">
        <f t="shared" si="32"/>
        <v>14490</v>
      </c>
      <c r="J268" s="88">
        <f t="shared" si="33"/>
        <v>1735020</v>
      </c>
      <c r="K268" s="72">
        <v>46152</v>
      </c>
      <c r="L268" s="89">
        <v>1363190</v>
      </c>
      <c r="M268" s="1"/>
      <c r="N268" s="1"/>
      <c r="P268" s="91"/>
      <c r="Q268" s="86"/>
      <c r="R268" s="86"/>
    </row>
    <row r="269" spans="1:18">
      <c r="A269" s="68">
        <v>24</v>
      </c>
      <c r="B269" s="69">
        <v>43393</v>
      </c>
      <c r="C269" s="70">
        <v>43395</v>
      </c>
      <c r="D269" s="71" t="s">
        <v>15</v>
      </c>
      <c r="E269" s="72">
        <f t="shared" si="31"/>
        <v>2</v>
      </c>
      <c r="F269" s="73" t="s">
        <v>241</v>
      </c>
      <c r="G269" s="74">
        <v>14490</v>
      </c>
      <c r="H269" s="75">
        <v>0</v>
      </c>
      <c r="I269" s="74">
        <f t="shared" si="32"/>
        <v>14490</v>
      </c>
      <c r="J269" s="88">
        <f t="shared" si="33"/>
        <v>1720530</v>
      </c>
      <c r="K269" s="72">
        <v>50745</v>
      </c>
      <c r="L269" s="89">
        <v>1379278</v>
      </c>
      <c r="M269" s="1"/>
      <c r="N269" s="1"/>
      <c r="P269" s="86"/>
      <c r="Q269" s="86"/>
      <c r="R269" s="86"/>
    </row>
    <row r="270" spans="1:18">
      <c r="A270" s="68">
        <v>25</v>
      </c>
      <c r="B270" s="69">
        <v>43395</v>
      </c>
      <c r="C270" s="70">
        <v>43397</v>
      </c>
      <c r="D270" s="71" t="s">
        <v>15</v>
      </c>
      <c r="E270" s="72">
        <f t="shared" si="31"/>
        <v>2</v>
      </c>
      <c r="F270" s="73" t="s">
        <v>242</v>
      </c>
      <c r="G270" s="74">
        <v>14490</v>
      </c>
      <c r="H270" s="75">
        <v>0</v>
      </c>
      <c r="I270" s="74">
        <f t="shared" si="32"/>
        <v>14490</v>
      </c>
      <c r="J270" s="88">
        <f t="shared" si="33"/>
        <v>1706040</v>
      </c>
      <c r="K270" s="72">
        <v>50678</v>
      </c>
      <c r="L270" s="89">
        <v>1378715</v>
      </c>
      <c r="M270" s="1"/>
      <c r="N270" s="1"/>
      <c r="P270" s="86"/>
      <c r="Q270" s="86"/>
      <c r="R270" s="86"/>
    </row>
    <row r="271" spans="1:18">
      <c r="A271" s="68">
        <v>26</v>
      </c>
      <c r="B271" s="69">
        <v>43393</v>
      </c>
      <c r="C271" s="70">
        <v>43398</v>
      </c>
      <c r="D271" s="71" t="s">
        <v>15</v>
      </c>
      <c r="E271" s="72">
        <f t="shared" si="31"/>
        <v>5</v>
      </c>
      <c r="F271" s="73" t="s">
        <v>243</v>
      </c>
      <c r="G271" s="74">
        <v>32850</v>
      </c>
      <c r="H271" s="75">
        <v>0</v>
      </c>
      <c r="I271" s="74">
        <f t="shared" si="32"/>
        <v>32850</v>
      </c>
      <c r="J271" s="88">
        <f t="shared" si="33"/>
        <v>1673190</v>
      </c>
      <c r="K271" s="72">
        <v>45036</v>
      </c>
      <c r="L271" s="89">
        <v>1355609</v>
      </c>
      <c r="M271" s="1"/>
      <c r="N271" s="1"/>
      <c r="P271" s="91"/>
      <c r="Q271" s="86"/>
      <c r="R271" s="86"/>
    </row>
    <row r="272" spans="1:18">
      <c r="A272" s="68">
        <v>27</v>
      </c>
      <c r="B272" s="69">
        <v>43393</v>
      </c>
      <c r="C272" s="70">
        <v>43398</v>
      </c>
      <c r="D272" s="71" t="s">
        <v>15</v>
      </c>
      <c r="E272" s="72">
        <f t="shared" si="31"/>
        <v>5</v>
      </c>
      <c r="F272" s="73" t="s">
        <v>244</v>
      </c>
      <c r="G272" s="74">
        <v>41490</v>
      </c>
      <c r="H272" s="75">
        <v>0</v>
      </c>
      <c r="I272" s="74">
        <f t="shared" si="32"/>
        <v>41490</v>
      </c>
      <c r="J272" s="88">
        <f t="shared" si="33"/>
        <v>1631700</v>
      </c>
      <c r="K272" s="72">
        <v>45037</v>
      </c>
      <c r="L272" s="89">
        <v>1355609</v>
      </c>
      <c r="M272" s="1"/>
      <c r="N272" s="1"/>
      <c r="P272" s="86"/>
      <c r="Q272" s="86"/>
      <c r="R272" s="86"/>
    </row>
    <row r="273" spans="1:18">
      <c r="A273" s="68">
        <v>28</v>
      </c>
      <c r="B273" s="69">
        <v>43397</v>
      </c>
      <c r="C273" s="70">
        <v>43399</v>
      </c>
      <c r="D273" s="71" t="s">
        <v>15</v>
      </c>
      <c r="E273" s="72">
        <f t="shared" si="31"/>
        <v>2</v>
      </c>
      <c r="F273" s="73" t="s">
        <v>245</v>
      </c>
      <c r="G273" s="74">
        <v>14490</v>
      </c>
      <c r="H273" s="75">
        <v>0</v>
      </c>
      <c r="I273" s="74">
        <f t="shared" si="32"/>
        <v>14490</v>
      </c>
      <c r="J273" s="88">
        <f t="shared" si="33"/>
        <v>1617210</v>
      </c>
      <c r="K273" s="72">
        <v>42199</v>
      </c>
      <c r="L273" s="89">
        <v>1345820</v>
      </c>
      <c r="M273" s="1"/>
      <c r="N273" s="1"/>
      <c r="P273" s="86"/>
      <c r="Q273" s="86"/>
      <c r="R273" s="86"/>
    </row>
    <row r="274" spans="1:18">
      <c r="A274" s="68">
        <v>29</v>
      </c>
      <c r="B274" s="69">
        <v>43398</v>
      </c>
      <c r="C274" s="70">
        <v>43400</v>
      </c>
      <c r="D274" s="71" t="s">
        <v>15</v>
      </c>
      <c r="E274" s="72">
        <f t="shared" si="31"/>
        <v>2</v>
      </c>
      <c r="F274" s="73" t="s">
        <v>246</v>
      </c>
      <c r="G274" s="74">
        <v>14490</v>
      </c>
      <c r="H274" s="75">
        <v>0</v>
      </c>
      <c r="I274" s="74">
        <f t="shared" si="32"/>
        <v>14490</v>
      </c>
      <c r="J274" s="88">
        <f t="shared" si="33"/>
        <v>1602720</v>
      </c>
      <c r="K274" s="72">
        <v>48167</v>
      </c>
      <c r="L274" s="89">
        <v>1370312</v>
      </c>
      <c r="M274" s="1"/>
      <c r="N274" s="1"/>
      <c r="P274" s="86"/>
      <c r="Q274" s="86"/>
      <c r="R274" s="86"/>
    </row>
    <row r="275" spans="1:18">
      <c r="A275" s="68">
        <v>30</v>
      </c>
      <c r="B275" s="69">
        <v>43399</v>
      </c>
      <c r="C275" s="70">
        <v>43401</v>
      </c>
      <c r="D275" s="71" t="s">
        <v>15</v>
      </c>
      <c r="E275" s="72">
        <f t="shared" si="31"/>
        <v>2</v>
      </c>
      <c r="F275" s="73" t="s">
        <v>247</v>
      </c>
      <c r="G275" s="74">
        <v>13140</v>
      </c>
      <c r="H275" s="75">
        <v>0</v>
      </c>
      <c r="I275" s="74">
        <f t="shared" si="32"/>
        <v>13140</v>
      </c>
      <c r="J275" s="88">
        <f t="shared" si="33"/>
        <v>1589580</v>
      </c>
      <c r="K275" s="72">
        <v>49748</v>
      </c>
      <c r="L275" s="89">
        <v>1375411</v>
      </c>
      <c r="M275" s="1"/>
      <c r="N275" s="1"/>
      <c r="P275" s="91"/>
      <c r="Q275" s="86"/>
      <c r="R275" s="86"/>
    </row>
    <row r="276" spans="1:18">
      <c r="A276" s="68">
        <v>31</v>
      </c>
      <c r="B276" s="69">
        <v>43399</v>
      </c>
      <c r="C276" s="70">
        <v>43401</v>
      </c>
      <c r="D276" s="71" t="s">
        <v>15</v>
      </c>
      <c r="E276" s="72">
        <f t="shared" si="31"/>
        <v>2</v>
      </c>
      <c r="F276" s="73" t="s">
        <v>248</v>
      </c>
      <c r="G276" s="74">
        <v>14490</v>
      </c>
      <c r="H276" s="75">
        <v>0</v>
      </c>
      <c r="I276" s="74">
        <f t="shared" si="32"/>
        <v>14490</v>
      </c>
      <c r="J276" s="88">
        <f t="shared" si="33"/>
        <v>1575090</v>
      </c>
      <c r="K276" s="72">
        <v>48918</v>
      </c>
      <c r="L276" s="89">
        <v>1373037</v>
      </c>
      <c r="M276" s="1"/>
      <c r="N276" s="1"/>
      <c r="P276" s="86"/>
      <c r="Q276" s="86"/>
      <c r="R276" s="86"/>
    </row>
    <row r="277" spans="1:18">
      <c r="A277" s="68">
        <v>32</v>
      </c>
      <c r="B277" s="69">
        <v>43399</v>
      </c>
      <c r="C277" s="70">
        <v>43401</v>
      </c>
      <c r="D277" s="71" t="s">
        <v>15</v>
      </c>
      <c r="E277" s="72">
        <f t="shared" si="31"/>
        <v>2</v>
      </c>
      <c r="F277" s="73" t="s">
        <v>249</v>
      </c>
      <c r="G277" s="74">
        <v>14490</v>
      </c>
      <c r="H277" s="75">
        <v>0</v>
      </c>
      <c r="I277" s="74">
        <f t="shared" si="32"/>
        <v>14490</v>
      </c>
      <c r="J277" s="88">
        <f t="shared" si="33"/>
        <v>1560600</v>
      </c>
      <c r="K277" s="72">
        <v>48907</v>
      </c>
      <c r="L277" s="89">
        <v>1373015</v>
      </c>
      <c r="M277" s="1"/>
      <c r="N277" s="1"/>
      <c r="P277" s="86"/>
      <c r="Q277" s="86"/>
      <c r="R277" s="86"/>
    </row>
    <row r="278" spans="1:18">
      <c r="A278" s="68">
        <v>33</v>
      </c>
      <c r="B278" s="69">
        <v>43399</v>
      </c>
      <c r="C278" s="70">
        <v>43401</v>
      </c>
      <c r="D278" s="71" t="s">
        <v>15</v>
      </c>
      <c r="E278" s="72">
        <f t="shared" si="31"/>
        <v>2</v>
      </c>
      <c r="F278" s="73" t="s">
        <v>250</v>
      </c>
      <c r="G278" s="74">
        <v>14490</v>
      </c>
      <c r="H278" s="75">
        <v>0</v>
      </c>
      <c r="I278" s="74">
        <f t="shared" si="32"/>
        <v>14490</v>
      </c>
      <c r="J278" s="88">
        <f t="shared" ref="J278:J309" si="34">J277-I278</f>
        <v>1546110</v>
      </c>
      <c r="K278" s="72">
        <v>50737</v>
      </c>
      <c r="L278" s="89">
        <v>1379187</v>
      </c>
      <c r="M278" s="1"/>
      <c r="N278" s="1"/>
      <c r="P278" s="86"/>
      <c r="Q278" s="86"/>
      <c r="R278" s="86"/>
    </row>
    <row r="279" spans="1:18">
      <c r="A279" s="68">
        <v>34</v>
      </c>
      <c r="B279" s="69">
        <v>43400</v>
      </c>
      <c r="C279" s="70">
        <v>43402</v>
      </c>
      <c r="D279" s="71" t="s">
        <v>15</v>
      </c>
      <c r="E279" s="72">
        <f t="shared" si="31"/>
        <v>2</v>
      </c>
      <c r="F279" s="73" t="s">
        <v>251</v>
      </c>
      <c r="G279" s="74">
        <v>13140</v>
      </c>
      <c r="H279" s="75">
        <v>0</v>
      </c>
      <c r="I279" s="74">
        <f t="shared" si="32"/>
        <v>13140</v>
      </c>
      <c r="J279" s="88">
        <f t="shared" si="34"/>
        <v>1532970</v>
      </c>
      <c r="K279" s="72">
        <v>48751</v>
      </c>
      <c r="L279" s="89">
        <v>1372144</v>
      </c>
      <c r="M279" s="1"/>
      <c r="N279" s="1"/>
      <c r="P279" s="86"/>
      <c r="Q279" s="86"/>
      <c r="R279" s="86"/>
    </row>
    <row r="280" spans="1:18">
      <c r="A280" s="68">
        <v>35</v>
      </c>
      <c r="B280" s="69">
        <v>43401</v>
      </c>
      <c r="C280" s="70">
        <v>43403</v>
      </c>
      <c r="D280" s="71" t="s">
        <v>15</v>
      </c>
      <c r="E280" s="72">
        <f t="shared" si="31"/>
        <v>2</v>
      </c>
      <c r="F280" s="73" t="s">
        <v>252</v>
      </c>
      <c r="G280" s="74">
        <v>13140</v>
      </c>
      <c r="H280" s="75">
        <v>0</v>
      </c>
      <c r="I280" s="74">
        <f t="shared" si="32"/>
        <v>13140</v>
      </c>
      <c r="J280" s="88">
        <f t="shared" si="34"/>
        <v>1519830</v>
      </c>
      <c r="K280" s="72">
        <v>47904</v>
      </c>
      <c r="L280" s="89">
        <v>1369605</v>
      </c>
      <c r="M280" s="1"/>
      <c r="N280" s="1"/>
      <c r="P280" s="86"/>
      <c r="Q280" s="86"/>
      <c r="R280" s="86"/>
    </row>
    <row r="281" spans="1:18">
      <c r="A281" s="68">
        <v>1</v>
      </c>
      <c r="B281" s="69">
        <v>43403</v>
      </c>
      <c r="C281" s="70">
        <v>43405</v>
      </c>
      <c r="D281" s="71" t="s">
        <v>15</v>
      </c>
      <c r="E281" s="72">
        <f t="shared" ref="E281:E311" si="35">C281-B281</f>
        <v>2</v>
      </c>
      <c r="F281" s="73" t="s">
        <v>253</v>
      </c>
      <c r="G281" s="74">
        <v>13140</v>
      </c>
      <c r="H281" s="75">
        <v>0</v>
      </c>
      <c r="I281" s="74">
        <f t="shared" ref="I281:I311" si="36">+G281+H281</f>
        <v>13140</v>
      </c>
      <c r="J281" s="88">
        <f t="shared" si="34"/>
        <v>1506690</v>
      </c>
      <c r="K281" s="72">
        <v>50724</v>
      </c>
      <c r="L281" s="89">
        <v>1379091</v>
      </c>
      <c r="M281" s="1"/>
      <c r="N281" s="1"/>
      <c r="P281" s="86"/>
      <c r="Q281" s="86"/>
      <c r="R281" s="86"/>
    </row>
    <row r="282" spans="1:18">
      <c r="A282" s="68">
        <v>2</v>
      </c>
      <c r="B282" s="69">
        <v>43406</v>
      </c>
      <c r="C282" s="70">
        <v>43408</v>
      </c>
      <c r="D282" s="71" t="s">
        <v>15</v>
      </c>
      <c r="E282" s="72">
        <f t="shared" si="35"/>
        <v>2</v>
      </c>
      <c r="F282" s="73" t="s">
        <v>254</v>
      </c>
      <c r="G282" s="74">
        <v>15307.5</v>
      </c>
      <c r="H282" s="75">
        <v>0</v>
      </c>
      <c r="I282" s="74">
        <f t="shared" si="36"/>
        <v>15307.5</v>
      </c>
      <c r="J282" s="88">
        <f t="shared" si="34"/>
        <v>1491382.5</v>
      </c>
      <c r="K282" s="72">
        <v>52185</v>
      </c>
      <c r="L282" s="89">
        <v>1383829</v>
      </c>
      <c r="M282" s="1"/>
      <c r="N282" s="1"/>
      <c r="P282" s="86"/>
      <c r="Q282" s="86"/>
      <c r="R282" s="86"/>
    </row>
    <row r="283" spans="1:18">
      <c r="A283" s="68">
        <v>3</v>
      </c>
      <c r="B283" s="69">
        <v>43406</v>
      </c>
      <c r="C283" s="70">
        <v>43408</v>
      </c>
      <c r="D283" s="71" t="s">
        <v>15</v>
      </c>
      <c r="E283" s="72">
        <f t="shared" si="35"/>
        <v>2</v>
      </c>
      <c r="F283" s="73" t="s">
        <v>255</v>
      </c>
      <c r="G283" s="74">
        <v>14915</v>
      </c>
      <c r="H283" s="75">
        <v>0</v>
      </c>
      <c r="I283" s="74">
        <f t="shared" si="36"/>
        <v>14915</v>
      </c>
      <c r="J283" s="88">
        <f t="shared" si="34"/>
        <v>1476467.5</v>
      </c>
      <c r="K283" s="72">
        <v>31653</v>
      </c>
      <c r="L283" s="89">
        <v>1381705</v>
      </c>
      <c r="M283" s="1"/>
      <c r="N283" s="1"/>
      <c r="P283" s="86"/>
      <c r="Q283" s="86"/>
      <c r="R283" s="86"/>
    </row>
    <row r="284" spans="1:18">
      <c r="A284" s="68">
        <v>4</v>
      </c>
      <c r="B284" s="69">
        <v>43408</v>
      </c>
      <c r="C284" s="70">
        <v>43409</v>
      </c>
      <c r="D284" s="71" t="s">
        <v>15</v>
      </c>
      <c r="E284" s="72">
        <f t="shared" si="35"/>
        <v>1</v>
      </c>
      <c r="F284" s="73" t="s">
        <v>256</v>
      </c>
      <c r="G284" s="74">
        <v>7050</v>
      </c>
      <c r="H284" s="75">
        <v>0</v>
      </c>
      <c r="I284" s="74">
        <f t="shared" si="36"/>
        <v>7050</v>
      </c>
      <c r="J284" s="88">
        <f t="shared" si="34"/>
        <v>1469417.5</v>
      </c>
      <c r="K284" s="72">
        <v>51999</v>
      </c>
      <c r="L284" s="89">
        <v>1383341</v>
      </c>
      <c r="M284" s="1"/>
      <c r="N284" s="1"/>
      <c r="P284" s="86"/>
      <c r="Q284" s="86"/>
      <c r="R284" s="86"/>
    </row>
    <row r="285" spans="1:18">
      <c r="A285" s="68">
        <v>5</v>
      </c>
      <c r="B285" s="69">
        <v>43408</v>
      </c>
      <c r="C285" s="70">
        <v>43409</v>
      </c>
      <c r="D285" s="71" t="s">
        <v>15</v>
      </c>
      <c r="E285" s="72">
        <f t="shared" si="35"/>
        <v>1</v>
      </c>
      <c r="F285" s="73" t="s">
        <v>257</v>
      </c>
      <c r="G285" s="74">
        <v>7050</v>
      </c>
      <c r="H285" s="75">
        <v>0</v>
      </c>
      <c r="I285" s="74">
        <f t="shared" si="36"/>
        <v>7050</v>
      </c>
      <c r="J285" s="88">
        <f t="shared" si="34"/>
        <v>1462367.5</v>
      </c>
      <c r="K285" s="72">
        <v>52415</v>
      </c>
      <c r="L285" s="89">
        <v>1386034</v>
      </c>
      <c r="M285" s="1"/>
      <c r="N285" s="1"/>
      <c r="P285" s="86"/>
      <c r="Q285" s="86"/>
      <c r="R285" s="86"/>
    </row>
    <row r="286" spans="1:18">
      <c r="A286" s="68">
        <v>6</v>
      </c>
      <c r="B286" s="69">
        <v>43408</v>
      </c>
      <c r="C286" s="70">
        <v>43409</v>
      </c>
      <c r="D286" s="71" t="s">
        <v>15</v>
      </c>
      <c r="E286" s="72">
        <f t="shared" si="35"/>
        <v>1</v>
      </c>
      <c r="F286" s="73" t="s">
        <v>258</v>
      </c>
      <c r="G286" s="74">
        <v>7050</v>
      </c>
      <c r="H286" s="75">
        <v>0</v>
      </c>
      <c r="I286" s="74">
        <f t="shared" si="36"/>
        <v>7050</v>
      </c>
      <c r="J286" s="88">
        <f t="shared" si="34"/>
        <v>1455317.5</v>
      </c>
      <c r="K286" s="72">
        <v>52416</v>
      </c>
      <c r="L286" s="89">
        <v>1386039</v>
      </c>
      <c r="M286" s="1"/>
      <c r="N286" s="1"/>
      <c r="P286" s="86"/>
      <c r="Q286" s="86"/>
      <c r="R286" s="86"/>
    </row>
    <row r="287" spans="1:18">
      <c r="A287" s="68">
        <v>7</v>
      </c>
      <c r="B287" s="69">
        <v>43408</v>
      </c>
      <c r="C287" s="70">
        <v>43409</v>
      </c>
      <c r="D287" s="71" t="s">
        <v>15</v>
      </c>
      <c r="E287" s="72">
        <f t="shared" si="35"/>
        <v>1</v>
      </c>
      <c r="F287" s="73" t="s">
        <v>259</v>
      </c>
      <c r="G287" s="74">
        <v>7050</v>
      </c>
      <c r="H287" s="75">
        <v>0</v>
      </c>
      <c r="I287" s="74">
        <f t="shared" si="36"/>
        <v>7050</v>
      </c>
      <c r="J287" s="88">
        <f t="shared" si="34"/>
        <v>1448267.5</v>
      </c>
      <c r="K287" s="72">
        <v>52414</v>
      </c>
      <c r="L287" s="89">
        <v>1386033</v>
      </c>
      <c r="M287" s="1"/>
      <c r="N287" s="1"/>
      <c r="P287" s="86"/>
      <c r="Q287" s="86"/>
      <c r="R287" s="86"/>
    </row>
    <row r="288" spans="1:18">
      <c r="A288" s="68">
        <v>8</v>
      </c>
      <c r="B288" s="69">
        <v>43407</v>
      </c>
      <c r="C288" s="70">
        <v>43410</v>
      </c>
      <c r="D288" s="71" t="s">
        <v>15</v>
      </c>
      <c r="E288" s="72">
        <f t="shared" si="35"/>
        <v>3</v>
      </c>
      <c r="F288" s="73" t="s">
        <v>260</v>
      </c>
      <c r="G288" s="74">
        <v>30637.5</v>
      </c>
      <c r="H288" s="75">
        <v>0</v>
      </c>
      <c r="I288" s="74">
        <f t="shared" si="36"/>
        <v>30637.5</v>
      </c>
      <c r="J288" s="88">
        <f t="shared" si="34"/>
        <v>1417630</v>
      </c>
      <c r="K288" s="72">
        <v>50684</v>
      </c>
      <c r="L288" s="89">
        <v>1378822</v>
      </c>
      <c r="M288" s="1"/>
      <c r="N288" s="1"/>
      <c r="P288" s="86"/>
      <c r="Q288" s="86"/>
      <c r="R288" s="86"/>
    </row>
    <row r="289" spans="1:18">
      <c r="A289" s="68">
        <v>9</v>
      </c>
      <c r="B289" s="69">
        <v>43408</v>
      </c>
      <c r="C289" s="70">
        <v>43410</v>
      </c>
      <c r="D289" s="71" t="s">
        <v>15</v>
      </c>
      <c r="E289" s="72">
        <f t="shared" si="35"/>
        <v>2</v>
      </c>
      <c r="F289" s="73" t="s">
        <v>261</v>
      </c>
      <c r="G289" s="74">
        <v>14915</v>
      </c>
      <c r="H289" s="75">
        <v>0</v>
      </c>
      <c r="I289" s="74">
        <f t="shared" si="36"/>
        <v>14915</v>
      </c>
      <c r="J289" s="88">
        <f t="shared" si="34"/>
        <v>1402715</v>
      </c>
      <c r="K289" s="72">
        <v>52412</v>
      </c>
      <c r="L289" s="89">
        <v>1385623</v>
      </c>
      <c r="M289" s="1"/>
      <c r="N289" s="1"/>
      <c r="P289" s="86"/>
      <c r="Q289" s="86"/>
      <c r="R289" s="86"/>
    </row>
    <row r="290" spans="1:18">
      <c r="A290" s="68">
        <v>10</v>
      </c>
      <c r="B290" s="69">
        <v>43412</v>
      </c>
      <c r="C290" s="70">
        <v>43413</v>
      </c>
      <c r="D290" s="71" t="s">
        <v>15</v>
      </c>
      <c r="E290" s="72">
        <f t="shared" si="35"/>
        <v>1</v>
      </c>
      <c r="F290" s="73" t="s">
        <v>262</v>
      </c>
      <c r="G290" s="74">
        <v>7850</v>
      </c>
      <c r="H290" s="75">
        <v>0</v>
      </c>
      <c r="I290" s="74">
        <f t="shared" si="36"/>
        <v>7850</v>
      </c>
      <c r="J290" s="88">
        <f t="shared" si="34"/>
        <v>1394865</v>
      </c>
      <c r="K290" s="72">
        <v>52539</v>
      </c>
      <c r="L290" s="89">
        <v>1386715</v>
      </c>
      <c r="M290" s="1"/>
      <c r="N290" s="1"/>
      <c r="P290" s="86"/>
      <c r="Q290" s="86"/>
      <c r="R290" s="86"/>
    </row>
    <row r="291" spans="1:18">
      <c r="A291" s="68">
        <v>11</v>
      </c>
      <c r="B291" s="69">
        <v>43413</v>
      </c>
      <c r="C291" s="70">
        <v>43415</v>
      </c>
      <c r="D291" s="71" t="s">
        <v>15</v>
      </c>
      <c r="E291" s="72">
        <f t="shared" si="35"/>
        <v>2</v>
      </c>
      <c r="F291" s="73" t="s">
        <v>263</v>
      </c>
      <c r="G291" s="74">
        <v>14915</v>
      </c>
      <c r="H291" s="75">
        <v>0</v>
      </c>
      <c r="I291" s="74">
        <f t="shared" si="36"/>
        <v>14915</v>
      </c>
      <c r="J291" s="88">
        <f t="shared" si="34"/>
        <v>1379950</v>
      </c>
      <c r="K291" s="72">
        <v>51214</v>
      </c>
      <c r="L291" s="89">
        <v>1381329</v>
      </c>
      <c r="M291" s="1"/>
      <c r="N291" s="1"/>
      <c r="P291" s="86"/>
      <c r="Q291" s="86"/>
      <c r="R291" s="86"/>
    </row>
    <row r="292" spans="1:18">
      <c r="A292" s="68">
        <v>12</v>
      </c>
      <c r="B292" s="69">
        <v>43413</v>
      </c>
      <c r="C292" s="70">
        <v>43415</v>
      </c>
      <c r="D292" s="71" t="s">
        <v>15</v>
      </c>
      <c r="E292" s="72">
        <f t="shared" si="35"/>
        <v>2</v>
      </c>
      <c r="F292" s="73" t="s">
        <v>264</v>
      </c>
      <c r="G292" s="74">
        <v>14915</v>
      </c>
      <c r="H292" s="75">
        <v>0</v>
      </c>
      <c r="I292" s="74">
        <f t="shared" si="36"/>
        <v>14915</v>
      </c>
      <c r="J292" s="88">
        <f t="shared" si="34"/>
        <v>1365035</v>
      </c>
      <c r="K292" s="72">
        <v>51410</v>
      </c>
      <c r="L292" s="89">
        <v>1381483</v>
      </c>
      <c r="M292" s="1"/>
      <c r="N292" s="1"/>
      <c r="P292" s="86"/>
      <c r="Q292" s="86"/>
      <c r="R292" s="86"/>
    </row>
    <row r="293" spans="1:18">
      <c r="A293" s="68">
        <v>13</v>
      </c>
      <c r="B293" s="69">
        <v>43414</v>
      </c>
      <c r="C293" s="70">
        <v>43416</v>
      </c>
      <c r="D293" s="71" t="s">
        <v>15</v>
      </c>
      <c r="E293" s="72">
        <f t="shared" si="35"/>
        <v>2</v>
      </c>
      <c r="F293" s="73" t="s">
        <v>265</v>
      </c>
      <c r="G293" s="74">
        <v>15307.5</v>
      </c>
      <c r="H293" s="75">
        <v>0</v>
      </c>
      <c r="I293" s="74">
        <f t="shared" si="36"/>
        <v>15307.5</v>
      </c>
      <c r="J293" s="88">
        <f t="shared" si="34"/>
        <v>1349727.5</v>
      </c>
      <c r="K293" s="72">
        <v>51946</v>
      </c>
      <c r="L293" s="89">
        <v>1382616</v>
      </c>
      <c r="M293" s="1"/>
      <c r="N293" s="1"/>
      <c r="P293" s="86"/>
      <c r="Q293" s="86"/>
      <c r="R293" s="86"/>
    </row>
    <row r="294" spans="1:18">
      <c r="A294" s="68">
        <v>14</v>
      </c>
      <c r="B294" s="69">
        <v>43416</v>
      </c>
      <c r="C294" s="70">
        <v>43417</v>
      </c>
      <c r="D294" s="71" t="s">
        <v>15</v>
      </c>
      <c r="E294" s="72">
        <f t="shared" si="35"/>
        <v>1</v>
      </c>
      <c r="F294" s="73" t="s">
        <v>266</v>
      </c>
      <c r="G294" s="74">
        <v>7850</v>
      </c>
      <c r="H294" s="75">
        <v>0</v>
      </c>
      <c r="I294" s="74">
        <f t="shared" si="36"/>
        <v>7850</v>
      </c>
      <c r="J294" s="88">
        <f t="shared" si="34"/>
        <v>1341877.5</v>
      </c>
      <c r="K294" s="72">
        <v>49923</v>
      </c>
      <c r="L294" s="89">
        <v>1376819</v>
      </c>
      <c r="M294" s="1"/>
      <c r="N294" s="1"/>
      <c r="P294" s="86"/>
      <c r="Q294" s="86"/>
      <c r="R294" s="86"/>
    </row>
    <row r="295" spans="1:18">
      <c r="A295" s="68">
        <v>15</v>
      </c>
      <c r="B295" s="69">
        <v>43416</v>
      </c>
      <c r="C295" s="70">
        <v>43417</v>
      </c>
      <c r="D295" s="71" t="s">
        <v>15</v>
      </c>
      <c r="E295" s="72">
        <f t="shared" si="35"/>
        <v>1</v>
      </c>
      <c r="F295" s="73" t="s">
        <v>267</v>
      </c>
      <c r="G295" s="74">
        <v>7850</v>
      </c>
      <c r="H295" s="75">
        <v>0</v>
      </c>
      <c r="I295" s="74">
        <f t="shared" si="36"/>
        <v>7850</v>
      </c>
      <c r="J295" s="88">
        <f t="shared" si="34"/>
        <v>1334027.5</v>
      </c>
      <c r="K295" s="72">
        <v>49924</v>
      </c>
      <c r="L295" s="89">
        <v>1376819</v>
      </c>
      <c r="M295" s="1"/>
      <c r="N295" s="1"/>
      <c r="P295" s="86"/>
      <c r="Q295" s="86"/>
      <c r="R295" s="86"/>
    </row>
    <row r="296" spans="1:18">
      <c r="A296" s="68">
        <v>16</v>
      </c>
      <c r="B296" s="69">
        <v>43423</v>
      </c>
      <c r="C296" s="70">
        <v>43425</v>
      </c>
      <c r="D296" s="71" t="s">
        <v>15</v>
      </c>
      <c r="E296" s="72">
        <f t="shared" si="35"/>
        <v>2</v>
      </c>
      <c r="F296" s="73" t="s">
        <v>268</v>
      </c>
      <c r="G296" s="74">
        <v>6697.5</v>
      </c>
      <c r="H296" s="75">
        <v>0</v>
      </c>
      <c r="I296" s="74">
        <f t="shared" si="36"/>
        <v>6697.5</v>
      </c>
      <c r="J296" s="88">
        <f t="shared" si="34"/>
        <v>1327330</v>
      </c>
      <c r="K296" s="72">
        <v>50906</v>
      </c>
      <c r="L296" s="89">
        <v>1379474</v>
      </c>
      <c r="M296" s="1"/>
      <c r="N296" s="1"/>
      <c r="P296" s="86"/>
      <c r="Q296" s="86"/>
      <c r="R296" s="86"/>
    </row>
    <row r="297" spans="1:18">
      <c r="A297" s="68">
        <v>17</v>
      </c>
      <c r="B297" s="69">
        <v>43421</v>
      </c>
      <c r="C297" s="70">
        <v>43422</v>
      </c>
      <c r="D297" s="71" t="s">
        <v>15</v>
      </c>
      <c r="E297" s="72">
        <f t="shared" si="35"/>
        <v>1</v>
      </c>
      <c r="F297" s="73" t="s">
        <v>269</v>
      </c>
      <c r="G297" s="74">
        <v>7850</v>
      </c>
      <c r="H297" s="75">
        <v>0</v>
      </c>
      <c r="I297" s="74">
        <f t="shared" si="36"/>
        <v>7850</v>
      </c>
      <c r="J297" s="88">
        <f t="shared" si="34"/>
        <v>1319480</v>
      </c>
      <c r="K297" s="72">
        <v>50680</v>
      </c>
      <c r="L297" s="89">
        <v>1378783</v>
      </c>
      <c r="M297" s="1"/>
      <c r="N297" s="1"/>
      <c r="P297" s="86"/>
      <c r="Q297" s="86"/>
      <c r="R297" s="86"/>
    </row>
    <row r="298" spans="1:18">
      <c r="A298" s="68">
        <v>18</v>
      </c>
      <c r="B298" s="69">
        <v>43420</v>
      </c>
      <c r="C298" s="70">
        <v>43422</v>
      </c>
      <c r="D298" s="71" t="s">
        <v>15</v>
      </c>
      <c r="E298" s="72">
        <f t="shared" si="35"/>
        <v>2</v>
      </c>
      <c r="F298" s="73" t="s">
        <v>270</v>
      </c>
      <c r="G298" s="74">
        <v>15700</v>
      </c>
      <c r="H298" s="75">
        <v>0</v>
      </c>
      <c r="I298" s="74">
        <f t="shared" si="36"/>
        <v>15700</v>
      </c>
      <c r="J298" s="88">
        <f t="shared" si="34"/>
        <v>1303780</v>
      </c>
      <c r="K298" s="72">
        <v>49676</v>
      </c>
      <c r="L298" s="89">
        <v>1374986</v>
      </c>
      <c r="M298" s="1"/>
      <c r="N298" s="1"/>
      <c r="P298" s="86"/>
      <c r="Q298" s="86"/>
      <c r="R298" s="86"/>
    </row>
    <row r="299" spans="1:18">
      <c r="A299" s="68">
        <v>19</v>
      </c>
      <c r="B299" s="69">
        <v>43422</v>
      </c>
      <c r="C299" s="70">
        <v>43423</v>
      </c>
      <c r="D299" s="71" t="s">
        <v>15</v>
      </c>
      <c r="E299" s="72">
        <f t="shared" si="35"/>
        <v>1</v>
      </c>
      <c r="F299" s="73" t="s">
        <v>271</v>
      </c>
      <c r="G299" s="74">
        <v>7850</v>
      </c>
      <c r="H299" s="75">
        <v>0</v>
      </c>
      <c r="I299" s="74">
        <f t="shared" si="36"/>
        <v>7850</v>
      </c>
      <c r="J299" s="88">
        <f t="shared" si="34"/>
        <v>1295930</v>
      </c>
      <c r="K299" s="72">
        <v>52158</v>
      </c>
      <c r="L299" s="89">
        <v>1383861</v>
      </c>
      <c r="M299" s="1"/>
      <c r="N299" s="1"/>
      <c r="P299" s="86"/>
      <c r="Q299" s="86"/>
      <c r="R299" s="86"/>
    </row>
    <row r="300" spans="1:18">
      <c r="A300" s="68">
        <v>20</v>
      </c>
      <c r="B300" s="69">
        <v>43422</v>
      </c>
      <c r="C300" s="70">
        <v>43423</v>
      </c>
      <c r="D300" s="71" t="s">
        <v>15</v>
      </c>
      <c r="E300" s="72">
        <f t="shared" si="35"/>
        <v>1</v>
      </c>
      <c r="F300" s="73" t="s">
        <v>272</v>
      </c>
      <c r="G300" s="74">
        <v>7850</v>
      </c>
      <c r="H300" s="75">
        <v>0</v>
      </c>
      <c r="I300" s="74">
        <f t="shared" si="36"/>
        <v>7850</v>
      </c>
      <c r="J300" s="88">
        <f t="shared" si="34"/>
        <v>1288080</v>
      </c>
      <c r="K300" s="72">
        <v>51941</v>
      </c>
      <c r="L300" s="89">
        <v>1382782</v>
      </c>
      <c r="M300" s="1"/>
      <c r="N300" s="1"/>
      <c r="P300" s="86"/>
      <c r="Q300" s="86"/>
      <c r="R300" s="86"/>
    </row>
    <row r="301" spans="1:18">
      <c r="A301" s="68">
        <v>21</v>
      </c>
      <c r="B301" s="69">
        <v>43422</v>
      </c>
      <c r="C301" s="70">
        <v>43423</v>
      </c>
      <c r="D301" s="71" t="s">
        <v>15</v>
      </c>
      <c r="E301" s="72">
        <f t="shared" si="35"/>
        <v>1</v>
      </c>
      <c r="F301" s="73" t="s">
        <v>273</v>
      </c>
      <c r="G301" s="74">
        <v>7850</v>
      </c>
      <c r="H301" s="75">
        <v>0</v>
      </c>
      <c r="I301" s="74">
        <f t="shared" si="36"/>
        <v>7850</v>
      </c>
      <c r="J301" s="88">
        <f t="shared" si="34"/>
        <v>1280230</v>
      </c>
      <c r="K301" s="72">
        <v>53158</v>
      </c>
      <c r="L301" s="89">
        <v>1387305</v>
      </c>
      <c r="M301" s="1"/>
      <c r="N301" s="1"/>
      <c r="P301" s="86"/>
      <c r="Q301" s="86"/>
      <c r="R301" s="86"/>
    </row>
    <row r="302" spans="1:18">
      <c r="A302" s="68">
        <v>22</v>
      </c>
      <c r="B302" s="69">
        <v>43421</v>
      </c>
      <c r="C302" s="70">
        <v>43423</v>
      </c>
      <c r="D302" s="71" t="s">
        <v>15</v>
      </c>
      <c r="E302" s="72">
        <f t="shared" si="35"/>
        <v>2</v>
      </c>
      <c r="F302" s="73" t="s">
        <v>274</v>
      </c>
      <c r="G302" s="74">
        <v>14915</v>
      </c>
      <c r="H302" s="75">
        <v>0</v>
      </c>
      <c r="I302" s="74">
        <f t="shared" si="36"/>
        <v>14915</v>
      </c>
      <c r="J302" s="88">
        <f t="shared" si="34"/>
        <v>1265315</v>
      </c>
      <c r="K302" s="72">
        <v>52259</v>
      </c>
      <c r="L302" s="89">
        <v>1384311</v>
      </c>
      <c r="M302" s="1"/>
      <c r="N302" s="1"/>
      <c r="P302" s="86"/>
      <c r="Q302" s="86"/>
      <c r="R302" s="86"/>
    </row>
    <row r="303" spans="1:18">
      <c r="A303" s="68">
        <v>23</v>
      </c>
      <c r="B303" s="69">
        <v>43421</v>
      </c>
      <c r="C303" s="70">
        <v>43423</v>
      </c>
      <c r="D303" s="71" t="s">
        <v>15</v>
      </c>
      <c r="E303" s="72">
        <f t="shared" si="35"/>
        <v>2</v>
      </c>
      <c r="F303" s="73" t="s">
        <v>275</v>
      </c>
      <c r="G303" s="74">
        <v>14915</v>
      </c>
      <c r="H303" s="75">
        <v>0</v>
      </c>
      <c r="I303" s="74">
        <f t="shared" si="36"/>
        <v>14915</v>
      </c>
      <c r="J303" s="88">
        <f t="shared" si="34"/>
        <v>1250400</v>
      </c>
      <c r="K303" s="72">
        <v>52422</v>
      </c>
      <c r="L303" s="89">
        <v>1385479</v>
      </c>
      <c r="M303" s="1"/>
      <c r="N303" s="1"/>
      <c r="P303" s="86"/>
      <c r="Q303" s="86"/>
      <c r="R303" s="86"/>
    </row>
    <row r="304" spans="1:18">
      <c r="A304" s="68">
        <v>24</v>
      </c>
      <c r="B304" s="69">
        <v>43424</v>
      </c>
      <c r="C304" s="70">
        <v>43426</v>
      </c>
      <c r="D304" s="71" t="s">
        <v>15</v>
      </c>
      <c r="E304" s="72">
        <f t="shared" si="35"/>
        <v>2</v>
      </c>
      <c r="F304" s="73" t="s">
        <v>276</v>
      </c>
      <c r="G304" s="74">
        <v>14100</v>
      </c>
      <c r="H304" s="75">
        <v>0</v>
      </c>
      <c r="I304" s="74">
        <f t="shared" si="36"/>
        <v>14100</v>
      </c>
      <c r="J304" s="88">
        <f t="shared" si="34"/>
        <v>1236300</v>
      </c>
      <c r="K304" s="72">
        <v>50471</v>
      </c>
      <c r="L304" s="89">
        <v>1378565</v>
      </c>
      <c r="M304" s="1"/>
      <c r="N304" s="1"/>
      <c r="P304" s="86"/>
      <c r="Q304" s="86"/>
      <c r="R304" s="86"/>
    </row>
    <row r="305" spans="1:18">
      <c r="A305" s="68">
        <v>25</v>
      </c>
      <c r="B305" s="69">
        <v>43425</v>
      </c>
      <c r="C305" s="70">
        <v>43427</v>
      </c>
      <c r="D305" s="71" t="s">
        <v>15</v>
      </c>
      <c r="E305" s="72">
        <f t="shared" si="35"/>
        <v>2</v>
      </c>
      <c r="F305" s="73" t="s">
        <v>277</v>
      </c>
      <c r="G305" s="74">
        <v>13395</v>
      </c>
      <c r="H305" s="75">
        <v>0</v>
      </c>
      <c r="I305" s="74">
        <f t="shared" si="36"/>
        <v>13395</v>
      </c>
      <c r="J305" s="88">
        <f t="shared" si="34"/>
        <v>1222905</v>
      </c>
      <c r="K305" s="72">
        <v>51155</v>
      </c>
      <c r="L305" s="89">
        <v>1380819</v>
      </c>
      <c r="M305" s="1"/>
      <c r="N305" s="1"/>
      <c r="P305" s="86"/>
      <c r="Q305" s="86"/>
      <c r="R305" s="86"/>
    </row>
    <row r="306" spans="1:18">
      <c r="A306" s="68">
        <v>26</v>
      </c>
      <c r="B306" s="69">
        <v>43427</v>
      </c>
      <c r="C306" s="70">
        <v>43429</v>
      </c>
      <c r="D306" s="71" t="s">
        <v>15</v>
      </c>
      <c r="E306" s="72">
        <f t="shared" si="35"/>
        <v>2</v>
      </c>
      <c r="F306" s="73" t="s">
        <v>278</v>
      </c>
      <c r="G306" s="74">
        <v>14915</v>
      </c>
      <c r="H306" s="75">
        <v>0</v>
      </c>
      <c r="I306" s="74">
        <f t="shared" si="36"/>
        <v>14915</v>
      </c>
      <c r="J306" s="88">
        <f t="shared" si="34"/>
        <v>1207990</v>
      </c>
      <c r="K306" s="72">
        <v>51153</v>
      </c>
      <c r="L306" s="89">
        <v>1380640</v>
      </c>
      <c r="M306" s="1"/>
      <c r="N306" s="1"/>
      <c r="P306" s="91"/>
      <c r="Q306" s="86"/>
      <c r="R306" s="86"/>
    </row>
    <row r="307" spans="1:18">
      <c r="A307" s="68">
        <v>27</v>
      </c>
      <c r="B307" s="69">
        <v>43427</v>
      </c>
      <c r="C307" s="70">
        <v>43429</v>
      </c>
      <c r="D307" s="71" t="s">
        <v>15</v>
      </c>
      <c r="E307" s="72">
        <f t="shared" si="35"/>
        <v>2</v>
      </c>
      <c r="F307" s="73" t="s">
        <v>279</v>
      </c>
      <c r="G307" s="74">
        <v>13395</v>
      </c>
      <c r="H307" s="75">
        <v>0</v>
      </c>
      <c r="I307" s="74">
        <f t="shared" si="36"/>
        <v>13395</v>
      </c>
      <c r="J307" s="88">
        <f t="shared" si="34"/>
        <v>1194595</v>
      </c>
      <c r="K307" s="72">
        <v>52165</v>
      </c>
      <c r="L307" s="89">
        <v>1383881</v>
      </c>
      <c r="M307" s="1"/>
      <c r="N307" s="1"/>
      <c r="P307" s="86"/>
      <c r="Q307" s="86"/>
      <c r="R307" s="86"/>
    </row>
    <row r="308" spans="1:18">
      <c r="A308" s="68">
        <v>28</v>
      </c>
      <c r="B308" s="69">
        <v>43427</v>
      </c>
      <c r="C308" s="70">
        <v>43430</v>
      </c>
      <c r="D308" s="71" t="s">
        <v>15</v>
      </c>
      <c r="E308" s="72">
        <f t="shared" si="35"/>
        <v>3</v>
      </c>
      <c r="F308" s="73" t="s">
        <v>280</v>
      </c>
      <c r="G308" s="74">
        <v>30637.5</v>
      </c>
      <c r="H308" s="75">
        <v>0</v>
      </c>
      <c r="I308" s="74">
        <f t="shared" si="36"/>
        <v>30637.5</v>
      </c>
      <c r="J308" s="88">
        <f t="shared" si="34"/>
        <v>1163957.5</v>
      </c>
      <c r="K308" s="72">
        <v>51154</v>
      </c>
      <c r="L308" s="89">
        <v>1380694</v>
      </c>
      <c r="M308" s="1"/>
      <c r="N308" s="1"/>
      <c r="P308" s="86"/>
      <c r="Q308" s="86"/>
      <c r="R308" s="86"/>
    </row>
    <row r="309" spans="1:18">
      <c r="A309" s="68">
        <v>29</v>
      </c>
      <c r="B309" s="69">
        <v>43427</v>
      </c>
      <c r="C309" s="70">
        <v>43431</v>
      </c>
      <c r="D309" s="71" t="s">
        <v>15</v>
      </c>
      <c r="E309" s="72">
        <f t="shared" si="35"/>
        <v>4</v>
      </c>
      <c r="F309" s="73" t="s">
        <v>281</v>
      </c>
      <c r="G309" s="74">
        <v>43000</v>
      </c>
      <c r="H309" s="75">
        <v>0</v>
      </c>
      <c r="I309" s="74">
        <f t="shared" si="36"/>
        <v>43000</v>
      </c>
      <c r="J309" s="88">
        <f t="shared" si="34"/>
        <v>1120957.5</v>
      </c>
      <c r="K309" s="72">
        <v>50409</v>
      </c>
      <c r="L309" s="89">
        <v>1378262</v>
      </c>
      <c r="M309" s="1"/>
      <c r="N309" s="1"/>
      <c r="P309" s="86"/>
      <c r="Q309" s="86"/>
      <c r="R309" s="86"/>
    </row>
    <row r="310" spans="1:18">
      <c r="A310" s="68">
        <v>30</v>
      </c>
      <c r="B310" s="69">
        <v>43429</v>
      </c>
      <c r="C310" s="70">
        <v>43431</v>
      </c>
      <c r="D310" s="71" t="s">
        <v>15</v>
      </c>
      <c r="E310" s="72">
        <f t="shared" si="35"/>
        <v>2</v>
      </c>
      <c r="F310" s="73" t="s">
        <v>282</v>
      </c>
      <c r="G310" s="74">
        <v>13395</v>
      </c>
      <c r="H310" s="75">
        <v>0</v>
      </c>
      <c r="I310" s="74">
        <f t="shared" si="36"/>
        <v>13395</v>
      </c>
      <c r="J310" s="88">
        <f t="shared" ref="J310:J325" si="37">J309-I310</f>
        <v>1107562.5</v>
      </c>
      <c r="K310" s="72">
        <v>51662</v>
      </c>
      <c r="L310" s="89">
        <v>1381819</v>
      </c>
      <c r="M310" s="1"/>
      <c r="N310" s="1"/>
      <c r="P310" s="86"/>
      <c r="Q310" s="86"/>
      <c r="R310" s="86"/>
    </row>
    <row r="311" spans="1:18">
      <c r="A311" s="68">
        <v>31</v>
      </c>
      <c r="B311" s="69">
        <v>43433</v>
      </c>
      <c r="C311" s="70">
        <v>43434</v>
      </c>
      <c r="D311" s="71" t="s">
        <v>15</v>
      </c>
      <c r="E311" s="72">
        <f t="shared" si="35"/>
        <v>1</v>
      </c>
      <c r="F311" s="73" t="s">
        <v>283</v>
      </c>
      <c r="G311" s="74">
        <v>7850</v>
      </c>
      <c r="H311" s="75">
        <v>0</v>
      </c>
      <c r="I311" s="74">
        <f t="shared" si="36"/>
        <v>7850</v>
      </c>
      <c r="J311" s="88">
        <f t="shared" si="37"/>
        <v>1099712.5</v>
      </c>
      <c r="K311" s="72">
        <v>50723</v>
      </c>
      <c r="L311" s="89">
        <v>1378953</v>
      </c>
      <c r="M311" s="1"/>
      <c r="N311" s="1"/>
      <c r="P311" s="86"/>
      <c r="Q311" s="86"/>
      <c r="R311" s="86"/>
    </row>
    <row r="312" spans="1:18">
      <c r="A312" s="68">
        <v>1</v>
      </c>
      <c r="B312" s="69">
        <v>43434</v>
      </c>
      <c r="C312" s="70">
        <v>43436</v>
      </c>
      <c r="D312" s="71" t="s">
        <v>15</v>
      </c>
      <c r="E312" s="72">
        <f t="shared" ref="E312:E324" si="38">C312-B312</f>
        <v>2</v>
      </c>
      <c r="F312" s="73" t="s">
        <v>284</v>
      </c>
      <c r="G312" s="74">
        <v>13395</v>
      </c>
      <c r="H312" s="75">
        <v>0</v>
      </c>
      <c r="I312" s="74">
        <f t="shared" ref="I312:I324" si="39">+G312+H312</f>
        <v>13395</v>
      </c>
      <c r="J312" s="88">
        <f t="shared" si="37"/>
        <v>1086317.5</v>
      </c>
      <c r="K312" s="72">
        <v>52260</v>
      </c>
      <c r="L312" s="89">
        <v>1384346</v>
      </c>
      <c r="M312" s="1"/>
      <c r="N312" s="1"/>
      <c r="P312" s="86"/>
      <c r="Q312" s="86"/>
      <c r="R312" s="86"/>
    </row>
    <row r="313" spans="1:18">
      <c r="A313" s="68">
        <v>2</v>
      </c>
      <c r="B313" s="69">
        <v>43436</v>
      </c>
      <c r="C313" s="70">
        <v>43438</v>
      </c>
      <c r="D313" s="71" t="s">
        <v>15</v>
      </c>
      <c r="E313" s="72">
        <f t="shared" si="38"/>
        <v>2</v>
      </c>
      <c r="F313" s="73" t="s">
        <v>285</v>
      </c>
      <c r="G313" s="74">
        <v>14915</v>
      </c>
      <c r="H313" s="75">
        <v>0</v>
      </c>
      <c r="I313" s="74">
        <f t="shared" si="39"/>
        <v>14915</v>
      </c>
      <c r="J313" s="88">
        <f t="shared" si="37"/>
        <v>1071402.5</v>
      </c>
      <c r="K313" s="72">
        <v>51905</v>
      </c>
      <c r="L313" s="89">
        <v>1382133</v>
      </c>
      <c r="M313" s="1"/>
      <c r="N313" s="1"/>
      <c r="P313" s="86"/>
      <c r="Q313" s="86"/>
      <c r="R313" s="86"/>
    </row>
    <row r="314" spans="1:18">
      <c r="A314" s="68">
        <v>3</v>
      </c>
      <c r="B314" s="69">
        <v>43437</v>
      </c>
      <c r="C314" s="70">
        <v>43439</v>
      </c>
      <c r="D314" s="71" t="s">
        <v>15</v>
      </c>
      <c r="E314" s="72">
        <f t="shared" si="38"/>
        <v>2</v>
      </c>
      <c r="F314" s="73" t="s">
        <v>286</v>
      </c>
      <c r="G314" s="74">
        <v>13395</v>
      </c>
      <c r="H314" s="75">
        <v>0</v>
      </c>
      <c r="I314" s="74">
        <f t="shared" si="39"/>
        <v>13395</v>
      </c>
      <c r="J314" s="88">
        <f t="shared" si="37"/>
        <v>1058007.5</v>
      </c>
      <c r="K314" s="72">
        <v>52040</v>
      </c>
      <c r="L314" s="89">
        <v>1383563</v>
      </c>
      <c r="M314" s="1"/>
      <c r="N314" s="1"/>
      <c r="P314" s="86"/>
      <c r="Q314" s="86"/>
      <c r="R314" s="86"/>
    </row>
    <row r="315" spans="1:18">
      <c r="A315" s="68">
        <v>4</v>
      </c>
      <c r="B315" s="69">
        <v>43440</v>
      </c>
      <c r="C315" s="70">
        <v>43442</v>
      </c>
      <c r="D315" s="71" t="s">
        <v>15</v>
      </c>
      <c r="E315" s="72">
        <f t="shared" si="38"/>
        <v>2</v>
      </c>
      <c r="F315" s="73" t="s">
        <v>287</v>
      </c>
      <c r="G315" s="74">
        <v>14915</v>
      </c>
      <c r="H315" s="75">
        <v>0</v>
      </c>
      <c r="I315" s="74">
        <f t="shared" si="39"/>
        <v>14915</v>
      </c>
      <c r="J315" s="88">
        <f t="shared" si="37"/>
        <v>1043092.5</v>
      </c>
      <c r="K315" s="72">
        <v>52432</v>
      </c>
      <c r="L315" s="89">
        <v>1385692</v>
      </c>
      <c r="M315" s="1"/>
      <c r="N315" s="1"/>
      <c r="P315" s="86"/>
      <c r="Q315" s="86"/>
      <c r="R315" s="86"/>
    </row>
    <row r="316" spans="1:18">
      <c r="A316" s="68">
        <v>5</v>
      </c>
      <c r="B316" s="69">
        <v>43447</v>
      </c>
      <c r="C316" s="70">
        <v>43448</v>
      </c>
      <c r="D316" s="71" t="s">
        <v>15</v>
      </c>
      <c r="E316" s="72">
        <f t="shared" si="38"/>
        <v>1</v>
      </c>
      <c r="F316" s="73" t="s">
        <v>288</v>
      </c>
      <c r="G316" s="74">
        <v>7850</v>
      </c>
      <c r="H316" s="75">
        <v>0</v>
      </c>
      <c r="I316" s="74">
        <f t="shared" si="39"/>
        <v>7850</v>
      </c>
      <c r="J316" s="88">
        <f t="shared" si="37"/>
        <v>1035242.5</v>
      </c>
      <c r="K316" s="72">
        <v>54908</v>
      </c>
      <c r="L316" s="89">
        <v>1395208</v>
      </c>
      <c r="M316" s="1"/>
      <c r="N316" s="1"/>
      <c r="P316" s="86"/>
      <c r="Q316" s="86"/>
      <c r="R316" s="86"/>
    </row>
    <row r="317" spans="1:18">
      <c r="A317" s="68">
        <v>6</v>
      </c>
      <c r="B317" s="69">
        <v>43448</v>
      </c>
      <c r="C317" s="70">
        <v>43449</v>
      </c>
      <c r="D317" s="71" t="s">
        <v>15</v>
      </c>
      <c r="E317" s="72">
        <f t="shared" si="38"/>
        <v>1</v>
      </c>
      <c r="F317" s="73" t="s">
        <v>289</v>
      </c>
      <c r="G317" s="74">
        <v>7850</v>
      </c>
      <c r="H317" s="75">
        <v>0</v>
      </c>
      <c r="I317" s="74">
        <f t="shared" si="39"/>
        <v>7850</v>
      </c>
      <c r="J317" s="88">
        <f t="shared" si="37"/>
        <v>1027392.5</v>
      </c>
      <c r="K317" s="72">
        <v>54944</v>
      </c>
      <c r="L317" s="89">
        <v>1395967</v>
      </c>
      <c r="M317" s="1"/>
      <c r="N317" s="1"/>
      <c r="P317" s="86"/>
      <c r="Q317" s="86"/>
      <c r="R317" s="86"/>
    </row>
    <row r="318" spans="1:18">
      <c r="A318" s="68">
        <v>7</v>
      </c>
      <c r="B318" s="69">
        <v>43447</v>
      </c>
      <c r="C318" s="70">
        <v>43449</v>
      </c>
      <c r="D318" s="71" t="s">
        <v>15</v>
      </c>
      <c r="E318" s="72">
        <f t="shared" si="38"/>
        <v>2</v>
      </c>
      <c r="F318" s="73" t="s">
        <v>290</v>
      </c>
      <c r="G318" s="74">
        <v>15700</v>
      </c>
      <c r="H318" s="75">
        <v>0</v>
      </c>
      <c r="I318" s="74">
        <f t="shared" si="39"/>
        <v>15700</v>
      </c>
      <c r="J318" s="88">
        <f t="shared" si="37"/>
        <v>1011692.5</v>
      </c>
      <c r="K318" s="72">
        <v>54015</v>
      </c>
      <c r="L318" s="89">
        <v>1390417</v>
      </c>
      <c r="M318" s="1"/>
      <c r="N318" s="1"/>
      <c r="P318" s="86"/>
      <c r="Q318" s="86"/>
      <c r="R318" s="86"/>
    </row>
    <row r="319" spans="1:18">
      <c r="A319" s="68">
        <v>8</v>
      </c>
      <c r="B319" s="69">
        <v>43447</v>
      </c>
      <c r="C319" s="70">
        <v>43449</v>
      </c>
      <c r="D319" s="71" t="s">
        <v>15</v>
      </c>
      <c r="E319" s="72">
        <f t="shared" si="38"/>
        <v>2</v>
      </c>
      <c r="F319" s="73" t="s">
        <v>291</v>
      </c>
      <c r="G319" s="74">
        <v>14915</v>
      </c>
      <c r="H319" s="75">
        <v>0</v>
      </c>
      <c r="I319" s="74">
        <f t="shared" si="39"/>
        <v>14915</v>
      </c>
      <c r="J319" s="88">
        <f t="shared" si="37"/>
        <v>996777.5</v>
      </c>
      <c r="K319" s="72">
        <v>52525</v>
      </c>
      <c r="L319" s="89">
        <v>1386561</v>
      </c>
      <c r="M319" s="1"/>
      <c r="N319" s="1"/>
      <c r="P319" s="86"/>
      <c r="Q319" s="86"/>
      <c r="R319" s="86"/>
    </row>
    <row r="320" spans="1:18">
      <c r="A320" s="68">
        <v>9</v>
      </c>
      <c r="B320" s="69">
        <v>43447</v>
      </c>
      <c r="C320" s="70">
        <v>43449</v>
      </c>
      <c r="D320" s="71" t="s">
        <v>15</v>
      </c>
      <c r="E320" s="72">
        <f t="shared" si="38"/>
        <v>2</v>
      </c>
      <c r="F320" s="73" t="s">
        <v>292</v>
      </c>
      <c r="G320" s="74">
        <v>14915</v>
      </c>
      <c r="H320" s="75">
        <v>0</v>
      </c>
      <c r="I320" s="74">
        <f t="shared" si="39"/>
        <v>14915</v>
      </c>
      <c r="J320" s="88">
        <f t="shared" si="37"/>
        <v>981862.5</v>
      </c>
      <c r="K320" s="72">
        <v>53420</v>
      </c>
      <c r="L320" s="89">
        <v>1388713</v>
      </c>
      <c r="M320" s="1"/>
      <c r="N320" s="1"/>
      <c r="P320" s="86"/>
      <c r="Q320" s="86"/>
      <c r="R320" s="86"/>
    </row>
    <row r="321" spans="1:18">
      <c r="A321" s="68">
        <v>10</v>
      </c>
      <c r="B321" s="69">
        <v>43449</v>
      </c>
      <c r="C321" s="70">
        <v>43450</v>
      </c>
      <c r="D321" s="71" t="s">
        <v>15</v>
      </c>
      <c r="E321" s="72">
        <f t="shared" si="38"/>
        <v>1</v>
      </c>
      <c r="F321" s="73" t="s">
        <v>293</v>
      </c>
      <c r="G321" s="74">
        <v>7850</v>
      </c>
      <c r="H321" s="75">
        <v>0</v>
      </c>
      <c r="I321" s="74">
        <f t="shared" si="39"/>
        <v>7850</v>
      </c>
      <c r="J321" s="88">
        <f t="shared" si="37"/>
        <v>974012.5</v>
      </c>
      <c r="K321" s="72">
        <v>54035</v>
      </c>
      <c r="L321" s="89">
        <v>1390893</v>
      </c>
      <c r="M321" s="1"/>
      <c r="N321" s="1"/>
      <c r="P321" s="86"/>
      <c r="Q321" s="86"/>
      <c r="R321" s="86"/>
    </row>
    <row r="322" spans="1:18">
      <c r="A322" s="68">
        <v>11</v>
      </c>
      <c r="B322" s="69">
        <v>43448</v>
      </c>
      <c r="C322" s="70">
        <v>43450</v>
      </c>
      <c r="D322" s="71" t="s">
        <v>15</v>
      </c>
      <c r="E322" s="72">
        <f t="shared" si="38"/>
        <v>2</v>
      </c>
      <c r="F322" s="73" t="s">
        <v>294</v>
      </c>
      <c r="G322" s="74">
        <v>15700</v>
      </c>
      <c r="H322" s="75">
        <v>0</v>
      </c>
      <c r="I322" s="74">
        <f t="shared" si="39"/>
        <v>15700</v>
      </c>
      <c r="J322" s="88">
        <f t="shared" si="37"/>
        <v>958312.5</v>
      </c>
      <c r="K322" s="72">
        <v>54242</v>
      </c>
      <c r="L322" s="89">
        <v>1392720</v>
      </c>
      <c r="M322" s="1"/>
      <c r="N322" s="1"/>
      <c r="P322" s="86"/>
      <c r="Q322" s="86"/>
      <c r="R322" s="86"/>
    </row>
    <row r="323" spans="1:18">
      <c r="A323" s="68">
        <v>12</v>
      </c>
      <c r="B323" s="69">
        <v>43448</v>
      </c>
      <c r="C323" s="70">
        <v>43450</v>
      </c>
      <c r="D323" s="71" t="s">
        <v>15</v>
      </c>
      <c r="E323" s="72">
        <f t="shared" si="38"/>
        <v>2</v>
      </c>
      <c r="F323" s="73" t="s">
        <v>295</v>
      </c>
      <c r="G323" s="74">
        <v>15700</v>
      </c>
      <c r="H323" s="75">
        <v>0</v>
      </c>
      <c r="I323" s="74">
        <f t="shared" si="39"/>
        <v>15700</v>
      </c>
      <c r="J323" s="88">
        <f t="shared" si="37"/>
        <v>942612.5</v>
      </c>
      <c r="K323" s="72">
        <v>55423</v>
      </c>
      <c r="L323" s="89">
        <v>1398029</v>
      </c>
      <c r="M323" s="1"/>
      <c r="N323" s="1"/>
      <c r="P323" s="86"/>
      <c r="Q323" s="86"/>
      <c r="R323" s="86"/>
    </row>
    <row r="324" s="1" customFormat="1" ht="24.75" spans="1:19">
      <c r="A324" s="51" t="s">
        <v>18</v>
      </c>
      <c r="B324" s="51"/>
      <c r="C324" s="51"/>
      <c r="D324" s="51"/>
      <c r="E324" s="51"/>
      <c r="F324" s="51"/>
      <c r="G324" s="51"/>
      <c r="H324" s="51"/>
      <c r="I324" s="78">
        <f>SUM(I240:I323)</f>
        <v>1280763.5</v>
      </c>
      <c r="J324" s="34"/>
      <c r="K324" s="35" t="s">
        <v>208</v>
      </c>
      <c r="L324" s="24"/>
      <c r="M324" s="1"/>
      <c r="N324" s="1"/>
      <c r="O324" s="1"/>
      <c r="P324" s="42"/>
      <c r="Q324" s="42"/>
      <c r="R324" s="42"/>
      <c r="S324" s="4"/>
    </row>
    <row r="325" spans="1:18">
      <c r="A325" s="68">
        <v>14</v>
      </c>
      <c r="B325" s="92" t="s">
        <v>296</v>
      </c>
      <c r="C325" s="92"/>
      <c r="D325" s="92"/>
      <c r="E325" s="92"/>
      <c r="F325" s="92"/>
      <c r="G325" s="92"/>
      <c r="H325" s="92"/>
      <c r="I325" s="74">
        <v>295744.73</v>
      </c>
      <c r="J325" s="88">
        <f>J323-I325</f>
        <v>646867.77</v>
      </c>
      <c r="K325" s="72"/>
      <c r="L325" s="89"/>
      <c r="M325" s="1"/>
      <c r="N325" s="1"/>
      <c r="P325" s="86"/>
      <c r="Q325" s="86"/>
      <c r="R325" s="86"/>
    </row>
    <row r="326" spans="16:18">
      <c r="P326" s="86"/>
      <c r="Q326" s="86"/>
      <c r="R326" s="86"/>
    </row>
    <row r="327" spans="16:18">
      <c r="P327" s="86"/>
      <c r="Q327" s="86"/>
      <c r="R327" s="86"/>
    </row>
    <row r="328" spans="16:18">
      <c r="P328" s="86"/>
      <c r="Q328" s="86"/>
      <c r="R328" s="86"/>
    </row>
    <row r="329" spans="16:18">
      <c r="P329" s="86"/>
      <c r="Q329" s="86"/>
      <c r="R329" s="86"/>
    </row>
    <row r="330" spans="16:18">
      <c r="P330" s="91"/>
      <c r="Q330" s="86"/>
      <c r="R330" s="86"/>
    </row>
    <row r="331" spans="16:18">
      <c r="P331" s="86"/>
      <c r="Q331" s="86"/>
      <c r="R331" s="86"/>
    </row>
    <row r="332" spans="16:18">
      <c r="P332" s="86"/>
      <c r="Q332" s="86"/>
      <c r="R332" s="86"/>
    </row>
    <row r="333" spans="16:18">
      <c r="P333" s="86"/>
      <c r="Q333" s="86"/>
      <c r="R333" s="86"/>
    </row>
    <row r="334" spans="16:18">
      <c r="P334" s="86"/>
      <c r="Q334" s="86"/>
      <c r="R334" s="86"/>
    </row>
    <row r="335" spans="16:18">
      <c r="P335" s="86"/>
      <c r="Q335" s="86"/>
      <c r="R335" s="86"/>
    </row>
    <row r="336" spans="16:18">
      <c r="P336" s="86"/>
      <c r="Q336" s="86"/>
      <c r="R336" s="86"/>
    </row>
    <row r="337" spans="16:18">
      <c r="P337" s="86"/>
      <c r="Q337" s="86"/>
      <c r="R337" s="86"/>
    </row>
    <row r="338" spans="16:18">
      <c r="P338" s="86"/>
      <c r="Q338" s="86"/>
      <c r="R338" s="86"/>
    </row>
    <row r="339" spans="16:18">
      <c r="P339" s="86"/>
      <c r="Q339" s="86"/>
      <c r="R339" s="86"/>
    </row>
    <row r="340" spans="16:18">
      <c r="P340" s="86"/>
      <c r="Q340" s="86"/>
      <c r="R340" s="86"/>
    </row>
    <row r="341" spans="16:18">
      <c r="P341" s="91"/>
      <c r="Q341" s="86"/>
      <c r="R341" s="86"/>
    </row>
    <row r="342" spans="16:18">
      <c r="P342" s="86"/>
      <c r="Q342" s="86"/>
      <c r="R342" s="86"/>
    </row>
    <row r="343" spans="16:18">
      <c r="P343" s="86"/>
      <c r="Q343" s="86"/>
      <c r="R343" s="86"/>
    </row>
    <row r="344" spans="16:18">
      <c r="P344" s="86"/>
      <c r="Q344" s="86"/>
      <c r="R344" s="86"/>
    </row>
    <row r="345" spans="16:18">
      <c r="P345" s="86"/>
      <c r="Q345" s="86"/>
      <c r="R345" s="86"/>
    </row>
    <row r="346" spans="16:18">
      <c r="P346" s="86"/>
      <c r="Q346" s="86"/>
      <c r="R346" s="86"/>
    </row>
    <row r="347" spans="16:18">
      <c r="P347" s="86"/>
      <c r="Q347" s="86"/>
      <c r="R347" s="86"/>
    </row>
    <row r="348" spans="16:18">
      <c r="P348" s="86"/>
      <c r="Q348" s="86"/>
      <c r="R348" s="86"/>
    </row>
    <row r="349" spans="16:18">
      <c r="P349" s="86"/>
      <c r="Q349" s="86"/>
      <c r="R349" s="86"/>
    </row>
    <row r="350" spans="16:18">
      <c r="P350" s="86"/>
      <c r="Q350" s="86"/>
      <c r="R350" s="86"/>
    </row>
    <row r="351" spans="16:18">
      <c r="P351" s="91"/>
      <c r="Q351" s="86"/>
      <c r="R351" s="86"/>
    </row>
    <row r="352" spans="16:18">
      <c r="P352" s="86"/>
      <c r="Q352" s="86"/>
      <c r="R352" s="86"/>
    </row>
    <row r="353" spans="16:18">
      <c r="P353" s="86"/>
      <c r="Q353" s="86"/>
      <c r="R353" s="86"/>
    </row>
    <row r="354" spans="16:18">
      <c r="P354" s="86"/>
      <c r="Q354" s="86"/>
      <c r="R354" s="86"/>
    </row>
    <row r="355" spans="16:18">
      <c r="P355" s="86"/>
      <c r="Q355" s="86"/>
      <c r="R355" s="86"/>
    </row>
    <row r="356" spans="16:18">
      <c r="P356" s="86"/>
      <c r="Q356" s="86"/>
      <c r="R356" s="86"/>
    </row>
    <row r="357" spans="16:18">
      <c r="P357" s="86"/>
      <c r="Q357" s="86"/>
      <c r="R357" s="86"/>
    </row>
    <row r="358" spans="16:18">
      <c r="P358" s="86"/>
      <c r="Q358" s="86"/>
      <c r="R358" s="86"/>
    </row>
    <row r="359" spans="16:18">
      <c r="P359" s="86"/>
      <c r="Q359" s="86"/>
      <c r="R359" s="86"/>
    </row>
    <row r="360" spans="16:18">
      <c r="P360" s="86"/>
      <c r="Q360" s="86"/>
      <c r="R360" s="86"/>
    </row>
    <row r="361" spans="16:18">
      <c r="P361" s="86"/>
      <c r="Q361" s="86"/>
      <c r="R361" s="86"/>
    </row>
    <row r="362" spans="16:18">
      <c r="P362" s="86"/>
      <c r="Q362" s="86"/>
      <c r="R362" s="86"/>
    </row>
    <row r="363" spans="16:18">
      <c r="P363" s="86"/>
      <c r="Q363" s="86"/>
      <c r="R363" s="86"/>
    </row>
    <row r="364" spans="16:18">
      <c r="P364" s="86"/>
      <c r="Q364" s="86"/>
      <c r="R364" s="86"/>
    </row>
    <row r="365" spans="16:18">
      <c r="P365" s="86"/>
      <c r="Q365" s="86"/>
      <c r="R365" s="86"/>
    </row>
    <row r="366" spans="16:18">
      <c r="P366" s="91"/>
      <c r="Q366" s="86"/>
      <c r="R366" s="86"/>
    </row>
    <row r="367" spans="16:18">
      <c r="P367" s="86"/>
      <c r="Q367" s="86"/>
      <c r="R367" s="86"/>
    </row>
    <row r="368" spans="16:18">
      <c r="P368" s="86"/>
      <c r="Q368" s="86"/>
      <c r="R368" s="86"/>
    </row>
    <row r="369" spans="16:18">
      <c r="P369" s="86"/>
      <c r="Q369" s="86"/>
      <c r="R369" s="86"/>
    </row>
    <row r="370" spans="16:18">
      <c r="P370" s="86"/>
      <c r="Q370" s="86"/>
      <c r="R370" s="86"/>
    </row>
    <row r="371" spans="16:18">
      <c r="P371" s="86"/>
      <c r="Q371" s="86"/>
      <c r="R371" s="86"/>
    </row>
    <row r="372" spans="16:18">
      <c r="P372" s="86"/>
      <c r="Q372" s="86"/>
      <c r="R372" s="86"/>
    </row>
    <row r="373" spans="16:18">
      <c r="P373" s="86"/>
      <c r="Q373" s="86"/>
      <c r="R373" s="86"/>
    </row>
    <row r="374" spans="16:18">
      <c r="P374" s="86"/>
      <c r="Q374" s="86"/>
      <c r="R374" s="86"/>
    </row>
    <row r="375" spans="16:18">
      <c r="P375" s="86"/>
      <c r="Q375" s="86"/>
      <c r="R375" s="86"/>
    </row>
    <row r="376" spans="16:18">
      <c r="P376" s="86"/>
      <c r="Q376" s="86"/>
      <c r="R376" s="86"/>
    </row>
    <row r="377" spans="16:18">
      <c r="P377" s="86"/>
      <c r="Q377" s="86"/>
      <c r="R377" s="86"/>
    </row>
    <row r="378" spans="16:18">
      <c r="P378" s="86"/>
      <c r="Q378" s="86"/>
      <c r="R378" s="86"/>
    </row>
    <row r="379" spans="16:18">
      <c r="P379" s="86"/>
      <c r="Q379" s="86"/>
      <c r="R379" s="86"/>
    </row>
    <row r="380" spans="16:18">
      <c r="P380" s="86"/>
      <c r="Q380" s="86"/>
      <c r="R380" s="86"/>
    </row>
    <row r="381" spans="16:18">
      <c r="P381" s="86"/>
      <c r="Q381" s="86"/>
      <c r="R381" s="86"/>
    </row>
    <row r="382" spans="16:18">
      <c r="P382" s="86"/>
      <c r="Q382" s="86"/>
      <c r="R382" s="86"/>
    </row>
    <row r="383" spans="16:18">
      <c r="P383" s="86"/>
      <c r="Q383" s="86"/>
      <c r="R383" s="86"/>
    </row>
  </sheetData>
  <mergeCells count="46">
    <mergeCell ref="A1:K1"/>
    <mergeCell ref="A2:I2"/>
    <mergeCell ref="A3:I3"/>
    <mergeCell ref="A8:H8"/>
    <mergeCell ref="A11:I11"/>
    <mergeCell ref="A12:I12"/>
    <mergeCell ref="A13:I13"/>
    <mergeCell ref="A58:H58"/>
    <mergeCell ref="A64:I64"/>
    <mergeCell ref="A65:I65"/>
    <mergeCell ref="A66:I66"/>
    <mergeCell ref="A77:H77"/>
    <mergeCell ref="A80:I80"/>
    <mergeCell ref="A81:I81"/>
    <mergeCell ref="A82:I82"/>
    <mergeCell ref="A101:H101"/>
    <mergeCell ref="A103:I103"/>
    <mergeCell ref="A104:I104"/>
    <mergeCell ref="A105:I105"/>
    <mergeCell ref="A125:H125"/>
    <mergeCell ref="A127:K127"/>
    <mergeCell ref="A128:I128"/>
    <mergeCell ref="A129:I129"/>
    <mergeCell ref="A130:I130"/>
    <mergeCell ref="A162:H162"/>
    <mergeCell ref="A164:K164"/>
    <mergeCell ref="A165:I165"/>
    <mergeCell ref="A166:I166"/>
    <mergeCell ref="A167:I167"/>
    <mergeCell ref="A168:I168"/>
    <mergeCell ref="A178:H178"/>
    <mergeCell ref="A192:H192"/>
    <mergeCell ref="A193:K193"/>
    <mergeCell ref="A194:I194"/>
    <mergeCell ref="A195:I195"/>
    <mergeCell ref="A196:I196"/>
    <mergeCell ref="A197:I197"/>
    <mergeCell ref="A231:H231"/>
    <mergeCell ref="A233:K233"/>
    <mergeCell ref="A234:I234"/>
    <mergeCell ref="A235:I235"/>
    <mergeCell ref="A236:I236"/>
    <mergeCell ref="A237:I237"/>
    <mergeCell ref="A238:I238"/>
    <mergeCell ref="A324:H324"/>
    <mergeCell ref="B325:H325"/>
  </mergeCells>
  <conditionalFormatting sqref="K15:K57">
    <cfRule type="duplicateValues" dxfId="0" priority="1"/>
  </conditionalFormatting>
  <pageMargins left="0.16875" right="0.16875" top="0.75" bottom="0.699305555555556" header="0.3" footer="0.46875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Hong Kong convergent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 Receivable</dc:creator>
  <cp:lastModifiedBy>财务崔</cp:lastModifiedBy>
  <dcterms:created xsi:type="dcterms:W3CDTF">2018-06-06T04:23:00Z</dcterms:created>
  <dcterms:modified xsi:type="dcterms:W3CDTF">2018-12-20T07:33:41Z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