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Sheet2!$A$1:$P$180</definedName>
  </definedNames>
  <calcPr calcId="144525"/>
</workbook>
</file>

<file path=xl/sharedStrings.xml><?xml version="1.0" encoding="utf-8"?>
<sst xmlns="http://schemas.openxmlformats.org/spreadsheetml/2006/main" count="328">
  <si>
    <t>No</t>
  </si>
  <si>
    <t>Guest Name</t>
  </si>
  <si>
    <t>Check-In</t>
  </si>
  <si>
    <t>Check-Out</t>
  </si>
  <si>
    <t>Amount</t>
  </si>
  <si>
    <t>Hotel Comfirmation No</t>
  </si>
  <si>
    <t>Xian Rong</t>
  </si>
  <si>
    <t>Xu Zenan</t>
  </si>
  <si>
    <t>Lee Tung Min</t>
  </si>
  <si>
    <t>Nian Shaodong</t>
  </si>
  <si>
    <t xml:space="preserve">He Danye </t>
  </si>
  <si>
    <t xml:space="preserve">Lu Hongyu </t>
  </si>
  <si>
    <t>Cheung Edwin</t>
  </si>
  <si>
    <t xml:space="preserve">Ning Jiamin </t>
  </si>
  <si>
    <t xml:space="preserve">Wang Yuehong </t>
  </si>
  <si>
    <t xml:space="preserve">Shang Weihua </t>
  </si>
  <si>
    <t>Wang Sheng</t>
  </si>
  <si>
    <t>Fang Hao</t>
  </si>
  <si>
    <t xml:space="preserve">Sheng Ziming </t>
  </si>
  <si>
    <t>Zhang Meng</t>
  </si>
  <si>
    <t>Zhang Yong</t>
  </si>
  <si>
    <t>Chang In Leng</t>
  </si>
  <si>
    <t>Ling Sau Han</t>
  </si>
  <si>
    <t>Chuang Yuchi</t>
  </si>
  <si>
    <t>Zhang Mingming</t>
  </si>
  <si>
    <t>Lor Siu Kwan</t>
  </si>
  <si>
    <t>Li Wei</t>
  </si>
  <si>
    <t>Xu Huijie</t>
  </si>
  <si>
    <t xml:space="preserve">Guo Xin </t>
  </si>
  <si>
    <t>Chan Ka Wah</t>
  </si>
  <si>
    <t>Chueng Shu Ki</t>
  </si>
  <si>
    <t>Leung Pui Yi</t>
  </si>
  <si>
    <r>
      <rPr>
        <sz val="10"/>
        <color theme="1"/>
        <rFont val="Trebuchet MS"/>
        <charset val="134"/>
      </rPr>
      <t xml:space="preserve">TOTAL </t>
    </r>
    <r>
      <rPr>
        <i/>
        <sz val="8"/>
        <color theme="1"/>
        <rFont val="Trebuchet MS"/>
        <charset val="134"/>
      </rPr>
      <t>(*update 11 Sep 18)</t>
    </r>
  </si>
  <si>
    <t>P180912111805489</t>
  </si>
  <si>
    <t xml:space="preserve">*1st Deposit (07 Sep 18) </t>
  </si>
  <si>
    <t>Balance deposit</t>
  </si>
  <si>
    <t xml:space="preserve">Siu Tai Chung </t>
  </si>
  <si>
    <t>Wang Linglong</t>
  </si>
  <si>
    <t xml:space="preserve">Kwok Ka Shing </t>
  </si>
  <si>
    <t>Li Yusen</t>
  </si>
  <si>
    <t>Wang Chen</t>
  </si>
  <si>
    <t>Geng Ting ting</t>
  </si>
  <si>
    <t>Dong Jun</t>
  </si>
  <si>
    <t>Xia Zhaohong</t>
  </si>
  <si>
    <t>Zhu Yuehua</t>
  </si>
  <si>
    <t>Chien Yichun</t>
  </si>
  <si>
    <t>Chou Chienan</t>
  </si>
  <si>
    <t>Lin Chungsin</t>
  </si>
  <si>
    <t>kwok Sze Kit</t>
  </si>
  <si>
    <t xml:space="preserve">Wong Po Chu </t>
  </si>
  <si>
    <t>Wong Lap Chu</t>
  </si>
  <si>
    <t xml:space="preserve">Yu Jian </t>
  </si>
  <si>
    <t>Lin Moran</t>
  </si>
  <si>
    <t>Chung Wai Keu</t>
  </si>
  <si>
    <r>
      <rPr>
        <sz val="10"/>
        <color theme="1"/>
        <rFont val="Trebuchet MS"/>
        <charset val="134"/>
      </rPr>
      <t>‘636570</t>
    </r>
    <r>
      <rPr>
        <sz val="10"/>
        <color theme="1"/>
        <rFont val="宋体"/>
        <charset val="134"/>
      </rPr>
      <t>，</t>
    </r>
    <r>
      <rPr>
        <sz val="10"/>
        <color theme="1"/>
        <rFont val="Trebuchet MS"/>
        <charset val="134"/>
      </rPr>
      <t>636572</t>
    </r>
  </si>
  <si>
    <t xml:space="preserve">Wei Chao </t>
  </si>
  <si>
    <t>Hu Yana</t>
  </si>
  <si>
    <t>Li Zifeng</t>
  </si>
  <si>
    <t>Wang Yuanging</t>
  </si>
  <si>
    <t>Liu Yuwei</t>
  </si>
  <si>
    <t>Chan Chakpui</t>
  </si>
  <si>
    <t>Hao Xiao Dong</t>
  </si>
  <si>
    <t>Zheng Zhiyang</t>
  </si>
  <si>
    <t>Qin Yi</t>
  </si>
  <si>
    <t>Chan Tai Yin</t>
  </si>
  <si>
    <t>Lin Yi Hsin</t>
  </si>
  <si>
    <t>Zhang Yang</t>
  </si>
  <si>
    <t>Li Shuying</t>
  </si>
  <si>
    <t>Qu, Weijun</t>
  </si>
  <si>
    <t>Jin Qiang</t>
  </si>
  <si>
    <t xml:space="preserve"> Liang Jiawei</t>
  </si>
  <si>
    <t>Lau Yin</t>
  </si>
  <si>
    <t>Yang Yiying</t>
  </si>
  <si>
    <t>Song Yiqun</t>
  </si>
  <si>
    <t>Zhao Linxing</t>
  </si>
  <si>
    <t>Chan Pak Tik</t>
  </si>
  <si>
    <t>TOTAL (*update 11 Sep 18)</t>
  </si>
  <si>
    <t>P180920161224489</t>
  </si>
  <si>
    <t xml:space="preserve">*2nd Deposit (12 Sep 18) </t>
  </si>
  <si>
    <t>Wang Tianchi</t>
  </si>
  <si>
    <t>Ho Ka</t>
  </si>
  <si>
    <t>Tse Wing Hin</t>
  </si>
  <si>
    <t>Liu Enshao</t>
  </si>
  <si>
    <t>Feng Yaxiong</t>
  </si>
  <si>
    <t>Wong Ngaimeng</t>
  </si>
  <si>
    <t>Ho Chung Hei Samuel</t>
  </si>
  <si>
    <t>Qiu Yuanyuan</t>
  </si>
  <si>
    <t>Ge Yu</t>
  </si>
  <si>
    <t>Peng Jian</t>
  </si>
  <si>
    <t>Zhao Lefu</t>
  </si>
  <si>
    <t>Li Zhangru</t>
  </si>
  <si>
    <t>Wei Dang</t>
  </si>
  <si>
    <t xml:space="preserve">Chang Su </t>
  </si>
  <si>
    <t xml:space="preserve">Chen Long </t>
  </si>
  <si>
    <t>Chan Man Chun</t>
  </si>
  <si>
    <t>Leung Chi Hung</t>
  </si>
  <si>
    <t>Meng Yuan</t>
  </si>
  <si>
    <t>Lin Jingru</t>
  </si>
  <si>
    <t>Lu Ping</t>
  </si>
  <si>
    <t>Ding Hui</t>
  </si>
  <si>
    <t>Zhang Zhao</t>
  </si>
  <si>
    <t>Zhou Muxi</t>
  </si>
  <si>
    <t>Yang Zhang</t>
  </si>
  <si>
    <t>TOTAL (*update 28 Sep 18)</t>
  </si>
  <si>
    <t>P180928153044489</t>
  </si>
  <si>
    <t xml:space="preserve">*3rd Deposit (20 Sep 18) </t>
  </si>
  <si>
    <t>Agent Ref.</t>
  </si>
  <si>
    <t>Status</t>
  </si>
  <si>
    <t>Zhao Guanqing</t>
  </si>
  <si>
    <t>Charged</t>
  </si>
  <si>
    <t>Xie Shanshan</t>
  </si>
  <si>
    <t>Huang Jun</t>
  </si>
  <si>
    <t>Zhao Junyu</t>
  </si>
  <si>
    <t>Yuan Junwen</t>
  </si>
  <si>
    <t>Li Fangshu</t>
  </si>
  <si>
    <t>Total of September 18</t>
  </si>
  <si>
    <t>Lee, Chun Wa</t>
  </si>
  <si>
    <t>Lau, Wai Yan</t>
  </si>
  <si>
    <t>Zhang, Shuangjie</t>
  </si>
  <si>
    <t>Zhang, Haifeng</t>
  </si>
  <si>
    <t>Ye, Ming</t>
  </si>
  <si>
    <t>Li, Jian</t>
  </si>
  <si>
    <t>Sun, Guohao</t>
  </si>
  <si>
    <t>Mu, Muyangzi</t>
  </si>
  <si>
    <t>Lin, Michael</t>
  </si>
  <si>
    <t>Zhang, Pengfei</t>
  </si>
  <si>
    <t>Li, Hong</t>
  </si>
  <si>
    <t>Peng, Rirong</t>
  </si>
  <si>
    <t>Cheng, Kin Fung</t>
  </si>
  <si>
    <t>Ju, Huixiang</t>
  </si>
  <si>
    <t>Xin, Jieyan</t>
  </si>
  <si>
    <t>Chan Freddy Ying Wai</t>
  </si>
  <si>
    <t>Wong Kam fei</t>
  </si>
  <si>
    <t>Lai, Ka To</t>
  </si>
  <si>
    <t>Chan Kim Wai</t>
  </si>
  <si>
    <t>Cheung Yiu Kwong</t>
  </si>
  <si>
    <t>Han, Hao</t>
  </si>
  <si>
    <t>ZHOU YA</t>
  </si>
  <si>
    <t>Lung Hin Yau</t>
  </si>
  <si>
    <t>Yang Shaoxiong</t>
  </si>
  <si>
    <t>Cao Zinan</t>
  </si>
  <si>
    <t>Wu Chenchao</t>
  </si>
  <si>
    <t>Kwan Wun Hei</t>
  </si>
  <si>
    <t>Chen Min</t>
  </si>
  <si>
    <t>Wu Mingkun</t>
  </si>
  <si>
    <t>9032/ Transfer back  2100</t>
  </si>
  <si>
    <t>Liu Jia</t>
  </si>
  <si>
    <t>Li Feng</t>
  </si>
  <si>
    <t>Chiu Yusheng</t>
  </si>
  <si>
    <t>Yi Sai</t>
  </si>
  <si>
    <t>Updated</t>
  </si>
  <si>
    <t>CHEUNG/CHUNG KEUNG</t>
  </si>
  <si>
    <t>Li Bin</t>
  </si>
  <si>
    <t>Wu, Huidong</t>
  </si>
  <si>
    <t>Zhang, Yunhe</t>
  </si>
  <si>
    <t>Shi, Qinghua</t>
  </si>
  <si>
    <t>Mai WeiJun</t>
  </si>
  <si>
    <t>Huang Fucong</t>
  </si>
  <si>
    <t>Sun Yua</t>
  </si>
  <si>
    <t>Rui Zhou</t>
  </si>
  <si>
    <t>Wang, Shuai</t>
  </si>
  <si>
    <t>Yuan, Jiahui</t>
  </si>
  <si>
    <t>ZHANG/BUYUAN</t>
  </si>
  <si>
    <t>Lam, Hok Man</t>
  </si>
  <si>
    <t>Wong, Lok Chun Desmond</t>
  </si>
  <si>
    <t>Lin, Li</t>
  </si>
  <si>
    <t>Sai, Chaozhong</t>
  </si>
  <si>
    <t>Zou, Juan</t>
  </si>
  <si>
    <t>Du, Changqing</t>
  </si>
  <si>
    <t>WANG/MINWEI</t>
  </si>
  <si>
    <t>LI/JINSONG</t>
  </si>
  <si>
    <t>Lau/Kar Kan Francis</t>
  </si>
  <si>
    <t>WENPENG/GUO</t>
  </si>
  <si>
    <t>PANG NING</t>
  </si>
  <si>
    <t>Jiang, Zuoyan</t>
  </si>
  <si>
    <t>Hao, Tengfei</t>
  </si>
  <si>
    <t>GU/YONGQIANG</t>
  </si>
  <si>
    <t>GUO WENPENG</t>
  </si>
  <si>
    <t>Sun Lei</t>
  </si>
  <si>
    <t>LO/KAHO</t>
  </si>
  <si>
    <t>Lin, Guowei</t>
  </si>
  <si>
    <t>Lu, Junhao</t>
  </si>
  <si>
    <t>Wen, Chengcheng</t>
  </si>
  <si>
    <t xml:space="preserve">Updated </t>
  </si>
  <si>
    <t>DONG DE</t>
  </si>
  <si>
    <t>Liang Yaowen</t>
  </si>
  <si>
    <t>Wu Xiaolei</t>
  </si>
  <si>
    <t>Guo, Wenpeng</t>
  </si>
  <si>
    <t>Luo, Xia</t>
  </si>
  <si>
    <t>Zhang, Jinhong</t>
  </si>
  <si>
    <t>652899/ PM 652979</t>
  </si>
  <si>
    <t>You, Li</t>
  </si>
  <si>
    <t>Ning, Yufeng</t>
  </si>
  <si>
    <t>YOU/LI</t>
  </si>
  <si>
    <t>ZHOU XIAOZHOU,</t>
  </si>
  <si>
    <t>LI FAZHONG</t>
  </si>
  <si>
    <t>LAN SHIPENG</t>
  </si>
  <si>
    <t>LIN HUAYI</t>
  </si>
  <si>
    <t>WU HUIDONG</t>
  </si>
  <si>
    <t>FENG/CHEN</t>
  </si>
  <si>
    <t>Shi Kefu</t>
  </si>
  <si>
    <t>YOU LI</t>
  </si>
  <si>
    <t>Li Qing</t>
  </si>
  <si>
    <t>ZHENG/JING</t>
  </si>
  <si>
    <t>HUANG/FANG</t>
  </si>
  <si>
    <t>Xiao Yang</t>
  </si>
  <si>
    <t>Wenpeng Guo</t>
  </si>
  <si>
    <t>Jiang Xiaotong</t>
  </si>
  <si>
    <t>Li, You</t>
  </si>
  <si>
    <t>Jiang, Xiaotong</t>
  </si>
  <si>
    <t>Hao Tengfei</t>
  </si>
  <si>
    <t>Wang Sai</t>
  </si>
  <si>
    <t>Xie, Xue Fen</t>
  </si>
  <si>
    <t>Total of October 18</t>
  </si>
  <si>
    <t>Chen, Jing</t>
  </si>
  <si>
    <t>Wu, Haiwei</t>
  </si>
  <si>
    <t>Charged (ADD)</t>
  </si>
  <si>
    <t>LI/TAO</t>
  </si>
  <si>
    <t>ZHANG/HONGXUN</t>
  </si>
  <si>
    <t>ZHAO/CHENGJUN</t>
  </si>
  <si>
    <t>lei chuan</t>
  </si>
  <si>
    <t>charged</t>
  </si>
  <si>
    <t>Lin Zhidao</t>
  </si>
  <si>
    <t>Liu Chiahsiang</t>
  </si>
  <si>
    <t>CAI YAOHUA</t>
  </si>
  <si>
    <t>Ni,Fei</t>
  </si>
  <si>
    <t>Lin Jianxin</t>
  </si>
  <si>
    <t>CITIN/ Charged@9000</t>
  </si>
  <si>
    <t>NG Benjamin Wei Kheong</t>
  </si>
  <si>
    <t>WEI/LISHA</t>
  </si>
  <si>
    <t>Gan/Yu Henry</t>
  </si>
  <si>
    <t>Shao Yi</t>
  </si>
  <si>
    <t>660358/ PM9042</t>
  </si>
  <si>
    <t>Follow payment</t>
  </si>
  <si>
    <t>Yu WaiYin</t>
  </si>
  <si>
    <t>revised</t>
  </si>
  <si>
    <t>Xu Chunlan</t>
  </si>
  <si>
    <t>659198/ PM 9019</t>
  </si>
  <si>
    <t>CITIN/ Follow payment/ 4900</t>
  </si>
  <si>
    <t>Duan Jing</t>
  </si>
  <si>
    <t>PM9066</t>
  </si>
  <si>
    <t>Marushima, Kazuya</t>
  </si>
  <si>
    <t>PM9077</t>
  </si>
  <si>
    <t>Liu Huani</t>
  </si>
  <si>
    <t>PM9038</t>
  </si>
  <si>
    <t>Cheung Manna</t>
  </si>
  <si>
    <t>PM9068</t>
  </si>
  <si>
    <t>Mu Caihua</t>
  </si>
  <si>
    <t>Xu Xiaoguang</t>
  </si>
  <si>
    <t>Total of November 18</t>
  </si>
  <si>
    <t>Chan Wai Ching</t>
  </si>
  <si>
    <t>CITIN/ Charged @ 4500</t>
  </si>
  <si>
    <t>Total of December 18</t>
  </si>
  <si>
    <t>Peng Yang</t>
  </si>
  <si>
    <t>CITIN/ Follow payment/ 22500</t>
  </si>
  <si>
    <t>Chen Meng Ti</t>
  </si>
  <si>
    <t>CITIN/ Follow payment/ 4500</t>
  </si>
  <si>
    <t>TOTAL (*update 02 oct 18)</t>
  </si>
  <si>
    <t>Code : CITIN - Offset payment 07/11/2018</t>
  </si>
  <si>
    <t>total</t>
  </si>
  <si>
    <t>P181129142431489</t>
  </si>
  <si>
    <t xml:space="preserve">1st Deposit (02 Oct 18) </t>
  </si>
  <si>
    <t>Transfer from previous</t>
  </si>
  <si>
    <t>欠酒店</t>
  </si>
  <si>
    <t>Deposit
Amount</t>
  </si>
  <si>
    <t>Incentive Amount</t>
  </si>
  <si>
    <t>Wu Jie</t>
  </si>
  <si>
    <t>656454/ PM9032</t>
  </si>
  <si>
    <t>Yang Zonglin</t>
  </si>
  <si>
    <t>662737/ PM9061</t>
  </si>
  <si>
    <t>Fei Cheng</t>
  </si>
  <si>
    <t>663111/ PM9006</t>
  </si>
  <si>
    <t>Zhang Guang Yuan</t>
  </si>
  <si>
    <t>663123/ PM9025</t>
  </si>
  <si>
    <t>Lim Vincent Sok Seng</t>
  </si>
  <si>
    <t>663458/ PM9044</t>
  </si>
  <si>
    <t>Zhu Huilan</t>
  </si>
  <si>
    <t>663453/ PM9029</t>
  </si>
  <si>
    <t>Luo Guobin</t>
  </si>
  <si>
    <t>663439/ PM9027</t>
  </si>
  <si>
    <t>Chen Taian</t>
  </si>
  <si>
    <t>Wu Yuanping</t>
  </si>
  <si>
    <t>Liu Yue</t>
  </si>
  <si>
    <t>Lou Chengzhou</t>
  </si>
  <si>
    <t>ZHANG JUNJIE</t>
  </si>
  <si>
    <t>-</t>
  </si>
  <si>
    <t>Li Ren</t>
  </si>
  <si>
    <t>Cai Xinyan</t>
  </si>
  <si>
    <t>Reddy Bharath</t>
  </si>
  <si>
    <t>Shi, Yaqi</t>
  </si>
  <si>
    <t>Do Kar Lai Carrie</t>
  </si>
  <si>
    <t>To Chiu Wing</t>
  </si>
  <si>
    <t>LIU WEI</t>
  </si>
  <si>
    <t>Zhu Xia</t>
  </si>
  <si>
    <t>Wang Wenchao</t>
  </si>
  <si>
    <t>MIAO QILE</t>
  </si>
  <si>
    <t>QIAO TIANYU</t>
  </si>
  <si>
    <t>Wang Chengyue</t>
  </si>
  <si>
    <t>Lee Ka Hing</t>
  </si>
  <si>
    <t>Jennings, Steve</t>
  </si>
  <si>
    <t>Feng, Jianbin</t>
  </si>
  <si>
    <t>CHHUOR SIVLENG</t>
  </si>
  <si>
    <t>Hu/Chalin</t>
  </si>
  <si>
    <t>Jie Mingjun</t>
  </si>
  <si>
    <t>Leong Mei Iok</t>
  </si>
  <si>
    <t>Ji Ze</t>
  </si>
  <si>
    <t>WANG/LU</t>
  </si>
  <si>
    <t>LI BOYU</t>
  </si>
  <si>
    <t>XIE/WEIBIN</t>
  </si>
  <si>
    <t>Lan bole</t>
  </si>
  <si>
    <t>ZHUMEI TIAN,</t>
  </si>
  <si>
    <t>BO ZHANG,</t>
  </si>
  <si>
    <r>
      <rPr>
        <sz val="10"/>
        <color theme="1"/>
        <rFont val="Trebuchet MS"/>
        <charset val="134"/>
      </rPr>
      <t xml:space="preserve">TOTAL </t>
    </r>
    <r>
      <rPr>
        <i/>
        <sz val="10"/>
        <color theme="1"/>
        <rFont val="Trebuchet MS"/>
        <charset val="134"/>
      </rPr>
      <t>(*update 14 Dec 18)</t>
    </r>
  </si>
  <si>
    <t>P181225094242489</t>
  </si>
  <si>
    <t>Deposit (07 Dec 18)</t>
  </si>
  <si>
    <t>Code : CITIN - Offset payment</t>
  </si>
  <si>
    <t>2nd Incentive</t>
  </si>
  <si>
    <t>系统做免费房</t>
  </si>
  <si>
    <t>Total</t>
  </si>
  <si>
    <t>Feng jianbin</t>
  </si>
  <si>
    <t>Total of January 19</t>
  </si>
  <si>
    <t>Total of February 19</t>
  </si>
  <si>
    <r>
      <rPr>
        <sz val="10"/>
        <color theme="1"/>
        <rFont val="Trebuchet MS"/>
        <charset val="134"/>
      </rPr>
      <t xml:space="preserve">TOTAL </t>
    </r>
    <r>
      <rPr>
        <i/>
        <sz val="10"/>
        <color theme="1"/>
        <rFont val="Trebuchet MS"/>
        <charset val="134"/>
      </rPr>
      <t>(*update 14 Dec 18)</t>
    </r>
  </si>
  <si>
    <t>Deposit (02 Oct 18) - 1st</t>
  </si>
  <si>
    <t>1st Incentive</t>
  </si>
  <si>
    <t xml:space="preserve">Deposit (30 Nov 18)  - 2nd </t>
  </si>
  <si>
    <t>Balance - Incentive</t>
  </si>
  <si>
    <t xml:space="preserve">ni 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</si>
</sst>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_);_(* \(#,##0\);_(* &quot;-&quot;??_);_(@_)"/>
    <numFmt numFmtId="177" formatCode="[$-409]d\-mmm\-yy;@"/>
    <numFmt numFmtId="178" formatCode="_(* #,##0.00_);_(* \(#,##0.00\);_(* &quot;-&quot;??_);_(@_)"/>
    <numFmt numFmtId="179" formatCode="0.00_ "/>
  </numFmts>
  <fonts count="5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Trebuchet MS"/>
      <charset val="134"/>
    </font>
    <font>
      <b/>
      <sz val="10"/>
      <color theme="1"/>
      <name val="Trebuchet MS"/>
      <charset val="134"/>
    </font>
    <font>
      <sz val="10"/>
      <name val="Trebuchet MS"/>
      <charset val="134"/>
    </font>
    <font>
      <sz val="10"/>
      <color rgb="FFFF0000"/>
      <name val="Trebuchet MS"/>
      <charset val="134"/>
    </font>
    <font>
      <sz val="10"/>
      <color rgb="FF0070C0"/>
      <name val="Trebuchet MS"/>
      <charset val="134"/>
    </font>
    <font>
      <u/>
      <sz val="10"/>
      <color rgb="FF0000CC"/>
      <name val="Trebuchet MS"/>
      <charset val="134"/>
    </font>
    <font>
      <sz val="10"/>
      <color rgb="FF00B050"/>
      <name val="Trebuchet MS"/>
      <charset val="134"/>
    </font>
    <font>
      <sz val="10"/>
      <color theme="9" tint="-0.249977111117893"/>
      <name val="Trebuchet MS"/>
      <charset val="134"/>
    </font>
    <font>
      <sz val="10"/>
      <color rgb="FF000000"/>
      <name val="Trebuchet MS"/>
      <charset val="134"/>
    </font>
    <font>
      <sz val="10"/>
      <color rgb="FF0000CC"/>
      <name val="Trebuchet MS"/>
      <charset val="134"/>
    </font>
    <font>
      <b/>
      <sz val="10"/>
      <color rgb="FF0000CC"/>
      <name val="Trebuchet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color rgb="FFFF0000"/>
      <name val="宋体"/>
      <charset val="134"/>
      <scheme val="minor"/>
    </font>
    <font>
      <sz val="11"/>
      <color rgb="FF0000CC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Trebuchet MS"/>
      <charset val="134"/>
    </font>
    <font>
      <sz val="10"/>
      <name val="Trebuchet MS"/>
      <charset val="134"/>
    </font>
    <font>
      <sz val="10"/>
      <color rgb="FFFF0000"/>
      <name val="Trebuchet MS"/>
      <charset val="134"/>
    </font>
    <font>
      <sz val="10"/>
      <name val="宋体"/>
      <charset val="0"/>
    </font>
    <font>
      <sz val="10"/>
      <color theme="1"/>
      <name val="Trebuchet MS"/>
      <charset val="134"/>
    </font>
    <font>
      <u/>
      <sz val="10"/>
      <color rgb="FF0000CC"/>
      <name val="Trebuchet MS"/>
      <charset val="134"/>
    </font>
    <font>
      <sz val="10"/>
      <color theme="9" tint="-0.249977111117893"/>
      <name val="Trebuchet MS"/>
      <charset val="134"/>
    </font>
    <font>
      <sz val="10"/>
      <color rgb="FF000000"/>
      <name val="Trebuchet MS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0"/>
      <color theme="1"/>
      <name val="Trebuchet MS"/>
      <charset val="134"/>
    </font>
    <font>
      <i/>
      <sz val="8"/>
      <color theme="1"/>
      <name val="Trebuchet MS"/>
      <charset val="134"/>
    </font>
    <font>
      <i/>
      <sz val="10"/>
      <color theme="1"/>
      <name val="Trebuchet MS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3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6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14" borderId="11" applyNumberFormat="0" applyAlignment="0" applyProtection="0">
      <alignment vertical="center"/>
    </xf>
    <xf numFmtId="0" fontId="44" fillId="14" borderId="15" applyNumberFormat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</cellStyleXfs>
  <cellXfs count="227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177" fontId="3" fillId="0" borderId="0" xfId="0" applyNumberFormat="1" applyFont="1" applyFill="1" applyAlignment="1"/>
    <xf numFmtId="176" fontId="3" fillId="0" borderId="0" xfId="8" applyNumberFormat="1" applyFont="1" applyFill="1"/>
    <xf numFmtId="0" fontId="3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4" fillId="4" borderId="1" xfId="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176" fontId="5" fillId="0" borderId="1" xfId="8" applyNumberFormat="1" applyFont="1" applyFill="1" applyBorder="1" applyAlignment="1">
      <alignment horizontal="center"/>
    </xf>
    <xf numFmtId="176" fontId="5" fillId="4" borderId="1" xfId="8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/>
    <xf numFmtId="177" fontId="5" fillId="5" borderId="1" xfId="0" applyNumberFormat="1" applyFont="1" applyFill="1" applyBorder="1" applyAlignment="1">
      <alignment horizontal="center"/>
    </xf>
    <xf numFmtId="176" fontId="5" fillId="5" borderId="1" xfId="8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6" fontId="3" fillId="0" borderId="1" xfId="8" applyNumberFormat="1" applyFont="1" applyFill="1" applyBorder="1" applyAlignment="1">
      <alignment horizontal="center"/>
    </xf>
    <xf numFmtId="176" fontId="6" fillId="5" borderId="1" xfId="8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16" fontId="5" fillId="0" borderId="1" xfId="0" applyNumberFormat="1" applyFont="1" applyFill="1" applyBorder="1" applyAlignment="1"/>
    <xf numFmtId="176" fontId="5" fillId="4" borderId="2" xfId="8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76" fontId="5" fillId="4" borderId="0" xfId="8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76" fontId="5" fillId="2" borderId="1" xfId="8" applyNumberFormat="1" applyFont="1" applyFill="1" applyBorder="1" applyAlignment="1">
      <alignment horizontal="center"/>
    </xf>
    <xf numFmtId="176" fontId="6" fillId="6" borderId="1" xfId="8" applyNumberFormat="1" applyFont="1" applyFill="1" applyBorder="1" applyAlignment="1">
      <alignment horizontal="center"/>
    </xf>
    <xf numFmtId="176" fontId="5" fillId="0" borderId="1" xfId="8" applyNumberFormat="1" applyFont="1" applyFill="1" applyBorder="1" applyAlignment="1"/>
    <xf numFmtId="176" fontId="5" fillId="4" borderId="1" xfId="8" applyNumberFormat="1" applyFont="1" applyFill="1" applyBorder="1" applyAlignment="1"/>
    <xf numFmtId="179" fontId="5" fillId="0" borderId="1" xfId="8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177" fontId="5" fillId="0" borderId="3" xfId="0" applyNumberFormat="1" applyFont="1" applyFill="1" applyBorder="1" applyAlignment="1">
      <alignment horizontal="center"/>
    </xf>
    <xf numFmtId="176" fontId="5" fillId="0" borderId="3" xfId="8" applyNumberFormat="1" applyFont="1" applyFill="1" applyBorder="1" applyAlignment="1">
      <alignment horizontal="center"/>
    </xf>
    <xf numFmtId="176" fontId="5" fillId="4" borderId="3" xfId="8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6" fontId="6" fillId="2" borderId="1" xfId="8" applyNumberFormat="1" applyFont="1" applyFill="1" applyBorder="1" applyAlignment="1">
      <alignment horizontal="center"/>
    </xf>
    <xf numFmtId="176" fontId="7" fillId="2" borderId="1" xfId="8" applyNumberFormat="1" applyFont="1" applyFill="1" applyBorder="1" applyAlignment="1">
      <alignment horizontal="center"/>
    </xf>
    <xf numFmtId="176" fontId="6" fillId="0" borderId="1" xfId="8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177" fontId="6" fillId="0" borderId="1" xfId="0" applyNumberFormat="1" applyFont="1" applyFill="1" applyBorder="1" applyAlignment="1">
      <alignment horizontal="center"/>
    </xf>
    <xf numFmtId="176" fontId="6" fillId="4" borderId="1" xfId="8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6" fontId="3" fillId="0" borderId="1" xfId="8" applyNumberFormat="1" applyFont="1" applyBorder="1" applyAlignment="1">
      <alignment horizontal="center"/>
    </xf>
    <xf numFmtId="176" fontId="3" fillId="4" borderId="1" xfId="8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4" fillId="5" borderId="7" xfId="8" applyNumberFormat="1" applyFont="1" applyFill="1" applyBorder="1"/>
    <xf numFmtId="176" fontId="4" fillId="4" borderId="7" xfId="8" applyNumberFormat="1" applyFont="1" applyFill="1" applyBorder="1"/>
    <xf numFmtId="176" fontId="4" fillId="5" borderId="1" xfId="8" applyNumberFormat="1" applyFont="1" applyFill="1" applyBorder="1" applyAlignment="1">
      <alignment horizontal="center"/>
    </xf>
    <xf numFmtId="176" fontId="4" fillId="5" borderId="1" xfId="8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177" fontId="3" fillId="0" borderId="0" xfId="0" applyNumberFormat="1" applyFont="1" applyFill="1" applyBorder="1" applyAlignment="1"/>
    <xf numFmtId="176" fontId="3" fillId="0" borderId="0" xfId="8" applyNumberFormat="1" applyFont="1" applyFill="1" applyBorder="1"/>
    <xf numFmtId="0" fontId="8" fillId="0" borderId="0" xfId="0" applyFont="1" applyFill="1" applyBorder="1" applyAlignment="1">
      <alignment horizontal="center"/>
    </xf>
    <xf numFmtId="177" fontId="8" fillId="0" borderId="0" xfId="0" applyNumberFormat="1" applyFont="1" applyFill="1" applyBorder="1" applyAlignment="1"/>
    <xf numFmtId="0" fontId="9" fillId="0" borderId="0" xfId="0" applyFont="1" applyFill="1" applyAlignment="1">
      <alignment horizontal="center"/>
    </xf>
    <xf numFmtId="176" fontId="9" fillId="0" borderId="0" xfId="8" applyNumberFormat="1" applyFont="1" applyFill="1" applyBorder="1"/>
    <xf numFmtId="0" fontId="10" fillId="0" borderId="0" xfId="0" applyFont="1" applyFill="1" applyAlignment="1">
      <alignment horizontal="center"/>
    </xf>
    <xf numFmtId="176" fontId="10" fillId="0" borderId="0" xfId="8" applyNumberFormat="1" applyFont="1" applyFill="1" applyBorder="1"/>
    <xf numFmtId="0" fontId="9" fillId="0" borderId="0" xfId="0" applyFont="1" applyFill="1" applyAlignment="1"/>
    <xf numFmtId="0" fontId="11" fillId="0" borderId="0" xfId="0" applyFont="1" applyFill="1" applyAlignment="1"/>
    <xf numFmtId="0" fontId="10" fillId="0" borderId="0" xfId="0" applyFont="1" applyFill="1" applyAlignment="1"/>
    <xf numFmtId="176" fontId="3" fillId="0" borderId="0" xfId="8" applyNumberFormat="1" applyFont="1"/>
    <xf numFmtId="177" fontId="3" fillId="0" borderId="0" xfId="0" applyNumberFormat="1" applyFont="1" applyFill="1" applyAlignment="1">
      <alignment horizontal="right"/>
    </xf>
    <xf numFmtId="176" fontId="4" fillId="0" borderId="0" xfId="8" applyNumberFormat="1" applyFont="1"/>
    <xf numFmtId="177" fontId="4" fillId="0" borderId="0" xfId="0" applyNumberFormat="1" applyFont="1" applyFill="1" applyAlignment="1">
      <alignment horizontal="center"/>
    </xf>
    <xf numFmtId="176" fontId="4" fillId="0" borderId="0" xfId="0" applyNumberFormat="1" applyFont="1" applyFill="1" applyBorder="1" applyAlignment="1"/>
    <xf numFmtId="0" fontId="8" fillId="0" borderId="0" xfId="0" applyFont="1" applyFill="1" applyAlignment="1"/>
    <xf numFmtId="177" fontId="12" fillId="0" borderId="0" xfId="0" applyNumberFormat="1" applyFont="1" applyFill="1" applyAlignment="1"/>
    <xf numFmtId="176" fontId="13" fillId="0" borderId="8" xfId="8" applyNumberFormat="1" applyFont="1" applyBorder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/>
    <xf numFmtId="177" fontId="6" fillId="0" borderId="0" xfId="0" applyNumberFormat="1" applyFont="1" applyFill="1" applyAlignment="1"/>
    <xf numFmtId="0" fontId="6" fillId="0" borderId="0" xfId="0" applyNumberFormat="1" applyFont="1" applyFill="1" applyAlignment="1"/>
    <xf numFmtId="0" fontId="0" fillId="0" borderId="0" xfId="0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3" fillId="0" borderId="0" xfId="0" applyNumberFormat="1" applyFont="1"/>
    <xf numFmtId="0" fontId="14" fillId="0" borderId="0" xfId="0" applyFont="1" applyFill="1" applyBorder="1" applyAlignment="1"/>
    <xf numFmtId="177" fontId="4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Fill="1" applyBorder="1" applyAlignment="1"/>
    <xf numFmtId="176" fontId="3" fillId="5" borderId="1" xfId="8" applyNumberFormat="1" applyFont="1" applyFill="1" applyBorder="1"/>
    <xf numFmtId="0" fontId="3" fillId="5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/>
    <xf numFmtId="176" fontId="5" fillId="0" borderId="1" xfId="8" applyNumberFormat="1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0" borderId="1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/>
    <xf numFmtId="177" fontId="3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16" fontId="0" fillId="0" borderId="1" xfId="0" applyNumberFormat="1" applyFill="1" applyBorder="1"/>
    <xf numFmtId="3" fontId="16" fillId="0" borderId="0" xfId="0" applyNumberFormat="1" applyFont="1" applyFill="1"/>
    <xf numFmtId="0" fontId="16" fillId="0" borderId="0" xfId="0" applyFont="1" applyFill="1"/>
    <xf numFmtId="0" fontId="17" fillId="7" borderId="0" xfId="0" applyFont="1" applyFill="1"/>
    <xf numFmtId="14" fontId="17" fillId="7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/>
    </xf>
    <xf numFmtId="177" fontId="6" fillId="6" borderId="1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0" fillId="2" borderId="0" xfId="0" applyFill="1"/>
    <xf numFmtId="0" fontId="16" fillId="2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177" fontId="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7" fillId="8" borderId="0" xfId="0" applyFont="1" applyFill="1"/>
    <xf numFmtId="14" fontId="17" fillId="8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8" fillId="2" borderId="0" xfId="0" applyFont="1" applyFill="1"/>
    <xf numFmtId="0" fontId="6" fillId="6" borderId="1" xfId="0" applyFont="1" applyFill="1" applyBorder="1" applyAlignment="1"/>
    <xf numFmtId="0" fontId="0" fillId="0" borderId="1" xfId="0" applyBorder="1" applyAlignment="1">
      <alignment horizontal="center"/>
    </xf>
    <xf numFmtId="179" fontId="3" fillId="0" borderId="0" xfId="8" applyNumberFormat="1" applyFont="1"/>
    <xf numFmtId="0" fontId="11" fillId="0" borderId="0" xfId="0" applyFont="1" applyFill="1"/>
    <xf numFmtId="179" fontId="3" fillId="0" borderId="0" xfId="0" applyNumberFormat="1" applyFont="1"/>
    <xf numFmtId="0" fontId="3" fillId="0" borderId="0" xfId="0" applyFont="1" applyFill="1"/>
    <xf numFmtId="0" fontId="8" fillId="0" borderId="0" xfId="0" applyFont="1"/>
    <xf numFmtId="177" fontId="12" fillId="0" borderId="0" xfId="0" applyNumberFormat="1" applyFont="1"/>
    <xf numFmtId="179" fontId="13" fillId="0" borderId="8" xfId="8" applyNumberFormat="1" applyFont="1" applyBorder="1"/>
    <xf numFmtId="0" fontId="19" fillId="0" borderId="0" xfId="0" applyFont="1"/>
    <xf numFmtId="0" fontId="20" fillId="3" borderId="1" xfId="0" applyFont="1" applyFill="1" applyBorder="1" applyAlignment="1">
      <alignment horizontal="center" vertical="center"/>
    </xf>
    <xf numFmtId="177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76" fontId="20" fillId="9" borderId="1" xfId="8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/>
    </xf>
    <xf numFmtId="176" fontId="22" fillId="0" borderId="1" xfId="8" applyNumberFormat="1" applyFont="1" applyFill="1" applyBorder="1" applyAlignment="1">
      <alignment horizontal="center"/>
    </xf>
    <xf numFmtId="176" fontId="22" fillId="9" borderId="1" xfId="8" applyNumberFormat="1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/>
    <xf numFmtId="177" fontId="21" fillId="5" borderId="1" xfId="0" applyNumberFormat="1" applyFont="1" applyFill="1" applyBorder="1" applyAlignment="1">
      <alignment horizontal="center"/>
    </xf>
    <xf numFmtId="176" fontId="21" fillId="5" borderId="1" xfId="8" applyNumberFormat="1" applyFont="1" applyFill="1" applyBorder="1" applyAlignment="1">
      <alignment horizontal="center"/>
    </xf>
    <xf numFmtId="176" fontId="21" fillId="9" borderId="1" xfId="8" applyNumberFormat="1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176" fontId="22" fillId="0" borderId="1" xfId="8" applyNumberFormat="1" applyFont="1" applyFill="1" applyBorder="1" applyAlignment="1"/>
    <xf numFmtId="176" fontId="22" fillId="9" borderId="1" xfId="8" applyNumberFormat="1" applyFont="1" applyFill="1" applyBorder="1" applyAlignment="1"/>
    <xf numFmtId="0" fontId="21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177" fontId="22" fillId="0" borderId="3" xfId="0" applyNumberFormat="1" applyFont="1" applyFill="1" applyBorder="1" applyAlignment="1">
      <alignment horizontal="center"/>
    </xf>
    <xf numFmtId="176" fontId="22" fillId="0" borderId="3" xfId="8" applyNumberFormat="1" applyFont="1" applyFill="1" applyBorder="1" applyAlignment="1">
      <alignment horizontal="center"/>
    </xf>
    <xf numFmtId="176" fontId="22" fillId="9" borderId="3" xfId="8" applyNumberFormat="1" applyFont="1" applyFill="1" applyBorder="1" applyAlignment="1">
      <alignment horizontal="center"/>
    </xf>
    <xf numFmtId="0" fontId="17" fillId="3" borderId="0" xfId="0" applyFont="1" applyFill="1"/>
    <xf numFmtId="14" fontId="17" fillId="3" borderId="0" xfId="0" applyNumberFormat="1" applyFont="1" applyFill="1" applyAlignment="1">
      <alignment horizontal="center"/>
    </xf>
    <xf numFmtId="3" fontId="18" fillId="0" borderId="0" xfId="0" applyNumberFormat="1" applyFont="1" applyFill="1"/>
    <xf numFmtId="0" fontId="23" fillId="0" borderId="0" xfId="0" applyFont="1" applyFill="1" applyBorder="1" applyAlignment="1"/>
    <xf numFmtId="0" fontId="22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/>
    </xf>
    <xf numFmtId="177" fontId="21" fillId="0" borderId="1" xfId="0" applyNumberFormat="1" applyFont="1" applyFill="1" applyBorder="1" applyAlignment="1">
      <alignment horizontal="center"/>
    </xf>
    <xf numFmtId="176" fontId="21" fillId="0" borderId="1" xfId="8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177" fontId="24" fillId="0" borderId="1" xfId="0" applyNumberFormat="1" applyFont="1" applyFill="1" applyBorder="1" applyAlignment="1">
      <alignment horizontal="center"/>
    </xf>
    <xf numFmtId="176" fontId="24" fillId="0" borderId="1" xfId="8" applyNumberFormat="1" applyFont="1" applyBorder="1" applyAlignment="1">
      <alignment horizontal="center"/>
    </xf>
    <xf numFmtId="176" fontId="24" fillId="9" borderId="1" xfId="8" applyNumberFormat="1" applyFont="1" applyFill="1" applyBorder="1" applyAlignment="1">
      <alignment horizontal="center"/>
    </xf>
    <xf numFmtId="0" fontId="24" fillId="5" borderId="4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179" fontId="20" fillId="5" borderId="7" xfId="8" applyNumberFormat="1" applyFont="1" applyFill="1" applyBorder="1"/>
    <xf numFmtId="176" fontId="20" fillId="9" borderId="7" xfId="8" applyNumberFormat="1" applyFont="1" applyFill="1" applyBorder="1"/>
    <xf numFmtId="176" fontId="20" fillId="5" borderId="1" xfId="8" applyNumberFormat="1" applyFont="1" applyFill="1" applyBorder="1" applyAlignment="1">
      <alignment horizontal="center"/>
    </xf>
    <xf numFmtId="176" fontId="20" fillId="5" borderId="1" xfId="8" applyNumberFormat="1" applyFont="1" applyFill="1" applyBorder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/>
    <xf numFmtId="177" fontId="24" fillId="0" borderId="0" xfId="0" applyNumberFormat="1" applyFont="1" applyFill="1" applyAlignment="1"/>
    <xf numFmtId="176" fontId="24" fillId="0" borderId="0" xfId="8" applyNumberFormat="1" applyFont="1" applyFill="1"/>
    <xf numFmtId="0" fontId="24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177" fontId="24" fillId="0" borderId="0" xfId="0" applyNumberFormat="1" applyFont="1" applyFill="1" applyBorder="1" applyAlignment="1"/>
    <xf numFmtId="176" fontId="24" fillId="0" borderId="0" xfId="8" applyNumberFormat="1" applyFont="1" applyFill="1" applyBorder="1"/>
    <xf numFmtId="0" fontId="25" fillId="0" borderId="0" xfId="0" applyFont="1" applyFill="1" applyBorder="1" applyAlignment="1">
      <alignment horizontal="center"/>
    </xf>
    <xf numFmtId="177" fontId="25" fillId="0" borderId="0" xfId="0" applyNumberFormat="1" applyFont="1" applyFill="1" applyBorder="1" applyAlignment="1"/>
    <xf numFmtId="0" fontId="26" fillId="0" borderId="0" xfId="0" applyFont="1" applyFill="1" applyAlignment="1">
      <alignment horizontal="center"/>
    </xf>
    <xf numFmtId="176" fontId="26" fillId="0" borderId="0" xfId="8" applyNumberFormat="1" applyFont="1" applyFill="1" applyBorder="1"/>
    <xf numFmtId="0" fontId="26" fillId="0" borderId="0" xfId="0" applyFont="1" applyFill="1" applyAlignment="1"/>
    <xf numFmtId="176" fontId="24" fillId="0" borderId="0" xfId="8" applyNumberFormat="1" applyFont="1"/>
    <xf numFmtId="0" fontId="27" fillId="0" borderId="0" xfId="0" applyFont="1" applyFill="1" applyAlignment="1"/>
    <xf numFmtId="177" fontId="24" fillId="0" borderId="0" xfId="0" applyNumberFormat="1" applyFont="1" applyFill="1" applyAlignment="1">
      <alignment horizontal="right"/>
    </xf>
    <xf numFmtId="176" fontId="20" fillId="0" borderId="0" xfId="8" applyNumberFormat="1" applyFont="1"/>
    <xf numFmtId="177" fontId="20" fillId="0" borderId="0" xfId="0" applyNumberFormat="1" applyFont="1" applyFill="1" applyAlignment="1">
      <alignment horizontal="center"/>
    </xf>
    <xf numFmtId="176" fontId="20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331"/>
  <sheetViews>
    <sheetView tabSelected="1" topLeftCell="A304" workbookViewId="0">
      <selection activeCell="D331" sqref="D331"/>
    </sheetView>
  </sheetViews>
  <sheetFormatPr defaultColWidth="9" defaultRowHeight="15"/>
  <cols>
    <col min="1" max="1" width="3.44166666666667" style="99" customWidth="1"/>
    <col min="2" max="2" width="19.5583333333333" style="100" customWidth="1"/>
    <col min="3" max="3" width="12.3333333333333" style="101" customWidth="1"/>
    <col min="4" max="4" width="13" style="101" customWidth="1"/>
    <col min="5" max="5" width="20.3333333333333" style="100" customWidth="1"/>
    <col min="6" max="6" width="14.375" style="100" customWidth="1"/>
    <col min="7" max="7" width="11.375" style="98" customWidth="1"/>
    <col min="8" max="8" width="31.5" customWidth="1"/>
    <col min="10" max="10" width="10.375" customWidth="1"/>
    <col min="11" max="11" width="11.625" style="102" customWidth="1"/>
    <col min="12" max="13" width="8" style="102"/>
  </cols>
  <sheetData>
    <row r="2" spans="1:7">
      <c r="A2" s="11" t="s">
        <v>0</v>
      </c>
      <c r="B2" s="25" t="s">
        <v>1</v>
      </c>
      <c r="C2" s="103" t="s">
        <v>2</v>
      </c>
      <c r="D2" s="103" t="s">
        <v>3</v>
      </c>
      <c r="E2" s="25" t="s">
        <v>4</v>
      </c>
      <c r="F2" s="25" t="s">
        <v>5</v>
      </c>
      <c r="G2" s="26"/>
    </row>
    <row r="3" spans="1:7">
      <c r="A3" s="104">
        <v>1</v>
      </c>
      <c r="B3" s="38" t="s">
        <v>6</v>
      </c>
      <c r="C3" s="105">
        <v>43370</v>
      </c>
      <c r="D3" s="105">
        <v>43373</v>
      </c>
      <c r="E3" s="64">
        <v>12600</v>
      </c>
      <c r="F3" s="106">
        <v>641202</v>
      </c>
      <c r="G3" s="107">
        <v>1</v>
      </c>
    </row>
    <row r="4" s="98" customFormat="1" spans="1:13">
      <c r="A4" s="59">
        <v>2</v>
      </c>
      <c r="B4" s="27" t="s">
        <v>7</v>
      </c>
      <c r="C4" s="63">
        <v>43354</v>
      </c>
      <c r="D4" s="63">
        <v>43356</v>
      </c>
      <c r="E4" s="29">
        <v>7400</v>
      </c>
      <c r="F4" s="106">
        <v>641196</v>
      </c>
      <c r="G4" s="107">
        <v>1</v>
      </c>
      <c r="H4"/>
      <c r="K4" s="102"/>
      <c r="L4" s="102"/>
      <c r="M4" s="102"/>
    </row>
    <row r="5" spans="1:7">
      <c r="A5" s="104">
        <v>3</v>
      </c>
      <c r="B5" s="38" t="s">
        <v>8</v>
      </c>
      <c r="C5" s="105">
        <v>43370</v>
      </c>
      <c r="D5" s="105">
        <v>43372</v>
      </c>
      <c r="E5" s="64">
        <v>8400</v>
      </c>
      <c r="F5" s="106">
        <v>641192</v>
      </c>
      <c r="G5" s="107">
        <v>1</v>
      </c>
    </row>
    <row r="6" spans="1:7">
      <c r="A6" s="104">
        <v>4</v>
      </c>
      <c r="B6" s="38" t="s">
        <v>9</v>
      </c>
      <c r="C6" s="105">
        <v>43357</v>
      </c>
      <c r="D6" s="105">
        <v>43359</v>
      </c>
      <c r="E6" s="64">
        <v>8400</v>
      </c>
      <c r="F6" s="106">
        <v>641205</v>
      </c>
      <c r="G6" s="107">
        <v>1</v>
      </c>
    </row>
    <row r="7" spans="1:7">
      <c r="A7" s="104">
        <v>5</v>
      </c>
      <c r="B7" s="38" t="s">
        <v>10</v>
      </c>
      <c r="C7" s="105">
        <v>43352</v>
      </c>
      <c r="D7" s="105">
        <v>43353</v>
      </c>
      <c r="E7" s="64">
        <v>7400</v>
      </c>
      <c r="F7" s="106">
        <v>641289</v>
      </c>
      <c r="G7" s="107">
        <v>1</v>
      </c>
    </row>
    <row r="8" spans="1:7">
      <c r="A8" s="104">
        <v>6</v>
      </c>
      <c r="B8" s="38" t="s">
        <v>11</v>
      </c>
      <c r="C8" s="105">
        <v>43374</v>
      </c>
      <c r="D8" s="105">
        <v>43378</v>
      </c>
      <c r="E8" s="64">
        <v>14800</v>
      </c>
      <c r="F8" s="106">
        <v>641167</v>
      </c>
      <c r="G8" s="107">
        <v>1</v>
      </c>
    </row>
    <row r="9" spans="1:7">
      <c r="A9" s="104">
        <v>7</v>
      </c>
      <c r="B9" s="38" t="s">
        <v>12</v>
      </c>
      <c r="C9" s="105">
        <v>43351</v>
      </c>
      <c r="D9" s="105">
        <v>43353</v>
      </c>
      <c r="E9" s="64">
        <v>7400</v>
      </c>
      <c r="F9" s="106">
        <v>641194</v>
      </c>
      <c r="G9" s="107">
        <v>1</v>
      </c>
    </row>
    <row r="10" spans="1:7">
      <c r="A10" s="104">
        <v>8</v>
      </c>
      <c r="B10" s="38" t="s">
        <v>13</v>
      </c>
      <c r="C10" s="105">
        <v>43352</v>
      </c>
      <c r="D10" s="105">
        <v>43353</v>
      </c>
      <c r="E10" s="64">
        <v>3900</v>
      </c>
      <c r="F10" s="106">
        <v>640999</v>
      </c>
      <c r="G10" s="107">
        <v>1</v>
      </c>
    </row>
    <row r="11" spans="1:7">
      <c r="A11" s="104">
        <v>9</v>
      </c>
      <c r="B11" s="38" t="s">
        <v>14</v>
      </c>
      <c r="C11" s="105">
        <v>43354</v>
      </c>
      <c r="D11" s="105">
        <v>43356</v>
      </c>
      <c r="E11" s="64">
        <v>8400</v>
      </c>
      <c r="F11" s="106">
        <v>640992</v>
      </c>
      <c r="G11" s="107">
        <v>1</v>
      </c>
    </row>
    <row r="12" spans="1:7">
      <c r="A12" s="104">
        <v>10</v>
      </c>
      <c r="B12" s="38" t="s">
        <v>15</v>
      </c>
      <c r="C12" s="105">
        <v>43354</v>
      </c>
      <c r="D12" s="105">
        <v>43356</v>
      </c>
      <c r="E12" s="64">
        <v>8400</v>
      </c>
      <c r="F12" s="106">
        <v>640994</v>
      </c>
      <c r="G12" s="107">
        <v>1</v>
      </c>
    </row>
    <row r="13" spans="1:7">
      <c r="A13" s="104">
        <v>11</v>
      </c>
      <c r="B13" s="38" t="s">
        <v>16</v>
      </c>
      <c r="C13" s="105">
        <v>43351</v>
      </c>
      <c r="D13" s="105">
        <v>43352</v>
      </c>
      <c r="E13" s="64">
        <v>3900</v>
      </c>
      <c r="F13" s="106">
        <v>641252</v>
      </c>
      <c r="G13" s="107">
        <v>1</v>
      </c>
    </row>
    <row r="14" spans="1:7">
      <c r="A14" s="104">
        <v>12</v>
      </c>
      <c r="B14" s="38" t="s">
        <v>17</v>
      </c>
      <c r="C14" s="105">
        <v>43351</v>
      </c>
      <c r="D14" s="105">
        <v>43352</v>
      </c>
      <c r="E14" s="64">
        <v>3900</v>
      </c>
      <c r="F14" s="106">
        <v>641255</v>
      </c>
      <c r="G14" s="107">
        <v>1</v>
      </c>
    </row>
    <row r="15" spans="1:7">
      <c r="A15" s="104">
        <v>13</v>
      </c>
      <c r="B15" s="38" t="s">
        <v>18</v>
      </c>
      <c r="C15" s="105">
        <v>43353</v>
      </c>
      <c r="D15" s="105">
        <v>43355</v>
      </c>
      <c r="E15" s="64">
        <v>7400</v>
      </c>
      <c r="F15" s="106">
        <v>641570</v>
      </c>
      <c r="G15" s="107">
        <v>1</v>
      </c>
    </row>
    <row r="16" spans="1:7">
      <c r="A16" s="104">
        <v>14</v>
      </c>
      <c r="B16" s="38" t="s">
        <v>19</v>
      </c>
      <c r="C16" s="105">
        <v>43354</v>
      </c>
      <c r="D16" s="105">
        <v>43357</v>
      </c>
      <c r="E16" s="64">
        <v>11100</v>
      </c>
      <c r="F16" s="106">
        <v>641750</v>
      </c>
      <c r="G16" s="107">
        <v>1</v>
      </c>
    </row>
    <row r="17" spans="1:7">
      <c r="A17" s="104">
        <v>15</v>
      </c>
      <c r="B17" s="38" t="s">
        <v>20</v>
      </c>
      <c r="C17" s="105">
        <v>43354</v>
      </c>
      <c r="D17" s="105">
        <v>43357</v>
      </c>
      <c r="E17" s="64">
        <v>11100</v>
      </c>
      <c r="F17" s="106">
        <v>641753</v>
      </c>
      <c r="G17" s="107">
        <v>1</v>
      </c>
    </row>
    <row r="18" spans="1:7">
      <c r="A18" s="104">
        <v>16</v>
      </c>
      <c r="B18" s="38" t="s">
        <v>21</v>
      </c>
      <c r="C18" s="105">
        <v>43354</v>
      </c>
      <c r="D18" s="105">
        <v>43356</v>
      </c>
      <c r="E18" s="64">
        <v>8400</v>
      </c>
      <c r="F18" s="106">
        <v>641369</v>
      </c>
      <c r="G18" s="107">
        <v>1</v>
      </c>
    </row>
    <row r="19" spans="1:7">
      <c r="A19" s="104">
        <v>17</v>
      </c>
      <c r="B19" s="38" t="s">
        <v>22</v>
      </c>
      <c r="C19" s="105">
        <v>43357</v>
      </c>
      <c r="D19" s="105">
        <v>43359</v>
      </c>
      <c r="E19" s="64">
        <v>8400</v>
      </c>
      <c r="F19" s="106">
        <v>641370</v>
      </c>
      <c r="G19" s="107">
        <v>1</v>
      </c>
    </row>
    <row r="20" spans="1:7">
      <c r="A20" s="104">
        <v>18</v>
      </c>
      <c r="B20" s="38" t="s">
        <v>23</v>
      </c>
      <c r="C20" s="105">
        <v>43354</v>
      </c>
      <c r="D20" s="105">
        <v>43356</v>
      </c>
      <c r="E20" s="64">
        <v>7400</v>
      </c>
      <c r="F20" s="106">
        <v>641738</v>
      </c>
      <c r="G20" s="107">
        <v>1</v>
      </c>
    </row>
    <row r="21" spans="1:7">
      <c r="A21" s="104">
        <v>19</v>
      </c>
      <c r="B21" s="38" t="s">
        <v>24</v>
      </c>
      <c r="C21" s="105">
        <v>43350</v>
      </c>
      <c r="D21" s="105">
        <v>43352</v>
      </c>
      <c r="E21" s="64">
        <v>8400</v>
      </c>
      <c r="F21" s="106">
        <v>640549</v>
      </c>
      <c r="G21" s="107">
        <v>1</v>
      </c>
    </row>
    <row r="22" spans="1:7">
      <c r="A22" s="104">
        <v>20</v>
      </c>
      <c r="B22" s="38" t="s">
        <v>25</v>
      </c>
      <c r="C22" s="105">
        <v>43351</v>
      </c>
      <c r="D22" s="105">
        <v>43353</v>
      </c>
      <c r="E22" s="64">
        <v>8400</v>
      </c>
      <c r="F22" s="106">
        <v>640746</v>
      </c>
      <c r="G22" s="107">
        <v>1</v>
      </c>
    </row>
    <row r="23" spans="1:7">
      <c r="A23" s="104">
        <v>21</v>
      </c>
      <c r="B23" s="38" t="s">
        <v>26</v>
      </c>
      <c r="C23" s="105">
        <v>43352</v>
      </c>
      <c r="D23" s="105">
        <v>43353</v>
      </c>
      <c r="E23" s="64">
        <v>3900</v>
      </c>
      <c r="F23" s="106">
        <v>640991</v>
      </c>
      <c r="G23" s="107">
        <v>1</v>
      </c>
    </row>
    <row r="24" spans="1:7">
      <c r="A24" s="104">
        <v>22</v>
      </c>
      <c r="B24" s="38" t="s">
        <v>27</v>
      </c>
      <c r="C24" s="105">
        <v>43352</v>
      </c>
      <c r="D24" s="105">
        <v>43353</v>
      </c>
      <c r="E24" s="64">
        <v>3900</v>
      </c>
      <c r="F24" s="106">
        <v>640993</v>
      </c>
      <c r="G24" s="107">
        <v>1</v>
      </c>
    </row>
    <row r="25" spans="1:7">
      <c r="A25" s="104">
        <v>23</v>
      </c>
      <c r="B25" s="38" t="s">
        <v>28</v>
      </c>
      <c r="C25" s="105">
        <v>43352</v>
      </c>
      <c r="D25" s="105">
        <v>43353</v>
      </c>
      <c r="E25" s="64">
        <v>3900</v>
      </c>
      <c r="F25" s="106">
        <v>640995</v>
      </c>
      <c r="G25" s="107">
        <v>1</v>
      </c>
    </row>
    <row r="26" spans="1:7">
      <c r="A26" s="104">
        <v>24</v>
      </c>
      <c r="B26" s="38" t="s">
        <v>23</v>
      </c>
      <c r="C26" s="105">
        <v>43352</v>
      </c>
      <c r="D26" s="105">
        <v>43354</v>
      </c>
      <c r="E26" s="64">
        <v>7400</v>
      </c>
      <c r="F26" s="106">
        <v>641000</v>
      </c>
      <c r="G26" s="107">
        <v>1</v>
      </c>
    </row>
    <row r="27" spans="1:7">
      <c r="A27" s="104">
        <v>25</v>
      </c>
      <c r="B27" s="38" t="s">
        <v>29</v>
      </c>
      <c r="C27" s="105">
        <v>43356</v>
      </c>
      <c r="D27" s="105">
        <v>43358</v>
      </c>
      <c r="E27" s="64">
        <v>7400</v>
      </c>
      <c r="F27" s="106">
        <v>641001</v>
      </c>
      <c r="G27" s="107">
        <v>1</v>
      </c>
    </row>
    <row r="28" spans="1:7">
      <c r="A28" s="104">
        <v>26</v>
      </c>
      <c r="B28" s="38" t="s">
        <v>30</v>
      </c>
      <c r="C28" s="105">
        <v>43354</v>
      </c>
      <c r="D28" s="105">
        <v>43359</v>
      </c>
      <c r="E28" s="64">
        <v>18500</v>
      </c>
      <c r="F28" s="106">
        <v>641493</v>
      </c>
      <c r="G28" s="107">
        <v>1</v>
      </c>
    </row>
    <row r="29" spans="1:7">
      <c r="A29" s="104">
        <v>27</v>
      </c>
      <c r="B29" s="38" t="s">
        <v>31</v>
      </c>
      <c r="C29" s="105">
        <v>43372</v>
      </c>
      <c r="D29" s="105">
        <v>43374</v>
      </c>
      <c r="E29" s="64">
        <v>12600</v>
      </c>
      <c r="F29" s="106">
        <v>641533</v>
      </c>
      <c r="G29" s="107">
        <v>1</v>
      </c>
    </row>
    <row r="30" spans="1:7">
      <c r="A30" s="66" t="s">
        <v>32</v>
      </c>
      <c r="B30" s="67"/>
      <c r="C30" s="67"/>
      <c r="D30" s="68"/>
      <c r="E30" s="108">
        <f>SUM(E3:E29)</f>
        <v>223100</v>
      </c>
      <c r="F30" s="109" t="s">
        <v>33</v>
      </c>
      <c r="G30" s="110"/>
    </row>
    <row r="32" spans="2:4">
      <c r="B32" s="100" t="s">
        <v>34</v>
      </c>
      <c r="D32" s="86">
        <v>300000</v>
      </c>
    </row>
    <row r="33" spans="2:4">
      <c r="B33" s="100" t="s">
        <v>35</v>
      </c>
      <c r="D33" s="86">
        <f>D32-E30</f>
        <v>76900</v>
      </c>
    </row>
    <row r="36" spans="1:7">
      <c r="A36" s="99">
        <v>28</v>
      </c>
      <c r="B36" s="27" t="s">
        <v>36</v>
      </c>
      <c r="C36" s="63">
        <v>43359</v>
      </c>
      <c r="D36" s="63">
        <v>43360</v>
      </c>
      <c r="E36" s="29">
        <v>4600</v>
      </c>
      <c r="F36" s="27">
        <v>643146</v>
      </c>
      <c r="G36" s="27">
        <v>1370462</v>
      </c>
    </row>
    <row r="37" spans="1:7">
      <c r="A37" s="99">
        <v>29</v>
      </c>
      <c r="B37" s="27" t="s">
        <v>37</v>
      </c>
      <c r="C37" s="63">
        <v>43367</v>
      </c>
      <c r="D37" s="63">
        <v>43369</v>
      </c>
      <c r="E37" s="64">
        <v>8400</v>
      </c>
      <c r="F37" s="27">
        <v>642374</v>
      </c>
      <c r="G37" s="27">
        <v>1368593</v>
      </c>
    </row>
    <row r="38" spans="1:7">
      <c r="A38" s="99">
        <v>30</v>
      </c>
      <c r="B38" s="27" t="s">
        <v>38</v>
      </c>
      <c r="C38" s="63">
        <v>43360</v>
      </c>
      <c r="D38" s="63">
        <v>43361</v>
      </c>
      <c r="E38" s="29">
        <v>3900</v>
      </c>
      <c r="F38" s="27">
        <v>643506</v>
      </c>
      <c r="G38" s="27">
        <v>1370913</v>
      </c>
    </row>
    <row r="39" spans="1:7">
      <c r="A39" s="99">
        <v>31</v>
      </c>
      <c r="B39" s="27" t="s">
        <v>39</v>
      </c>
      <c r="C39" s="63">
        <v>43367</v>
      </c>
      <c r="D39" s="63">
        <v>43369</v>
      </c>
      <c r="E39" s="64">
        <v>8400</v>
      </c>
      <c r="F39" s="27">
        <v>642375</v>
      </c>
      <c r="G39" s="27">
        <v>1368593</v>
      </c>
    </row>
    <row r="40" spans="1:7">
      <c r="A40" s="99">
        <v>32</v>
      </c>
      <c r="B40" s="27" t="s">
        <v>40</v>
      </c>
      <c r="C40" s="63">
        <v>43367</v>
      </c>
      <c r="D40" s="63">
        <v>43369</v>
      </c>
      <c r="E40" s="64">
        <v>7400</v>
      </c>
      <c r="F40" s="27">
        <v>641898</v>
      </c>
      <c r="G40" s="27">
        <v>1368241</v>
      </c>
    </row>
    <row r="41" spans="1:7">
      <c r="A41" s="99">
        <v>33</v>
      </c>
      <c r="B41" s="27" t="s">
        <v>41</v>
      </c>
      <c r="C41" s="63">
        <v>43360</v>
      </c>
      <c r="D41" s="63">
        <v>43361</v>
      </c>
      <c r="E41" s="29">
        <v>3900</v>
      </c>
      <c r="F41" s="27">
        <v>643256</v>
      </c>
      <c r="G41" s="27">
        <v>1370657</v>
      </c>
    </row>
    <row r="42" spans="1:7">
      <c r="A42" s="99">
        <v>34</v>
      </c>
      <c r="B42" s="27" t="s">
        <v>42</v>
      </c>
      <c r="C42" s="63">
        <v>43359</v>
      </c>
      <c r="D42" s="63">
        <v>43361</v>
      </c>
      <c r="E42" s="29">
        <v>8400</v>
      </c>
      <c r="F42" s="27">
        <v>643268</v>
      </c>
      <c r="G42" s="27">
        <v>1370658</v>
      </c>
    </row>
    <row r="43" spans="1:7">
      <c r="A43" s="99">
        <v>35</v>
      </c>
      <c r="B43" s="27" t="s">
        <v>43</v>
      </c>
      <c r="C43" s="63">
        <v>43359</v>
      </c>
      <c r="D43" s="63">
        <v>43360</v>
      </c>
      <c r="E43" s="29">
        <v>3900</v>
      </c>
      <c r="F43" s="27">
        <v>643274</v>
      </c>
      <c r="G43" s="27">
        <v>1370706</v>
      </c>
    </row>
    <row r="44" spans="1:13">
      <c r="A44" s="99">
        <v>36</v>
      </c>
      <c r="B44" s="27" t="s">
        <v>44</v>
      </c>
      <c r="C44" s="63">
        <v>43359</v>
      </c>
      <c r="D44" s="63">
        <v>43360</v>
      </c>
      <c r="E44" s="29">
        <v>3900</v>
      </c>
      <c r="F44" s="27">
        <v>643272</v>
      </c>
      <c r="G44" s="27">
        <v>1370706</v>
      </c>
      <c r="K44" s="112"/>
      <c r="L44" s="112"/>
      <c r="M44" s="112"/>
    </row>
    <row r="45" spans="1:13">
      <c r="A45" s="99">
        <v>37</v>
      </c>
      <c r="B45" s="27" t="s">
        <v>45</v>
      </c>
      <c r="C45" s="63">
        <v>43359</v>
      </c>
      <c r="D45" s="63">
        <v>43361</v>
      </c>
      <c r="E45" s="29">
        <v>8400</v>
      </c>
      <c r="F45" s="27">
        <v>643276</v>
      </c>
      <c r="G45" s="27">
        <v>1370638</v>
      </c>
      <c r="K45" s="112"/>
      <c r="L45" s="112"/>
      <c r="M45" s="112"/>
    </row>
    <row r="46" spans="1:13">
      <c r="A46" s="99">
        <v>38</v>
      </c>
      <c r="B46" s="27" t="s">
        <v>41</v>
      </c>
      <c r="C46" s="63">
        <v>43360</v>
      </c>
      <c r="D46" s="63">
        <v>43361</v>
      </c>
      <c r="E46" s="29">
        <v>3900</v>
      </c>
      <c r="F46" s="27">
        <v>643480</v>
      </c>
      <c r="G46" s="27">
        <v>1370886</v>
      </c>
      <c r="K46" s="112"/>
      <c r="L46" s="112"/>
      <c r="M46" s="112"/>
    </row>
    <row r="47" spans="1:13">
      <c r="A47" s="99">
        <v>39</v>
      </c>
      <c r="B47" s="27" t="s">
        <v>46</v>
      </c>
      <c r="C47" s="63">
        <v>43368</v>
      </c>
      <c r="D47" s="63">
        <v>43371</v>
      </c>
      <c r="E47" s="29">
        <v>12600</v>
      </c>
      <c r="F47" s="27">
        <v>643944</v>
      </c>
      <c r="G47" s="27">
        <v>1371278</v>
      </c>
      <c r="K47" s="112"/>
      <c r="L47" s="112"/>
      <c r="M47" s="112"/>
    </row>
    <row r="48" spans="1:13">
      <c r="A48" s="99">
        <v>40</v>
      </c>
      <c r="B48" s="27" t="s">
        <v>47</v>
      </c>
      <c r="C48" s="63">
        <v>43368</v>
      </c>
      <c r="D48" s="63">
        <v>43371</v>
      </c>
      <c r="E48" s="29">
        <v>12600</v>
      </c>
      <c r="F48" s="27">
        <v>643943</v>
      </c>
      <c r="G48" s="27">
        <v>1371278</v>
      </c>
      <c r="K48" s="112"/>
      <c r="L48" s="112"/>
      <c r="M48" s="112"/>
    </row>
    <row r="49" spans="1:13">
      <c r="A49" s="99">
        <v>41</v>
      </c>
      <c r="B49" s="27" t="s">
        <v>9</v>
      </c>
      <c r="C49" s="63">
        <v>43359</v>
      </c>
      <c r="D49" s="63">
        <v>43360</v>
      </c>
      <c r="E49" s="29">
        <v>3900</v>
      </c>
      <c r="F49" s="27">
        <v>643281</v>
      </c>
      <c r="G49" s="27">
        <v>1370681</v>
      </c>
      <c r="K49" s="112"/>
      <c r="L49" s="112"/>
      <c r="M49" s="112"/>
    </row>
    <row r="50" spans="1:13">
      <c r="A50" s="99">
        <v>42</v>
      </c>
      <c r="B50" s="27" t="s">
        <v>48</v>
      </c>
      <c r="C50" s="63">
        <v>43359</v>
      </c>
      <c r="D50" s="63">
        <v>43360</v>
      </c>
      <c r="E50" s="29">
        <v>4600</v>
      </c>
      <c r="F50" s="27">
        <v>643287</v>
      </c>
      <c r="G50" s="27">
        <v>1370723</v>
      </c>
      <c r="K50" s="112"/>
      <c r="L50" s="112"/>
      <c r="M50" s="112"/>
    </row>
    <row r="51" spans="1:13">
      <c r="A51" s="99">
        <v>43</v>
      </c>
      <c r="B51" s="27" t="s">
        <v>49</v>
      </c>
      <c r="C51" s="63">
        <v>43369</v>
      </c>
      <c r="D51" s="63">
        <v>43373</v>
      </c>
      <c r="E51" s="29">
        <v>16800</v>
      </c>
      <c r="F51" s="16">
        <v>643990</v>
      </c>
      <c r="G51" s="27">
        <v>1371127</v>
      </c>
      <c r="K51" s="112"/>
      <c r="L51" s="112"/>
      <c r="M51" s="112"/>
    </row>
    <row r="52" spans="1:13">
      <c r="A52" s="99">
        <v>44</v>
      </c>
      <c r="B52" s="27" t="s">
        <v>50</v>
      </c>
      <c r="C52" s="63">
        <v>43370</v>
      </c>
      <c r="D52" s="63">
        <v>43373</v>
      </c>
      <c r="E52" s="29">
        <v>11100</v>
      </c>
      <c r="F52" s="27">
        <v>643543</v>
      </c>
      <c r="G52" s="27">
        <v>1370817</v>
      </c>
      <c r="K52" s="112"/>
      <c r="L52" s="112"/>
      <c r="M52" s="112"/>
    </row>
    <row r="53" spans="1:13">
      <c r="A53" s="99">
        <v>45</v>
      </c>
      <c r="B53" s="27" t="s">
        <v>38</v>
      </c>
      <c r="C53" s="63">
        <v>43357</v>
      </c>
      <c r="D53" s="63">
        <v>43358</v>
      </c>
      <c r="E53" s="29">
        <v>3900</v>
      </c>
      <c r="F53" s="27">
        <v>642798</v>
      </c>
      <c r="G53" s="27">
        <v>1369955</v>
      </c>
      <c r="K53" s="112"/>
      <c r="L53" s="112"/>
      <c r="M53" s="112"/>
    </row>
    <row r="54" spans="1:13">
      <c r="A54" s="99">
        <v>46</v>
      </c>
      <c r="B54" s="27" t="s">
        <v>51</v>
      </c>
      <c r="C54" s="63">
        <v>43357</v>
      </c>
      <c r="D54" s="63">
        <v>43358</v>
      </c>
      <c r="E54" s="29">
        <v>3900</v>
      </c>
      <c r="F54" s="27">
        <v>642801</v>
      </c>
      <c r="G54" s="27">
        <v>1369956</v>
      </c>
      <c r="K54" s="112"/>
      <c r="L54" s="112"/>
      <c r="M54" s="112"/>
    </row>
    <row r="55" spans="1:13">
      <c r="A55" s="99">
        <v>47</v>
      </c>
      <c r="B55" s="27" t="s">
        <v>52</v>
      </c>
      <c r="C55" s="63">
        <v>43371</v>
      </c>
      <c r="D55" s="63">
        <v>43373</v>
      </c>
      <c r="E55" s="29">
        <v>8400</v>
      </c>
      <c r="F55" s="27">
        <v>644005</v>
      </c>
      <c r="G55" s="27">
        <v>1371129</v>
      </c>
      <c r="K55" s="112"/>
      <c r="L55" s="112"/>
      <c r="M55" s="112"/>
    </row>
    <row r="56" spans="1:13">
      <c r="A56" s="99">
        <v>48</v>
      </c>
      <c r="B56" s="27" t="s">
        <v>53</v>
      </c>
      <c r="C56" s="63">
        <v>43362</v>
      </c>
      <c r="D56" s="63">
        <v>43365</v>
      </c>
      <c r="E56" s="29">
        <v>25200</v>
      </c>
      <c r="F56" s="111" t="s">
        <v>54</v>
      </c>
      <c r="G56" s="27">
        <v>1358977</v>
      </c>
      <c r="H56" s="4"/>
      <c r="K56" s="112"/>
      <c r="L56" s="112"/>
      <c r="M56" s="112"/>
    </row>
    <row r="57" spans="1:13">
      <c r="A57" s="99">
        <v>49</v>
      </c>
      <c r="B57" s="27" t="s">
        <v>55</v>
      </c>
      <c r="C57" s="63">
        <v>43360</v>
      </c>
      <c r="D57" s="63">
        <v>43363</v>
      </c>
      <c r="E57" s="29">
        <v>11100</v>
      </c>
      <c r="F57" s="27">
        <v>640580</v>
      </c>
      <c r="G57" s="27">
        <v>1364880</v>
      </c>
      <c r="K57" s="112"/>
      <c r="L57" s="112"/>
      <c r="M57" s="112"/>
    </row>
    <row r="58" spans="1:13">
      <c r="A58" s="99">
        <v>50</v>
      </c>
      <c r="B58" s="27" t="s">
        <v>56</v>
      </c>
      <c r="C58" s="63">
        <v>43360</v>
      </c>
      <c r="D58" s="63">
        <v>43362</v>
      </c>
      <c r="E58" s="29">
        <v>7400</v>
      </c>
      <c r="F58" s="27">
        <v>640416</v>
      </c>
      <c r="G58" s="27">
        <v>1364301</v>
      </c>
      <c r="K58" s="112"/>
      <c r="L58" s="112"/>
      <c r="M58" s="112"/>
    </row>
    <row r="59" spans="1:13">
      <c r="A59" s="99">
        <v>51</v>
      </c>
      <c r="B59" s="27" t="s">
        <v>57</v>
      </c>
      <c r="C59" s="63">
        <v>43360</v>
      </c>
      <c r="D59" s="63">
        <v>43333</v>
      </c>
      <c r="E59" s="29">
        <v>16800</v>
      </c>
      <c r="F59" s="27">
        <v>635808</v>
      </c>
      <c r="G59" s="27">
        <v>1357818</v>
      </c>
      <c r="K59" s="112"/>
      <c r="L59" s="112"/>
      <c r="M59" s="112"/>
    </row>
    <row r="60" spans="1:13">
      <c r="A60" s="99">
        <v>52</v>
      </c>
      <c r="B60" s="27" t="s">
        <v>58</v>
      </c>
      <c r="C60" s="63">
        <v>43371</v>
      </c>
      <c r="D60" s="63">
        <v>43373</v>
      </c>
      <c r="E60" s="29">
        <v>8400</v>
      </c>
      <c r="F60" s="27">
        <v>644004</v>
      </c>
      <c r="G60" s="27">
        <v>1371129</v>
      </c>
      <c r="K60" s="112"/>
      <c r="L60" s="112"/>
      <c r="M60" s="112"/>
    </row>
    <row r="61" spans="1:13">
      <c r="A61" s="99">
        <v>53</v>
      </c>
      <c r="B61" s="27" t="s">
        <v>59</v>
      </c>
      <c r="C61" s="63">
        <v>43371</v>
      </c>
      <c r="D61" s="63">
        <v>43373</v>
      </c>
      <c r="E61" s="29">
        <v>7400</v>
      </c>
      <c r="F61" s="27">
        <v>643704</v>
      </c>
      <c r="G61" s="27">
        <v>1370884</v>
      </c>
      <c r="K61" s="112"/>
      <c r="L61" s="112"/>
      <c r="M61" s="112"/>
    </row>
    <row r="62" spans="1:13">
      <c r="A62" s="99">
        <v>54</v>
      </c>
      <c r="B62" s="27" t="s">
        <v>60</v>
      </c>
      <c r="C62" s="63">
        <v>43355</v>
      </c>
      <c r="D62" s="63">
        <v>43358</v>
      </c>
      <c r="E62" s="29">
        <v>12600</v>
      </c>
      <c r="F62" s="16">
        <v>642003</v>
      </c>
      <c r="G62" s="27">
        <v>1368539</v>
      </c>
      <c r="K62" s="112"/>
      <c r="L62" s="112"/>
      <c r="M62" s="112"/>
    </row>
    <row r="63" spans="1:13">
      <c r="A63" s="99">
        <v>55</v>
      </c>
      <c r="B63" s="27" t="s">
        <v>61</v>
      </c>
      <c r="C63" s="63">
        <v>43359</v>
      </c>
      <c r="D63" s="63">
        <v>43361</v>
      </c>
      <c r="E63" s="64">
        <v>7400</v>
      </c>
      <c r="F63" s="27">
        <v>642010</v>
      </c>
      <c r="G63" s="27">
        <v>1368555</v>
      </c>
      <c r="K63" s="112"/>
      <c r="L63" s="112"/>
      <c r="M63" s="112"/>
    </row>
    <row r="64" spans="1:13">
      <c r="A64" s="99">
        <v>56</v>
      </c>
      <c r="B64" s="27" t="s">
        <v>62</v>
      </c>
      <c r="C64" s="63">
        <v>43359</v>
      </c>
      <c r="D64" s="63">
        <v>43361</v>
      </c>
      <c r="E64" s="64">
        <v>7400</v>
      </c>
      <c r="F64" s="27">
        <v>642009</v>
      </c>
      <c r="G64" s="27">
        <v>1368555</v>
      </c>
      <c r="K64" s="112"/>
      <c r="L64" s="112"/>
      <c r="M64" s="112"/>
    </row>
    <row r="65" spans="1:13">
      <c r="A65" s="99">
        <v>57</v>
      </c>
      <c r="B65" s="27" t="s">
        <v>63</v>
      </c>
      <c r="C65" s="63">
        <v>43359</v>
      </c>
      <c r="D65" s="63">
        <v>43361</v>
      </c>
      <c r="E65" s="64">
        <v>7400</v>
      </c>
      <c r="F65" s="27">
        <v>642008</v>
      </c>
      <c r="G65" s="27">
        <v>1368555</v>
      </c>
      <c r="K65" s="112"/>
      <c r="L65" s="112"/>
      <c r="M65" s="112"/>
    </row>
    <row r="66" spans="1:13">
      <c r="A66" s="99">
        <v>58</v>
      </c>
      <c r="B66" s="27" t="s">
        <v>64</v>
      </c>
      <c r="C66" s="63">
        <v>43356</v>
      </c>
      <c r="D66" s="63">
        <v>43357</v>
      </c>
      <c r="E66" s="64">
        <v>3900</v>
      </c>
      <c r="F66" s="27">
        <v>642632</v>
      </c>
      <c r="G66" s="27">
        <v>1369675</v>
      </c>
      <c r="K66" s="112"/>
      <c r="L66" s="112"/>
      <c r="M66" s="112"/>
    </row>
    <row r="67" spans="1:13">
      <c r="A67" s="99">
        <v>59</v>
      </c>
      <c r="B67" s="27" t="s">
        <v>23</v>
      </c>
      <c r="C67" s="63">
        <v>43356</v>
      </c>
      <c r="D67" s="63">
        <v>43358</v>
      </c>
      <c r="E67" s="64">
        <v>7400</v>
      </c>
      <c r="F67" s="27">
        <v>642533</v>
      </c>
      <c r="G67" s="27">
        <v>1369510</v>
      </c>
      <c r="K67" s="112"/>
      <c r="L67" s="112"/>
      <c r="M67" s="112"/>
    </row>
    <row r="68" spans="1:13">
      <c r="A68" s="99">
        <v>60</v>
      </c>
      <c r="B68" s="27" t="s">
        <v>65</v>
      </c>
      <c r="C68" s="63">
        <v>43357</v>
      </c>
      <c r="D68" s="63">
        <v>43360</v>
      </c>
      <c r="E68" s="64">
        <v>12600</v>
      </c>
      <c r="F68" s="27">
        <v>639855</v>
      </c>
      <c r="G68" s="27">
        <v>1364202</v>
      </c>
      <c r="K68" s="112"/>
      <c r="L68" s="112"/>
      <c r="M68" s="112"/>
    </row>
    <row r="69" spans="1:13">
      <c r="A69" s="99">
        <v>61</v>
      </c>
      <c r="B69" s="27" t="s">
        <v>23</v>
      </c>
      <c r="C69" s="63">
        <v>43359</v>
      </c>
      <c r="D69" s="63">
        <v>43361</v>
      </c>
      <c r="E69" s="64">
        <v>7400</v>
      </c>
      <c r="F69" s="27">
        <v>643025</v>
      </c>
      <c r="G69" s="27">
        <v>1370125</v>
      </c>
      <c r="K69" s="112"/>
      <c r="L69" s="112"/>
      <c r="M69" s="112"/>
    </row>
    <row r="70" spans="1:13">
      <c r="A70" s="99">
        <v>62</v>
      </c>
      <c r="B70" s="27" t="s">
        <v>38</v>
      </c>
      <c r="C70" s="63">
        <v>43356</v>
      </c>
      <c r="D70" s="63">
        <v>43357</v>
      </c>
      <c r="E70" s="64">
        <v>3900</v>
      </c>
      <c r="F70" s="27">
        <v>642535</v>
      </c>
      <c r="G70" s="27">
        <v>1369524</v>
      </c>
      <c r="K70"/>
      <c r="L70"/>
      <c r="M70"/>
    </row>
    <row r="71" spans="1:13">
      <c r="A71" s="99">
        <v>63</v>
      </c>
      <c r="B71" s="27" t="s">
        <v>66</v>
      </c>
      <c r="C71" s="63">
        <v>43356</v>
      </c>
      <c r="D71" s="63">
        <v>43357</v>
      </c>
      <c r="E71" s="64">
        <v>3900</v>
      </c>
      <c r="F71" s="27">
        <v>642537</v>
      </c>
      <c r="G71" s="27">
        <v>1369517</v>
      </c>
      <c r="K71"/>
      <c r="L71"/>
      <c r="M71"/>
    </row>
    <row r="72" spans="1:13">
      <c r="A72" s="99">
        <v>64</v>
      </c>
      <c r="B72" s="27" t="s">
        <v>67</v>
      </c>
      <c r="C72" s="63">
        <v>43355</v>
      </c>
      <c r="D72" s="63">
        <v>43356</v>
      </c>
      <c r="E72" s="64">
        <v>3900</v>
      </c>
      <c r="F72" s="27">
        <v>642181</v>
      </c>
      <c r="G72" s="27">
        <v>1368846</v>
      </c>
      <c r="K72"/>
      <c r="L72"/>
      <c r="M72"/>
    </row>
    <row r="73" spans="1:13">
      <c r="A73" s="99">
        <v>65</v>
      </c>
      <c r="B73" s="16" t="s">
        <v>68</v>
      </c>
      <c r="C73" s="17">
        <v>43374</v>
      </c>
      <c r="D73" s="17">
        <v>43378</v>
      </c>
      <c r="E73" s="113">
        <v>14800</v>
      </c>
      <c r="F73" s="16">
        <v>642015</v>
      </c>
      <c r="G73" s="27">
        <v>1368417</v>
      </c>
      <c r="K73"/>
      <c r="L73"/>
      <c r="M73"/>
    </row>
    <row r="74" spans="1:13">
      <c r="A74" s="99">
        <v>66</v>
      </c>
      <c r="B74" s="16" t="s">
        <v>69</v>
      </c>
      <c r="C74" s="17">
        <v>43376</v>
      </c>
      <c r="D74" s="17">
        <v>43379</v>
      </c>
      <c r="E74" s="18">
        <v>12600</v>
      </c>
      <c r="F74" s="16">
        <v>643998</v>
      </c>
      <c r="G74" s="27">
        <v>1371433</v>
      </c>
      <c r="K74"/>
      <c r="L74"/>
      <c r="M74"/>
    </row>
    <row r="75" spans="1:13">
      <c r="A75" s="99">
        <v>67</v>
      </c>
      <c r="B75" s="16" t="s">
        <v>70</v>
      </c>
      <c r="C75" s="17">
        <v>43376</v>
      </c>
      <c r="D75" s="17">
        <v>43379</v>
      </c>
      <c r="E75" s="18">
        <v>12600</v>
      </c>
      <c r="F75" s="16">
        <v>643884</v>
      </c>
      <c r="G75" s="27">
        <v>1371194</v>
      </c>
      <c r="K75"/>
      <c r="L75"/>
      <c r="M75"/>
    </row>
    <row r="76" spans="1:13">
      <c r="A76" s="99">
        <v>68</v>
      </c>
      <c r="B76" s="16" t="s">
        <v>71</v>
      </c>
      <c r="C76" s="17">
        <v>43362</v>
      </c>
      <c r="D76" s="17">
        <v>43365</v>
      </c>
      <c r="E76" s="18">
        <v>12600</v>
      </c>
      <c r="F76" s="16">
        <v>638757</v>
      </c>
      <c r="G76" s="27">
        <v>1362484</v>
      </c>
      <c r="K76"/>
      <c r="L76"/>
      <c r="M76"/>
    </row>
    <row r="77" spans="1:13">
      <c r="A77" s="99">
        <v>69</v>
      </c>
      <c r="B77" s="16" t="s">
        <v>72</v>
      </c>
      <c r="C77" s="17">
        <v>43381</v>
      </c>
      <c r="D77" s="17">
        <v>43383</v>
      </c>
      <c r="E77" s="18">
        <v>7400</v>
      </c>
      <c r="F77" s="16">
        <v>644239</v>
      </c>
      <c r="G77" s="27">
        <v>1371523</v>
      </c>
      <c r="K77"/>
      <c r="L77"/>
      <c r="M77"/>
    </row>
    <row r="78" spans="1:13">
      <c r="A78" s="99">
        <v>70</v>
      </c>
      <c r="B78" s="27" t="s">
        <v>73</v>
      </c>
      <c r="C78" s="63">
        <v>43387</v>
      </c>
      <c r="D78" s="63">
        <v>43389</v>
      </c>
      <c r="E78" s="29">
        <v>8400</v>
      </c>
      <c r="F78" s="27">
        <v>643951</v>
      </c>
      <c r="G78" s="27">
        <v>1371330</v>
      </c>
      <c r="K78"/>
      <c r="L78"/>
      <c r="M78"/>
    </row>
    <row r="79" spans="1:13">
      <c r="A79" s="99">
        <v>71</v>
      </c>
      <c r="B79" s="27" t="s">
        <v>74</v>
      </c>
      <c r="C79" s="63">
        <v>43387</v>
      </c>
      <c r="D79" s="63">
        <v>43389</v>
      </c>
      <c r="E79" s="29">
        <v>8400</v>
      </c>
      <c r="F79" s="27">
        <v>643953</v>
      </c>
      <c r="G79" s="27">
        <v>1371330</v>
      </c>
      <c r="K79"/>
      <c r="L79"/>
      <c r="M79"/>
    </row>
    <row r="80" spans="1:13">
      <c r="A80" s="99">
        <v>72</v>
      </c>
      <c r="B80" s="27" t="s">
        <v>75</v>
      </c>
      <c r="C80" s="63">
        <v>43388</v>
      </c>
      <c r="D80" s="63">
        <v>43391</v>
      </c>
      <c r="E80" s="29">
        <v>11100</v>
      </c>
      <c r="F80" s="27">
        <v>644234</v>
      </c>
      <c r="G80" s="27">
        <v>1371512</v>
      </c>
      <c r="K80"/>
      <c r="L80"/>
      <c r="M80"/>
    </row>
    <row r="81" spans="1:13">
      <c r="A81" s="66" t="s">
        <v>76</v>
      </c>
      <c r="B81" s="67"/>
      <c r="C81" s="67"/>
      <c r="D81" s="68"/>
      <c r="E81" s="108">
        <f>SUM(E36:E80)</f>
        <v>384900</v>
      </c>
      <c r="F81" s="114" t="s">
        <v>77</v>
      </c>
      <c r="G81" s="115"/>
      <c r="K81"/>
      <c r="L81"/>
      <c r="M81"/>
    </row>
    <row r="82" spans="11:13">
      <c r="K82"/>
      <c r="L82"/>
      <c r="M82"/>
    </row>
    <row r="83" spans="2:13">
      <c r="B83" s="100" t="s">
        <v>78</v>
      </c>
      <c r="D83" s="86">
        <v>300000</v>
      </c>
      <c r="K83"/>
      <c r="L83"/>
      <c r="M83"/>
    </row>
    <row r="84" spans="2:13">
      <c r="B84" s="100" t="s">
        <v>35</v>
      </c>
      <c r="D84" s="86">
        <f>D83-E81+D33</f>
        <v>-8000</v>
      </c>
      <c r="K84"/>
      <c r="L84"/>
      <c r="M84"/>
    </row>
    <row r="85" spans="11:13">
      <c r="K85"/>
      <c r="L85"/>
      <c r="M85"/>
    </row>
    <row r="86" spans="11:13">
      <c r="K86"/>
      <c r="L86"/>
      <c r="M86"/>
    </row>
    <row r="87" spans="1:13">
      <c r="A87" s="59">
        <v>73</v>
      </c>
      <c r="B87" s="27" t="s">
        <v>79</v>
      </c>
      <c r="C87" s="63">
        <v>43365</v>
      </c>
      <c r="D87" s="63">
        <v>43368</v>
      </c>
      <c r="E87" s="29">
        <v>25500</v>
      </c>
      <c r="F87" s="27">
        <v>638557</v>
      </c>
      <c r="G87" s="27">
        <v>1362168</v>
      </c>
      <c r="H87" s="4"/>
      <c r="K87"/>
      <c r="L87"/>
      <c r="M87"/>
    </row>
    <row r="88" spans="1:13">
      <c r="A88" s="59">
        <v>74</v>
      </c>
      <c r="B88" s="27" t="s">
        <v>80</v>
      </c>
      <c r="C88" s="63">
        <v>43364</v>
      </c>
      <c r="D88" s="63">
        <v>43365</v>
      </c>
      <c r="E88" s="29">
        <v>3900</v>
      </c>
      <c r="F88" s="27">
        <v>644886</v>
      </c>
      <c r="G88" s="27">
        <v>1372510</v>
      </c>
      <c r="H88" s="4"/>
      <c r="K88"/>
      <c r="L88"/>
      <c r="M88"/>
    </row>
    <row r="89" spans="1:13">
      <c r="A89" s="59">
        <v>75</v>
      </c>
      <c r="B89" s="27" t="s">
        <v>81</v>
      </c>
      <c r="C89" s="63">
        <v>43364</v>
      </c>
      <c r="D89" s="63">
        <v>43368</v>
      </c>
      <c r="E89" s="29">
        <v>16800</v>
      </c>
      <c r="F89" s="27">
        <v>638841</v>
      </c>
      <c r="G89" s="27">
        <v>1362616</v>
      </c>
      <c r="H89" s="4"/>
      <c r="K89"/>
      <c r="L89"/>
      <c r="M89"/>
    </row>
    <row r="90" spans="1:13">
      <c r="A90" s="59">
        <v>76</v>
      </c>
      <c r="B90" s="27"/>
      <c r="C90" s="63">
        <v>43367</v>
      </c>
      <c r="D90" s="63">
        <v>43371</v>
      </c>
      <c r="E90" s="29">
        <v>14800</v>
      </c>
      <c r="F90" s="27">
        <v>645318</v>
      </c>
      <c r="G90" s="27">
        <v>1372844</v>
      </c>
      <c r="H90" s="4"/>
      <c r="K90"/>
      <c r="L90"/>
      <c r="M90"/>
    </row>
    <row r="91" spans="1:13">
      <c r="A91" s="59">
        <v>77</v>
      </c>
      <c r="B91" s="27"/>
      <c r="C91" s="63">
        <v>43366</v>
      </c>
      <c r="D91" s="63">
        <v>43367</v>
      </c>
      <c r="E91" s="29">
        <v>5200</v>
      </c>
      <c r="F91" s="27">
        <v>645293</v>
      </c>
      <c r="G91" s="27">
        <v>1372966</v>
      </c>
      <c r="H91" s="4"/>
      <c r="K91"/>
      <c r="L91"/>
      <c r="M91"/>
    </row>
    <row r="92" spans="1:13">
      <c r="A92" s="59">
        <v>78</v>
      </c>
      <c r="B92" s="27" t="s">
        <v>82</v>
      </c>
      <c r="C92" s="63">
        <v>43368</v>
      </c>
      <c r="D92" s="63">
        <v>43366</v>
      </c>
      <c r="E92" s="29">
        <v>11100</v>
      </c>
      <c r="F92" s="27">
        <v>645531</v>
      </c>
      <c r="G92" s="27">
        <v>1373429</v>
      </c>
      <c r="H92" s="4"/>
      <c r="K92"/>
      <c r="L92"/>
      <c r="M92"/>
    </row>
    <row r="93" spans="1:13">
      <c r="A93" s="59">
        <v>79</v>
      </c>
      <c r="B93" s="27" t="s">
        <v>83</v>
      </c>
      <c r="C93" s="63">
        <v>43371</v>
      </c>
      <c r="D93" s="63">
        <v>43373</v>
      </c>
      <c r="E93" s="29">
        <v>7400</v>
      </c>
      <c r="F93" s="27">
        <v>644896</v>
      </c>
      <c r="G93" s="27">
        <v>1372222</v>
      </c>
      <c r="H93" s="4"/>
      <c r="K93"/>
      <c r="L93"/>
      <c r="M93"/>
    </row>
    <row r="94" spans="1:13">
      <c r="A94" s="59">
        <v>80</v>
      </c>
      <c r="B94" s="27" t="s">
        <v>84</v>
      </c>
      <c r="C94" s="63">
        <v>43370</v>
      </c>
      <c r="D94" s="63">
        <v>43372</v>
      </c>
      <c r="E94" s="29">
        <v>7400</v>
      </c>
      <c r="F94" s="27">
        <v>640582</v>
      </c>
      <c r="G94" s="27">
        <v>1364727</v>
      </c>
      <c r="H94" s="4"/>
      <c r="K94"/>
      <c r="L94"/>
      <c r="M94"/>
    </row>
    <row r="95" spans="1:13">
      <c r="A95" s="59">
        <v>81</v>
      </c>
      <c r="B95" s="27" t="s">
        <v>85</v>
      </c>
      <c r="C95" s="63">
        <v>43370</v>
      </c>
      <c r="D95" s="63">
        <v>43373</v>
      </c>
      <c r="E95" s="29">
        <v>11100</v>
      </c>
      <c r="F95" s="27">
        <v>644710</v>
      </c>
      <c r="G95" s="27">
        <v>1371860</v>
      </c>
      <c r="H95" s="4"/>
      <c r="K95"/>
      <c r="L95"/>
      <c r="M95"/>
    </row>
    <row r="96" spans="1:13">
      <c r="A96" s="59">
        <v>82</v>
      </c>
      <c r="B96" s="27" t="s">
        <v>86</v>
      </c>
      <c r="C96" s="63">
        <v>43367</v>
      </c>
      <c r="D96" s="63">
        <v>43369</v>
      </c>
      <c r="E96" s="29">
        <v>8400</v>
      </c>
      <c r="F96" s="27">
        <v>645536</v>
      </c>
      <c r="G96" s="27">
        <v>1373348</v>
      </c>
      <c r="H96" s="4"/>
      <c r="K96"/>
      <c r="L96"/>
      <c r="M96"/>
    </row>
    <row r="97" spans="1:13">
      <c r="A97" s="59">
        <v>83</v>
      </c>
      <c r="B97" s="27" t="s">
        <v>87</v>
      </c>
      <c r="C97" s="63">
        <v>43367</v>
      </c>
      <c r="D97" s="63">
        <v>43369</v>
      </c>
      <c r="E97" s="29">
        <v>8400</v>
      </c>
      <c r="F97" s="27">
        <v>645537</v>
      </c>
      <c r="G97" s="27">
        <v>1373348</v>
      </c>
      <c r="H97" s="4"/>
      <c r="K97"/>
      <c r="L97"/>
      <c r="M97"/>
    </row>
    <row r="98" spans="1:13">
      <c r="A98" s="59">
        <v>84</v>
      </c>
      <c r="B98" s="27" t="s">
        <v>88</v>
      </c>
      <c r="C98" s="63">
        <v>43368</v>
      </c>
      <c r="D98" s="63">
        <v>43369</v>
      </c>
      <c r="E98" s="29">
        <v>3900</v>
      </c>
      <c r="F98" s="27">
        <v>645808</v>
      </c>
      <c r="G98" s="27">
        <v>1373629</v>
      </c>
      <c r="H98" s="4"/>
      <c r="K98"/>
      <c r="L98"/>
      <c r="M98"/>
    </row>
    <row r="99" spans="1:13">
      <c r="A99" s="59">
        <v>86</v>
      </c>
      <c r="B99" s="27" t="s">
        <v>89</v>
      </c>
      <c r="C99" s="63">
        <v>43369</v>
      </c>
      <c r="D99" s="63">
        <v>43371</v>
      </c>
      <c r="E99" s="29">
        <v>7400</v>
      </c>
      <c r="F99" s="27">
        <v>646091</v>
      </c>
      <c r="G99" s="27">
        <v>1374007</v>
      </c>
      <c r="H99" s="4"/>
      <c r="K99"/>
      <c r="L99"/>
      <c r="M99"/>
    </row>
    <row r="100" spans="1:13">
      <c r="A100" s="59">
        <v>87</v>
      </c>
      <c r="B100" s="27" t="s">
        <v>90</v>
      </c>
      <c r="C100" s="63">
        <v>43375</v>
      </c>
      <c r="D100" s="63">
        <v>43379</v>
      </c>
      <c r="E100" s="29">
        <v>16800</v>
      </c>
      <c r="F100" s="27">
        <v>644554</v>
      </c>
      <c r="G100" s="27">
        <v>1371631</v>
      </c>
      <c r="H100" s="4"/>
      <c r="K100"/>
      <c r="L100"/>
      <c r="M100"/>
    </row>
    <row r="101" spans="1:13">
      <c r="A101" s="59">
        <v>88</v>
      </c>
      <c r="B101" s="27" t="s">
        <v>91</v>
      </c>
      <c r="C101" s="63">
        <v>43371</v>
      </c>
      <c r="D101" s="63">
        <v>43375</v>
      </c>
      <c r="E101" s="29">
        <v>14800</v>
      </c>
      <c r="F101" s="27">
        <v>645107</v>
      </c>
      <c r="G101" s="27">
        <v>1372686</v>
      </c>
      <c r="H101" s="4"/>
      <c r="K101"/>
      <c r="L101"/>
      <c r="M101"/>
    </row>
    <row r="102" spans="1:13">
      <c r="A102" s="59">
        <v>89</v>
      </c>
      <c r="B102" s="27" t="s">
        <v>92</v>
      </c>
      <c r="C102" s="63">
        <v>43370</v>
      </c>
      <c r="D102" s="63">
        <v>43374</v>
      </c>
      <c r="E102" s="29">
        <v>14800</v>
      </c>
      <c r="F102" s="27">
        <v>645161</v>
      </c>
      <c r="G102" s="27">
        <v>1372684</v>
      </c>
      <c r="H102" s="4"/>
      <c r="K102"/>
      <c r="L102"/>
      <c r="M102"/>
    </row>
    <row r="103" spans="1:13">
      <c r="A103" s="59">
        <v>90</v>
      </c>
      <c r="B103" s="27" t="s">
        <v>93</v>
      </c>
      <c r="C103" s="63">
        <v>43370</v>
      </c>
      <c r="D103" s="63">
        <v>43374</v>
      </c>
      <c r="E103" s="29">
        <v>14800</v>
      </c>
      <c r="F103" s="27">
        <v>645162</v>
      </c>
      <c r="G103" s="27">
        <v>1372684</v>
      </c>
      <c r="H103" s="4"/>
      <c r="K103"/>
      <c r="L103"/>
      <c r="M103"/>
    </row>
    <row r="104" spans="1:13">
      <c r="A104" s="59">
        <v>91</v>
      </c>
      <c r="B104" s="27" t="s">
        <v>94</v>
      </c>
      <c r="C104" s="63">
        <v>43371</v>
      </c>
      <c r="D104" s="63">
        <v>43374</v>
      </c>
      <c r="E104" s="29">
        <v>12600</v>
      </c>
      <c r="F104" s="27">
        <v>645570</v>
      </c>
      <c r="G104" s="27">
        <v>1373346</v>
      </c>
      <c r="H104" s="4"/>
      <c r="K104"/>
      <c r="L104"/>
      <c r="M104"/>
    </row>
    <row r="105" spans="1:13">
      <c r="A105" s="59">
        <v>92</v>
      </c>
      <c r="B105" s="27" t="s">
        <v>95</v>
      </c>
      <c r="C105" s="63">
        <v>43376</v>
      </c>
      <c r="D105" s="63">
        <v>43379</v>
      </c>
      <c r="E105" s="29">
        <v>11100</v>
      </c>
      <c r="F105" s="27">
        <v>645226</v>
      </c>
      <c r="G105" s="27">
        <v>1372546</v>
      </c>
      <c r="H105" s="4"/>
      <c r="K105"/>
      <c r="L105"/>
      <c r="M105"/>
    </row>
    <row r="106" spans="1:13">
      <c r="A106" s="59">
        <v>93</v>
      </c>
      <c r="B106" s="27" t="s">
        <v>96</v>
      </c>
      <c r="C106" s="63">
        <v>43371</v>
      </c>
      <c r="D106" s="63">
        <v>43374</v>
      </c>
      <c r="E106" s="29">
        <v>11100</v>
      </c>
      <c r="F106" s="27">
        <v>645231</v>
      </c>
      <c r="G106" s="27">
        <v>1372683</v>
      </c>
      <c r="H106" s="4"/>
      <c r="K106"/>
      <c r="L106"/>
      <c r="M106"/>
    </row>
    <row r="107" spans="1:13">
      <c r="A107" s="59">
        <v>94</v>
      </c>
      <c r="B107" s="27" t="s">
        <v>97</v>
      </c>
      <c r="C107" s="63">
        <v>43371</v>
      </c>
      <c r="D107" s="63">
        <v>43374</v>
      </c>
      <c r="E107" s="29">
        <v>11100</v>
      </c>
      <c r="F107" s="27">
        <v>645229</v>
      </c>
      <c r="G107" s="27">
        <v>1372683</v>
      </c>
      <c r="H107" s="4"/>
      <c r="K107"/>
      <c r="L107"/>
      <c r="M107"/>
    </row>
    <row r="108" spans="1:13">
      <c r="A108" s="59">
        <v>95</v>
      </c>
      <c r="B108" s="27" t="s">
        <v>98</v>
      </c>
      <c r="C108" s="63">
        <v>43398</v>
      </c>
      <c r="D108" s="63">
        <v>43400</v>
      </c>
      <c r="E108" s="29">
        <v>7400</v>
      </c>
      <c r="F108" s="27">
        <v>645326</v>
      </c>
      <c r="G108" s="27">
        <v>1373130</v>
      </c>
      <c r="H108" s="4"/>
      <c r="K108"/>
      <c r="L108"/>
      <c r="M108"/>
    </row>
    <row r="109" spans="1:13">
      <c r="A109" s="59">
        <v>96</v>
      </c>
      <c r="B109" s="27" t="s">
        <v>99</v>
      </c>
      <c r="C109" s="63">
        <v>43375</v>
      </c>
      <c r="D109" s="63">
        <v>43378</v>
      </c>
      <c r="E109" s="29">
        <v>11100</v>
      </c>
      <c r="F109" s="27">
        <v>645348</v>
      </c>
      <c r="G109" s="27">
        <v>1373106</v>
      </c>
      <c r="H109" s="4"/>
      <c r="K109"/>
      <c r="L109"/>
      <c r="M109"/>
    </row>
    <row r="110" spans="1:13">
      <c r="A110" s="59">
        <v>97</v>
      </c>
      <c r="B110" s="27" t="s">
        <v>100</v>
      </c>
      <c r="C110" s="63">
        <v>43377</v>
      </c>
      <c r="D110" s="63">
        <v>43379</v>
      </c>
      <c r="E110" s="29">
        <v>8400</v>
      </c>
      <c r="F110" s="27">
        <v>645357</v>
      </c>
      <c r="G110" s="27">
        <v>1373196</v>
      </c>
      <c r="H110" s="4"/>
      <c r="K110"/>
      <c r="L110"/>
      <c r="M110"/>
    </row>
    <row r="111" spans="1:13">
      <c r="A111" s="59">
        <v>98</v>
      </c>
      <c r="B111" s="27" t="s">
        <v>101</v>
      </c>
      <c r="C111" s="63">
        <v>43376</v>
      </c>
      <c r="D111" s="63">
        <v>43378</v>
      </c>
      <c r="E111" s="29">
        <v>8400</v>
      </c>
      <c r="F111" s="27">
        <v>645338</v>
      </c>
      <c r="G111" s="27">
        <v>1372979</v>
      </c>
      <c r="H111" s="4"/>
      <c r="K111"/>
      <c r="L111"/>
      <c r="M111"/>
    </row>
    <row r="112" spans="1:13">
      <c r="A112" s="59">
        <v>99</v>
      </c>
      <c r="B112" s="27" t="s">
        <v>102</v>
      </c>
      <c r="C112" s="63">
        <v>43393</v>
      </c>
      <c r="D112" s="63">
        <v>43397</v>
      </c>
      <c r="E112" s="29">
        <v>16800</v>
      </c>
      <c r="F112" s="27">
        <v>645583</v>
      </c>
      <c r="G112" s="27">
        <v>1373423</v>
      </c>
      <c r="H112" s="4"/>
      <c r="K112"/>
      <c r="L112"/>
      <c r="M112"/>
    </row>
    <row r="113" spans="1:13">
      <c r="A113" s="66" t="s">
        <v>103</v>
      </c>
      <c r="B113" s="67"/>
      <c r="C113" s="67"/>
      <c r="D113" s="68"/>
      <c r="E113" s="108">
        <f>SUM(E87:E112)</f>
        <v>290500</v>
      </c>
      <c r="F113" s="114" t="s">
        <v>104</v>
      </c>
      <c r="G113" s="115"/>
      <c r="H113" s="4"/>
      <c r="K113"/>
      <c r="L113"/>
      <c r="M113"/>
    </row>
    <row r="114" s="98" customFormat="1" spans="1:9">
      <c r="A114" s="6"/>
      <c r="B114" s="6"/>
      <c r="C114" s="6"/>
      <c r="D114" s="6"/>
      <c r="E114" s="9"/>
      <c r="F114" s="116"/>
      <c r="G114" s="117"/>
      <c r="I114" s="4"/>
    </row>
    <row r="115" spans="2:13">
      <c r="B115" s="100" t="s">
        <v>105</v>
      </c>
      <c r="D115" s="86">
        <v>300000</v>
      </c>
      <c r="K115"/>
      <c r="L115"/>
      <c r="M115"/>
    </row>
    <row r="116" spans="2:13">
      <c r="B116" s="100" t="s">
        <v>35</v>
      </c>
      <c r="D116" s="86">
        <f>D115+D84-E113</f>
        <v>1500</v>
      </c>
      <c r="K116"/>
      <c r="L116"/>
      <c r="M116"/>
    </row>
    <row r="117" spans="11:13">
      <c r="K117"/>
      <c r="L117"/>
      <c r="M117"/>
    </row>
    <row r="118" spans="1:13">
      <c r="A118" s="11" t="s">
        <v>0</v>
      </c>
      <c r="B118" s="25" t="s">
        <v>1</v>
      </c>
      <c r="C118" s="103" t="s">
        <v>2</v>
      </c>
      <c r="D118" s="103" t="s">
        <v>3</v>
      </c>
      <c r="E118" s="25" t="s">
        <v>4</v>
      </c>
      <c r="F118" s="25" t="s">
        <v>5</v>
      </c>
      <c r="G118" s="26" t="s">
        <v>106</v>
      </c>
      <c r="H118" s="25" t="s">
        <v>107</v>
      </c>
      <c r="J118" s="124"/>
      <c r="K118"/>
      <c r="L118"/>
      <c r="M118"/>
    </row>
    <row r="119" spans="1:13">
      <c r="A119" s="59"/>
      <c r="B119" s="27" t="s">
        <v>108</v>
      </c>
      <c r="C119" s="63">
        <v>43372</v>
      </c>
      <c r="D119" s="63">
        <v>43372</v>
      </c>
      <c r="E119" s="29">
        <v>7400</v>
      </c>
      <c r="F119" s="27">
        <v>646586</v>
      </c>
      <c r="G119" s="27">
        <v>1374704</v>
      </c>
      <c r="H119" s="118" t="s">
        <v>109</v>
      </c>
      <c r="J119" s="124"/>
      <c r="K119"/>
      <c r="L119"/>
      <c r="M119"/>
    </row>
    <row r="120" spans="1:13">
      <c r="A120" s="59"/>
      <c r="B120" s="27" t="s">
        <v>110</v>
      </c>
      <c r="C120" s="63">
        <v>43371</v>
      </c>
      <c r="D120" s="63">
        <v>43372</v>
      </c>
      <c r="E120" s="29">
        <v>4600</v>
      </c>
      <c r="F120" s="27">
        <v>646538</v>
      </c>
      <c r="G120" s="27">
        <v>1374514</v>
      </c>
      <c r="H120" s="118" t="s">
        <v>109</v>
      </c>
      <c r="J120" s="124"/>
      <c r="K120"/>
      <c r="L120"/>
      <c r="M120"/>
    </row>
    <row r="121" spans="1:13">
      <c r="A121" s="59"/>
      <c r="B121" s="27" t="s">
        <v>111</v>
      </c>
      <c r="C121" s="63">
        <v>43371</v>
      </c>
      <c r="D121" s="63">
        <v>43373</v>
      </c>
      <c r="E121" s="29">
        <v>7400</v>
      </c>
      <c r="F121" s="27">
        <v>646705</v>
      </c>
      <c r="G121" s="27">
        <v>1374836</v>
      </c>
      <c r="H121" s="118" t="s">
        <v>109</v>
      </c>
      <c r="J121" s="124"/>
      <c r="K121"/>
      <c r="L121"/>
      <c r="M121"/>
    </row>
    <row r="122" spans="1:13">
      <c r="A122" s="59"/>
      <c r="B122" s="27" t="s">
        <v>112</v>
      </c>
      <c r="C122" s="63">
        <v>43371</v>
      </c>
      <c r="D122" s="63">
        <v>43373</v>
      </c>
      <c r="E122" s="29">
        <v>8400</v>
      </c>
      <c r="F122" s="27">
        <v>646702</v>
      </c>
      <c r="G122" s="27">
        <v>1374785</v>
      </c>
      <c r="H122" s="118" t="s">
        <v>109</v>
      </c>
      <c r="J122" s="124"/>
      <c r="K122"/>
      <c r="L122"/>
      <c r="M122"/>
    </row>
    <row r="123" spans="1:13">
      <c r="A123" s="59"/>
      <c r="B123" s="27" t="s">
        <v>113</v>
      </c>
      <c r="C123" s="63">
        <v>43370</v>
      </c>
      <c r="D123" s="63">
        <v>43371</v>
      </c>
      <c r="E123" s="29">
        <v>3900</v>
      </c>
      <c r="F123" s="27">
        <v>646468</v>
      </c>
      <c r="G123" s="27">
        <v>1374367</v>
      </c>
      <c r="H123" s="118" t="s">
        <v>109</v>
      </c>
      <c r="J123" s="124"/>
      <c r="K123"/>
      <c r="L123"/>
      <c r="M123"/>
    </row>
    <row r="124" spans="1:13">
      <c r="A124" s="59"/>
      <c r="B124" s="27" t="s">
        <v>114</v>
      </c>
      <c r="C124" s="63">
        <v>43370</v>
      </c>
      <c r="D124" s="63">
        <v>43373</v>
      </c>
      <c r="E124" s="29">
        <v>12600</v>
      </c>
      <c r="F124" s="27">
        <v>645897</v>
      </c>
      <c r="G124" s="27">
        <v>1373777</v>
      </c>
      <c r="H124" s="118" t="s">
        <v>109</v>
      </c>
      <c r="J124" s="124"/>
      <c r="K124"/>
      <c r="L124"/>
      <c r="M124"/>
    </row>
    <row r="125" spans="1:13">
      <c r="A125" s="119"/>
      <c r="B125" s="120" t="s">
        <v>115</v>
      </c>
      <c r="C125" s="121"/>
      <c r="D125" s="121"/>
      <c r="E125" s="30">
        <v>0</v>
      </c>
      <c r="F125" s="28"/>
      <c r="G125" s="27"/>
      <c r="H125" s="122"/>
      <c r="J125" s="124"/>
      <c r="K125"/>
      <c r="L125"/>
      <c r="M125"/>
    </row>
    <row r="126" spans="1:13">
      <c r="A126" s="59"/>
      <c r="B126" s="27" t="s">
        <v>116</v>
      </c>
      <c r="C126" s="63">
        <v>43374</v>
      </c>
      <c r="D126" s="63">
        <v>43376</v>
      </c>
      <c r="E126" s="29">
        <v>7400</v>
      </c>
      <c r="F126" s="27">
        <v>647489</v>
      </c>
      <c r="G126" s="27">
        <v>1375967</v>
      </c>
      <c r="H126" s="118" t="s">
        <v>109</v>
      </c>
      <c r="I126" s="98"/>
      <c r="J126" s="125"/>
      <c r="K126"/>
      <c r="L126"/>
      <c r="M126"/>
    </row>
    <row r="127" spans="1:13">
      <c r="A127" s="59"/>
      <c r="B127" s="27" t="s">
        <v>117</v>
      </c>
      <c r="C127" s="63">
        <v>43380</v>
      </c>
      <c r="D127" s="63">
        <v>43383</v>
      </c>
      <c r="E127" s="29">
        <v>12600</v>
      </c>
      <c r="F127" s="27">
        <v>645611</v>
      </c>
      <c r="G127" s="27">
        <v>1373408</v>
      </c>
      <c r="H127" s="123" t="s">
        <v>109</v>
      </c>
      <c r="I127" s="98"/>
      <c r="J127" s="125"/>
      <c r="K127"/>
      <c r="L127"/>
      <c r="M127"/>
    </row>
    <row r="128" spans="1:13">
      <c r="A128" s="59"/>
      <c r="B128" s="27" t="s">
        <v>118</v>
      </c>
      <c r="C128" s="63">
        <v>43372</v>
      </c>
      <c r="D128" s="63">
        <v>43376</v>
      </c>
      <c r="E128" s="29">
        <v>14800</v>
      </c>
      <c r="F128" s="27">
        <v>646188</v>
      </c>
      <c r="G128" s="27">
        <v>1374034</v>
      </c>
      <c r="H128" s="123" t="s">
        <v>109</v>
      </c>
      <c r="I128" s="98"/>
      <c r="J128" s="125"/>
      <c r="K128"/>
      <c r="L128"/>
      <c r="M128"/>
    </row>
    <row r="129" spans="1:13">
      <c r="A129" s="59"/>
      <c r="B129" s="27" t="s">
        <v>119</v>
      </c>
      <c r="C129" s="63">
        <v>43373</v>
      </c>
      <c r="D129" s="63">
        <v>43377</v>
      </c>
      <c r="E129" s="29">
        <v>16800</v>
      </c>
      <c r="F129" s="27">
        <v>644459</v>
      </c>
      <c r="G129" s="27">
        <v>1371615</v>
      </c>
      <c r="H129" s="123" t="s">
        <v>109</v>
      </c>
      <c r="I129" s="98"/>
      <c r="J129" s="125"/>
      <c r="K129"/>
      <c r="L129"/>
      <c r="M129"/>
    </row>
    <row r="130" spans="1:13">
      <c r="A130" s="59"/>
      <c r="B130" s="27" t="s">
        <v>120</v>
      </c>
      <c r="C130" s="63">
        <v>43376</v>
      </c>
      <c r="D130" s="63">
        <v>43379</v>
      </c>
      <c r="E130" s="29">
        <v>12600</v>
      </c>
      <c r="F130" s="27">
        <v>645916</v>
      </c>
      <c r="G130" s="27">
        <v>1373714</v>
      </c>
      <c r="H130" s="123" t="s">
        <v>109</v>
      </c>
      <c r="I130" s="98"/>
      <c r="J130" s="125"/>
      <c r="K130"/>
      <c r="L130"/>
      <c r="M130"/>
    </row>
    <row r="131" spans="1:13">
      <c r="A131" s="59"/>
      <c r="B131" s="27" t="s">
        <v>121</v>
      </c>
      <c r="C131" s="63">
        <v>43381</v>
      </c>
      <c r="D131" s="63">
        <v>43383</v>
      </c>
      <c r="E131" s="29">
        <v>8400</v>
      </c>
      <c r="F131" s="27">
        <v>646363</v>
      </c>
      <c r="G131" s="27">
        <v>1374332</v>
      </c>
      <c r="H131" s="123" t="s">
        <v>109</v>
      </c>
      <c r="I131" s="98"/>
      <c r="J131" s="125"/>
      <c r="K131"/>
      <c r="L131"/>
      <c r="M131"/>
    </row>
    <row r="132" spans="1:13">
      <c r="A132" s="59"/>
      <c r="B132" s="27" t="s">
        <v>122</v>
      </c>
      <c r="C132" s="63">
        <v>43375</v>
      </c>
      <c r="D132" s="63">
        <v>43377</v>
      </c>
      <c r="E132" s="29">
        <v>7400</v>
      </c>
      <c r="F132" s="27">
        <v>646464</v>
      </c>
      <c r="G132" s="27">
        <v>1374018</v>
      </c>
      <c r="H132" s="123" t="s">
        <v>109</v>
      </c>
      <c r="I132" s="98"/>
      <c r="J132" s="125"/>
      <c r="K132"/>
      <c r="L132"/>
      <c r="M132"/>
    </row>
    <row r="133" spans="1:13">
      <c r="A133" s="59"/>
      <c r="B133" s="27" t="s">
        <v>122</v>
      </c>
      <c r="C133" s="63">
        <v>43375</v>
      </c>
      <c r="D133" s="63">
        <v>43377</v>
      </c>
      <c r="E133" s="29">
        <v>7400</v>
      </c>
      <c r="F133" s="27">
        <v>646485</v>
      </c>
      <c r="G133" s="27">
        <v>1374019</v>
      </c>
      <c r="H133" s="123" t="s">
        <v>109</v>
      </c>
      <c r="I133" s="98"/>
      <c r="J133" s="125"/>
      <c r="K133"/>
      <c r="L133"/>
      <c r="M133"/>
    </row>
    <row r="134" spans="1:13">
      <c r="A134" s="59"/>
      <c r="B134" s="27" t="s">
        <v>123</v>
      </c>
      <c r="C134" s="63">
        <v>43375</v>
      </c>
      <c r="D134" s="63">
        <v>43378</v>
      </c>
      <c r="E134" s="29">
        <v>12600</v>
      </c>
      <c r="F134" s="27">
        <v>644478</v>
      </c>
      <c r="G134" s="27">
        <v>1371727</v>
      </c>
      <c r="H134" s="123" t="s">
        <v>109</v>
      </c>
      <c r="I134" s="98"/>
      <c r="J134" s="125"/>
      <c r="K134"/>
      <c r="L134"/>
      <c r="M134"/>
    </row>
    <row r="135" spans="1:13">
      <c r="A135" s="59"/>
      <c r="B135" s="27" t="s">
        <v>124</v>
      </c>
      <c r="C135" s="63">
        <v>43372</v>
      </c>
      <c r="D135" s="63">
        <v>43375</v>
      </c>
      <c r="E135" s="29">
        <v>11100</v>
      </c>
      <c r="F135" s="27">
        <v>647156</v>
      </c>
      <c r="G135" s="27">
        <v>1375437</v>
      </c>
      <c r="H135" s="123" t="s">
        <v>109</v>
      </c>
      <c r="I135" s="98"/>
      <c r="J135" s="125"/>
      <c r="K135"/>
      <c r="L135"/>
      <c r="M135"/>
    </row>
    <row r="136" spans="1:13">
      <c r="A136" s="59"/>
      <c r="B136" s="27" t="s">
        <v>125</v>
      </c>
      <c r="C136" s="63">
        <v>43372</v>
      </c>
      <c r="D136" s="63">
        <v>43375</v>
      </c>
      <c r="E136" s="29">
        <v>11100</v>
      </c>
      <c r="F136" s="27">
        <v>647113</v>
      </c>
      <c r="G136" s="27">
        <v>1375367</v>
      </c>
      <c r="H136" s="123" t="s">
        <v>109</v>
      </c>
      <c r="I136" s="98"/>
      <c r="J136" s="125"/>
      <c r="K136"/>
      <c r="L136"/>
      <c r="M136"/>
    </row>
    <row r="137" spans="1:13">
      <c r="A137" s="59"/>
      <c r="B137" s="27" t="s">
        <v>126</v>
      </c>
      <c r="C137" s="63">
        <v>43372</v>
      </c>
      <c r="D137" s="63">
        <v>43377</v>
      </c>
      <c r="E137" s="29">
        <v>22500</v>
      </c>
      <c r="F137" s="27">
        <v>647106</v>
      </c>
      <c r="G137" s="27">
        <v>1375295</v>
      </c>
      <c r="H137" s="123" t="s">
        <v>109</v>
      </c>
      <c r="I137" s="98"/>
      <c r="J137" s="125"/>
      <c r="K137"/>
      <c r="L137"/>
      <c r="M137"/>
    </row>
    <row r="138" spans="1:13">
      <c r="A138" s="59"/>
      <c r="B138" s="27" t="s">
        <v>127</v>
      </c>
      <c r="C138" s="63">
        <v>43374</v>
      </c>
      <c r="D138" s="63">
        <v>43375</v>
      </c>
      <c r="E138" s="29">
        <v>3900</v>
      </c>
      <c r="F138" s="27">
        <v>647386</v>
      </c>
      <c r="G138" s="27">
        <v>1375637</v>
      </c>
      <c r="H138" s="123" t="s">
        <v>109</v>
      </c>
      <c r="I138" s="98"/>
      <c r="J138" s="125"/>
      <c r="K138"/>
      <c r="L138"/>
      <c r="M138"/>
    </row>
    <row r="139" spans="1:13">
      <c r="A139" s="59"/>
      <c r="B139" s="27" t="s">
        <v>127</v>
      </c>
      <c r="C139" s="63">
        <v>43375</v>
      </c>
      <c r="D139" s="63">
        <v>43376</v>
      </c>
      <c r="E139" s="29">
        <v>3900</v>
      </c>
      <c r="F139" s="27">
        <v>647391</v>
      </c>
      <c r="G139" s="27">
        <v>1375639</v>
      </c>
      <c r="H139" s="123" t="s">
        <v>109</v>
      </c>
      <c r="I139" s="98"/>
      <c r="J139" s="125"/>
      <c r="K139"/>
      <c r="L139"/>
      <c r="M139"/>
    </row>
    <row r="140" spans="1:10">
      <c r="A140" s="59"/>
      <c r="B140" s="27" t="s">
        <v>128</v>
      </c>
      <c r="C140" s="63">
        <v>43373</v>
      </c>
      <c r="D140" s="63">
        <v>43375</v>
      </c>
      <c r="E140" s="29">
        <v>8400</v>
      </c>
      <c r="F140" s="27">
        <v>647131</v>
      </c>
      <c r="G140" s="27">
        <v>1375296</v>
      </c>
      <c r="H140" s="123" t="s">
        <v>109</v>
      </c>
      <c r="I140" s="98"/>
      <c r="J140" s="125"/>
    </row>
    <row r="141" spans="1:10">
      <c r="A141" s="59"/>
      <c r="B141" s="27" t="s">
        <v>129</v>
      </c>
      <c r="C141" s="63">
        <v>43377</v>
      </c>
      <c r="D141" s="63">
        <v>43381</v>
      </c>
      <c r="E141" s="29">
        <v>19200</v>
      </c>
      <c r="F141" s="27">
        <v>640405</v>
      </c>
      <c r="G141" s="27">
        <v>1364238</v>
      </c>
      <c r="H141" s="123" t="s">
        <v>109</v>
      </c>
      <c r="I141" s="98"/>
      <c r="J141" s="125"/>
    </row>
    <row r="142" spans="1:10">
      <c r="A142" s="59"/>
      <c r="B142" s="27" t="s">
        <v>130</v>
      </c>
      <c r="C142" s="63">
        <v>43377</v>
      </c>
      <c r="D142" s="63">
        <v>43381</v>
      </c>
      <c r="E142" s="29">
        <v>19200</v>
      </c>
      <c r="F142" s="27">
        <v>640407</v>
      </c>
      <c r="G142" s="27">
        <v>1364238</v>
      </c>
      <c r="H142" s="123" t="s">
        <v>109</v>
      </c>
      <c r="I142" s="98"/>
      <c r="J142" s="125"/>
    </row>
    <row r="143" spans="1:10">
      <c r="A143" s="59"/>
      <c r="B143" s="27" t="s">
        <v>131</v>
      </c>
      <c r="C143" s="63">
        <v>43372</v>
      </c>
      <c r="D143" s="63">
        <v>43375</v>
      </c>
      <c r="E143" s="29">
        <v>12600</v>
      </c>
      <c r="F143" s="27">
        <v>647107</v>
      </c>
      <c r="G143" s="27">
        <v>1375199</v>
      </c>
      <c r="H143" s="123" t="s">
        <v>109</v>
      </c>
      <c r="I143" s="98"/>
      <c r="J143" s="125"/>
    </row>
    <row r="144" spans="1:10">
      <c r="A144" s="59"/>
      <c r="B144" s="27" t="s">
        <v>132</v>
      </c>
      <c r="C144" s="63">
        <v>43371</v>
      </c>
      <c r="D144" s="63">
        <v>43377</v>
      </c>
      <c r="E144" s="29">
        <v>14800</v>
      </c>
      <c r="F144" s="27">
        <v>645824</v>
      </c>
      <c r="G144" s="27">
        <v>1373738</v>
      </c>
      <c r="H144" s="123" t="s">
        <v>109</v>
      </c>
      <c r="I144" s="98"/>
      <c r="J144" s="125"/>
    </row>
    <row r="145" spans="1:10">
      <c r="A145" s="59"/>
      <c r="B145" s="27" t="s">
        <v>133</v>
      </c>
      <c r="C145" s="63">
        <v>43376</v>
      </c>
      <c r="D145" s="63">
        <v>43377</v>
      </c>
      <c r="E145" s="29">
        <v>4500</v>
      </c>
      <c r="F145" s="27">
        <v>647871</v>
      </c>
      <c r="G145" s="27">
        <v>1376637</v>
      </c>
      <c r="H145" s="123" t="s">
        <v>109</v>
      </c>
      <c r="I145" s="98"/>
      <c r="J145" s="125"/>
    </row>
    <row r="146" spans="1:10">
      <c r="A146" s="59"/>
      <c r="B146" s="27" t="s">
        <v>134</v>
      </c>
      <c r="C146" s="63">
        <v>43378</v>
      </c>
      <c r="D146" s="63">
        <v>43382</v>
      </c>
      <c r="E146" s="29">
        <v>14800</v>
      </c>
      <c r="F146" s="27">
        <v>638714</v>
      </c>
      <c r="G146" s="27">
        <v>1362503</v>
      </c>
      <c r="H146" s="123" t="s">
        <v>109</v>
      </c>
      <c r="I146" s="98"/>
      <c r="J146" s="125"/>
    </row>
    <row r="147" spans="1:10">
      <c r="A147" s="59"/>
      <c r="B147" s="27" t="s">
        <v>135</v>
      </c>
      <c r="C147" s="63">
        <v>43378</v>
      </c>
      <c r="D147" s="63">
        <v>43382</v>
      </c>
      <c r="E147" s="29">
        <v>14800</v>
      </c>
      <c r="F147" s="27">
        <v>638715</v>
      </c>
      <c r="G147" s="27">
        <v>1362503</v>
      </c>
      <c r="H147" s="123" t="s">
        <v>109</v>
      </c>
      <c r="I147" s="98"/>
      <c r="J147" s="125"/>
    </row>
    <row r="148" spans="1:10">
      <c r="A148" s="59"/>
      <c r="B148" s="27" t="s">
        <v>136</v>
      </c>
      <c r="C148" s="63">
        <v>43380</v>
      </c>
      <c r="D148" s="63">
        <v>43383</v>
      </c>
      <c r="E148" s="29">
        <v>16800</v>
      </c>
      <c r="F148" s="27">
        <v>644537</v>
      </c>
      <c r="G148" s="27">
        <v>1371657</v>
      </c>
      <c r="H148" s="123" t="s">
        <v>109</v>
      </c>
      <c r="I148" s="98"/>
      <c r="J148" s="125"/>
    </row>
    <row r="149" spans="1:10">
      <c r="A149" s="59"/>
      <c r="B149" s="27" t="s">
        <v>137</v>
      </c>
      <c r="C149" s="63">
        <v>43382</v>
      </c>
      <c r="D149" s="63">
        <v>43386</v>
      </c>
      <c r="E149" s="29">
        <v>16800</v>
      </c>
      <c r="F149" s="27">
        <v>648439</v>
      </c>
      <c r="G149" s="27">
        <v>1377085</v>
      </c>
      <c r="H149" s="123" t="s">
        <v>109</v>
      </c>
      <c r="I149" s="98"/>
      <c r="J149" s="125"/>
    </row>
    <row r="150" spans="1:10">
      <c r="A150" s="59"/>
      <c r="B150" s="27" t="s">
        <v>138</v>
      </c>
      <c r="C150" s="63">
        <v>43371</v>
      </c>
      <c r="D150" s="63">
        <v>43374</v>
      </c>
      <c r="E150" s="29">
        <v>12600</v>
      </c>
      <c r="F150" s="27">
        <v>646704</v>
      </c>
      <c r="G150" s="27">
        <v>1374800</v>
      </c>
      <c r="H150" s="123">
        <v>9013</v>
      </c>
      <c r="I150" s="98"/>
      <c r="J150" s="125"/>
    </row>
    <row r="151" spans="1:10">
      <c r="A151" s="59"/>
      <c r="B151" s="27" t="s">
        <v>139</v>
      </c>
      <c r="C151" s="63">
        <v>43371</v>
      </c>
      <c r="D151" s="63">
        <v>43374</v>
      </c>
      <c r="E151" s="29">
        <v>11100</v>
      </c>
      <c r="F151" s="27">
        <v>644889</v>
      </c>
      <c r="G151" s="27">
        <v>1372118</v>
      </c>
      <c r="H151" s="123">
        <v>9015</v>
      </c>
      <c r="I151" s="98"/>
      <c r="J151" s="125"/>
    </row>
    <row r="152" spans="1:10">
      <c r="A152" s="59"/>
      <c r="B152" s="27" t="s">
        <v>140</v>
      </c>
      <c r="C152" s="63">
        <v>43372</v>
      </c>
      <c r="D152" s="63">
        <v>43375</v>
      </c>
      <c r="E152" s="29">
        <v>11100</v>
      </c>
      <c r="F152" s="27">
        <v>646488</v>
      </c>
      <c r="G152" s="27">
        <v>1374494</v>
      </c>
      <c r="H152" s="123">
        <v>9016</v>
      </c>
      <c r="I152" s="98"/>
      <c r="J152" s="125"/>
    </row>
    <row r="153" spans="1:10">
      <c r="A153" s="59"/>
      <c r="B153" s="27" t="s">
        <v>141</v>
      </c>
      <c r="C153" s="63">
        <v>43373</v>
      </c>
      <c r="D153" s="63">
        <v>43375</v>
      </c>
      <c r="E153" s="29">
        <v>7400</v>
      </c>
      <c r="F153" s="27">
        <v>627209</v>
      </c>
      <c r="G153" s="27">
        <v>1375463</v>
      </c>
      <c r="H153" s="123">
        <v>9017</v>
      </c>
      <c r="I153" s="98"/>
      <c r="J153" s="125"/>
    </row>
    <row r="154" spans="1:10">
      <c r="A154" s="59"/>
      <c r="B154" s="27" t="s">
        <v>142</v>
      </c>
      <c r="C154" s="63">
        <v>43372</v>
      </c>
      <c r="D154" s="63">
        <v>43374</v>
      </c>
      <c r="E154" s="29">
        <v>8400</v>
      </c>
      <c r="F154" s="27">
        <v>640480</v>
      </c>
      <c r="G154" s="27">
        <v>1365256</v>
      </c>
      <c r="H154" s="123">
        <v>9024</v>
      </c>
      <c r="I154" s="98"/>
      <c r="J154" s="125"/>
    </row>
    <row r="155" spans="1:10">
      <c r="A155" s="59"/>
      <c r="B155" s="27" t="s">
        <v>143</v>
      </c>
      <c r="C155" s="63">
        <v>43371</v>
      </c>
      <c r="D155" s="63">
        <v>43374</v>
      </c>
      <c r="E155" s="29">
        <v>11100</v>
      </c>
      <c r="F155" s="27">
        <v>646534</v>
      </c>
      <c r="G155" s="27">
        <v>1374470</v>
      </c>
      <c r="H155" s="123">
        <v>9026</v>
      </c>
      <c r="I155" s="98"/>
      <c r="J155" s="125"/>
    </row>
    <row r="156" spans="1:10">
      <c r="A156" s="59"/>
      <c r="B156" s="27" t="s">
        <v>144</v>
      </c>
      <c r="C156" s="63">
        <v>43375</v>
      </c>
      <c r="D156" s="63">
        <v>43377</v>
      </c>
      <c r="E156" s="29">
        <v>9000</v>
      </c>
      <c r="F156" s="27">
        <v>647492</v>
      </c>
      <c r="G156" s="27">
        <v>1376058</v>
      </c>
      <c r="H156" s="123" t="s">
        <v>145</v>
      </c>
      <c r="I156" s="130"/>
      <c r="J156" s="125"/>
    </row>
    <row r="157" spans="1:10">
      <c r="A157" s="59"/>
      <c r="B157" s="27" t="s">
        <v>146</v>
      </c>
      <c r="C157" s="63">
        <v>43371</v>
      </c>
      <c r="D157" s="63">
        <v>43374</v>
      </c>
      <c r="E157" s="29">
        <v>11100</v>
      </c>
      <c r="F157" s="27">
        <v>646189</v>
      </c>
      <c r="G157" s="27">
        <v>1374913</v>
      </c>
      <c r="H157" s="123">
        <v>9036</v>
      </c>
      <c r="I157" s="130"/>
      <c r="J157" s="125"/>
    </row>
    <row r="158" spans="1:10">
      <c r="A158" s="59"/>
      <c r="B158" s="27" t="s">
        <v>147</v>
      </c>
      <c r="C158" s="63">
        <v>43373</v>
      </c>
      <c r="D158" s="63">
        <v>43374</v>
      </c>
      <c r="E158" s="29">
        <v>4600</v>
      </c>
      <c r="F158" s="27">
        <v>646642</v>
      </c>
      <c r="G158" s="27">
        <v>1375454</v>
      </c>
      <c r="H158" s="123">
        <v>9037</v>
      </c>
      <c r="I158" s="131"/>
      <c r="J158" s="125"/>
    </row>
    <row r="159" spans="1:10">
      <c r="A159" s="59"/>
      <c r="B159" s="27" t="s">
        <v>148</v>
      </c>
      <c r="C159" s="63">
        <v>43371</v>
      </c>
      <c r="D159" s="63">
        <v>43374</v>
      </c>
      <c r="E159" s="29">
        <v>11100</v>
      </c>
      <c r="F159" s="27">
        <v>646580</v>
      </c>
      <c r="G159" s="27">
        <v>1374706</v>
      </c>
      <c r="H159" s="123">
        <v>9046</v>
      </c>
      <c r="I159" s="131"/>
      <c r="J159" s="125"/>
    </row>
    <row r="160" spans="1:10">
      <c r="A160" s="59"/>
      <c r="B160" s="27" t="s">
        <v>149</v>
      </c>
      <c r="C160" s="63">
        <v>43372</v>
      </c>
      <c r="D160" s="63">
        <v>43375</v>
      </c>
      <c r="E160" s="29">
        <v>11100</v>
      </c>
      <c r="F160" s="27">
        <v>646580</v>
      </c>
      <c r="G160" s="27">
        <v>1374494</v>
      </c>
      <c r="H160" s="123">
        <v>9058</v>
      </c>
      <c r="I160" s="132" t="s">
        <v>150</v>
      </c>
      <c r="J160" s="133">
        <v>43378</v>
      </c>
    </row>
    <row r="161" spans="1:10">
      <c r="A161" s="59"/>
      <c r="B161" s="27" t="s">
        <v>151</v>
      </c>
      <c r="C161" s="63">
        <v>43389</v>
      </c>
      <c r="D161" s="63">
        <v>43392</v>
      </c>
      <c r="E161" s="29">
        <v>16800</v>
      </c>
      <c r="F161" s="27">
        <v>648881</v>
      </c>
      <c r="G161" s="27">
        <v>1377583</v>
      </c>
      <c r="H161" s="123" t="s">
        <v>109</v>
      </c>
      <c r="I161" s="98"/>
      <c r="J161" s="125"/>
    </row>
    <row r="162" spans="1:10">
      <c r="A162" s="59"/>
      <c r="B162" s="27" t="s">
        <v>152</v>
      </c>
      <c r="C162" s="63">
        <v>43398</v>
      </c>
      <c r="D162" s="63">
        <v>43400</v>
      </c>
      <c r="E162" s="29">
        <v>7400</v>
      </c>
      <c r="F162" s="27">
        <v>648906</v>
      </c>
      <c r="G162" s="27">
        <v>1377823</v>
      </c>
      <c r="H162" s="123" t="s">
        <v>109</v>
      </c>
      <c r="I162" s="98"/>
      <c r="J162" s="125"/>
    </row>
    <row r="163" spans="1:10">
      <c r="A163" s="59"/>
      <c r="B163" s="27" t="s">
        <v>153</v>
      </c>
      <c r="C163" s="63">
        <v>43380</v>
      </c>
      <c r="D163" s="63">
        <v>43381</v>
      </c>
      <c r="E163" s="29">
        <v>4600</v>
      </c>
      <c r="F163" s="27">
        <v>648984</v>
      </c>
      <c r="G163" s="27">
        <v>1377976</v>
      </c>
      <c r="H163" s="123" t="s">
        <v>109</v>
      </c>
      <c r="I163" s="98"/>
      <c r="J163" s="125"/>
    </row>
    <row r="164" spans="1:10">
      <c r="A164" s="59"/>
      <c r="B164" s="27" t="s">
        <v>154</v>
      </c>
      <c r="C164" s="63">
        <v>43381</v>
      </c>
      <c r="D164" s="63">
        <v>43382</v>
      </c>
      <c r="E164" s="29">
        <v>3900</v>
      </c>
      <c r="F164" s="27">
        <v>649500</v>
      </c>
      <c r="G164" s="27">
        <v>1378424</v>
      </c>
      <c r="H164" s="123" t="s">
        <v>109</v>
      </c>
      <c r="I164" s="98"/>
      <c r="J164" s="125"/>
    </row>
    <row r="165" spans="1:10">
      <c r="A165" s="59"/>
      <c r="B165" s="27" t="s">
        <v>155</v>
      </c>
      <c r="C165" s="63">
        <v>43382</v>
      </c>
      <c r="D165" s="63">
        <v>43384</v>
      </c>
      <c r="E165" s="29">
        <v>7400</v>
      </c>
      <c r="F165" s="27">
        <v>649544</v>
      </c>
      <c r="G165" s="27">
        <v>1378447</v>
      </c>
      <c r="H165" s="123" t="s">
        <v>109</v>
      </c>
      <c r="I165" s="98"/>
      <c r="J165" s="125"/>
    </row>
    <row r="166" spans="1:10">
      <c r="A166" s="59"/>
      <c r="B166" s="27" t="s">
        <v>156</v>
      </c>
      <c r="C166" s="63">
        <v>43382</v>
      </c>
      <c r="D166" s="63">
        <v>43384</v>
      </c>
      <c r="E166" s="29">
        <v>8400</v>
      </c>
      <c r="F166" s="27">
        <v>649678</v>
      </c>
      <c r="G166" s="27">
        <v>1378672</v>
      </c>
      <c r="H166" s="123" t="s">
        <v>109</v>
      </c>
      <c r="I166" s="98"/>
      <c r="J166" s="125"/>
    </row>
    <row r="167" spans="1:10">
      <c r="A167" s="59"/>
      <c r="B167" s="27" t="s">
        <v>157</v>
      </c>
      <c r="C167" s="63">
        <v>43384</v>
      </c>
      <c r="D167" s="63">
        <v>43385</v>
      </c>
      <c r="E167" s="29">
        <v>3900</v>
      </c>
      <c r="F167" s="27">
        <v>649683</v>
      </c>
      <c r="G167" s="27">
        <v>1378641</v>
      </c>
      <c r="H167" s="123" t="s">
        <v>109</v>
      </c>
      <c r="I167" s="98"/>
      <c r="J167" s="125"/>
    </row>
    <row r="168" spans="1:10">
      <c r="A168" s="59"/>
      <c r="B168" s="27" t="s">
        <v>158</v>
      </c>
      <c r="C168" s="63">
        <v>43384</v>
      </c>
      <c r="D168" s="63">
        <v>43385</v>
      </c>
      <c r="E168" s="29">
        <v>4600</v>
      </c>
      <c r="F168" s="27">
        <v>650037</v>
      </c>
      <c r="G168" s="27">
        <v>1378610</v>
      </c>
      <c r="H168" s="123" t="s">
        <v>109</v>
      </c>
      <c r="I168" s="98"/>
      <c r="J168" s="125"/>
    </row>
    <row r="169" spans="1:10">
      <c r="A169" s="59"/>
      <c r="B169" s="27" t="s">
        <v>159</v>
      </c>
      <c r="C169" s="63">
        <v>43384</v>
      </c>
      <c r="D169" s="63">
        <v>43387</v>
      </c>
      <c r="E169" s="29">
        <v>11100</v>
      </c>
      <c r="F169" s="27">
        <v>647390</v>
      </c>
      <c r="G169" s="27">
        <v>1375764</v>
      </c>
      <c r="H169" s="123" t="s">
        <v>109</v>
      </c>
      <c r="I169" s="98"/>
      <c r="J169" s="125"/>
    </row>
    <row r="170" spans="1:10">
      <c r="A170" s="59"/>
      <c r="B170" s="27" t="s">
        <v>160</v>
      </c>
      <c r="C170" s="63">
        <v>43384</v>
      </c>
      <c r="D170" s="63">
        <v>43390</v>
      </c>
      <c r="E170" s="29">
        <v>25200</v>
      </c>
      <c r="F170" s="27">
        <v>649977</v>
      </c>
      <c r="G170" s="27">
        <v>1379083</v>
      </c>
      <c r="H170" s="123" t="s">
        <v>109</v>
      </c>
      <c r="I170" s="98"/>
      <c r="J170" s="125"/>
    </row>
    <row r="171" spans="1:10">
      <c r="A171" s="59"/>
      <c r="B171" s="27" t="s">
        <v>161</v>
      </c>
      <c r="C171" s="63">
        <v>43386</v>
      </c>
      <c r="D171" s="63">
        <v>43389</v>
      </c>
      <c r="E171" s="29">
        <v>12600</v>
      </c>
      <c r="F171" s="27">
        <v>649999</v>
      </c>
      <c r="G171" s="27">
        <v>1379040</v>
      </c>
      <c r="H171" s="123" t="s">
        <v>109</v>
      </c>
      <c r="I171" s="98"/>
      <c r="J171" s="125"/>
    </row>
    <row r="172" spans="1:10">
      <c r="A172" s="126"/>
      <c r="B172" s="27" t="s">
        <v>162</v>
      </c>
      <c r="C172" s="63">
        <v>43385</v>
      </c>
      <c r="D172" s="63">
        <v>43387</v>
      </c>
      <c r="E172" s="29">
        <v>7400</v>
      </c>
      <c r="F172" s="27">
        <v>650086</v>
      </c>
      <c r="G172" s="27">
        <v>1379001</v>
      </c>
      <c r="H172" s="123" t="s">
        <v>109</v>
      </c>
      <c r="I172" s="132" t="s">
        <v>150</v>
      </c>
      <c r="J172" s="133">
        <v>43383</v>
      </c>
    </row>
    <row r="173" spans="1:10">
      <c r="A173" s="59"/>
      <c r="B173" s="27" t="s">
        <v>163</v>
      </c>
      <c r="C173" s="63">
        <v>43388</v>
      </c>
      <c r="D173" s="63">
        <v>43391</v>
      </c>
      <c r="E173" s="29">
        <v>11100</v>
      </c>
      <c r="F173" s="27">
        <v>645712</v>
      </c>
      <c r="G173" s="27">
        <v>1373244</v>
      </c>
      <c r="H173" s="123" t="s">
        <v>109</v>
      </c>
      <c r="I173" s="98"/>
      <c r="J173" s="125"/>
    </row>
    <row r="174" spans="1:10">
      <c r="A174" s="126"/>
      <c r="B174" s="16" t="s">
        <v>164</v>
      </c>
      <c r="C174" s="63">
        <v>43388</v>
      </c>
      <c r="D174" s="63">
        <v>43391</v>
      </c>
      <c r="E174" s="29">
        <v>11100</v>
      </c>
      <c r="F174" s="27">
        <v>645717</v>
      </c>
      <c r="G174" s="27">
        <v>1373244</v>
      </c>
      <c r="H174" s="123" t="s">
        <v>109</v>
      </c>
      <c r="I174" s="98"/>
      <c r="J174" s="125"/>
    </row>
    <row r="175" spans="1:10">
      <c r="A175" s="15"/>
      <c r="B175" s="16" t="s">
        <v>165</v>
      </c>
      <c r="C175" s="17">
        <v>43387</v>
      </c>
      <c r="D175" s="17">
        <v>43390</v>
      </c>
      <c r="E175" s="18">
        <v>12600</v>
      </c>
      <c r="F175" s="16">
        <v>648140</v>
      </c>
      <c r="G175" s="16">
        <v>1376906</v>
      </c>
      <c r="H175" s="127" t="s">
        <v>109</v>
      </c>
      <c r="I175" s="134"/>
      <c r="J175" s="135"/>
    </row>
    <row r="176" spans="1:10">
      <c r="A176" s="15"/>
      <c r="B176" s="16" t="s">
        <v>166</v>
      </c>
      <c r="C176" s="17">
        <v>43387</v>
      </c>
      <c r="D176" s="17">
        <v>43388</v>
      </c>
      <c r="E176" s="18">
        <v>3700</v>
      </c>
      <c r="F176" s="16">
        <v>651264</v>
      </c>
      <c r="G176" s="16">
        <v>1380773</v>
      </c>
      <c r="H176" s="127" t="s">
        <v>109</v>
      </c>
      <c r="I176" s="98"/>
      <c r="J176" s="125"/>
    </row>
    <row r="177" spans="1:10">
      <c r="A177" s="15"/>
      <c r="B177" s="16" t="s">
        <v>167</v>
      </c>
      <c r="C177" s="17">
        <v>43394</v>
      </c>
      <c r="D177" s="17">
        <v>43396</v>
      </c>
      <c r="E177" s="18">
        <v>7400</v>
      </c>
      <c r="F177" s="16">
        <v>651272</v>
      </c>
      <c r="G177" s="16">
        <v>1380711</v>
      </c>
      <c r="H177" s="127" t="s">
        <v>109</v>
      </c>
      <c r="I177" s="98"/>
      <c r="J177" s="125"/>
    </row>
    <row r="178" spans="1:10">
      <c r="A178" s="15"/>
      <c r="B178" s="16" t="s">
        <v>168</v>
      </c>
      <c r="C178" s="17">
        <v>43387</v>
      </c>
      <c r="D178" s="17">
        <v>43388</v>
      </c>
      <c r="E178" s="18">
        <v>3700</v>
      </c>
      <c r="F178" s="16">
        <v>651292</v>
      </c>
      <c r="G178" s="16">
        <v>1380912</v>
      </c>
      <c r="H178" s="127" t="s">
        <v>109</v>
      </c>
      <c r="I178" s="98"/>
      <c r="J178" s="125"/>
    </row>
    <row r="179" spans="1:10">
      <c r="A179" s="15"/>
      <c r="B179" s="16" t="s">
        <v>169</v>
      </c>
      <c r="C179" s="63">
        <v>43388</v>
      </c>
      <c r="D179" s="63">
        <v>43389</v>
      </c>
      <c r="E179" s="18">
        <v>4200</v>
      </c>
      <c r="F179" s="16">
        <v>651463</v>
      </c>
      <c r="G179" s="16">
        <v>1381170</v>
      </c>
      <c r="H179" s="127" t="s">
        <v>109</v>
      </c>
      <c r="I179" s="98"/>
      <c r="J179" s="125"/>
    </row>
    <row r="180" spans="1:10">
      <c r="A180" s="15"/>
      <c r="B180" s="16" t="s">
        <v>170</v>
      </c>
      <c r="C180" s="17">
        <v>1381276</v>
      </c>
      <c r="D180" s="17">
        <v>1381277</v>
      </c>
      <c r="E180" s="18">
        <v>4200</v>
      </c>
      <c r="F180" s="16">
        <v>651515</v>
      </c>
      <c r="G180" s="16">
        <v>1381276</v>
      </c>
      <c r="H180" s="127" t="s">
        <v>109</v>
      </c>
      <c r="I180" s="98"/>
      <c r="J180" s="125"/>
    </row>
    <row r="181" spans="1:10">
      <c r="A181" s="15"/>
      <c r="B181" s="16" t="s">
        <v>171</v>
      </c>
      <c r="C181" s="17">
        <v>43396</v>
      </c>
      <c r="D181" s="17">
        <v>43399</v>
      </c>
      <c r="E181" s="18">
        <v>11100</v>
      </c>
      <c r="F181" s="16">
        <v>651507</v>
      </c>
      <c r="G181" s="16">
        <v>1381179</v>
      </c>
      <c r="H181" s="127" t="s">
        <v>109</v>
      </c>
      <c r="I181" s="98"/>
      <c r="J181" s="125"/>
    </row>
    <row r="182" spans="1:10">
      <c r="A182" s="15"/>
      <c r="B182" s="16" t="s">
        <v>172</v>
      </c>
      <c r="C182" s="63">
        <v>43389</v>
      </c>
      <c r="D182" s="63">
        <v>43391</v>
      </c>
      <c r="E182" s="18">
        <v>7400</v>
      </c>
      <c r="F182" s="16">
        <v>651622</v>
      </c>
      <c r="G182" s="16">
        <v>1381679</v>
      </c>
      <c r="H182" s="127" t="s">
        <v>109</v>
      </c>
      <c r="I182" s="98"/>
      <c r="J182" s="125"/>
    </row>
    <row r="183" spans="1:10">
      <c r="A183" s="15"/>
      <c r="B183" s="16" t="s">
        <v>173</v>
      </c>
      <c r="C183" s="17">
        <v>1381276</v>
      </c>
      <c r="D183" s="17">
        <v>43396</v>
      </c>
      <c r="E183" s="18">
        <v>16800</v>
      </c>
      <c r="F183" s="16">
        <v>645607</v>
      </c>
      <c r="G183" s="16">
        <v>1373422</v>
      </c>
      <c r="H183" s="127" t="s">
        <v>109</v>
      </c>
      <c r="I183" s="98"/>
      <c r="J183" s="125"/>
    </row>
    <row r="184" spans="1:10">
      <c r="A184" s="15"/>
      <c r="B184" s="27" t="s">
        <v>174</v>
      </c>
      <c r="C184" s="63">
        <v>43390</v>
      </c>
      <c r="D184" s="17">
        <v>43393</v>
      </c>
      <c r="E184" s="18">
        <v>11100</v>
      </c>
      <c r="F184" s="16">
        <v>651826</v>
      </c>
      <c r="G184" s="16">
        <v>1382035</v>
      </c>
      <c r="H184" s="127" t="s">
        <v>109</v>
      </c>
      <c r="I184" s="98"/>
      <c r="J184" s="125"/>
    </row>
    <row r="185" spans="1:10">
      <c r="A185" s="15"/>
      <c r="B185" s="27" t="s">
        <v>175</v>
      </c>
      <c r="C185" s="63">
        <v>43390</v>
      </c>
      <c r="D185" s="63">
        <v>43391</v>
      </c>
      <c r="E185" s="18">
        <v>3700</v>
      </c>
      <c r="F185" s="16">
        <v>651902</v>
      </c>
      <c r="G185" s="16">
        <v>1382106</v>
      </c>
      <c r="H185" s="127" t="s">
        <v>109</v>
      </c>
      <c r="I185" s="98"/>
      <c r="J185" s="125"/>
    </row>
    <row r="186" spans="1:10">
      <c r="A186" s="59"/>
      <c r="B186" s="27" t="s">
        <v>176</v>
      </c>
      <c r="C186" s="63">
        <v>43408</v>
      </c>
      <c r="D186" s="63">
        <v>43411</v>
      </c>
      <c r="E186" s="29">
        <v>15000</v>
      </c>
      <c r="F186" s="27">
        <v>651675</v>
      </c>
      <c r="G186" s="27">
        <v>1381223</v>
      </c>
      <c r="H186" s="123" t="s">
        <v>109</v>
      </c>
      <c r="I186" s="98"/>
      <c r="J186" s="125"/>
    </row>
    <row r="187" spans="1:10">
      <c r="A187" s="59"/>
      <c r="B187" s="128" t="s">
        <v>177</v>
      </c>
      <c r="C187" s="129">
        <v>43391</v>
      </c>
      <c r="D187" s="63">
        <v>43393</v>
      </c>
      <c r="E187" s="29">
        <v>7400</v>
      </c>
      <c r="F187" s="27">
        <v>651921</v>
      </c>
      <c r="G187" s="27">
        <v>1382172</v>
      </c>
      <c r="H187" s="123" t="s">
        <v>109</v>
      </c>
      <c r="I187" s="98"/>
      <c r="J187" s="125"/>
    </row>
    <row r="188" spans="1:10">
      <c r="A188" s="59"/>
      <c r="B188" s="27" t="s">
        <v>178</v>
      </c>
      <c r="C188" s="63">
        <v>43391</v>
      </c>
      <c r="D188" s="63">
        <v>43394</v>
      </c>
      <c r="E188" s="29">
        <v>11100</v>
      </c>
      <c r="F188" s="27">
        <v>651967</v>
      </c>
      <c r="G188" s="27">
        <v>1382202</v>
      </c>
      <c r="H188" s="123" t="s">
        <v>109</v>
      </c>
      <c r="I188" s="98"/>
      <c r="J188" s="125"/>
    </row>
    <row r="189" spans="1:10">
      <c r="A189" s="59"/>
      <c r="B189" s="27" t="s">
        <v>179</v>
      </c>
      <c r="C189" s="63">
        <v>43391</v>
      </c>
      <c r="D189" s="63">
        <v>43396</v>
      </c>
      <c r="E189" s="29">
        <v>18500</v>
      </c>
      <c r="F189" s="27">
        <v>652105</v>
      </c>
      <c r="G189" s="27">
        <v>1382332</v>
      </c>
      <c r="H189" s="123" t="s">
        <v>109</v>
      </c>
      <c r="I189" s="98"/>
      <c r="J189" s="125"/>
    </row>
    <row r="190" spans="1:10">
      <c r="A190" s="59"/>
      <c r="B190" s="27" t="s">
        <v>180</v>
      </c>
      <c r="C190" s="63">
        <v>43395</v>
      </c>
      <c r="D190" s="63">
        <v>43396</v>
      </c>
      <c r="E190" s="29">
        <v>3700</v>
      </c>
      <c r="F190" s="27">
        <v>652222</v>
      </c>
      <c r="G190" s="27">
        <v>1382443</v>
      </c>
      <c r="H190" s="123" t="s">
        <v>109</v>
      </c>
      <c r="I190" s="98"/>
      <c r="J190" s="125"/>
    </row>
    <row r="191" spans="1:10">
      <c r="A191" s="59"/>
      <c r="B191" s="27" t="s">
        <v>181</v>
      </c>
      <c r="C191" s="63">
        <v>43395</v>
      </c>
      <c r="D191" s="63">
        <v>43396</v>
      </c>
      <c r="E191" s="29">
        <v>3700</v>
      </c>
      <c r="F191" s="27">
        <v>652224</v>
      </c>
      <c r="G191" s="27">
        <v>1382443</v>
      </c>
      <c r="H191" s="123" t="s">
        <v>109</v>
      </c>
      <c r="I191" s="98"/>
      <c r="J191" s="125"/>
    </row>
    <row r="192" spans="1:10">
      <c r="A192" s="59"/>
      <c r="B192" s="27" t="s">
        <v>175</v>
      </c>
      <c r="C192" s="63">
        <v>43391</v>
      </c>
      <c r="D192" s="63">
        <v>43392</v>
      </c>
      <c r="E192" s="29">
        <v>3700</v>
      </c>
      <c r="F192" s="27">
        <v>652231</v>
      </c>
      <c r="G192" s="27">
        <v>1382569</v>
      </c>
      <c r="H192" s="118" t="s">
        <v>109</v>
      </c>
      <c r="I192" s="98"/>
      <c r="J192" s="125"/>
    </row>
    <row r="193" spans="1:10">
      <c r="A193" s="59"/>
      <c r="B193" s="27" t="s">
        <v>182</v>
      </c>
      <c r="C193" s="63">
        <v>43385</v>
      </c>
      <c r="D193" s="63">
        <v>43386</v>
      </c>
      <c r="E193" s="29">
        <v>3900</v>
      </c>
      <c r="F193" s="27">
        <v>650764</v>
      </c>
      <c r="G193" s="27">
        <v>1379887</v>
      </c>
      <c r="H193" s="123" t="s">
        <v>109</v>
      </c>
      <c r="I193" s="150" t="s">
        <v>183</v>
      </c>
      <c r="J193" s="151">
        <v>43392</v>
      </c>
    </row>
    <row r="194" spans="1:10">
      <c r="A194" s="59"/>
      <c r="B194" s="27" t="s">
        <v>184</v>
      </c>
      <c r="C194" s="63">
        <v>43393</v>
      </c>
      <c r="D194" s="63">
        <v>43394</v>
      </c>
      <c r="E194" s="29">
        <v>3700</v>
      </c>
      <c r="F194" s="27">
        <v>652720</v>
      </c>
      <c r="G194" s="27">
        <v>1382815</v>
      </c>
      <c r="H194" s="136" t="s">
        <v>109</v>
      </c>
      <c r="I194" s="98"/>
      <c r="J194" s="125"/>
    </row>
    <row r="195" spans="1:10">
      <c r="A195" s="59"/>
      <c r="B195" s="27" t="s">
        <v>185</v>
      </c>
      <c r="C195" s="63">
        <v>43392</v>
      </c>
      <c r="D195" s="63">
        <v>43394</v>
      </c>
      <c r="E195" s="29">
        <v>7400</v>
      </c>
      <c r="F195" s="27">
        <v>652749</v>
      </c>
      <c r="G195" s="27">
        <v>1383263</v>
      </c>
      <c r="H195" s="123" t="s">
        <v>109</v>
      </c>
      <c r="I195" s="98"/>
      <c r="J195" s="125"/>
    </row>
    <row r="196" spans="1:10">
      <c r="A196" s="59"/>
      <c r="B196" s="27" t="s">
        <v>186</v>
      </c>
      <c r="C196" s="63">
        <v>43393</v>
      </c>
      <c r="D196" s="63">
        <v>43395</v>
      </c>
      <c r="E196" s="29">
        <v>8400</v>
      </c>
      <c r="F196" s="27">
        <v>652814</v>
      </c>
      <c r="G196" s="27">
        <v>1383398</v>
      </c>
      <c r="H196" s="123" t="s">
        <v>109</v>
      </c>
      <c r="I196" s="98"/>
      <c r="J196" s="125"/>
    </row>
    <row r="197" spans="1:10">
      <c r="A197" s="59"/>
      <c r="B197" s="27" t="s">
        <v>187</v>
      </c>
      <c r="C197" s="63">
        <v>43393</v>
      </c>
      <c r="D197" s="63">
        <v>43394</v>
      </c>
      <c r="E197" s="29">
        <v>3700</v>
      </c>
      <c r="F197" s="27">
        <v>652844</v>
      </c>
      <c r="G197" s="27">
        <v>1383510</v>
      </c>
      <c r="H197" s="123" t="s">
        <v>109</v>
      </c>
      <c r="I197" s="98"/>
      <c r="J197" s="125"/>
    </row>
    <row r="198" spans="1:10">
      <c r="A198" s="59"/>
      <c r="B198" s="27" t="s">
        <v>188</v>
      </c>
      <c r="C198" s="63">
        <v>43394</v>
      </c>
      <c r="D198" s="63">
        <v>43396</v>
      </c>
      <c r="E198" s="29">
        <v>7400</v>
      </c>
      <c r="F198" s="27">
        <v>652845</v>
      </c>
      <c r="G198" s="27">
        <v>1383509</v>
      </c>
      <c r="H198" s="123" t="s">
        <v>109</v>
      </c>
      <c r="I198" s="98"/>
      <c r="J198" s="125"/>
    </row>
    <row r="199" spans="1:10">
      <c r="A199" s="59"/>
      <c r="B199" s="27" t="s">
        <v>175</v>
      </c>
      <c r="C199" s="63">
        <v>43393</v>
      </c>
      <c r="D199" s="63">
        <v>43394</v>
      </c>
      <c r="E199" s="29">
        <v>3700</v>
      </c>
      <c r="F199" s="27">
        <v>652884</v>
      </c>
      <c r="G199" s="27">
        <v>1383561</v>
      </c>
      <c r="H199" s="123" t="s">
        <v>109</v>
      </c>
      <c r="I199" s="98"/>
      <c r="J199" s="125"/>
    </row>
    <row r="200" s="98" customFormat="1" spans="1:13">
      <c r="A200" s="59"/>
      <c r="B200" s="27" t="s">
        <v>189</v>
      </c>
      <c r="C200" s="63">
        <v>43393</v>
      </c>
      <c r="D200" s="63">
        <v>43394</v>
      </c>
      <c r="E200" s="29">
        <v>3700</v>
      </c>
      <c r="F200" s="27" t="s">
        <v>190</v>
      </c>
      <c r="G200" s="27">
        <v>1383573</v>
      </c>
      <c r="H200" s="123" t="s">
        <v>109</v>
      </c>
      <c r="I200" s="131"/>
      <c r="J200" s="125"/>
      <c r="K200" s="102"/>
      <c r="L200" s="102"/>
      <c r="M200" s="102"/>
    </row>
    <row r="201" spans="1:10">
      <c r="A201" s="59"/>
      <c r="B201" s="27" t="s">
        <v>191</v>
      </c>
      <c r="C201" s="63">
        <v>43394</v>
      </c>
      <c r="D201" s="63">
        <v>43395</v>
      </c>
      <c r="E201" s="29">
        <v>3700</v>
      </c>
      <c r="F201" s="27">
        <v>652986</v>
      </c>
      <c r="G201" s="27">
        <v>1383841</v>
      </c>
      <c r="H201" s="123" t="s">
        <v>109</v>
      </c>
      <c r="I201" s="98"/>
      <c r="J201" s="125"/>
    </row>
    <row r="202" spans="1:10">
      <c r="A202" s="59"/>
      <c r="B202" s="27" t="s">
        <v>192</v>
      </c>
      <c r="C202" s="63">
        <v>43395</v>
      </c>
      <c r="D202" s="63">
        <v>43396</v>
      </c>
      <c r="E202" s="29">
        <v>3700</v>
      </c>
      <c r="F202" s="27">
        <v>652998</v>
      </c>
      <c r="G202" s="27">
        <v>1383871</v>
      </c>
      <c r="H202" s="123" t="s">
        <v>109</v>
      </c>
      <c r="I202" s="98"/>
      <c r="J202" s="125"/>
    </row>
    <row r="203" spans="1:10">
      <c r="A203" s="59"/>
      <c r="B203" s="27" t="s">
        <v>193</v>
      </c>
      <c r="C203" s="63">
        <v>43395</v>
      </c>
      <c r="D203" s="63">
        <v>43396</v>
      </c>
      <c r="E203" s="29">
        <v>3700</v>
      </c>
      <c r="F203" s="37">
        <v>653075</v>
      </c>
      <c r="G203" s="27">
        <v>1384174</v>
      </c>
      <c r="H203" s="123" t="s">
        <v>109</v>
      </c>
      <c r="I203" s="98"/>
      <c r="J203" s="125"/>
    </row>
    <row r="204" spans="1:10">
      <c r="A204" s="59"/>
      <c r="B204" s="27" t="s">
        <v>194</v>
      </c>
      <c r="C204" s="63">
        <v>43395</v>
      </c>
      <c r="D204" s="63">
        <v>43396</v>
      </c>
      <c r="E204" s="29">
        <v>3700</v>
      </c>
      <c r="F204" s="27">
        <v>652849</v>
      </c>
      <c r="G204" s="27">
        <v>1382880</v>
      </c>
      <c r="H204" s="123" t="s">
        <v>109</v>
      </c>
      <c r="I204" s="98"/>
      <c r="J204" s="125"/>
    </row>
    <row r="205" spans="1:10">
      <c r="A205" s="59"/>
      <c r="B205" s="27" t="s">
        <v>195</v>
      </c>
      <c r="C205" s="63">
        <v>43395</v>
      </c>
      <c r="D205" s="63">
        <v>43396</v>
      </c>
      <c r="E205" s="29">
        <v>3700</v>
      </c>
      <c r="F205" s="27">
        <v>652850</v>
      </c>
      <c r="G205" s="27">
        <v>1382880</v>
      </c>
      <c r="H205" s="123" t="s">
        <v>109</v>
      </c>
      <c r="I205" s="98"/>
      <c r="J205" s="125"/>
    </row>
    <row r="206" spans="1:10">
      <c r="A206" s="59"/>
      <c r="B206" s="27" t="s">
        <v>196</v>
      </c>
      <c r="C206" s="63">
        <v>43395</v>
      </c>
      <c r="D206" s="63">
        <v>43396</v>
      </c>
      <c r="E206" s="29">
        <v>3700</v>
      </c>
      <c r="F206" s="27">
        <v>652851</v>
      </c>
      <c r="G206" s="27">
        <v>1382880</v>
      </c>
      <c r="H206" s="123" t="s">
        <v>109</v>
      </c>
      <c r="I206" s="98"/>
      <c r="J206" s="125"/>
    </row>
    <row r="207" spans="1:10">
      <c r="A207" s="59"/>
      <c r="B207" s="27" t="s">
        <v>197</v>
      </c>
      <c r="C207" s="63">
        <v>43395</v>
      </c>
      <c r="D207" s="63">
        <v>43396</v>
      </c>
      <c r="E207" s="29">
        <v>3700</v>
      </c>
      <c r="F207" s="27">
        <v>652852</v>
      </c>
      <c r="G207" s="27">
        <v>1382880</v>
      </c>
      <c r="H207" s="123" t="s">
        <v>109</v>
      </c>
      <c r="I207" s="98"/>
      <c r="J207" s="125"/>
    </row>
    <row r="208" spans="1:10">
      <c r="A208" s="59"/>
      <c r="B208" s="27" t="s">
        <v>198</v>
      </c>
      <c r="C208" s="63">
        <v>43395</v>
      </c>
      <c r="D208" s="63">
        <v>43397</v>
      </c>
      <c r="E208" s="29">
        <v>8400</v>
      </c>
      <c r="F208" s="27">
        <v>652856</v>
      </c>
      <c r="G208" s="27">
        <v>1382789</v>
      </c>
      <c r="H208" s="123" t="s">
        <v>109</v>
      </c>
      <c r="I208" s="98"/>
      <c r="J208" s="125"/>
    </row>
    <row r="209" spans="1:10">
      <c r="A209" s="59"/>
      <c r="B209" s="27" t="s">
        <v>199</v>
      </c>
      <c r="C209" s="63">
        <v>43396</v>
      </c>
      <c r="D209" s="63">
        <v>43398</v>
      </c>
      <c r="E209" s="29">
        <v>7400</v>
      </c>
      <c r="F209" s="27">
        <v>653137</v>
      </c>
      <c r="G209" s="27">
        <v>1384131</v>
      </c>
      <c r="H209" s="123" t="s">
        <v>109</v>
      </c>
      <c r="I209" s="98"/>
      <c r="J209" s="125"/>
    </row>
    <row r="210" spans="1:10">
      <c r="A210" s="59"/>
      <c r="B210" s="27" t="s">
        <v>200</v>
      </c>
      <c r="C210" s="63">
        <v>43397</v>
      </c>
      <c r="D210" s="63">
        <v>43400</v>
      </c>
      <c r="E210" s="29">
        <v>11100</v>
      </c>
      <c r="F210" s="27">
        <v>653414</v>
      </c>
      <c r="G210" s="27">
        <v>1384621</v>
      </c>
      <c r="H210" s="123" t="s">
        <v>109</v>
      </c>
      <c r="I210" s="98"/>
      <c r="J210" s="125"/>
    </row>
    <row r="211" spans="1:10">
      <c r="A211" s="59"/>
      <c r="B211" s="27" t="s">
        <v>201</v>
      </c>
      <c r="C211" s="63">
        <v>43396</v>
      </c>
      <c r="D211" s="63">
        <v>43397</v>
      </c>
      <c r="E211" s="29">
        <v>3700</v>
      </c>
      <c r="F211" s="27">
        <v>653452</v>
      </c>
      <c r="G211" s="27">
        <v>1384723</v>
      </c>
      <c r="H211" s="123" t="s">
        <v>109</v>
      </c>
      <c r="I211" s="98"/>
      <c r="J211" s="125"/>
    </row>
    <row r="212" spans="1:10">
      <c r="A212" s="59"/>
      <c r="B212" s="27" t="s">
        <v>202</v>
      </c>
      <c r="C212" s="63">
        <v>43398</v>
      </c>
      <c r="D212" s="63">
        <v>43399</v>
      </c>
      <c r="E212" s="29">
        <v>3700</v>
      </c>
      <c r="F212" s="27">
        <v>653561</v>
      </c>
      <c r="G212" s="27">
        <v>1385030</v>
      </c>
      <c r="H212" s="123" t="s">
        <v>109</v>
      </c>
      <c r="I212" s="98"/>
      <c r="J212" s="125"/>
    </row>
    <row r="213" spans="1:10">
      <c r="A213" s="59"/>
      <c r="B213" s="27" t="s">
        <v>203</v>
      </c>
      <c r="C213" s="63">
        <v>43397</v>
      </c>
      <c r="D213" s="63">
        <v>43399</v>
      </c>
      <c r="E213" s="29">
        <v>7400</v>
      </c>
      <c r="F213" s="27">
        <v>653601</v>
      </c>
      <c r="G213" s="27">
        <v>1385039</v>
      </c>
      <c r="H213" s="123" t="s">
        <v>109</v>
      </c>
      <c r="I213" s="98"/>
      <c r="J213" s="125"/>
    </row>
    <row r="214" spans="1:10">
      <c r="A214" s="59"/>
      <c r="B214" s="27" t="s">
        <v>204</v>
      </c>
      <c r="C214" s="63">
        <v>43397</v>
      </c>
      <c r="D214" s="63">
        <v>43399</v>
      </c>
      <c r="E214" s="29">
        <v>7400</v>
      </c>
      <c r="F214" s="27">
        <v>653608</v>
      </c>
      <c r="G214" s="27">
        <v>1385039</v>
      </c>
      <c r="H214" s="123" t="s">
        <v>109</v>
      </c>
      <c r="I214" s="98"/>
      <c r="J214" s="125"/>
    </row>
    <row r="215" spans="1:10">
      <c r="A215" s="59"/>
      <c r="B215" s="27" t="s">
        <v>205</v>
      </c>
      <c r="C215" s="63">
        <v>43398</v>
      </c>
      <c r="D215" s="63">
        <v>43399</v>
      </c>
      <c r="E215" s="29">
        <v>4500</v>
      </c>
      <c r="F215" s="27">
        <v>653636</v>
      </c>
      <c r="G215" s="27">
        <v>1385043</v>
      </c>
      <c r="H215" s="123" t="s">
        <v>109</v>
      </c>
      <c r="I215" s="98"/>
      <c r="J215" s="125"/>
    </row>
    <row r="216" spans="1:10">
      <c r="A216" s="59"/>
      <c r="B216" s="27" t="s">
        <v>201</v>
      </c>
      <c r="C216" s="63">
        <v>43397</v>
      </c>
      <c r="D216" s="63">
        <v>43398</v>
      </c>
      <c r="E216" s="29">
        <v>3700</v>
      </c>
      <c r="F216" s="27">
        <v>653662</v>
      </c>
      <c r="G216" s="27">
        <v>1385170</v>
      </c>
      <c r="H216" s="123" t="s">
        <v>109</v>
      </c>
      <c r="I216" s="98"/>
      <c r="J216" s="125"/>
    </row>
    <row r="217" spans="1:10">
      <c r="A217" s="59"/>
      <c r="B217" s="27" t="s">
        <v>206</v>
      </c>
      <c r="C217" s="63">
        <v>43397</v>
      </c>
      <c r="D217" s="63">
        <v>43399</v>
      </c>
      <c r="E217" s="29">
        <v>7400</v>
      </c>
      <c r="F217" s="27">
        <v>653667</v>
      </c>
      <c r="G217" s="27">
        <v>1385190</v>
      </c>
      <c r="H217" s="123" t="s">
        <v>109</v>
      </c>
      <c r="I217" s="98"/>
      <c r="J217" s="125"/>
    </row>
    <row r="218" spans="1:13">
      <c r="A218" s="59"/>
      <c r="B218" s="27" t="s">
        <v>207</v>
      </c>
      <c r="C218" s="63">
        <v>43397</v>
      </c>
      <c r="D218" s="63">
        <v>43398</v>
      </c>
      <c r="E218" s="29">
        <v>3700</v>
      </c>
      <c r="F218" s="27">
        <v>653727</v>
      </c>
      <c r="G218" s="27">
        <v>1385247</v>
      </c>
      <c r="H218" s="123" t="s">
        <v>109</v>
      </c>
      <c r="I218" s="98"/>
      <c r="J218" s="125"/>
      <c r="K218" s="7"/>
      <c r="L218" s="7"/>
      <c r="M218" s="152"/>
    </row>
    <row r="219" spans="1:13">
      <c r="A219" s="59"/>
      <c r="B219" s="27" t="s">
        <v>208</v>
      </c>
      <c r="C219" s="63">
        <v>43398</v>
      </c>
      <c r="D219" s="63">
        <v>43399</v>
      </c>
      <c r="E219" s="29">
        <v>3700</v>
      </c>
      <c r="F219" s="27">
        <v>653841</v>
      </c>
      <c r="G219" s="27">
        <v>1385509</v>
      </c>
      <c r="H219" s="123" t="s">
        <v>109</v>
      </c>
      <c r="I219" s="98"/>
      <c r="J219" s="125"/>
      <c r="K219" s="7"/>
      <c r="L219" s="7"/>
      <c r="M219" s="152"/>
    </row>
    <row r="220" spans="1:13">
      <c r="A220" s="59"/>
      <c r="B220" s="27" t="s">
        <v>209</v>
      </c>
      <c r="C220" s="63">
        <v>43398</v>
      </c>
      <c r="D220" s="63">
        <v>43399</v>
      </c>
      <c r="E220" s="29">
        <v>3700</v>
      </c>
      <c r="F220" s="27">
        <v>653900</v>
      </c>
      <c r="G220" s="27">
        <v>1385597</v>
      </c>
      <c r="H220" s="123" t="s">
        <v>109</v>
      </c>
      <c r="I220" s="98"/>
      <c r="J220" s="125"/>
      <c r="K220" s="7"/>
      <c r="L220" s="7"/>
      <c r="M220" s="152"/>
    </row>
    <row r="221" spans="1:13">
      <c r="A221" s="59"/>
      <c r="B221" s="27" t="s">
        <v>210</v>
      </c>
      <c r="C221" s="63">
        <v>43399</v>
      </c>
      <c r="D221" s="63">
        <v>43400</v>
      </c>
      <c r="E221" s="29">
        <v>3700</v>
      </c>
      <c r="F221" s="27">
        <v>654207</v>
      </c>
      <c r="G221" s="27">
        <v>1385972</v>
      </c>
      <c r="H221" s="123" t="s">
        <v>109</v>
      </c>
      <c r="I221" s="98"/>
      <c r="J221" s="125"/>
      <c r="K221" s="7"/>
      <c r="L221" s="7"/>
      <c r="M221" s="152"/>
    </row>
    <row r="222" spans="1:13">
      <c r="A222" s="59"/>
      <c r="B222" s="27" t="s">
        <v>210</v>
      </c>
      <c r="C222" s="63">
        <v>43400</v>
      </c>
      <c r="D222" s="63">
        <v>43401</v>
      </c>
      <c r="E222" s="29">
        <v>3700</v>
      </c>
      <c r="F222" s="27">
        <v>654421</v>
      </c>
      <c r="G222" s="27">
        <v>1386395</v>
      </c>
      <c r="H222" s="123" t="s">
        <v>109</v>
      </c>
      <c r="I222" s="98"/>
      <c r="J222" s="125"/>
      <c r="K222" s="7"/>
      <c r="L222" s="7"/>
      <c r="M222" s="152"/>
    </row>
    <row r="223" spans="1:13">
      <c r="A223" s="59"/>
      <c r="B223" s="27" t="s">
        <v>211</v>
      </c>
      <c r="C223" s="63">
        <v>43400</v>
      </c>
      <c r="D223" s="63">
        <v>43401</v>
      </c>
      <c r="E223" s="29">
        <v>3700</v>
      </c>
      <c r="F223" s="27">
        <v>654454</v>
      </c>
      <c r="G223" s="27">
        <v>1386460</v>
      </c>
      <c r="H223" s="123" t="s">
        <v>109</v>
      </c>
      <c r="I223" s="98"/>
      <c r="J223" s="125"/>
      <c r="K223" s="7"/>
      <c r="L223" s="7"/>
      <c r="M223" s="152"/>
    </row>
    <row r="224" spans="1:13">
      <c r="A224" s="59"/>
      <c r="B224" s="27" t="s">
        <v>212</v>
      </c>
      <c r="C224" s="63">
        <v>43404</v>
      </c>
      <c r="D224" s="63">
        <v>43406</v>
      </c>
      <c r="E224" s="29">
        <v>8400</v>
      </c>
      <c r="F224" s="27">
        <v>652194</v>
      </c>
      <c r="G224" s="27">
        <v>1382029</v>
      </c>
      <c r="H224" s="123" t="s">
        <v>109</v>
      </c>
      <c r="I224" s="98"/>
      <c r="J224" s="125"/>
      <c r="K224" s="7"/>
      <c r="L224" s="7"/>
      <c r="M224" s="152"/>
    </row>
    <row r="225" spans="1:10">
      <c r="A225" s="59"/>
      <c r="B225" s="27" t="s">
        <v>191</v>
      </c>
      <c r="C225" s="63">
        <v>43393</v>
      </c>
      <c r="D225" s="63">
        <v>43394</v>
      </c>
      <c r="E225" s="29">
        <v>3700</v>
      </c>
      <c r="F225" s="27">
        <v>652846</v>
      </c>
      <c r="G225" s="27">
        <v>1383521</v>
      </c>
      <c r="H225" s="123" t="s">
        <v>109</v>
      </c>
      <c r="I225" s="98"/>
      <c r="J225" s="125"/>
    </row>
    <row r="226" spans="1:10">
      <c r="A226" s="119"/>
      <c r="B226" s="120" t="s">
        <v>213</v>
      </c>
      <c r="C226" s="121"/>
      <c r="D226" s="121"/>
      <c r="E226" s="30">
        <v>0</v>
      </c>
      <c r="F226" s="28"/>
      <c r="G226" s="28"/>
      <c r="H226" s="122"/>
      <c r="I226" s="98"/>
      <c r="J226" s="125"/>
    </row>
    <row r="227" spans="1:10">
      <c r="A227" s="59"/>
      <c r="B227" s="27" t="s">
        <v>214</v>
      </c>
      <c r="C227" s="63">
        <v>43405</v>
      </c>
      <c r="D227" s="63">
        <v>43407</v>
      </c>
      <c r="E227" s="29">
        <v>10000</v>
      </c>
      <c r="F227" s="27">
        <v>651686</v>
      </c>
      <c r="G227" s="27">
        <v>1381662</v>
      </c>
      <c r="H227" s="123" t="s">
        <v>109</v>
      </c>
      <c r="I227" s="98"/>
      <c r="J227" s="125"/>
    </row>
    <row r="228" spans="1:10">
      <c r="A228" s="59"/>
      <c r="B228" s="27" t="s">
        <v>215</v>
      </c>
      <c r="C228" s="63">
        <v>43405</v>
      </c>
      <c r="D228" s="63">
        <v>43407</v>
      </c>
      <c r="E228" s="29">
        <v>10000</v>
      </c>
      <c r="F228" s="27">
        <v>651687</v>
      </c>
      <c r="G228" s="27">
        <v>1381662</v>
      </c>
      <c r="H228" s="123" t="s">
        <v>109</v>
      </c>
      <c r="I228" s="98"/>
      <c r="J228" s="125"/>
    </row>
    <row r="229" spans="1:10">
      <c r="A229" s="59"/>
      <c r="B229" s="27" t="s">
        <v>212</v>
      </c>
      <c r="C229" s="63">
        <v>43404</v>
      </c>
      <c r="D229" s="63">
        <v>43406</v>
      </c>
      <c r="E229" s="29">
        <v>800</v>
      </c>
      <c r="F229" s="27">
        <v>652194</v>
      </c>
      <c r="G229" s="27">
        <v>1382029</v>
      </c>
      <c r="H229" s="123" t="s">
        <v>216</v>
      </c>
      <c r="I229" s="98"/>
      <c r="J229" s="125"/>
    </row>
    <row r="230" spans="1:10">
      <c r="A230" s="59"/>
      <c r="B230" s="27" t="s">
        <v>217</v>
      </c>
      <c r="C230" s="63">
        <v>43407</v>
      </c>
      <c r="D230" s="63">
        <v>43409</v>
      </c>
      <c r="E230" s="29">
        <v>10000</v>
      </c>
      <c r="F230" s="27">
        <v>652857</v>
      </c>
      <c r="G230" s="27">
        <v>1382593</v>
      </c>
      <c r="H230" s="123" t="s">
        <v>109</v>
      </c>
      <c r="I230" s="98"/>
      <c r="J230" s="125"/>
    </row>
    <row r="231" spans="1:10">
      <c r="A231" s="59"/>
      <c r="B231" s="27" t="s">
        <v>218</v>
      </c>
      <c r="C231" s="63">
        <v>43407</v>
      </c>
      <c r="D231" s="63">
        <v>43409</v>
      </c>
      <c r="E231" s="29">
        <v>10000</v>
      </c>
      <c r="F231" s="38">
        <v>652860</v>
      </c>
      <c r="G231" s="27">
        <v>1382593</v>
      </c>
      <c r="H231" s="123" t="s">
        <v>109</v>
      </c>
      <c r="I231" s="98"/>
      <c r="J231" s="125"/>
    </row>
    <row r="232" spans="1:10">
      <c r="A232" s="59"/>
      <c r="B232" s="27" t="s">
        <v>219</v>
      </c>
      <c r="C232" s="63">
        <v>43406</v>
      </c>
      <c r="D232" s="63">
        <v>43408</v>
      </c>
      <c r="E232" s="29">
        <v>10000</v>
      </c>
      <c r="F232" s="39">
        <v>652862</v>
      </c>
      <c r="G232" s="27">
        <v>1383021</v>
      </c>
      <c r="H232" s="123" t="s">
        <v>109</v>
      </c>
      <c r="I232" s="98"/>
      <c r="J232" s="125"/>
    </row>
    <row r="233" spans="1:10">
      <c r="A233" s="59"/>
      <c r="B233" s="27" t="s">
        <v>220</v>
      </c>
      <c r="C233" s="63">
        <v>43405</v>
      </c>
      <c r="D233" s="63">
        <v>43406</v>
      </c>
      <c r="E233" s="29">
        <v>4900</v>
      </c>
      <c r="F233" s="27">
        <v>655397</v>
      </c>
      <c r="G233" s="27">
        <v>1388392</v>
      </c>
      <c r="H233" s="123" t="s">
        <v>221</v>
      </c>
      <c r="I233" s="98"/>
      <c r="J233" s="125"/>
    </row>
    <row r="234" spans="1:10">
      <c r="A234" s="137"/>
      <c r="B234" s="27" t="s">
        <v>222</v>
      </c>
      <c r="C234" s="63">
        <v>43408</v>
      </c>
      <c r="D234" s="63">
        <v>43411</v>
      </c>
      <c r="E234" s="29">
        <v>13500</v>
      </c>
      <c r="F234" s="40">
        <v>656178</v>
      </c>
      <c r="G234" s="27">
        <v>1389411</v>
      </c>
      <c r="H234" s="123" t="s">
        <v>109</v>
      </c>
      <c r="I234" s="142"/>
      <c r="J234" s="153"/>
    </row>
    <row r="235" spans="1:10">
      <c r="A235" s="137"/>
      <c r="B235" s="27" t="s">
        <v>223</v>
      </c>
      <c r="C235" s="63">
        <v>43408</v>
      </c>
      <c r="D235" s="63">
        <v>43409</v>
      </c>
      <c r="E235" s="29">
        <v>4900</v>
      </c>
      <c r="F235" s="40">
        <v>656184</v>
      </c>
      <c r="G235" s="27">
        <v>1389498</v>
      </c>
      <c r="H235" s="123" t="s">
        <v>109</v>
      </c>
      <c r="I235" s="142"/>
      <c r="J235" s="153"/>
    </row>
    <row r="236" spans="1:10">
      <c r="A236" s="137"/>
      <c r="B236" s="27" t="s">
        <v>224</v>
      </c>
      <c r="C236" s="63">
        <v>43410</v>
      </c>
      <c r="D236" s="63">
        <v>43411</v>
      </c>
      <c r="E236" s="42">
        <v>4500</v>
      </c>
      <c r="F236" s="40">
        <v>656790</v>
      </c>
      <c r="G236" s="27">
        <v>1390452</v>
      </c>
      <c r="H236" s="123" t="s">
        <v>109</v>
      </c>
      <c r="I236" s="142"/>
      <c r="J236" s="153"/>
    </row>
    <row r="237" spans="1:10">
      <c r="A237" s="137"/>
      <c r="B237" s="27" t="s">
        <v>225</v>
      </c>
      <c r="C237" s="63">
        <v>43422</v>
      </c>
      <c r="D237" s="63">
        <v>43424</v>
      </c>
      <c r="E237" s="42">
        <v>10000</v>
      </c>
      <c r="F237" s="40">
        <v>651134</v>
      </c>
      <c r="G237" s="27">
        <v>1380589</v>
      </c>
      <c r="H237" s="123" t="s">
        <v>109</v>
      </c>
      <c r="I237" s="142"/>
      <c r="J237" s="153"/>
    </row>
    <row r="238" s="98" customFormat="1" spans="1:13">
      <c r="A238" s="59"/>
      <c r="B238" s="27" t="s">
        <v>226</v>
      </c>
      <c r="C238" s="63">
        <v>43423</v>
      </c>
      <c r="D238" s="63">
        <v>43425</v>
      </c>
      <c r="E238" s="29">
        <v>9000</v>
      </c>
      <c r="F238" s="27">
        <v>659840</v>
      </c>
      <c r="G238" s="27">
        <v>1396950</v>
      </c>
      <c r="H238" s="123" t="s">
        <v>227</v>
      </c>
      <c r="J238" s="125"/>
      <c r="K238" s="102"/>
      <c r="L238" s="102"/>
      <c r="M238" s="102"/>
    </row>
    <row r="239" spans="1:10">
      <c r="A239" s="137"/>
      <c r="B239" s="27" t="s">
        <v>228</v>
      </c>
      <c r="C239" s="63">
        <v>43451</v>
      </c>
      <c r="D239" s="63">
        <v>43454</v>
      </c>
      <c r="E239" s="42">
        <v>13500</v>
      </c>
      <c r="F239" s="40">
        <v>660040</v>
      </c>
      <c r="G239" s="27">
        <v>1398212</v>
      </c>
      <c r="H239" s="123" t="s">
        <v>109</v>
      </c>
      <c r="I239" s="142"/>
      <c r="J239" s="153"/>
    </row>
    <row r="240" spans="1:10">
      <c r="A240" s="137"/>
      <c r="B240" s="27" t="s">
        <v>229</v>
      </c>
      <c r="C240" s="63">
        <v>43424</v>
      </c>
      <c r="D240" s="63">
        <v>43425</v>
      </c>
      <c r="E240" s="42">
        <v>4500</v>
      </c>
      <c r="F240" s="40">
        <v>660095</v>
      </c>
      <c r="G240" s="27">
        <v>1398220</v>
      </c>
      <c r="H240" s="123" t="s">
        <v>221</v>
      </c>
      <c r="I240" s="142"/>
      <c r="J240" s="153"/>
    </row>
    <row r="241" spans="1:10">
      <c r="A241" s="137"/>
      <c r="B241" s="27" t="s">
        <v>230</v>
      </c>
      <c r="C241" s="63">
        <v>43422</v>
      </c>
      <c r="D241" s="63">
        <v>43425</v>
      </c>
      <c r="E241" s="42">
        <v>13500</v>
      </c>
      <c r="F241" s="40">
        <v>659925</v>
      </c>
      <c r="G241" s="27">
        <v>1398058</v>
      </c>
      <c r="H241" s="123" t="s">
        <v>109</v>
      </c>
      <c r="I241" s="142"/>
      <c r="J241" s="142"/>
    </row>
    <row r="242" spans="1:10">
      <c r="A242" s="138"/>
      <c r="B242" s="139" t="s">
        <v>231</v>
      </c>
      <c r="C242" s="140">
        <v>43424</v>
      </c>
      <c r="D242" s="140">
        <v>43425</v>
      </c>
      <c r="E242" s="43">
        <v>4500</v>
      </c>
      <c r="F242" s="41" t="s">
        <v>232</v>
      </c>
      <c r="G242" s="41">
        <v>1398790</v>
      </c>
      <c r="H242" s="141" t="s">
        <v>233</v>
      </c>
      <c r="I242" s="154"/>
      <c r="J242" s="153"/>
    </row>
    <row r="243" spans="1:10">
      <c r="A243" s="138"/>
      <c r="B243" s="139" t="s">
        <v>234</v>
      </c>
      <c r="C243" s="140">
        <v>43429</v>
      </c>
      <c r="D243" s="140">
        <v>43432</v>
      </c>
      <c r="E243" s="43">
        <v>15000</v>
      </c>
      <c r="F243" s="41">
        <v>653940</v>
      </c>
      <c r="G243" s="41">
        <v>1385284</v>
      </c>
      <c r="H243" s="141" t="s">
        <v>233</v>
      </c>
      <c r="I243" s="154" t="s">
        <v>235</v>
      </c>
      <c r="J243" s="153"/>
    </row>
    <row r="244" spans="1:10">
      <c r="A244" s="138"/>
      <c r="B244" s="139" t="s">
        <v>236</v>
      </c>
      <c r="C244" s="140">
        <v>43430</v>
      </c>
      <c r="D244" s="140">
        <v>43431</v>
      </c>
      <c r="E244" s="43">
        <v>4900</v>
      </c>
      <c r="F244" s="41" t="s">
        <v>237</v>
      </c>
      <c r="G244" s="41">
        <v>1395363</v>
      </c>
      <c r="H244" s="141" t="s">
        <v>238</v>
      </c>
      <c r="I244" s="154"/>
      <c r="J244" s="153"/>
    </row>
    <row r="245" spans="1:10">
      <c r="A245" s="138"/>
      <c r="B245" s="139" t="s">
        <v>239</v>
      </c>
      <c r="C245" s="140">
        <v>43430</v>
      </c>
      <c r="D245" s="140">
        <v>43431</v>
      </c>
      <c r="E245" s="43">
        <v>4500</v>
      </c>
      <c r="F245" s="41" t="s">
        <v>240</v>
      </c>
      <c r="G245" s="41">
        <v>1401759</v>
      </c>
      <c r="H245" s="141" t="s">
        <v>233</v>
      </c>
      <c r="I245" s="154"/>
      <c r="J245" s="153"/>
    </row>
    <row r="246" spans="1:10">
      <c r="A246" s="138"/>
      <c r="B246" s="139" t="s">
        <v>241</v>
      </c>
      <c r="C246" s="140">
        <v>43430</v>
      </c>
      <c r="D246" s="140">
        <v>43431</v>
      </c>
      <c r="E246" s="43">
        <v>4900</v>
      </c>
      <c r="F246" s="41" t="s">
        <v>242</v>
      </c>
      <c r="G246" s="41">
        <v>1400285</v>
      </c>
      <c r="H246" s="141" t="s">
        <v>233</v>
      </c>
      <c r="I246" s="154"/>
      <c r="J246" s="153"/>
    </row>
    <row r="247" spans="1:10">
      <c r="A247" s="138"/>
      <c r="B247" s="139" t="s">
        <v>243</v>
      </c>
      <c r="C247" s="140">
        <v>43430</v>
      </c>
      <c r="D247" s="140">
        <v>43431</v>
      </c>
      <c r="E247" s="43">
        <v>5500</v>
      </c>
      <c r="F247" s="41" t="s">
        <v>244</v>
      </c>
      <c r="G247" s="41">
        <v>1388143</v>
      </c>
      <c r="H247" s="141" t="s">
        <v>233</v>
      </c>
      <c r="I247" s="154"/>
      <c r="J247" s="153"/>
    </row>
    <row r="248" spans="1:10">
      <c r="A248" s="138"/>
      <c r="B248" s="139" t="s">
        <v>245</v>
      </c>
      <c r="C248" s="140">
        <v>43430</v>
      </c>
      <c r="D248" s="140">
        <v>43431</v>
      </c>
      <c r="E248" s="43">
        <v>4500</v>
      </c>
      <c r="F248" s="41" t="s">
        <v>246</v>
      </c>
      <c r="G248" s="41">
        <v>1401761</v>
      </c>
      <c r="H248" s="141" t="s">
        <v>233</v>
      </c>
      <c r="I248" s="154"/>
      <c r="J248" s="153"/>
    </row>
    <row r="249" spans="1:10">
      <c r="A249" s="142"/>
      <c r="B249" s="143" t="s">
        <v>247</v>
      </c>
      <c r="C249" s="61">
        <v>43432</v>
      </c>
      <c r="D249" s="61">
        <v>43433</v>
      </c>
      <c r="E249" s="56">
        <v>5500</v>
      </c>
      <c r="F249" s="52">
        <v>662759</v>
      </c>
      <c r="G249" s="53">
        <v>1403058</v>
      </c>
      <c r="H249" s="144" t="s">
        <v>233</v>
      </c>
      <c r="I249" s="154"/>
      <c r="J249" s="153"/>
    </row>
    <row r="250" spans="1:10">
      <c r="A250" s="142"/>
      <c r="B250" s="143" t="s">
        <v>248</v>
      </c>
      <c r="C250" s="61">
        <v>43446</v>
      </c>
      <c r="D250" s="61">
        <v>43451</v>
      </c>
      <c r="E250" s="56">
        <v>22500</v>
      </c>
      <c r="F250" s="52">
        <v>662779</v>
      </c>
      <c r="G250" s="53">
        <v>1402526</v>
      </c>
      <c r="H250" s="144" t="s">
        <v>233</v>
      </c>
      <c r="I250" s="154"/>
      <c r="J250" s="153"/>
    </row>
    <row r="251" spans="1:10">
      <c r="A251" s="137"/>
      <c r="B251" s="143"/>
      <c r="C251" s="61"/>
      <c r="D251" s="61"/>
      <c r="E251" s="56"/>
      <c r="F251" s="52"/>
      <c r="G251" s="53"/>
      <c r="H251" s="144"/>
      <c r="I251" s="154"/>
      <c r="J251" s="153"/>
    </row>
    <row r="252" spans="1:10">
      <c r="A252" s="137"/>
      <c r="B252" s="143"/>
      <c r="C252" s="61"/>
      <c r="D252" s="61"/>
      <c r="E252" s="56"/>
      <c r="F252" s="52"/>
      <c r="G252" s="53"/>
      <c r="H252" s="144"/>
      <c r="I252" s="154"/>
      <c r="J252" s="153"/>
    </row>
    <row r="253" spans="1:10">
      <c r="A253" s="137"/>
      <c r="B253" s="143"/>
      <c r="C253" s="61"/>
      <c r="D253" s="61"/>
      <c r="E253" s="56"/>
      <c r="F253" s="52"/>
      <c r="G253" s="53"/>
      <c r="H253" s="144"/>
      <c r="I253" s="154"/>
      <c r="J253" s="153"/>
    </row>
    <row r="254" spans="1:10">
      <c r="A254" s="137"/>
      <c r="B254" s="143"/>
      <c r="C254" s="61"/>
      <c r="D254" s="61"/>
      <c r="E254" s="56"/>
      <c r="F254" s="52"/>
      <c r="G254" s="53"/>
      <c r="H254" s="144"/>
      <c r="I254" s="154"/>
      <c r="J254" s="153"/>
    </row>
    <row r="255" spans="1:10">
      <c r="A255" s="137"/>
      <c r="B255" s="145"/>
      <c r="C255" s="146"/>
      <c r="D255" s="146"/>
      <c r="E255" s="57"/>
      <c r="F255" s="54"/>
      <c r="G255" s="55"/>
      <c r="H255" s="147"/>
      <c r="I255" s="154"/>
      <c r="J255" s="153"/>
    </row>
    <row r="256" spans="1:10">
      <c r="A256" s="137"/>
      <c r="B256" s="27"/>
      <c r="C256" s="63"/>
      <c r="D256" s="148"/>
      <c r="E256" s="56"/>
      <c r="F256" s="40"/>
      <c r="G256" s="27"/>
      <c r="H256" s="149"/>
      <c r="I256" s="142"/>
      <c r="J256" s="153"/>
    </row>
    <row r="257" spans="1:10">
      <c r="A257" s="119"/>
      <c r="B257" s="120" t="s">
        <v>249</v>
      </c>
      <c r="C257" s="121"/>
      <c r="D257" s="121"/>
      <c r="E257" s="30">
        <v>0</v>
      </c>
      <c r="F257" s="28"/>
      <c r="G257" s="28"/>
      <c r="H257" s="122"/>
      <c r="I257" s="98"/>
      <c r="J257" s="125"/>
    </row>
    <row r="258" spans="1:10">
      <c r="A258" s="59"/>
      <c r="B258" s="27" t="s">
        <v>250</v>
      </c>
      <c r="C258" s="63">
        <v>43453</v>
      </c>
      <c r="D258" s="63">
        <v>43454</v>
      </c>
      <c r="E258" s="29">
        <v>4500</v>
      </c>
      <c r="F258" s="27">
        <v>660034</v>
      </c>
      <c r="G258" s="27">
        <v>1397889</v>
      </c>
      <c r="H258" s="123" t="s">
        <v>251</v>
      </c>
      <c r="I258" s="98"/>
      <c r="J258" s="125"/>
    </row>
    <row r="259" spans="1:10">
      <c r="A259" s="59"/>
      <c r="B259" s="27" t="s">
        <v>250</v>
      </c>
      <c r="C259" s="63">
        <v>43454</v>
      </c>
      <c r="D259" s="63">
        <v>43456</v>
      </c>
      <c r="E259" s="29">
        <v>9000</v>
      </c>
      <c r="F259" s="27">
        <v>660034</v>
      </c>
      <c r="G259" s="27">
        <v>1397889</v>
      </c>
      <c r="H259" s="123" t="s">
        <v>109</v>
      </c>
      <c r="I259" s="187" t="s">
        <v>150</v>
      </c>
      <c r="J259" s="188">
        <v>43425</v>
      </c>
    </row>
    <row r="260" spans="1:10">
      <c r="A260" s="59"/>
      <c r="B260" s="27"/>
      <c r="C260" s="63"/>
      <c r="D260" s="63"/>
      <c r="E260" s="29"/>
      <c r="F260" s="27"/>
      <c r="G260" s="27"/>
      <c r="H260" s="123"/>
      <c r="I260" s="98"/>
      <c r="J260" s="125"/>
    </row>
    <row r="261" spans="1:10">
      <c r="A261" s="59"/>
      <c r="B261" s="27"/>
      <c r="C261" s="63"/>
      <c r="D261" s="63"/>
      <c r="E261" s="29"/>
      <c r="F261" s="27"/>
      <c r="G261" s="27"/>
      <c r="H261" s="123"/>
      <c r="I261" s="98"/>
      <c r="J261" s="125"/>
    </row>
    <row r="262" spans="1:10">
      <c r="A262" s="59"/>
      <c r="B262" s="27"/>
      <c r="C262" s="63"/>
      <c r="D262" s="63"/>
      <c r="E262" s="29"/>
      <c r="F262" s="27"/>
      <c r="G262" s="27"/>
      <c r="H262" s="123"/>
      <c r="I262" s="98"/>
      <c r="J262" s="125"/>
    </row>
    <row r="263" spans="1:10">
      <c r="A263" s="59"/>
      <c r="B263" s="27"/>
      <c r="C263" s="63"/>
      <c r="D263" s="63"/>
      <c r="E263" s="29"/>
      <c r="F263" s="27"/>
      <c r="G263" s="27"/>
      <c r="H263" s="118"/>
      <c r="I263" s="98"/>
      <c r="J263" s="125"/>
    </row>
    <row r="264" spans="1:10">
      <c r="A264" s="59"/>
      <c r="B264" s="60"/>
      <c r="C264" s="63"/>
      <c r="D264" s="63"/>
      <c r="E264" s="58"/>
      <c r="F264" s="27"/>
      <c r="G264" s="27"/>
      <c r="H264" s="118"/>
      <c r="I264" s="98"/>
      <c r="J264" s="125"/>
    </row>
    <row r="265" spans="1:10">
      <c r="A265" s="59"/>
      <c r="B265" s="60"/>
      <c r="C265" s="63"/>
      <c r="D265" s="63"/>
      <c r="E265" s="58"/>
      <c r="F265" s="27"/>
      <c r="G265" s="27"/>
      <c r="H265" s="118"/>
      <c r="I265" s="98"/>
      <c r="J265" s="125"/>
    </row>
    <row r="266" spans="1:10">
      <c r="A266" s="119"/>
      <c r="B266" s="120" t="s">
        <v>252</v>
      </c>
      <c r="C266" s="121"/>
      <c r="D266" s="121"/>
      <c r="E266" s="30">
        <v>0</v>
      </c>
      <c r="F266" s="28"/>
      <c r="G266" s="28"/>
      <c r="H266" s="122"/>
      <c r="I266" s="98"/>
      <c r="J266" s="125"/>
    </row>
    <row r="267" spans="1:10">
      <c r="A267" s="59"/>
      <c r="B267" s="155" t="s">
        <v>253</v>
      </c>
      <c r="C267" s="140">
        <v>43455</v>
      </c>
      <c r="D267" s="140">
        <v>43460</v>
      </c>
      <c r="E267" s="43">
        <v>22500</v>
      </c>
      <c r="F267" s="41">
        <v>659834</v>
      </c>
      <c r="G267" s="41">
        <v>1396975</v>
      </c>
      <c r="H267" s="141" t="s">
        <v>254</v>
      </c>
      <c r="I267" s="189"/>
      <c r="J267" s="125"/>
    </row>
    <row r="268" spans="1:10">
      <c r="A268" s="59"/>
      <c r="B268" s="155" t="s">
        <v>255</v>
      </c>
      <c r="C268" s="140">
        <v>43445</v>
      </c>
      <c r="D268" s="140">
        <v>43446</v>
      </c>
      <c r="E268" s="43">
        <v>4500</v>
      </c>
      <c r="F268" s="41">
        <v>661426</v>
      </c>
      <c r="G268" s="41">
        <v>1399732</v>
      </c>
      <c r="H268" s="141" t="s">
        <v>256</v>
      </c>
      <c r="I268" s="98"/>
      <c r="J268" s="125"/>
    </row>
    <row r="269" spans="1:10">
      <c r="A269" s="59"/>
      <c r="B269" s="60"/>
      <c r="C269" s="63"/>
      <c r="D269" s="63"/>
      <c r="E269" s="58"/>
      <c r="F269" s="27"/>
      <c r="G269" s="27"/>
      <c r="H269" s="118"/>
      <c r="I269" s="98"/>
      <c r="J269" s="125"/>
    </row>
    <row r="270" spans="1:10">
      <c r="A270" s="59"/>
      <c r="B270" s="60"/>
      <c r="C270" s="63"/>
      <c r="D270" s="63"/>
      <c r="E270" s="58"/>
      <c r="F270" s="27"/>
      <c r="G270" s="27"/>
      <c r="H270" s="118"/>
      <c r="I270" s="98"/>
      <c r="J270" s="125"/>
    </row>
    <row r="271" spans="1:10">
      <c r="A271" s="59"/>
      <c r="B271" s="60"/>
      <c r="C271" s="63"/>
      <c r="D271" s="63"/>
      <c r="E271" s="58"/>
      <c r="F271" s="27"/>
      <c r="G271" s="27"/>
      <c r="H271" s="118"/>
      <c r="I271" s="98"/>
      <c r="J271" s="125"/>
    </row>
    <row r="272" spans="1:10">
      <c r="A272" s="59"/>
      <c r="B272" s="60"/>
      <c r="C272" s="63"/>
      <c r="D272" s="63"/>
      <c r="E272" s="58"/>
      <c r="F272" s="27"/>
      <c r="G272" s="27"/>
      <c r="H272" s="118"/>
      <c r="I272" s="98"/>
      <c r="J272" s="125"/>
    </row>
    <row r="273" spans="1:10">
      <c r="A273" s="59"/>
      <c r="B273" s="60"/>
      <c r="C273" s="63"/>
      <c r="D273" s="63"/>
      <c r="E273" s="58"/>
      <c r="F273" s="27"/>
      <c r="G273" s="27"/>
      <c r="H273" s="118"/>
      <c r="I273" s="98"/>
      <c r="J273" s="125"/>
    </row>
    <row r="274" spans="1:10">
      <c r="A274" s="104"/>
      <c r="B274" s="38"/>
      <c r="C274" s="105"/>
      <c r="D274" s="105"/>
      <c r="E274" s="64"/>
      <c r="F274" s="38"/>
      <c r="G274" s="27"/>
      <c r="H274" s="156"/>
      <c r="J274" s="124"/>
    </row>
    <row r="275" spans="1:10">
      <c r="A275" s="66" t="s">
        <v>257</v>
      </c>
      <c r="B275" s="67"/>
      <c r="C275" s="67"/>
      <c r="D275" s="68"/>
      <c r="E275" s="108">
        <f>SUM(E119:E274)</f>
        <v>1140000</v>
      </c>
      <c r="F275" s="28"/>
      <c r="G275" s="28"/>
      <c r="H275" s="122"/>
      <c r="J275" s="124"/>
    </row>
    <row r="276" spans="1:10">
      <c r="A276" s="99">
        <v>3</v>
      </c>
      <c r="D276" s="100" t="s">
        <v>258</v>
      </c>
      <c r="E276" s="157">
        <v>44910.79</v>
      </c>
      <c r="G276" s="158"/>
      <c r="H276" s="124"/>
      <c r="J276" s="124"/>
    </row>
    <row r="277" spans="4:10">
      <c r="D277" s="86" t="s">
        <v>259</v>
      </c>
      <c r="E277" s="159">
        <f>E275-E276</f>
        <v>1095089.21</v>
      </c>
      <c r="F277" s="100" t="s">
        <v>260</v>
      </c>
      <c r="G277" s="158"/>
      <c r="H277" s="124"/>
      <c r="J277" s="124"/>
    </row>
    <row r="278" spans="1:10">
      <c r="A278" s="99">
        <v>1</v>
      </c>
      <c r="C278" s="100" t="s">
        <v>261</v>
      </c>
      <c r="E278" s="157">
        <v>-1000000</v>
      </c>
      <c r="G278" s="160"/>
      <c r="H278" s="124"/>
      <c r="J278" s="124"/>
    </row>
    <row r="279" spans="1:10">
      <c r="A279" s="99">
        <v>2</v>
      </c>
      <c r="C279" s="100" t="s">
        <v>262</v>
      </c>
      <c r="E279" s="157">
        <v>-1500</v>
      </c>
      <c r="G279" s="160"/>
      <c r="H279" s="124"/>
      <c r="J279" s="124"/>
    </row>
    <row r="280" ht="15.75" spans="3:10">
      <c r="C280" s="161" t="s">
        <v>35</v>
      </c>
      <c r="D280" s="162"/>
      <c r="E280" s="163">
        <f>E277+E278+E279</f>
        <v>93589.21</v>
      </c>
      <c r="F280" s="164" t="s">
        <v>263</v>
      </c>
      <c r="G280" s="160"/>
      <c r="H280" s="124"/>
      <c r="J280" s="124"/>
    </row>
    <row r="282" ht="30" spans="1:8">
      <c r="A282" s="165" t="s">
        <v>0</v>
      </c>
      <c r="B282" s="165" t="s">
        <v>1</v>
      </c>
      <c r="C282" s="166" t="s">
        <v>2</v>
      </c>
      <c r="D282" s="166" t="s">
        <v>3</v>
      </c>
      <c r="E282" s="167" t="s">
        <v>264</v>
      </c>
      <c r="F282" s="168" t="s">
        <v>265</v>
      </c>
      <c r="G282" s="165" t="s">
        <v>5</v>
      </c>
      <c r="H282" s="165" t="s">
        <v>106</v>
      </c>
    </row>
    <row r="283" spans="1:12">
      <c r="A283" s="169"/>
      <c r="B283" s="170" t="s">
        <v>266</v>
      </c>
      <c r="C283" s="171">
        <v>43431</v>
      </c>
      <c r="D283" s="171">
        <v>43434</v>
      </c>
      <c r="E283" s="172">
        <v>20100</v>
      </c>
      <c r="F283" s="173"/>
      <c r="G283" s="170" t="s">
        <v>267</v>
      </c>
      <c r="H283" s="170">
        <v>1389766</v>
      </c>
      <c r="L283" s="190"/>
    </row>
    <row r="284" spans="1:8">
      <c r="A284" s="169"/>
      <c r="B284" s="170" t="s">
        <v>268</v>
      </c>
      <c r="C284" s="171">
        <v>43432</v>
      </c>
      <c r="D284" s="171">
        <v>43433</v>
      </c>
      <c r="E284" s="172">
        <v>5500</v>
      </c>
      <c r="F284" s="173"/>
      <c r="G284" s="170" t="s">
        <v>269</v>
      </c>
      <c r="H284" s="170">
        <v>1402648</v>
      </c>
    </row>
    <row r="285" spans="1:8">
      <c r="A285" s="174"/>
      <c r="B285" s="175" t="s">
        <v>249</v>
      </c>
      <c r="C285" s="176"/>
      <c r="D285" s="176"/>
      <c r="E285" s="177">
        <v>0</v>
      </c>
      <c r="F285" s="178"/>
      <c r="G285" s="179"/>
      <c r="H285" s="179"/>
    </row>
    <row r="286" spans="1:8">
      <c r="A286" s="169"/>
      <c r="B286" s="170" t="s">
        <v>270</v>
      </c>
      <c r="C286" s="171">
        <v>43434</v>
      </c>
      <c r="D286" s="171">
        <v>43436</v>
      </c>
      <c r="E286" s="180">
        <v>0</v>
      </c>
      <c r="F286" s="181">
        <v>10600</v>
      </c>
      <c r="G286" s="170" t="s">
        <v>271</v>
      </c>
      <c r="H286" s="170">
        <v>1403646</v>
      </c>
    </row>
    <row r="287" spans="1:8">
      <c r="A287" s="169"/>
      <c r="B287" s="170" t="s">
        <v>272</v>
      </c>
      <c r="C287" s="171">
        <v>43435</v>
      </c>
      <c r="D287" s="171">
        <v>43436</v>
      </c>
      <c r="E287" s="180">
        <v>0</v>
      </c>
      <c r="F287" s="181">
        <v>4500</v>
      </c>
      <c r="G287" s="170" t="s">
        <v>273</v>
      </c>
      <c r="H287" s="170">
        <v>1403671</v>
      </c>
    </row>
    <row r="288" spans="1:8">
      <c r="A288" s="169"/>
      <c r="B288" s="170" t="s">
        <v>274</v>
      </c>
      <c r="C288" s="171">
        <v>43435</v>
      </c>
      <c r="D288" s="171">
        <v>43436</v>
      </c>
      <c r="E288" s="180">
        <v>0</v>
      </c>
      <c r="F288" s="181">
        <v>4200</v>
      </c>
      <c r="G288" s="170" t="s">
        <v>275</v>
      </c>
      <c r="H288" s="170">
        <v>1404545</v>
      </c>
    </row>
    <row r="289" spans="1:8">
      <c r="A289" s="169"/>
      <c r="B289" s="170" t="s">
        <v>276</v>
      </c>
      <c r="C289" s="171">
        <v>43435</v>
      </c>
      <c r="D289" s="171">
        <v>43436</v>
      </c>
      <c r="E289" s="180">
        <v>0</v>
      </c>
      <c r="F289" s="181">
        <v>3900</v>
      </c>
      <c r="G289" s="170" t="s">
        <v>277</v>
      </c>
      <c r="H289" s="170">
        <v>1404671</v>
      </c>
    </row>
    <row r="290" spans="1:8">
      <c r="A290" s="169"/>
      <c r="B290" s="170" t="s">
        <v>278</v>
      </c>
      <c r="C290" s="171">
        <v>43435</v>
      </c>
      <c r="D290" s="171">
        <v>43436</v>
      </c>
      <c r="E290" s="180">
        <v>0</v>
      </c>
      <c r="F290" s="181">
        <v>3900</v>
      </c>
      <c r="G290" s="170" t="s">
        <v>279</v>
      </c>
      <c r="H290" s="170">
        <v>1404670</v>
      </c>
    </row>
    <row r="291" spans="1:8">
      <c r="A291" s="169"/>
      <c r="B291" s="170" t="s">
        <v>280</v>
      </c>
      <c r="C291" s="171">
        <v>43446</v>
      </c>
      <c r="D291" s="171">
        <v>43452</v>
      </c>
      <c r="E291" s="172">
        <v>26600</v>
      </c>
      <c r="F291" s="173"/>
      <c r="G291" s="170">
        <v>663980</v>
      </c>
      <c r="H291" s="170">
        <v>1405053</v>
      </c>
    </row>
    <row r="292" spans="1:8">
      <c r="A292" s="169"/>
      <c r="B292" s="170" t="s">
        <v>281</v>
      </c>
      <c r="C292" s="171">
        <v>43436</v>
      </c>
      <c r="D292" s="171">
        <v>43437</v>
      </c>
      <c r="E292" s="172">
        <v>3900</v>
      </c>
      <c r="F292" s="173"/>
      <c r="G292" s="170">
        <v>663604</v>
      </c>
      <c r="H292" s="170">
        <v>1405219</v>
      </c>
    </row>
    <row r="293" spans="1:8">
      <c r="A293" s="169"/>
      <c r="B293" s="170" t="s">
        <v>282</v>
      </c>
      <c r="C293" s="171">
        <v>43436</v>
      </c>
      <c r="D293" s="171">
        <v>43438</v>
      </c>
      <c r="E293" s="172">
        <v>9400</v>
      </c>
      <c r="F293" s="173"/>
      <c r="G293" s="170">
        <v>663593</v>
      </c>
      <c r="H293" s="170">
        <v>1405160</v>
      </c>
    </row>
    <row r="294" spans="1:8">
      <c r="A294" s="169"/>
      <c r="B294" s="170" t="s">
        <v>283</v>
      </c>
      <c r="C294" s="171">
        <v>43438</v>
      </c>
      <c r="D294" s="171">
        <v>43441</v>
      </c>
      <c r="E294" s="172">
        <v>13100</v>
      </c>
      <c r="F294" s="173"/>
      <c r="G294" s="170">
        <v>663989</v>
      </c>
      <c r="H294" s="170">
        <v>1405084</v>
      </c>
    </row>
    <row r="295" spans="1:8">
      <c r="A295" s="169"/>
      <c r="B295" s="170" t="s">
        <v>284</v>
      </c>
      <c r="C295" s="171">
        <v>43446</v>
      </c>
      <c r="D295" s="171">
        <v>43450</v>
      </c>
      <c r="E295" s="172" t="s">
        <v>285</v>
      </c>
      <c r="F295" s="181">
        <v>18200</v>
      </c>
      <c r="G295" s="170">
        <v>663983</v>
      </c>
      <c r="H295" s="170">
        <v>1405052</v>
      </c>
    </row>
    <row r="296" spans="1:8">
      <c r="A296" s="182"/>
      <c r="B296" s="183" t="s">
        <v>286</v>
      </c>
      <c r="C296" s="184">
        <v>43438</v>
      </c>
      <c r="D296" s="184">
        <v>43439</v>
      </c>
      <c r="E296" s="185">
        <v>3900</v>
      </c>
      <c r="F296" s="186"/>
      <c r="G296" s="183">
        <v>664192</v>
      </c>
      <c r="H296" s="183">
        <v>1406440</v>
      </c>
    </row>
    <row r="297" spans="1:8">
      <c r="A297" s="169"/>
      <c r="B297" s="170" t="s">
        <v>287</v>
      </c>
      <c r="C297" s="171">
        <v>43448</v>
      </c>
      <c r="D297" s="171">
        <v>43451</v>
      </c>
      <c r="E297" s="172">
        <v>14000</v>
      </c>
      <c r="F297" s="173"/>
      <c r="G297" s="170">
        <v>664435</v>
      </c>
      <c r="H297" s="170">
        <v>1406680</v>
      </c>
    </row>
    <row r="298" spans="1:8">
      <c r="A298" s="169"/>
      <c r="B298" s="170" t="s">
        <v>288</v>
      </c>
      <c r="C298" s="171">
        <v>43439</v>
      </c>
      <c r="D298" s="171">
        <v>43440</v>
      </c>
      <c r="E298" s="172">
        <v>4200</v>
      </c>
      <c r="F298" s="173"/>
      <c r="G298" s="170">
        <v>664428</v>
      </c>
      <c r="H298" s="170">
        <v>1406799</v>
      </c>
    </row>
    <row r="299" spans="1:8">
      <c r="A299" s="169"/>
      <c r="B299" s="170" t="s">
        <v>289</v>
      </c>
      <c r="C299" s="171">
        <v>43455</v>
      </c>
      <c r="D299" s="171">
        <v>43459</v>
      </c>
      <c r="E299" s="172">
        <v>18800</v>
      </c>
      <c r="F299" s="173"/>
      <c r="G299" s="170">
        <v>664436</v>
      </c>
      <c r="H299" s="170">
        <v>1406436</v>
      </c>
    </row>
    <row r="300" spans="1:8">
      <c r="A300" s="169"/>
      <c r="B300" s="170" t="s">
        <v>290</v>
      </c>
      <c r="C300" s="171">
        <v>43443</v>
      </c>
      <c r="D300" s="171">
        <v>43447</v>
      </c>
      <c r="E300" s="172">
        <v>16800</v>
      </c>
      <c r="F300" s="173"/>
      <c r="G300" s="170">
        <v>664510</v>
      </c>
      <c r="H300" s="170">
        <v>1407085</v>
      </c>
    </row>
    <row r="301" spans="1:8">
      <c r="A301" s="169"/>
      <c r="B301" s="170" t="s">
        <v>291</v>
      </c>
      <c r="C301" s="171">
        <v>43443</v>
      </c>
      <c r="D301" s="171">
        <v>43447</v>
      </c>
      <c r="E301" s="172">
        <v>16800</v>
      </c>
      <c r="F301" s="173"/>
      <c r="G301" s="170">
        <v>664511</v>
      </c>
      <c r="H301" s="170">
        <v>1407085</v>
      </c>
    </row>
    <row r="302" spans="1:8">
      <c r="A302" s="169"/>
      <c r="B302" s="170" t="s">
        <v>292</v>
      </c>
      <c r="C302" s="171">
        <v>43442</v>
      </c>
      <c r="D302" s="171">
        <v>43443</v>
      </c>
      <c r="E302" s="172">
        <v>4500</v>
      </c>
      <c r="F302" s="173"/>
      <c r="G302" s="170">
        <v>665309</v>
      </c>
      <c r="H302" s="170">
        <v>1407490</v>
      </c>
    </row>
    <row r="303" spans="1:8">
      <c r="A303" s="169"/>
      <c r="B303" s="170" t="s">
        <v>293</v>
      </c>
      <c r="C303" s="171">
        <v>43442</v>
      </c>
      <c r="D303" s="171">
        <v>43443</v>
      </c>
      <c r="E303" s="172">
        <v>4635</v>
      </c>
      <c r="F303" s="173"/>
      <c r="G303" s="170">
        <v>664752</v>
      </c>
      <c r="H303" s="170">
        <v>1405956</v>
      </c>
    </row>
    <row r="304" spans="1:8">
      <c r="A304" s="169"/>
      <c r="B304" s="170" t="s">
        <v>293</v>
      </c>
      <c r="C304" s="171"/>
      <c r="D304" s="171">
        <v>43443</v>
      </c>
      <c r="E304" s="172" t="s">
        <v>285</v>
      </c>
      <c r="F304" s="173">
        <v>265</v>
      </c>
      <c r="G304" s="170">
        <v>664752</v>
      </c>
      <c r="H304" s="170">
        <v>1405956</v>
      </c>
    </row>
    <row r="305" spans="1:8">
      <c r="A305" s="169"/>
      <c r="B305" s="170" t="s">
        <v>294</v>
      </c>
      <c r="C305" s="171">
        <v>43444</v>
      </c>
      <c r="D305" s="171">
        <v>43446</v>
      </c>
      <c r="E305" s="172">
        <v>8400</v>
      </c>
      <c r="F305" s="173"/>
      <c r="G305" s="170">
        <v>665337</v>
      </c>
      <c r="H305" s="170">
        <v>1408045</v>
      </c>
    </row>
    <row r="306" spans="1:8">
      <c r="A306" s="169"/>
      <c r="B306" s="170" t="s">
        <v>295</v>
      </c>
      <c r="C306" s="171">
        <v>43446</v>
      </c>
      <c r="D306" s="171">
        <v>43447</v>
      </c>
      <c r="E306" s="172">
        <v>3900</v>
      </c>
      <c r="F306" s="173"/>
      <c r="G306" s="170">
        <v>666225</v>
      </c>
      <c r="H306" s="170">
        <v>1409916</v>
      </c>
    </row>
    <row r="307" spans="1:8">
      <c r="A307" s="169"/>
      <c r="B307" s="170" t="s">
        <v>296</v>
      </c>
      <c r="C307" s="171">
        <v>43446</v>
      </c>
      <c r="D307" s="171">
        <v>43447</v>
      </c>
      <c r="E307" s="172">
        <v>3900</v>
      </c>
      <c r="F307" s="173"/>
      <c r="G307" s="170">
        <v>666226</v>
      </c>
      <c r="H307" s="170">
        <v>1409916</v>
      </c>
    </row>
    <row r="308" spans="1:8">
      <c r="A308" s="169"/>
      <c r="B308" s="170" t="s">
        <v>297</v>
      </c>
      <c r="C308" s="171">
        <v>43447</v>
      </c>
      <c r="D308" s="171">
        <v>43450</v>
      </c>
      <c r="E308" s="172">
        <v>16400</v>
      </c>
      <c r="F308" s="173"/>
      <c r="G308" s="170">
        <v>666193</v>
      </c>
      <c r="H308" s="170">
        <v>1409980</v>
      </c>
    </row>
    <row r="309" spans="1:8">
      <c r="A309" s="169"/>
      <c r="B309" s="170" t="s">
        <v>298</v>
      </c>
      <c r="C309" s="171">
        <v>43458</v>
      </c>
      <c r="D309" s="171">
        <v>43459</v>
      </c>
      <c r="E309" s="172">
        <v>4500</v>
      </c>
      <c r="F309" s="173"/>
      <c r="G309" s="170">
        <v>660784</v>
      </c>
      <c r="H309" s="170">
        <v>1399567</v>
      </c>
    </row>
    <row r="310" spans="1:8">
      <c r="A310" s="169"/>
      <c r="B310" s="170" t="s">
        <v>299</v>
      </c>
      <c r="C310" s="171">
        <v>43443</v>
      </c>
      <c r="D310" s="171">
        <v>43444</v>
      </c>
      <c r="E310" s="172">
        <v>4200</v>
      </c>
      <c r="F310" s="173"/>
      <c r="G310" s="170">
        <v>665943</v>
      </c>
      <c r="H310" s="170">
        <v>1409072</v>
      </c>
    </row>
    <row r="311" spans="1:8">
      <c r="A311" s="169"/>
      <c r="B311" s="170" t="s">
        <v>300</v>
      </c>
      <c r="C311" s="171">
        <v>43446</v>
      </c>
      <c r="D311" s="171">
        <v>43449</v>
      </c>
      <c r="E311" s="172">
        <v>12900</v>
      </c>
      <c r="F311" s="173"/>
      <c r="G311" s="170">
        <v>664893</v>
      </c>
      <c r="H311" s="170">
        <v>1406200</v>
      </c>
    </row>
    <row r="312" spans="1:8">
      <c r="A312" s="169"/>
      <c r="B312" s="170" t="s">
        <v>301</v>
      </c>
      <c r="C312" s="171">
        <v>43454</v>
      </c>
      <c r="D312" s="171">
        <v>43456</v>
      </c>
      <c r="E312" s="172">
        <v>7800</v>
      </c>
      <c r="F312" s="173"/>
      <c r="G312" s="170">
        <v>666364</v>
      </c>
      <c r="H312" s="170">
        <v>1410305</v>
      </c>
    </row>
    <row r="313" spans="1:8">
      <c r="A313" s="169"/>
      <c r="B313" s="170" t="s">
        <v>302</v>
      </c>
      <c r="C313" s="171">
        <v>43452</v>
      </c>
      <c r="D313" s="171">
        <v>43453</v>
      </c>
      <c r="E313" s="172">
        <v>4200</v>
      </c>
      <c r="F313" s="173"/>
      <c r="G313" s="170">
        <v>668172</v>
      </c>
      <c r="H313" s="170">
        <v>1414755</v>
      </c>
    </row>
    <row r="314" spans="1:8">
      <c r="A314" s="174"/>
      <c r="B314" s="175" t="s">
        <v>252</v>
      </c>
      <c r="C314" s="176"/>
      <c r="D314" s="176"/>
      <c r="E314" s="177">
        <v>0</v>
      </c>
      <c r="F314" s="178"/>
      <c r="G314" s="179"/>
      <c r="H314" s="179"/>
    </row>
    <row r="315" spans="1:8">
      <c r="A315" s="169"/>
      <c r="B315" s="170" t="s">
        <v>303</v>
      </c>
      <c r="C315" s="171">
        <v>43477</v>
      </c>
      <c r="D315" s="171">
        <v>43483</v>
      </c>
      <c r="E315" s="172">
        <v>25200</v>
      </c>
      <c r="F315" s="173"/>
      <c r="G315" s="170">
        <v>666495</v>
      </c>
      <c r="H315" s="170">
        <v>1409468</v>
      </c>
    </row>
    <row r="316" spans="1:8">
      <c r="A316" s="169"/>
      <c r="B316" s="170" t="s">
        <v>304</v>
      </c>
      <c r="C316" s="171">
        <v>43475</v>
      </c>
      <c r="D316" s="171">
        <v>43478</v>
      </c>
      <c r="E316" s="172">
        <v>12600</v>
      </c>
      <c r="F316" s="173"/>
      <c r="G316" s="170">
        <v>666763</v>
      </c>
      <c r="H316" s="170">
        <v>1410858</v>
      </c>
    </row>
    <row r="317" spans="1:8">
      <c r="A317" s="169"/>
      <c r="B317" s="170" t="s">
        <v>305</v>
      </c>
      <c r="C317" s="171">
        <v>43478</v>
      </c>
      <c r="D317" s="171">
        <v>43479</v>
      </c>
      <c r="E317" s="172">
        <v>4200</v>
      </c>
      <c r="F317" s="173"/>
      <c r="G317" s="170">
        <v>666988</v>
      </c>
      <c r="H317" s="170">
        <v>1410750</v>
      </c>
    </row>
    <row r="318" spans="1:8">
      <c r="A318" s="169"/>
      <c r="B318" s="170" t="s">
        <v>306</v>
      </c>
      <c r="C318" s="171">
        <v>43105</v>
      </c>
      <c r="D318" s="171">
        <v>43107</v>
      </c>
      <c r="E318" s="172">
        <v>7800</v>
      </c>
      <c r="F318" s="173"/>
      <c r="G318" s="170">
        <v>667348</v>
      </c>
      <c r="H318" s="170">
        <v>1411596</v>
      </c>
    </row>
    <row r="319" spans="1:8">
      <c r="A319" s="169"/>
      <c r="B319" s="170" t="s">
        <v>307</v>
      </c>
      <c r="C319" s="171">
        <v>43105</v>
      </c>
      <c r="D319" s="171">
        <v>43110</v>
      </c>
      <c r="E319" s="172">
        <v>19500</v>
      </c>
      <c r="F319" s="173"/>
      <c r="G319" s="170">
        <v>667480</v>
      </c>
      <c r="H319" s="170">
        <v>1411733</v>
      </c>
    </row>
    <row r="320" spans="1:8">
      <c r="A320" s="169"/>
      <c r="B320" s="170" t="s">
        <v>308</v>
      </c>
      <c r="C320" s="171">
        <v>43453</v>
      </c>
      <c r="D320" s="171">
        <v>20</v>
      </c>
      <c r="E320" s="172">
        <v>4200</v>
      </c>
      <c r="F320" s="173"/>
      <c r="G320" s="170">
        <v>667902</v>
      </c>
      <c r="H320" s="170">
        <v>1413505</v>
      </c>
    </row>
    <row r="321" spans="1:8">
      <c r="A321" s="169"/>
      <c r="B321" s="170" t="s">
        <v>309</v>
      </c>
      <c r="C321" s="171">
        <v>43475</v>
      </c>
      <c r="D321" s="171">
        <v>43478</v>
      </c>
      <c r="E321" s="172">
        <v>11700</v>
      </c>
      <c r="F321" s="173"/>
      <c r="G321" s="191">
        <v>667687</v>
      </c>
      <c r="H321" s="170">
        <v>1412729</v>
      </c>
    </row>
    <row r="322" spans="1:8">
      <c r="A322" s="169"/>
      <c r="B322" s="170" t="s">
        <v>310</v>
      </c>
      <c r="C322" s="171">
        <v>43113</v>
      </c>
      <c r="D322" s="171">
        <v>43115</v>
      </c>
      <c r="E322" s="172">
        <v>7800</v>
      </c>
      <c r="F322" s="173"/>
      <c r="G322" s="170">
        <v>668207</v>
      </c>
      <c r="H322" s="170">
        <v>1412059</v>
      </c>
    </row>
    <row r="323" spans="1:8">
      <c r="A323" s="169"/>
      <c r="B323" s="170" t="s">
        <v>311</v>
      </c>
      <c r="C323" s="171">
        <v>43113</v>
      </c>
      <c r="D323" s="171">
        <v>43115</v>
      </c>
      <c r="E323" s="172">
        <v>7800</v>
      </c>
      <c r="F323" s="173"/>
      <c r="G323" s="170">
        <v>668214</v>
      </c>
      <c r="H323" s="170">
        <v>1412059</v>
      </c>
    </row>
    <row r="324" spans="1:8">
      <c r="A324" s="169"/>
      <c r="B324" s="192"/>
      <c r="C324" s="193"/>
      <c r="D324" s="193"/>
      <c r="E324" s="194"/>
      <c r="F324" s="178"/>
      <c r="G324" s="192"/>
      <c r="H324" s="192"/>
    </row>
    <row r="325" spans="1:8">
      <c r="A325" s="195"/>
      <c r="B325" s="196"/>
      <c r="C325" s="197"/>
      <c r="D325" s="197"/>
      <c r="E325" s="198"/>
      <c r="F325" s="199"/>
      <c r="G325" s="196"/>
      <c r="H325" s="196"/>
    </row>
    <row r="326" ht="15.75" spans="1:8">
      <c r="A326" s="200" t="s">
        <v>312</v>
      </c>
      <c r="B326" s="201"/>
      <c r="C326" s="201"/>
      <c r="D326" s="202"/>
      <c r="E326" s="203">
        <f>SUM(E283:E325)</f>
        <v>329235</v>
      </c>
      <c r="F326" s="204">
        <f>SUM(F283:F325)</f>
        <v>45565</v>
      </c>
      <c r="G326" s="205"/>
      <c r="H326" s="206" t="s">
        <v>313</v>
      </c>
    </row>
    <row r="327" ht="15.75" spans="1:8">
      <c r="A327" s="207"/>
      <c r="B327" s="208"/>
      <c r="C327" s="209"/>
      <c r="D327" s="209"/>
      <c r="E327" s="208"/>
      <c r="F327" s="210"/>
      <c r="G327" s="211"/>
      <c r="H327" s="208"/>
    </row>
    <row r="328" spans="1:8">
      <c r="A328" s="212"/>
      <c r="B328" s="213" t="s">
        <v>314</v>
      </c>
      <c r="C328" s="214"/>
      <c r="D328" s="215">
        <v>-500000</v>
      </c>
      <c r="E328" s="208"/>
      <c r="F328" s="210"/>
      <c r="G328" s="216" t="s">
        <v>315</v>
      </c>
      <c r="H328" s="217"/>
    </row>
    <row r="329" spans="1:9">
      <c r="A329" s="212"/>
      <c r="B329" s="213" t="s">
        <v>262</v>
      </c>
      <c r="C329" s="214"/>
      <c r="D329" s="215">
        <f>E280</f>
        <v>93589.21</v>
      </c>
      <c r="E329" s="208"/>
      <c r="F329" s="210"/>
      <c r="G329" s="218" t="s">
        <v>316</v>
      </c>
      <c r="H329" s="219">
        <v>45565</v>
      </c>
      <c r="I329" t="s">
        <v>317</v>
      </c>
    </row>
    <row r="330" spans="1:8">
      <c r="A330" s="212"/>
      <c r="B330" s="220"/>
      <c r="C330" s="214"/>
      <c r="D330" s="219"/>
      <c r="E330" s="221"/>
      <c r="F330" s="210"/>
      <c r="G330" s="211"/>
      <c r="H330" s="222"/>
    </row>
    <row r="331" spans="1:8">
      <c r="A331" s="207"/>
      <c r="B331" s="208"/>
      <c r="C331" s="223" t="s">
        <v>318</v>
      </c>
      <c r="D331" s="224">
        <f>E326+D328+D329</f>
        <v>-77175.79</v>
      </c>
      <c r="E331" s="208"/>
      <c r="F331" s="210"/>
      <c r="G331" s="225"/>
      <c r="H331" s="226"/>
    </row>
  </sheetData>
  <mergeCells count="9">
    <mergeCell ref="F2:G2"/>
    <mergeCell ref="A30:D30"/>
    <mergeCell ref="F30:G30"/>
    <mergeCell ref="A81:D81"/>
    <mergeCell ref="F81:G81"/>
    <mergeCell ref="A113:D113"/>
    <mergeCell ref="F113:G113"/>
    <mergeCell ref="A275:D275"/>
    <mergeCell ref="A326:D326"/>
  </mergeCells>
  <conditionalFormatting sqref="F36:F80">
    <cfRule type="duplicateValues" dxfId="0" priority="4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8"/>
  <sheetViews>
    <sheetView workbookViewId="0">
      <selection activeCell="G232" sqref="G232"/>
    </sheetView>
  </sheetViews>
  <sheetFormatPr defaultColWidth="9" defaultRowHeight="13.5" customHeight="1"/>
  <cols>
    <col min="1" max="1" width="6.55833333333333" style="6" customWidth="1"/>
    <col min="2" max="2" width="25" style="7" customWidth="1"/>
    <col min="3" max="3" width="12.3333333333333" style="8" customWidth="1"/>
    <col min="4" max="4" width="17.3333333333333" style="8" customWidth="1"/>
    <col min="5" max="5" width="14.4416666666667" style="7" customWidth="1"/>
    <col min="6" max="6" width="11.3333333333333" style="9" customWidth="1"/>
    <col min="7" max="7" width="19.8833333333333" style="10" customWidth="1"/>
    <col min="8" max="8" width="15.1083333333333" style="7" customWidth="1"/>
    <col min="9" max="14" width="9" style="4"/>
    <col min="15" max="15" width="16.5" style="4" customWidth="1"/>
    <col min="16" max="16384" width="9" style="4"/>
  </cols>
  <sheetData>
    <row r="1" s="1" customFormat="1" ht="38.25" customHeight="1" spans="1:16">
      <c r="A1" s="11" t="s">
        <v>0</v>
      </c>
      <c r="B1" s="11" t="s">
        <v>1</v>
      </c>
      <c r="C1" s="12" t="s">
        <v>2</v>
      </c>
      <c r="D1" s="12" t="s">
        <v>3</v>
      </c>
      <c r="E1" s="13" t="s">
        <v>264</v>
      </c>
      <c r="F1" s="14" t="s">
        <v>265</v>
      </c>
      <c r="G1" s="11" t="s">
        <v>5</v>
      </c>
      <c r="H1" s="11" t="s">
        <v>106</v>
      </c>
      <c r="O1" s="25" t="s">
        <v>5</v>
      </c>
      <c r="P1" s="26" t="s">
        <v>106</v>
      </c>
    </row>
    <row r="2" s="2" customFormat="1" hidden="1" customHeight="1" spans="1:17">
      <c r="A2" s="15"/>
      <c r="B2" s="16" t="s">
        <v>108</v>
      </c>
      <c r="C2" s="17">
        <v>43372</v>
      </c>
      <c r="D2" s="17">
        <v>43372</v>
      </c>
      <c r="E2" s="18">
        <v>7400</v>
      </c>
      <c r="F2" s="19"/>
      <c r="G2" s="16">
        <v>646586</v>
      </c>
      <c r="H2" s="16">
        <v>1374704</v>
      </c>
      <c r="I2" s="2">
        <f>VLOOKUP(G2,O:P,2,0)</f>
        <v>1374704</v>
      </c>
      <c r="J2" s="2">
        <f>VLOOKUP(I2,P:Q,2,0)</f>
        <v>7400</v>
      </c>
      <c r="K2" s="2">
        <f t="shared" ref="K2:K7" si="0">E2-J2</f>
        <v>0</v>
      </c>
      <c r="O2" s="27">
        <v>646586</v>
      </c>
      <c r="P2" s="27">
        <v>1374704</v>
      </c>
      <c r="Q2" s="29">
        <v>7400</v>
      </c>
    </row>
    <row r="3" s="2" customFormat="1" hidden="1" customHeight="1" spans="1:17">
      <c r="A3" s="15"/>
      <c r="B3" s="16" t="s">
        <v>110</v>
      </c>
      <c r="C3" s="17">
        <v>43371</v>
      </c>
      <c r="D3" s="17">
        <v>43372</v>
      </c>
      <c r="E3" s="18">
        <v>4600</v>
      </c>
      <c r="F3" s="19"/>
      <c r="G3" s="16">
        <v>646538</v>
      </c>
      <c r="H3" s="16">
        <v>1374514</v>
      </c>
      <c r="I3" s="2">
        <f t="shared" ref="I3:I18" si="1">VLOOKUP(G3,O:P,2,0)</f>
        <v>1374514</v>
      </c>
      <c r="J3" s="2">
        <f>VLOOKUP(I3,P:Q,2,0)</f>
        <v>4600</v>
      </c>
      <c r="K3" s="2">
        <f t="shared" si="0"/>
        <v>0</v>
      </c>
      <c r="O3" s="27">
        <v>646538</v>
      </c>
      <c r="P3" s="27">
        <v>1374514</v>
      </c>
      <c r="Q3" s="29">
        <v>4600</v>
      </c>
    </row>
    <row r="4" s="2" customFormat="1" hidden="1" customHeight="1" spans="1:17">
      <c r="A4" s="15"/>
      <c r="B4" s="16" t="s">
        <v>111</v>
      </c>
      <c r="C4" s="17">
        <v>43371</v>
      </c>
      <c r="D4" s="17">
        <v>43373</v>
      </c>
      <c r="E4" s="18">
        <v>7400</v>
      </c>
      <c r="F4" s="19"/>
      <c r="G4" s="16">
        <v>646705</v>
      </c>
      <c r="H4" s="16">
        <v>1374836</v>
      </c>
      <c r="I4" s="2">
        <f t="shared" si="1"/>
        <v>1374836</v>
      </c>
      <c r="J4" s="2">
        <f>VLOOKUP(I4,P:Q,2,0)</f>
        <v>7400</v>
      </c>
      <c r="K4" s="2">
        <f t="shared" si="0"/>
        <v>0</v>
      </c>
      <c r="O4" s="27">
        <v>646705</v>
      </c>
      <c r="P4" s="27">
        <v>1374836</v>
      </c>
      <c r="Q4" s="29">
        <v>7400</v>
      </c>
    </row>
    <row r="5" s="2" customFormat="1" hidden="1" customHeight="1" spans="1:17">
      <c r="A5" s="15"/>
      <c r="B5" s="16" t="s">
        <v>112</v>
      </c>
      <c r="C5" s="17">
        <v>43371</v>
      </c>
      <c r="D5" s="17">
        <v>43373</v>
      </c>
      <c r="E5" s="18">
        <v>8400</v>
      </c>
      <c r="F5" s="19"/>
      <c r="G5" s="16">
        <v>646702</v>
      </c>
      <c r="H5" s="16">
        <v>1374785</v>
      </c>
      <c r="I5" s="2">
        <f t="shared" si="1"/>
        <v>1374785</v>
      </c>
      <c r="J5" s="2">
        <f>VLOOKUP(I5,P:Q,2,0)</f>
        <v>8400</v>
      </c>
      <c r="K5" s="2">
        <f t="shared" si="0"/>
        <v>0</v>
      </c>
      <c r="O5" s="27">
        <v>646702</v>
      </c>
      <c r="P5" s="27">
        <v>1374785</v>
      </c>
      <c r="Q5" s="29">
        <v>8400</v>
      </c>
    </row>
    <row r="6" s="2" customFormat="1" hidden="1" customHeight="1" spans="1:17">
      <c r="A6" s="15"/>
      <c r="B6" s="16" t="s">
        <v>113</v>
      </c>
      <c r="C6" s="17">
        <v>43370</v>
      </c>
      <c r="D6" s="17">
        <v>43371</v>
      </c>
      <c r="E6" s="18">
        <v>3900</v>
      </c>
      <c r="F6" s="19"/>
      <c r="G6" s="16">
        <v>646468</v>
      </c>
      <c r="H6" s="16">
        <v>1374367</v>
      </c>
      <c r="I6" s="2">
        <f t="shared" si="1"/>
        <v>1374367</v>
      </c>
      <c r="J6" s="2">
        <f>VLOOKUP(I6,P:Q,2,0)</f>
        <v>3900</v>
      </c>
      <c r="K6" s="2">
        <f t="shared" si="0"/>
        <v>0</v>
      </c>
      <c r="O6" s="27">
        <v>646468</v>
      </c>
      <c r="P6" s="27">
        <v>1374367</v>
      </c>
      <c r="Q6" s="29">
        <v>3900</v>
      </c>
    </row>
    <row r="7" s="2" customFormat="1" hidden="1" customHeight="1" spans="1:17">
      <c r="A7" s="15"/>
      <c r="B7" s="16" t="s">
        <v>114</v>
      </c>
      <c r="C7" s="17">
        <v>43370</v>
      </c>
      <c r="D7" s="17">
        <v>43373</v>
      </c>
      <c r="E7" s="18">
        <v>12600</v>
      </c>
      <c r="F7" s="19"/>
      <c r="G7" s="16">
        <v>645897</v>
      </c>
      <c r="H7" s="16">
        <v>1373777</v>
      </c>
      <c r="I7" s="2">
        <f t="shared" si="1"/>
        <v>1373777</v>
      </c>
      <c r="J7" s="2">
        <f>VLOOKUP(I7,P:Q,2,0)</f>
        <v>12600</v>
      </c>
      <c r="K7" s="2">
        <f t="shared" si="0"/>
        <v>0</v>
      </c>
      <c r="O7" s="27">
        <v>645897</v>
      </c>
      <c r="P7" s="27">
        <v>1373777</v>
      </c>
      <c r="Q7" s="29">
        <v>12600</v>
      </c>
    </row>
    <row r="8" s="2" customFormat="1" hidden="1" customHeight="1" spans="1:17">
      <c r="A8" s="20"/>
      <c r="B8" s="21" t="s">
        <v>115</v>
      </c>
      <c r="C8" s="22"/>
      <c r="D8" s="22"/>
      <c r="E8" s="23">
        <v>0</v>
      </c>
      <c r="F8" s="19"/>
      <c r="G8" s="24"/>
      <c r="H8" s="24"/>
      <c r="O8" s="28"/>
      <c r="P8" s="27"/>
      <c r="Q8" s="30">
        <v>0</v>
      </c>
    </row>
    <row r="9" s="2" customFormat="1" hidden="1" customHeight="1" spans="1:17">
      <c r="A9" s="15"/>
      <c r="B9" s="16" t="s">
        <v>116</v>
      </c>
      <c r="C9" s="17">
        <v>43374</v>
      </c>
      <c r="D9" s="17">
        <v>43376</v>
      </c>
      <c r="E9" s="18">
        <v>7400</v>
      </c>
      <c r="F9" s="19"/>
      <c r="G9" s="16">
        <v>647489</v>
      </c>
      <c r="H9" s="16">
        <v>1375967</v>
      </c>
      <c r="I9" s="2">
        <f t="shared" si="1"/>
        <v>1375967</v>
      </c>
      <c r="J9" s="2">
        <f>VLOOKUP(I9,P:Q,2,0)</f>
        <v>7400</v>
      </c>
      <c r="K9" s="2">
        <f>E9-J9</f>
        <v>0</v>
      </c>
      <c r="O9" s="27">
        <v>647489</v>
      </c>
      <c r="P9" s="27">
        <v>1375967</v>
      </c>
      <c r="Q9" s="29">
        <v>7400</v>
      </c>
    </row>
    <row r="10" s="2" customFormat="1" hidden="1" customHeight="1" spans="1:17">
      <c r="A10" s="15"/>
      <c r="B10" s="16" t="s">
        <v>117</v>
      </c>
      <c r="C10" s="17">
        <v>43380</v>
      </c>
      <c r="D10" s="17">
        <v>43383</v>
      </c>
      <c r="E10" s="18">
        <v>12600</v>
      </c>
      <c r="F10" s="19"/>
      <c r="G10" s="16">
        <v>645611</v>
      </c>
      <c r="H10" s="16">
        <v>1373408</v>
      </c>
      <c r="I10" s="2">
        <f t="shared" si="1"/>
        <v>1373408</v>
      </c>
      <c r="J10" s="2">
        <f t="shared" ref="J10:J41" si="2">VLOOKUP(I10,P:Q,2,0)</f>
        <v>12600</v>
      </c>
      <c r="K10" s="2">
        <f t="shared" ref="K10:K41" si="3">E10-J10</f>
        <v>0</v>
      </c>
      <c r="O10" s="27">
        <v>645611</v>
      </c>
      <c r="P10" s="27">
        <v>1373408</v>
      </c>
      <c r="Q10" s="29">
        <v>12600</v>
      </c>
    </row>
    <row r="11" s="2" customFormat="1" hidden="1" customHeight="1" spans="1:17">
      <c r="A11" s="15"/>
      <c r="B11" s="16" t="s">
        <v>118</v>
      </c>
      <c r="C11" s="17">
        <v>43372</v>
      </c>
      <c r="D11" s="17">
        <v>43376</v>
      </c>
      <c r="E11" s="18">
        <v>14800</v>
      </c>
      <c r="F11" s="19"/>
      <c r="G11" s="16">
        <v>646188</v>
      </c>
      <c r="H11" s="16">
        <v>1374034</v>
      </c>
      <c r="I11" s="2">
        <f t="shared" si="1"/>
        <v>1374034</v>
      </c>
      <c r="J11" s="2">
        <f t="shared" si="2"/>
        <v>14800</v>
      </c>
      <c r="K11" s="2">
        <f t="shared" si="3"/>
        <v>0</v>
      </c>
      <c r="O11" s="27">
        <v>646188</v>
      </c>
      <c r="P11" s="27">
        <v>1374034</v>
      </c>
      <c r="Q11" s="29">
        <v>14800</v>
      </c>
    </row>
    <row r="12" s="2" customFormat="1" hidden="1" customHeight="1" spans="1:17">
      <c r="A12" s="15"/>
      <c r="B12" s="16" t="s">
        <v>119</v>
      </c>
      <c r="C12" s="17">
        <v>43373</v>
      </c>
      <c r="D12" s="17">
        <v>43377</v>
      </c>
      <c r="E12" s="18">
        <v>16800</v>
      </c>
      <c r="F12" s="19"/>
      <c r="G12" s="16">
        <v>644459</v>
      </c>
      <c r="H12" s="16">
        <v>1371615</v>
      </c>
      <c r="I12" s="2">
        <f t="shared" si="1"/>
        <v>1371615</v>
      </c>
      <c r="J12" s="2">
        <f t="shared" si="2"/>
        <v>16800</v>
      </c>
      <c r="K12" s="2">
        <f t="shared" si="3"/>
        <v>0</v>
      </c>
      <c r="O12" s="27">
        <v>644459</v>
      </c>
      <c r="P12" s="27">
        <v>1371615</v>
      </c>
      <c r="Q12" s="29">
        <v>16800</v>
      </c>
    </row>
    <row r="13" s="2" customFormat="1" hidden="1" customHeight="1" spans="1:17">
      <c r="A13" s="15"/>
      <c r="B13" s="16" t="s">
        <v>120</v>
      </c>
      <c r="C13" s="17">
        <v>43376</v>
      </c>
      <c r="D13" s="17">
        <v>43379</v>
      </c>
      <c r="E13" s="18">
        <v>12600</v>
      </c>
      <c r="F13" s="19"/>
      <c r="G13" s="16">
        <v>645916</v>
      </c>
      <c r="H13" s="16">
        <v>1373714</v>
      </c>
      <c r="I13" s="2">
        <f t="shared" si="1"/>
        <v>1373714</v>
      </c>
      <c r="J13" s="2">
        <f t="shared" si="2"/>
        <v>12600</v>
      </c>
      <c r="K13" s="2">
        <f t="shared" si="3"/>
        <v>0</v>
      </c>
      <c r="O13" s="27">
        <v>645916</v>
      </c>
      <c r="P13" s="27">
        <v>1373714</v>
      </c>
      <c r="Q13" s="29">
        <v>12600</v>
      </c>
    </row>
    <row r="14" s="2" customFormat="1" hidden="1" customHeight="1" spans="1:17">
      <c r="A14" s="15"/>
      <c r="B14" s="16" t="s">
        <v>121</v>
      </c>
      <c r="C14" s="17">
        <v>43381</v>
      </c>
      <c r="D14" s="17">
        <v>43383</v>
      </c>
      <c r="E14" s="18">
        <v>8400</v>
      </c>
      <c r="F14" s="19"/>
      <c r="G14" s="16">
        <v>646363</v>
      </c>
      <c r="H14" s="16">
        <v>1374332</v>
      </c>
      <c r="I14" s="2">
        <f t="shared" si="1"/>
        <v>1374332</v>
      </c>
      <c r="J14" s="2">
        <f t="shared" si="2"/>
        <v>8400</v>
      </c>
      <c r="K14" s="2">
        <f t="shared" si="3"/>
        <v>0</v>
      </c>
      <c r="O14" s="27">
        <v>646363</v>
      </c>
      <c r="P14" s="27">
        <v>1374332</v>
      </c>
      <c r="Q14" s="29">
        <v>8400</v>
      </c>
    </row>
    <row r="15" s="2" customFormat="1" hidden="1" customHeight="1" spans="1:17">
      <c r="A15" s="15"/>
      <c r="B15" s="16" t="s">
        <v>122</v>
      </c>
      <c r="C15" s="17">
        <v>43375</v>
      </c>
      <c r="D15" s="17">
        <v>43377</v>
      </c>
      <c r="E15" s="18">
        <v>7400</v>
      </c>
      <c r="F15" s="19"/>
      <c r="G15" s="16">
        <v>646464</v>
      </c>
      <c r="H15" s="16">
        <v>1374018</v>
      </c>
      <c r="I15" s="2">
        <f t="shared" si="1"/>
        <v>1374018</v>
      </c>
      <c r="J15" s="2">
        <f t="shared" si="2"/>
        <v>7400</v>
      </c>
      <c r="K15" s="2">
        <f t="shared" si="3"/>
        <v>0</v>
      </c>
      <c r="O15" s="27">
        <v>646464</v>
      </c>
      <c r="P15" s="27">
        <v>1374018</v>
      </c>
      <c r="Q15" s="29">
        <v>7400</v>
      </c>
    </row>
    <row r="16" s="2" customFormat="1" hidden="1" customHeight="1" spans="1:17">
      <c r="A16" s="15"/>
      <c r="B16" s="16" t="s">
        <v>122</v>
      </c>
      <c r="C16" s="17">
        <v>43375</v>
      </c>
      <c r="D16" s="17">
        <v>43377</v>
      </c>
      <c r="E16" s="18">
        <v>7400</v>
      </c>
      <c r="F16" s="19"/>
      <c r="G16" s="16">
        <v>646485</v>
      </c>
      <c r="H16" s="16">
        <v>1374019</v>
      </c>
      <c r="I16" s="2">
        <f t="shared" si="1"/>
        <v>1374019</v>
      </c>
      <c r="J16" s="2">
        <f t="shared" si="2"/>
        <v>7400</v>
      </c>
      <c r="K16" s="2">
        <f t="shared" si="3"/>
        <v>0</v>
      </c>
      <c r="O16" s="27">
        <v>646485</v>
      </c>
      <c r="P16" s="27">
        <v>1374019</v>
      </c>
      <c r="Q16" s="29">
        <v>7400</v>
      </c>
    </row>
    <row r="17" s="2" customFormat="1" hidden="1" customHeight="1" spans="1:17">
      <c r="A17" s="15"/>
      <c r="B17" s="16" t="s">
        <v>123</v>
      </c>
      <c r="C17" s="17">
        <v>43375</v>
      </c>
      <c r="D17" s="17">
        <v>43378</v>
      </c>
      <c r="E17" s="18">
        <v>12600</v>
      </c>
      <c r="F17" s="19"/>
      <c r="G17" s="16">
        <v>644478</v>
      </c>
      <c r="H17" s="16">
        <v>1371727</v>
      </c>
      <c r="I17" s="2">
        <f t="shared" si="1"/>
        <v>1371727</v>
      </c>
      <c r="J17" s="2">
        <f t="shared" si="2"/>
        <v>12600</v>
      </c>
      <c r="K17" s="2">
        <f t="shared" si="3"/>
        <v>0</v>
      </c>
      <c r="O17" s="27">
        <v>644478</v>
      </c>
      <c r="P17" s="27">
        <v>1371727</v>
      </c>
      <c r="Q17" s="29">
        <v>12600</v>
      </c>
    </row>
    <row r="18" s="2" customFormat="1" hidden="1" customHeight="1" spans="1:17">
      <c r="A18" s="15"/>
      <c r="B18" s="16" t="s">
        <v>124</v>
      </c>
      <c r="C18" s="17">
        <v>43372</v>
      </c>
      <c r="D18" s="17">
        <v>43375</v>
      </c>
      <c r="E18" s="18">
        <v>11100</v>
      </c>
      <c r="F18" s="19"/>
      <c r="G18" s="16">
        <v>647156</v>
      </c>
      <c r="H18" s="16">
        <v>1375437</v>
      </c>
      <c r="I18" s="2">
        <f t="shared" si="1"/>
        <v>1375437</v>
      </c>
      <c r="J18" s="2">
        <f t="shared" si="2"/>
        <v>11100</v>
      </c>
      <c r="K18" s="2">
        <f t="shared" si="3"/>
        <v>0</v>
      </c>
      <c r="O18" s="27">
        <v>647156</v>
      </c>
      <c r="P18" s="27">
        <v>1375437</v>
      </c>
      <c r="Q18" s="29">
        <v>11100</v>
      </c>
    </row>
    <row r="19" s="2" customFormat="1" hidden="1" customHeight="1" spans="1:17">
      <c r="A19" s="15"/>
      <c r="B19" s="16" t="s">
        <v>125</v>
      </c>
      <c r="C19" s="17">
        <v>43372</v>
      </c>
      <c r="D19" s="17">
        <v>43375</v>
      </c>
      <c r="E19" s="18">
        <v>11100</v>
      </c>
      <c r="F19" s="19"/>
      <c r="G19" s="16">
        <v>647113</v>
      </c>
      <c r="H19" s="16">
        <v>137367</v>
      </c>
      <c r="I19" s="2">
        <f t="shared" ref="I19:I44" si="4">VLOOKUP(G19,O:P,2,0)</f>
        <v>1375367</v>
      </c>
      <c r="J19" s="2">
        <f t="shared" si="2"/>
        <v>11100</v>
      </c>
      <c r="K19" s="2">
        <f t="shared" si="3"/>
        <v>0</v>
      </c>
      <c r="O19" s="27">
        <v>647113</v>
      </c>
      <c r="P19" s="27">
        <v>1375367</v>
      </c>
      <c r="Q19" s="29">
        <v>11100</v>
      </c>
    </row>
    <row r="20" s="2" customFormat="1" hidden="1" customHeight="1" spans="1:17">
      <c r="A20" s="15"/>
      <c r="B20" s="16" t="s">
        <v>126</v>
      </c>
      <c r="C20" s="17">
        <v>43372</v>
      </c>
      <c r="D20" s="17">
        <v>43377</v>
      </c>
      <c r="E20" s="18">
        <v>22500</v>
      </c>
      <c r="F20" s="19"/>
      <c r="G20" s="16">
        <v>647106</v>
      </c>
      <c r="H20" s="16">
        <v>1375295</v>
      </c>
      <c r="I20" s="2">
        <f t="shared" si="4"/>
        <v>1375295</v>
      </c>
      <c r="J20" s="2">
        <f t="shared" si="2"/>
        <v>22500</v>
      </c>
      <c r="K20" s="2">
        <f t="shared" si="3"/>
        <v>0</v>
      </c>
      <c r="O20" s="27">
        <v>647106</v>
      </c>
      <c r="P20" s="27">
        <v>1375295</v>
      </c>
      <c r="Q20" s="29">
        <v>22500</v>
      </c>
    </row>
    <row r="21" s="2" customFormat="1" hidden="1" customHeight="1" spans="1:17">
      <c r="A21" s="15"/>
      <c r="B21" s="16" t="s">
        <v>127</v>
      </c>
      <c r="C21" s="17">
        <v>43374</v>
      </c>
      <c r="D21" s="17">
        <v>43375</v>
      </c>
      <c r="E21" s="18">
        <v>3900</v>
      </c>
      <c r="F21" s="19"/>
      <c r="G21" s="16">
        <v>647386</v>
      </c>
      <c r="H21" s="16">
        <v>1375637</v>
      </c>
      <c r="I21" s="2">
        <f t="shared" si="4"/>
        <v>1375637</v>
      </c>
      <c r="J21" s="2">
        <f t="shared" si="2"/>
        <v>3900</v>
      </c>
      <c r="K21" s="2">
        <f t="shared" si="3"/>
        <v>0</v>
      </c>
      <c r="O21" s="27">
        <v>647386</v>
      </c>
      <c r="P21" s="27">
        <v>1375637</v>
      </c>
      <c r="Q21" s="29">
        <v>3900</v>
      </c>
    </row>
    <row r="22" s="2" customFormat="1" hidden="1" customHeight="1" spans="1:17">
      <c r="A22" s="15"/>
      <c r="B22" s="16" t="s">
        <v>127</v>
      </c>
      <c r="C22" s="17">
        <v>43375</v>
      </c>
      <c r="D22" s="17">
        <v>43376</v>
      </c>
      <c r="E22" s="18">
        <v>3900</v>
      </c>
      <c r="F22" s="19"/>
      <c r="G22" s="16">
        <v>647391</v>
      </c>
      <c r="H22" s="16">
        <v>1375639</v>
      </c>
      <c r="I22" s="2">
        <f t="shared" si="4"/>
        <v>1375639</v>
      </c>
      <c r="J22" s="2">
        <f t="shared" si="2"/>
        <v>3900</v>
      </c>
      <c r="K22" s="2">
        <f t="shared" si="3"/>
        <v>0</v>
      </c>
      <c r="O22" s="27">
        <v>647391</v>
      </c>
      <c r="P22" s="27">
        <v>1375639</v>
      </c>
      <c r="Q22" s="29">
        <v>3900</v>
      </c>
    </row>
    <row r="23" s="2" customFormat="1" hidden="1" customHeight="1" spans="1:17">
      <c r="A23" s="15"/>
      <c r="B23" s="16" t="s">
        <v>128</v>
      </c>
      <c r="C23" s="17">
        <v>43373</v>
      </c>
      <c r="D23" s="17">
        <v>43375</v>
      </c>
      <c r="E23" s="18">
        <v>8400</v>
      </c>
      <c r="F23" s="19"/>
      <c r="G23" s="16">
        <v>647131</v>
      </c>
      <c r="H23" s="16">
        <v>1375296</v>
      </c>
      <c r="I23" s="2">
        <f t="shared" si="4"/>
        <v>1375296</v>
      </c>
      <c r="J23" s="2">
        <f t="shared" si="2"/>
        <v>8400</v>
      </c>
      <c r="K23" s="2">
        <f t="shared" si="3"/>
        <v>0</v>
      </c>
      <c r="O23" s="27">
        <v>647131</v>
      </c>
      <c r="P23" s="27">
        <v>1375296</v>
      </c>
      <c r="Q23" s="29">
        <v>8400</v>
      </c>
    </row>
    <row r="24" s="2" customFormat="1" hidden="1" customHeight="1" spans="1:17">
      <c r="A24" s="15"/>
      <c r="B24" s="16" t="s">
        <v>129</v>
      </c>
      <c r="C24" s="17">
        <v>43377</v>
      </c>
      <c r="D24" s="17">
        <v>43381</v>
      </c>
      <c r="E24" s="18">
        <v>19200</v>
      </c>
      <c r="F24" s="19"/>
      <c r="G24" s="16">
        <v>640405</v>
      </c>
      <c r="H24" s="16">
        <v>1364238</v>
      </c>
      <c r="I24" s="2">
        <f t="shared" si="4"/>
        <v>1364238</v>
      </c>
      <c r="J24" s="2">
        <f t="shared" si="2"/>
        <v>19200</v>
      </c>
      <c r="K24" s="2">
        <f t="shared" si="3"/>
        <v>0</v>
      </c>
      <c r="O24" s="27">
        <v>640405</v>
      </c>
      <c r="P24" s="27">
        <v>1364238</v>
      </c>
      <c r="Q24" s="29">
        <v>19200</v>
      </c>
    </row>
    <row r="25" s="2" customFormat="1" hidden="1" customHeight="1" spans="1:17">
      <c r="A25" s="15"/>
      <c r="B25" s="16" t="s">
        <v>130</v>
      </c>
      <c r="C25" s="17">
        <v>43377</v>
      </c>
      <c r="D25" s="17">
        <v>43381</v>
      </c>
      <c r="E25" s="18">
        <v>19200</v>
      </c>
      <c r="F25" s="19"/>
      <c r="G25" s="16">
        <v>640407</v>
      </c>
      <c r="H25" s="16">
        <v>1364238</v>
      </c>
      <c r="I25" s="2">
        <f t="shared" si="4"/>
        <v>1364238</v>
      </c>
      <c r="J25" s="2">
        <f t="shared" si="2"/>
        <v>19200</v>
      </c>
      <c r="K25" s="2">
        <f t="shared" si="3"/>
        <v>0</v>
      </c>
      <c r="O25" s="27">
        <v>640407</v>
      </c>
      <c r="P25" s="27">
        <v>1364238</v>
      </c>
      <c r="Q25" s="29">
        <v>19200</v>
      </c>
    </row>
    <row r="26" s="2" customFormat="1" hidden="1" customHeight="1" spans="1:17">
      <c r="A26" s="15"/>
      <c r="B26" s="16" t="s">
        <v>131</v>
      </c>
      <c r="C26" s="17">
        <v>43372</v>
      </c>
      <c r="D26" s="17">
        <v>43375</v>
      </c>
      <c r="E26" s="18">
        <v>12600</v>
      </c>
      <c r="F26" s="19"/>
      <c r="G26" s="16">
        <v>647107</v>
      </c>
      <c r="H26" s="16">
        <v>1375199</v>
      </c>
      <c r="I26" s="2">
        <f t="shared" si="4"/>
        <v>1375199</v>
      </c>
      <c r="J26" s="2">
        <f t="shared" si="2"/>
        <v>12600</v>
      </c>
      <c r="K26" s="2">
        <f t="shared" si="3"/>
        <v>0</v>
      </c>
      <c r="O26" s="27">
        <v>647107</v>
      </c>
      <c r="P26" s="27">
        <v>1375199</v>
      </c>
      <c r="Q26" s="29">
        <v>12600</v>
      </c>
    </row>
    <row r="27" s="2" customFormat="1" hidden="1" customHeight="1" spans="1:17">
      <c r="A27" s="15"/>
      <c r="B27" s="16" t="s">
        <v>132</v>
      </c>
      <c r="C27" s="17">
        <v>43371</v>
      </c>
      <c r="D27" s="17">
        <v>43377</v>
      </c>
      <c r="E27" s="18">
        <v>14800</v>
      </c>
      <c r="F27" s="19"/>
      <c r="G27" s="16">
        <v>645824</v>
      </c>
      <c r="H27" s="16">
        <v>1373738</v>
      </c>
      <c r="I27" s="2">
        <f t="shared" si="4"/>
        <v>1373738</v>
      </c>
      <c r="J27" s="2">
        <f t="shared" si="2"/>
        <v>14800</v>
      </c>
      <c r="K27" s="2">
        <f t="shared" si="3"/>
        <v>0</v>
      </c>
      <c r="O27" s="27">
        <v>645824</v>
      </c>
      <c r="P27" s="27">
        <v>1373738</v>
      </c>
      <c r="Q27" s="29">
        <v>14800</v>
      </c>
    </row>
    <row r="28" s="2" customFormat="1" hidden="1" customHeight="1" spans="1:17">
      <c r="A28" s="15"/>
      <c r="B28" s="16" t="s">
        <v>133</v>
      </c>
      <c r="C28" s="17">
        <v>43376</v>
      </c>
      <c r="D28" s="17">
        <v>43377</v>
      </c>
      <c r="E28" s="18">
        <v>4500</v>
      </c>
      <c r="F28" s="19"/>
      <c r="G28" s="16">
        <v>647871</v>
      </c>
      <c r="H28" s="16">
        <v>1376637</v>
      </c>
      <c r="I28" s="2">
        <f t="shared" si="4"/>
        <v>1376637</v>
      </c>
      <c r="J28" s="2">
        <f t="shared" si="2"/>
        <v>4500</v>
      </c>
      <c r="K28" s="2">
        <f t="shared" si="3"/>
        <v>0</v>
      </c>
      <c r="O28" s="27">
        <v>647871</v>
      </c>
      <c r="P28" s="27">
        <v>1376637</v>
      </c>
      <c r="Q28" s="29">
        <v>4500</v>
      </c>
    </row>
    <row r="29" s="2" customFormat="1" hidden="1" customHeight="1" spans="1:17">
      <c r="A29" s="15"/>
      <c r="B29" s="16" t="s">
        <v>134</v>
      </c>
      <c r="C29" s="17">
        <v>43378</v>
      </c>
      <c r="D29" s="17">
        <v>43382</v>
      </c>
      <c r="E29" s="18">
        <v>14800</v>
      </c>
      <c r="F29" s="19"/>
      <c r="G29" s="16">
        <v>638714</v>
      </c>
      <c r="H29" s="16">
        <v>1362503</v>
      </c>
      <c r="I29" s="2">
        <f t="shared" si="4"/>
        <v>1362503</v>
      </c>
      <c r="J29" s="2">
        <f t="shared" si="2"/>
        <v>14800</v>
      </c>
      <c r="K29" s="2">
        <f t="shared" si="3"/>
        <v>0</v>
      </c>
      <c r="O29" s="27">
        <v>638714</v>
      </c>
      <c r="P29" s="27">
        <v>1362503</v>
      </c>
      <c r="Q29" s="29">
        <v>14800</v>
      </c>
    </row>
    <row r="30" s="2" customFormat="1" hidden="1" customHeight="1" spans="1:17">
      <c r="A30" s="15"/>
      <c r="B30" s="16" t="s">
        <v>135</v>
      </c>
      <c r="C30" s="17">
        <v>43378</v>
      </c>
      <c r="D30" s="17">
        <v>43382</v>
      </c>
      <c r="E30" s="18">
        <v>14800</v>
      </c>
      <c r="F30" s="19"/>
      <c r="G30" s="16">
        <v>638715</v>
      </c>
      <c r="H30" s="16">
        <v>1362503</v>
      </c>
      <c r="I30" s="2">
        <f t="shared" si="4"/>
        <v>1362503</v>
      </c>
      <c r="J30" s="2">
        <f t="shared" si="2"/>
        <v>14800</v>
      </c>
      <c r="K30" s="2">
        <f t="shared" si="3"/>
        <v>0</v>
      </c>
      <c r="O30" s="27">
        <v>638715</v>
      </c>
      <c r="P30" s="27">
        <v>1362503</v>
      </c>
      <c r="Q30" s="29">
        <v>14800</v>
      </c>
    </row>
    <row r="31" s="2" customFormat="1" hidden="1" customHeight="1" spans="1:17">
      <c r="A31" s="15"/>
      <c r="B31" s="16" t="s">
        <v>136</v>
      </c>
      <c r="C31" s="17">
        <v>43380</v>
      </c>
      <c r="D31" s="17">
        <v>43383</v>
      </c>
      <c r="E31" s="18">
        <v>16800</v>
      </c>
      <c r="F31" s="19"/>
      <c r="G31" s="16">
        <v>644537</v>
      </c>
      <c r="H31" s="16">
        <v>1371657</v>
      </c>
      <c r="I31" s="2">
        <f t="shared" si="4"/>
        <v>1371657</v>
      </c>
      <c r="J31" s="2">
        <f t="shared" si="2"/>
        <v>16800</v>
      </c>
      <c r="K31" s="2">
        <f t="shared" si="3"/>
        <v>0</v>
      </c>
      <c r="O31" s="27">
        <v>644537</v>
      </c>
      <c r="P31" s="27">
        <v>1371657</v>
      </c>
      <c r="Q31" s="29">
        <v>16800</v>
      </c>
    </row>
    <row r="32" s="2" customFormat="1" hidden="1" customHeight="1" spans="1:17">
      <c r="A32" s="15"/>
      <c r="B32" s="16" t="s">
        <v>137</v>
      </c>
      <c r="C32" s="17">
        <v>43382</v>
      </c>
      <c r="D32" s="17">
        <v>43386</v>
      </c>
      <c r="E32" s="18">
        <v>16800</v>
      </c>
      <c r="F32" s="19"/>
      <c r="G32" s="16">
        <v>648439</v>
      </c>
      <c r="H32" s="16">
        <v>1377085</v>
      </c>
      <c r="I32" s="2">
        <f t="shared" si="4"/>
        <v>1377085</v>
      </c>
      <c r="J32" s="2">
        <f t="shared" si="2"/>
        <v>16800</v>
      </c>
      <c r="K32" s="2">
        <f t="shared" si="3"/>
        <v>0</v>
      </c>
      <c r="O32" s="27">
        <v>648439</v>
      </c>
      <c r="P32" s="27">
        <v>1377085</v>
      </c>
      <c r="Q32" s="29">
        <v>16800</v>
      </c>
    </row>
    <row r="33" s="2" customFormat="1" hidden="1" customHeight="1" spans="1:17">
      <c r="A33" s="15"/>
      <c r="B33" s="16" t="s">
        <v>138</v>
      </c>
      <c r="C33" s="17">
        <v>43371</v>
      </c>
      <c r="D33" s="17">
        <v>43374</v>
      </c>
      <c r="E33" s="18">
        <v>12600</v>
      </c>
      <c r="F33" s="19"/>
      <c r="G33" s="16">
        <v>646704</v>
      </c>
      <c r="H33" s="16">
        <v>1374800</v>
      </c>
      <c r="I33" s="2">
        <f t="shared" si="4"/>
        <v>1374800</v>
      </c>
      <c r="J33" s="2">
        <f t="shared" si="2"/>
        <v>12600</v>
      </c>
      <c r="K33" s="2">
        <f t="shared" si="3"/>
        <v>0</v>
      </c>
      <c r="O33" s="27">
        <v>646704</v>
      </c>
      <c r="P33" s="27">
        <v>1374800</v>
      </c>
      <c r="Q33" s="29">
        <v>12600</v>
      </c>
    </row>
    <row r="34" s="2" customFormat="1" hidden="1" customHeight="1" spans="1:17">
      <c r="A34" s="15"/>
      <c r="B34" s="16" t="s">
        <v>139</v>
      </c>
      <c r="C34" s="17">
        <v>43371</v>
      </c>
      <c r="D34" s="17">
        <v>43374</v>
      </c>
      <c r="E34" s="18">
        <v>11100</v>
      </c>
      <c r="F34" s="19"/>
      <c r="G34" s="16">
        <v>644889</v>
      </c>
      <c r="H34" s="16">
        <v>1372118</v>
      </c>
      <c r="I34" s="2">
        <f t="shared" si="4"/>
        <v>1372118</v>
      </c>
      <c r="J34" s="2">
        <f t="shared" si="2"/>
        <v>11100</v>
      </c>
      <c r="K34" s="2">
        <f t="shared" si="3"/>
        <v>0</v>
      </c>
      <c r="O34" s="27">
        <v>644889</v>
      </c>
      <c r="P34" s="27">
        <v>1372118</v>
      </c>
      <c r="Q34" s="29">
        <v>11100</v>
      </c>
    </row>
    <row r="35" s="2" customFormat="1" hidden="1" customHeight="1" spans="1:17">
      <c r="A35" s="15"/>
      <c r="B35" s="16" t="s">
        <v>140</v>
      </c>
      <c r="C35" s="17">
        <v>43372</v>
      </c>
      <c r="D35" s="17">
        <v>43375</v>
      </c>
      <c r="E35" s="18">
        <v>11100</v>
      </c>
      <c r="F35" s="19"/>
      <c r="G35" s="16">
        <v>646488</v>
      </c>
      <c r="H35" s="16">
        <v>1374494</v>
      </c>
      <c r="I35" s="2">
        <f t="shared" si="4"/>
        <v>1374494</v>
      </c>
      <c r="J35" s="2">
        <f t="shared" si="2"/>
        <v>11100</v>
      </c>
      <c r="K35" s="2">
        <f t="shared" si="3"/>
        <v>0</v>
      </c>
      <c r="O35" s="27">
        <v>646488</v>
      </c>
      <c r="P35" s="27">
        <v>1374494</v>
      </c>
      <c r="Q35" s="29">
        <v>11100</v>
      </c>
    </row>
    <row r="36" s="2" customFormat="1" hidden="1" customHeight="1" spans="1:17">
      <c r="A36" s="15"/>
      <c r="B36" s="16" t="s">
        <v>141</v>
      </c>
      <c r="C36" s="17">
        <v>43373</v>
      </c>
      <c r="D36" s="17">
        <v>43375</v>
      </c>
      <c r="E36" s="18">
        <v>7400</v>
      </c>
      <c r="F36" s="19"/>
      <c r="G36" s="16">
        <v>627209</v>
      </c>
      <c r="H36" s="16">
        <v>1375463</v>
      </c>
      <c r="I36" s="2">
        <f t="shared" si="4"/>
        <v>1375463</v>
      </c>
      <c r="J36" s="2">
        <f t="shared" si="2"/>
        <v>7400</v>
      </c>
      <c r="K36" s="2">
        <f t="shared" si="3"/>
        <v>0</v>
      </c>
      <c r="O36" s="27">
        <v>627209</v>
      </c>
      <c r="P36" s="27">
        <v>1375463</v>
      </c>
      <c r="Q36" s="29">
        <v>7400</v>
      </c>
    </row>
    <row r="37" s="2" customFormat="1" hidden="1" customHeight="1" spans="1:17">
      <c r="A37" s="15"/>
      <c r="B37" s="16" t="s">
        <v>142</v>
      </c>
      <c r="C37" s="17">
        <v>43372</v>
      </c>
      <c r="D37" s="17">
        <v>43374</v>
      </c>
      <c r="E37" s="18">
        <v>8400</v>
      </c>
      <c r="F37" s="19"/>
      <c r="G37" s="16">
        <v>640480</v>
      </c>
      <c r="H37" s="16">
        <v>1365256</v>
      </c>
      <c r="I37" s="2">
        <f t="shared" si="4"/>
        <v>1365256</v>
      </c>
      <c r="J37" s="2">
        <f t="shared" si="2"/>
        <v>8400</v>
      </c>
      <c r="K37" s="2">
        <f t="shared" si="3"/>
        <v>0</v>
      </c>
      <c r="O37" s="27">
        <v>640480</v>
      </c>
      <c r="P37" s="27">
        <v>1365256</v>
      </c>
      <c r="Q37" s="29">
        <v>8400</v>
      </c>
    </row>
    <row r="38" s="2" customFormat="1" hidden="1" customHeight="1" spans="1:17">
      <c r="A38" s="15"/>
      <c r="B38" s="16" t="s">
        <v>143</v>
      </c>
      <c r="C38" s="17">
        <v>43371</v>
      </c>
      <c r="D38" s="17">
        <v>43374</v>
      </c>
      <c r="E38" s="18">
        <v>11100</v>
      </c>
      <c r="F38" s="19"/>
      <c r="G38" s="16">
        <v>646534</v>
      </c>
      <c r="H38" s="16">
        <v>1374470</v>
      </c>
      <c r="I38" s="2">
        <f t="shared" si="4"/>
        <v>1374470</v>
      </c>
      <c r="J38" s="2">
        <f t="shared" si="2"/>
        <v>11100</v>
      </c>
      <c r="K38" s="2">
        <f t="shared" si="3"/>
        <v>0</v>
      </c>
      <c r="O38" s="27">
        <v>646534</v>
      </c>
      <c r="P38" s="27">
        <v>1374470</v>
      </c>
      <c r="Q38" s="29">
        <v>11100</v>
      </c>
    </row>
    <row r="39" s="2" customFormat="1" hidden="1" customHeight="1" spans="1:17">
      <c r="A39" s="15"/>
      <c r="B39" s="16" t="s">
        <v>144</v>
      </c>
      <c r="C39" s="17">
        <v>43375</v>
      </c>
      <c r="D39" s="17">
        <v>43377</v>
      </c>
      <c r="E39" s="18">
        <v>9000</v>
      </c>
      <c r="F39" s="19"/>
      <c r="G39" s="16">
        <v>647492</v>
      </c>
      <c r="H39" s="16">
        <v>1376058</v>
      </c>
      <c r="I39" s="2">
        <f t="shared" si="4"/>
        <v>1376058</v>
      </c>
      <c r="J39" s="2">
        <f t="shared" si="2"/>
        <v>9000</v>
      </c>
      <c r="K39" s="2">
        <f t="shared" si="3"/>
        <v>0</v>
      </c>
      <c r="O39" s="27">
        <v>647492</v>
      </c>
      <c r="P39" s="27">
        <v>1376058</v>
      </c>
      <c r="Q39" s="29">
        <v>9000</v>
      </c>
    </row>
    <row r="40" s="2" customFormat="1" hidden="1" customHeight="1" spans="1:17">
      <c r="A40" s="15"/>
      <c r="B40" s="16" t="s">
        <v>146</v>
      </c>
      <c r="C40" s="17">
        <v>43371</v>
      </c>
      <c r="D40" s="17">
        <v>43374</v>
      </c>
      <c r="E40" s="18">
        <v>11100</v>
      </c>
      <c r="F40" s="19"/>
      <c r="G40" s="16">
        <v>646189</v>
      </c>
      <c r="H40" s="16">
        <v>1374913</v>
      </c>
      <c r="I40" s="2">
        <f t="shared" si="4"/>
        <v>1374913</v>
      </c>
      <c r="J40" s="2">
        <f t="shared" si="2"/>
        <v>11100</v>
      </c>
      <c r="K40" s="2">
        <f t="shared" si="3"/>
        <v>0</v>
      </c>
      <c r="O40" s="27">
        <v>646189</v>
      </c>
      <c r="P40" s="27">
        <v>1374913</v>
      </c>
      <c r="Q40" s="29">
        <v>11100</v>
      </c>
    </row>
    <row r="41" s="2" customFormat="1" hidden="1" customHeight="1" spans="1:17">
      <c r="A41" s="15"/>
      <c r="B41" s="16" t="s">
        <v>147</v>
      </c>
      <c r="C41" s="17">
        <v>43373</v>
      </c>
      <c r="D41" s="17">
        <v>43374</v>
      </c>
      <c r="E41" s="18">
        <v>4600</v>
      </c>
      <c r="F41" s="19"/>
      <c r="G41" s="16">
        <v>646642</v>
      </c>
      <c r="H41" s="16">
        <v>1375454</v>
      </c>
      <c r="I41" s="2">
        <f t="shared" si="4"/>
        <v>1375454</v>
      </c>
      <c r="J41" s="2">
        <f t="shared" si="2"/>
        <v>4600</v>
      </c>
      <c r="K41" s="2">
        <f t="shared" si="3"/>
        <v>0</v>
      </c>
      <c r="O41" s="27">
        <v>646642</v>
      </c>
      <c r="P41" s="27">
        <v>1375454</v>
      </c>
      <c r="Q41" s="29">
        <v>4600</v>
      </c>
    </row>
    <row r="42" s="2" customFormat="1" hidden="1" customHeight="1" spans="1:17">
      <c r="A42" s="15"/>
      <c r="B42" s="16" t="s">
        <v>148</v>
      </c>
      <c r="C42" s="17">
        <v>43371</v>
      </c>
      <c r="D42" s="17">
        <v>43374</v>
      </c>
      <c r="E42" s="18">
        <v>11100</v>
      </c>
      <c r="F42" s="19"/>
      <c r="G42" s="16">
        <v>646580</v>
      </c>
      <c r="H42" s="16">
        <v>1374706</v>
      </c>
      <c r="I42" s="2">
        <f t="shared" si="4"/>
        <v>1374706</v>
      </c>
      <c r="J42" s="2">
        <f t="shared" ref="J42:J73" si="5">VLOOKUP(I42,P:Q,2,0)</f>
        <v>11100</v>
      </c>
      <c r="K42" s="2">
        <f t="shared" ref="K42:K73" si="6">E42-J42</f>
        <v>0</v>
      </c>
      <c r="O42" s="27">
        <v>646580</v>
      </c>
      <c r="P42" s="27">
        <v>1374706</v>
      </c>
      <c r="Q42" s="29">
        <v>11100</v>
      </c>
    </row>
    <row r="43" s="2" customFormat="1" hidden="1" customHeight="1" spans="1:17">
      <c r="A43" s="15"/>
      <c r="B43" s="16" t="s">
        <v>149</v>
      </c>
      <c r="C43" s="17">
        <v>43372</v>
      </c>
      <c r="D43" s="17">
        <v>43375</v>
      </c>
      <c r="E43" s="18">
        <v>11100</v>
      </c>
      <c r="F43" s="19"/>
      <c r="G43" s="16">
        <v>646580</v>
      </c>
      <c r="H43" s="16">
        <v>1374494</v>
      </c>
      <c r="I43" s="2">
        <f t="shared" si="4"/>
        <v>1374706</v>
      </c>
      <c r="J43" s="2">
        <f t="shared" si="5"/>
        <v>11100</v>
      </c>
      <c r="K43" s="2">
        <f t="shared" si="6"/>
        <v>0</v>
      </c>
      <c r="O43" s="27">
        <v>646580</v>
      </c>
      <c r="P43" s="27">
        <v>1374494</v>
      </c>
      <c r="Q43" s="29">
        <v>11100</v>
      </c>
    </row>
    <row r="44" s="2" customFormat="1" hidden="1" customHeight="1" spans="1:17">
      <c r="A44" s="15"/>
      <c r="B44" s="16" t="s">
        <v>151</v>
      </c>
      <c r="C44" s="17">
        <v>43389</v>
      </c>
      <c r="D44" s="17">
        <v>43392</v>
      </c>
      <c r="E44" s="18">
        <v>16800</v>
      </c>
      <c r="F44" s="19"/>
      <c r="G44" s="16">
        <v>648881</v>
      </c>
      <c r="H44" s="16">
        <v>1377583</v>
      </c>
      <c r="I44" s="2">
        <f t="shared" si="4"/>
        <v>1377583</v>
      </c>
      <c r="J44" s="2">
        <f t="shared" si="5"/>
        <v>16800</v>
      </c>
      <c r="K44" s="2">
        <f t="shared" si="6"/>
        <v>0</v>
      </c>
      <c r="O44" s="27">
        <v>648881</v>
      </c>
      <c r="P44" s="27">
        <v>1377583</v>
      </c>
      <c r="Q44" s="29">
        <v>16800</v>
      </c>
    </row>
    <row r="45" s="2" customFormat="1" hidden="1" customHeight="1" spans="1:17">
      <c r="A45" s="15"/>
      <c r="B45" s="16" t="s">
        <v>152</v>
      </c>
      <c r="C45" s="17">
        <v>43398</v>
      </c>
      <c r="D45" s="17">
        <v>43400</v>
      </c>
      <c r="E45" s="18">
        <v>7400</v>
      </c>
      <c r="F45" s="19"/>
      <c r="G45" s="16">
        <v>648906</v>
      </c>
      <c r="H45" s="16">
        <v>1377823</v>
      </c>
      <c r="I45" s="2">
        <f t="shared" ref="I45:I74" si="7">VLOOKUP(G45,O:P,2,0)</f>
        <v>1377823</v>
      </c>
      <c r="J45" s="2">
        <f t="shared" si="5"/>
        <v>7400</v>
      </c>
      <c r="K45" s="2">
        <f t="shared" si="6"/>
        <v>0</v>
      </c>
      <c r="O45" s="27">
        <v>648906</v>
      </c>
      <c r="P45" s="27">
        <v>1377823</v>
      </c>
      <c r="Q45" s="29">
        <v>7400</v>
      </c>
    </row>
    <row r="46" s="2" customFormat="1" hidden="1" customHeight="1" spans="1:17">
      <c r="A46" s="15"/>
      <c r="B46" s="16" t="s">
        <v>153</v>
      </c>
      <c r="C46" s="17">
        <v>43380</v>
      </c>
      <c r="D46" s="17">
        <v>43381</v>
      </c>
      <c r="E46" s="18">
        <v>4600</v>
      </c>
      <c r="F46" s="19"/>
      <c r="G46" s="16">
        <v>648984</v>
      </c>
      <c r="H46" s="16">
        <v>1377976</v>
      </c>
      <c r="I46" s="2">
        <f t="shared" si="7"/>
        <v>1377976</v>
      </c>
      <c r="J46" s="2">
        <f t="shared" si="5"/>
        <v>4600</v>
      </c>
      <c r="K46" s="2">
        <f t="shared" si="6"/>
        <v>0</v>
      </c>
      <c r="O46" s="27">
        <v>648984</v>
      </c>
      <c r="P46" s="27">
        <v>1377976</v>
      </c>
      <c r="Q46" s="29">
        <v>4600</v>
      </c>
    </row>
    <row r="47" s="2" customFormat="1" hidden="1" customHeight="1" spans="1:17">
      <c r="A47" s="15"/>
      <c r="B47" s="16" t="s">
        <v>154</v>
      </c>
      <c r="C47" s="17">
        <v>43381</v>
      </c>
      <c r="D47" s="17">
        <v>43382</v>
      </c>
      <c r="E47" s="18">
        <v>3900</v>
      </c>
      <c r="F47" s="19"/>
      <c r="G47" s="16">
        <v>649500</v>
      </c>
      <c r="H47" s="16">
        <v>1378424</v>
      </c>
      <c r="I47" s="2">
        <f t="shared" si="7"/>
        <v>1378424</v>
      </c>
      <c r="J47" s="2">
        <f t="shared" si="5"/>
        <v>3900</v>
      </c>
      <c r="K47" s="2">
        <f t="shared" si="6"/>
        <v>0</v>
      </c>
      <c r="O47" s="27">
        <v>649500</v>
      </c>
      <c r="P47" s="27">
        <v>1378424</v>
      </c>
      <c r="Q47" s="29">
        <v>3900</v>
      </c>
    </row>
    <row r="48" s="2" customFormat="1" hidden="1" customHeight="1" spans="1:17">
      <c r="A48" s="15"/>
      <c r="B48" s="16" t="s">
        <v>155</v>
      </c>
      <c r="C48" s="17">
        <v>43382</v>
      </c>
      <c r="D48" s="17">
        <v>43384</v>
      </c>
      <c r="E48" s="18">
        <v>7400</v>
      </c>
      <c r="F48" s="19"/>
      <c r="G48" s="16">
        <v>649544</v>
      </c>
      <c r="H48" s="16">
        <v>1378447</v>
      </c>
      <c r="I48" s="2">
        <f t="shared" si="7"/>
        <v>1378447</v>
      </c>
      <c r="J48" s="2">
        <f t="shared" si="5"/>
        <v>7400</v>
      </c>
      <c r="K48" s="2">
        <f t="shared" si="6"/>
        <v>0</v>
      </c>
      <c r="O48" s="27">
        <v>649544</v>
      </c>
      <c r="P48" s="27">
        <v>1378447</v>
      </c>
      <c r="Q48" s="29">
        <v>7400</v>
      </c>
    </row>
    <row r="49" s="2" customFormat="1" hidden="1" customHeight="1" spans="1:17">
      <c r="A49" s="15"/>
      <c r="B49" s="16" t="s">
        <v>156</v>
      </c>
      <c r="C49" s="17">
        <v>43382</v>
      </c>
      <c r="D49" s="17">
        <v>43384</v>
      </c>
      <c r="E49" s="18">
        <v>8400</v>
      </c>
      <c r="F49" s="19"/>
      <c r="G49" s="16">
        <v>649678</v>
      </c>
      <c r="H49" s="16">
        <v>1378672</v>
      </c>
      <c r="I49" s="2">
        <f t="shared" si="7"/>
        <v>1378672</v>
      </c>
      <c r="J49" s="2">
        <f t="shared" si="5"/>
        <v>8400</v>
      </c>
      <c r="K49" s="2">
        <f t="shared" si="6"/>
        <v>0</v>
      </c>
      <c r="O49" s="27">
        <v>649678</v>
      </c>
      <c r="P49" s="27">
        <v>1378672</v>
      </c>
      <c r="Q49" s="29">
        <v>8400</v>
      </c>
    </row>
    <row r="50" s="2" customFormat="1" hidden="1" customHeight="1" spans="1:17">
      <c r="A50" s="15"/>
      <c r="B50" s="16" t="s">
        <v>157</v>
      </c>
      <c r="C50" s="17">
        <v>43384</v>
      </c>
      <c r="D50" s="17">
        <v>43385</v>
      </c>
      <c r="E50" s="18">
        <v>3900</v>
      </c>
      <c r="F50" s="19"/>
      <c r="G50" s="16">
        <v>649683</v>
      </c>
      <c r="H50" s="16">
        <v>1378641</v>
      </c>
      <c r="I50" s="2">
        <f t="shared" si="7"/>
        <v>1378641</v>
      </c>
      <c r="J50" s="2">
        <f t="shared" si="5"/>
        <v>3900</v>
      </c>
      <c r="K50" s="2">
        <f t="shared" si="6"/>
        <v>0</v>
      </c>
      <c r="O50" s="27">
        <v>649683</v>
      </c>
      <c r="P50" s="27">
        <v>1378641</v>
      </c>
      <c r="Q50" s="29">
        <v>3900</v>
      </c>
    </row>
    <row r="51" s="2" customFormat="1" hidden="1" customHeight="1" spans="1:17">
      <c r="A51" s="15"/>
      <c r="B51" s="16" t="s">
        <v>158</v>
      </c>
      <c r="C51" s="17">
        <v>43384</v>
      </c>
      <c r="D51" s="17">
        <v>43385</v>
      </c>
      <c r="E51" s="18">
        <v>4600</v>
      </c>
      <c r="F51" s="19"/>
      <c r="G51" s="16">
        <v>650037</v>
      </c>
      <c r="H51" s="16">
        <v>1378610</v>
      </c>
      <c r="I51" s="2">
        <f t="shared" si="7"/>
        <v>1378610</v>
      </c>
      <c r="J51" s="2">
        <f t="shared" si="5"/>
        <v>4600</v>
      </c>
      <c r="K51" s="2">
        <f t="shared" si="6"/>
        <v>0</v>
      </c>
      <c r="O51" s="27">
        <v>650037</v>
      </c>
      <c r="P51" s="27">
        <v>1378610</v>
      </c>
      <c r="Q51" s="29">
        <v>4600</v>
      </c>
    </row>
    <row r="52" s="2" customFormat="1" hidden="1" customHeight="1" spans="1:17">
      <c r="A52" s="15"/>
      <c r="B52" s="16" t="s">
        <v>159</v>
      </c>
      <c r="C52" s="17">
        <v>43384</v>
      </c>
      <c r="D52" s="17">
        <v>43387</v>
      </c>
      <c r="E52" s="18">
        <v>11100</v>
      </c>
      <c r="F52" s="19"/>
      <c r="G52" s="16">
        <v>647390</v>
      </c>
      <c r="H52" s="16">
        <v>1375764</v>
      </c>
      <c r="I52" s="2">
        <f t="shared" si="7"/>
        <v>1375764</v>
      </c>
      <c r="J52" s="2">
        <f t="shared" si="5"/>
        <v>11100</v>
      </c>
      <c r="K52" s="2">
        <f t="shared" si="6"/>
        <v>0</v>
      </c>
      <c r="O52" s="27">
        <v>647390</v>
      </c>
      <c r="P52" s="27">
        <v>1375764</v>
      </c>
      <c r="Q52" s="29">
        <v>11100</v>
      </c>
    </row>
    <row r="53" s="2" customFormat="1" hidden="1" customHeight="1" spans="1:17">
      <c r="A53" s="15"/>
      <c r="B53" s="16" t="s">
        <v>160</v>
      </c>
      <c r="C53" s="17">
        <v>43384</v>
      </c>
      <c r="D53" s="17">
        <v>43390</v>
      </c>
      <c r="E53" s="18">
        <v>25200</v>
      </c>
      <c r="F53" s="19"/>
      <c r="G53" s="16">
        <v>649977</v>
      </c>
      <c r="H53" s="16">
        <v>1379083</v>
      </c>
      <c r="I53" s="2">
        <f t="shared" si="7"/>
        <v>1379083</v>
      </c>
      <c r="J53" s="2">
        <f t="shared" si="5"/>
        <v>25200</v>
      </c>
      <c r="K53" s="2">
        <f t="shared" si="6"/>
        <v>0</v>
      </c>
      <c r="O53" s="27">
        <v>649977</v>
      </c>
      <c r="P53" s="27">
        <v>1379083</v>
      </c>
      <c r="Q53" s="29">
        <v>25200</v>
      </c>
    </row>
    <row r="54" s="2" customFormat="1" hidden="1" customHeight="1" spans="1:17">
      <c r="A54" s="15"/>
      <c r="B54" s="16" t="s">
        <v>161</v>
      </c>
      <c r="C54" s="17">
        <v>43386</v>
      </c>
      <c r="D54" s="17">
        <v>43389</v>
      </c>
      <c r="E54" s="18">
        <v>12600</v>
      </c>
      <c r="F54" s="19"/>
      <c r="G54" s="16">
        <v>649999</v>
      </c>
      <c r="H54" s="16">
        <v>1379040</v>
      </c>
      <c r="I54" s="2">
        <f t="shared" si="7"/>
        <v>1379040</v>
      </c>
      <c r="J54" s="2">
        <f t="shared" si="5"/>
        <v>12600</v>
      </c>
      <c r="K54" s="2">
        <f t="shared" si="6"/>
        <v>0</v>
      </c>
      <c r="O54" s="27">
        <v>649999</v>
      </c>
      <c r="P54" s="27">
        <v>1379040</v>
      </c>
      <c r="Q54" s="29">
        <v>12600</v>
      </c>
    </row>
    <row r="55" s="2" customFormat="1" hidden="1" customHeight="1" spans="1:17">
      <c r="A55" s="15"/>
      <c r="B55" s="16" t="s">
        <v>162</v>
      </c>
      <c r="C55" s="17">
        <v>43385</v>
      </c>
      <c r="D55" s="17">
        <v>43387</v>
      </c>
      <c r="E55" s="18">
        <v>7400</v>
      </c>
      <c r="F55" s="19"/>
      <c r="G55" s="16">
        <v>650086</v>
      </c>
      <c r="H55" s="16">
        <v>1379001</v>
      </c>
      <c r="I55" s="2">
        <f t="shared" si="7"/>
        <v>1379001</v>
      </c>
      <c r="J55" s="2">
        <f t="shared" si="5"/>
        <v>7400</v>
      </c>
      <c r="K55" s="2">
        <f t="shared" si="6"/>
        <v>0</v>
      </c>
      <c r="O55" s="27">
        <v>650086</v>
      </c>
      <c r="P55" s="27">
        <v>1379001</v>
      </c>
      <c r="Q55" s="29">
        <v>7400</v>
      </c>
    </row>
    <row r="56" s="2" customFormat="1" hidden="1" customHeight="1" spans="1:17">
      <c r="A56" s="15"/>
      <c r="B56" s="16" t="s">
        <v>163</v>
      </c>
      <c r="C56" s="17">
        <v>43388</v>
      </c>
      <c r="D56" s="17">
        <v>43391</v>
      </c>
      <c r="E56" s="18">
        <v>11100</v>
      </c>
      <c r="F56" s="19"/>
      <c r="G56" s="16">
        <v>645712</v>
      </c>
      <c r="H56" s="16">
        <v>1373244</v>
      </c>
      <c r="I56" s="2">
        <f t="shared" si="7"/>
        <v>1373244</v>
      </c>
      <c r="J56" s="2">
        <f t="shared" si="5"/>
        <v>11100</v>
      </c>
      <c r="K56" s="2">
        <f t="shared" si="6"/>
        <v>0</v>
      </c>
      <c r="O56" s="27">
        <v>645712</v>
      </c>
      <c r="P56" s="27">
        <v>1373244</v>
      </c>
      <c r="Q56" s="29">
        <v>11100</v>
      </c>
    </row>
    <row r="57" s="2" customFormat="1" hidden="1" customHeight="1" spans="1:17">
      <c r="A57" s="15"/>
      <c r="B57" s="16" t="s">
        <v>164</v>
      </c>
      <c r="C57" s="17">
        <v>43388</v>
      </c>
      <c r="D57" s="17">
        <v>43391</v>
      </c>
      <c r="E57" s="18">
        <v>11100</v>
      </c>
      <c r="F57" s="19"/>
      <c r="G57" s="16">
        <v>645717</v>
      </c>
      <c r="H57" s="16">
        <v>1373244</v>
      </c>
      <c r="I57" s="2">
        <f t="shared" si="7"/>
        <v>1373244</v>
      </c>
      <c r="J57" s="2">
        <f t="shared" si="5"/>
        <v>11100</v>
      </c>
      <c r="K57" s="2">
        <f t="shared" si="6"/>
        <v>0</v>
      </c>
      <c r="O57" s="27">
        <v>645717</v>
      </c>
      <c r="P57" s="27">
        <v>1373244</v>
      </c>
      <c r="Q57" s="29">
        <v>11100</v>
      </c>
    </row>
    <row r="58" s="2" customFormat="1" hidden="1" customHeight="1" spans="1:17">
      <c r="A58" s="15"/>
      <c r="B58" s="16" t="s">
        <v>165</v>
      </c>
      <c r="C58" s="17">
        <v>43387</v>
      </c>
      <c r="D58" s="17">
        <v>43390</v>
      </c>
      <c r="E58" s="18">
        <v>12600</v>
      </c>
      <c r="F58" s="19"/>
      <c r="G58" s="16">
        <v>648140</v>
      </c>
      <c r="H58" s="16">
        <v>1373196</v>
      </c>
      <c r="I58" s="2">
        <f t="shared" si="7"/>
        <v>1376906</v>
      </c>
      <c r="J58" s="2">
        <f t="shared" si="5"/>
        <v>12600</v>
      </c>
      <c r="K58" s="2">
        <f t="shared" si="6"/>
        <v>0</v>
      </c>
      <c r="O58" s="16">
        <v>648140</v>
      </c>
      <c r="P58" s="16">
        <v>1376906</v>
      </c>
      <c r="Q58" s="18">
        <v>12600</v>
      </c>
    </row>
    <row r="59" s="2" customFormat="1" hidden="1" customHeight="1" spans="1:17">
      <c r="A59" s="15"/>
      <c r="B59" s="16" t="s">
        <v>166</v>
      </c>
      <c r="C59" s="17">
        <v>43387</v>
      </c>
      <c r="D59" s="17">
        <v>43388</v>
      </c>
      <c r="E59" s="18">
        <v>3700</v>
      </c>
      <c r="F59" s="19"/>
      <c r="G59" s="16">
        <v>651264</v>
      </c>
      <c r="H59" s="16">
        <v>1380773</v>
      </c>
      <c r="I59" s="2">
        <f t="shared" si="7"/>
        <v>1380773</v>
      </c>
      <c r="J59" s="2">
        <f t="shared" si="5"/>
        <v>3700</v>
      </c>
      <c r="K59" s="2">
        <f t="shared" si="6"/>
        <v>0</v>
      </c>
      <c r="O59" s="16">
        <v>651264</v>
      </c>
      <c r="P59" s="16">
        <v>1380773</v>
      </c>
      <c r="Q59" s="18">
        <v>3700</v>
      </c>
    </row>
    <row r="60" s="2" customFormat="1" hidden="1" customHeight="1" spans="1:17">
      <c r="A60" s="15"/>
      <c r="B60" s="16" t="s">
        <v>167</v>
      </c>
      <c r="C60" s="17">
        <v>43394</v>
      </c>
      <c r="D60" s="17">
        <v>43396</v>
      </c>
      <c r="E60" s="18">
        <v>7400</v>
      </c>
      <c r="F60" s="19"/>
      <c r="G60" s="16">
        <v>651272</v>
      </c>
      <c r="H60" s="16">
        <v>1380711</v>
      </c>
      <c r="I60" s="2">
        <f t="shared" si="7"/>
        <v>1380711</v>
      </c>
      <c r="J60" s="2">
        <f t="shared" si="5"/>
        <v>7400</v>
      </c>
      <c r="K60" s="2">
        <f t="shared" si="6"/>
        <v>0</v>
      </c>
      <c r="O60" s="16">
        <v>651272</v>
      </c>
      <c r="P60" s="16">
        <v>1380711</v>
      </c>
      <c r="Q60" s="18">
        <v>7400</v>
      </c>
    </row>
    <row r="61" s="2" customFormat="1" hidden="1" customHeight="1" spans="1:17">
      <c r="A61" s="15"/>
      <c r="B61" s="16" t="s">
        <v>168</v>
      </c>
      <c r="C61" s="17">
        <v>43387</v>
      </c>
      <c r="D61" s="17">
        <v>43388</v>
      </c>
      <c r="E61" s="18">
        <v>3700</v>
      </c>
      <c r="F61" s="19"/>
      <c r="G61" s="16">
        <v>651292</v>
      </c>
      <c r="H61" s="16">
        <v>1380912</v>
      </c>
      <c r="I61" s="2">
        <f t="shared" si="7"/>
        <v>1380912</v>
      </c>
      <c r="J61" s="2">
        <f t="shared" si="5"/>
        <v>3700</v>
      </c>
      <c r="K61" s="2">
        <f t="shared" si="6"/>
        <v>0</v>
      </c>
      <c r="O61" s="16">
        <v>651292</v>
      </c>
      <c r="P61" s="16">
        <v>1380912</v>
      </c>
      <c r="Q61" s="18">
        <v>3700</v>
      </c>
    </row>
    <row r="62" s="2" customFormat="1" hidden="1" customHeight="1" spans="1:17">
      <c r="A62" s="15"/>
      <c r="B62" s="16" t="s">
        <v>169</v>
      </c>
      <c r="C62" s="17">
        <v>43388</v>
      </c>
      <c r="D62" s="17">
        <v>43389</v>
      </c>
      <c r="E62" s="18">
        <v>4200</v>
      </c>
      <c r="F62" s="19"/>
      <c r="G62" s="16">
        <v>651463</v>
      </c>
      <c r="H62" s="16">
        <v>1381170</v>
      </c>
      <c r="I62" s="2">
        <f t="shared" si="7"/>
        <v>1381170</v>
      </c>
      <c r="J62" s="2">
        <f t="shared" si="5"/>
        <v>4200</v>
      </c>
      <c r="K62" s="2">
        <f t="shared" si="6"/>
        <v>0</v>
      </c>
      <c r="O62" s="16">
        <v>651463</v>
      </c>
      <c r="P62" s="16">
        <v>1381170</v>
      </c>
      <c r="Q62" s="18">
        <v>4200</v>
      </c>
    </row>
    <row r="63" s="2" customFormat="1" hidden="1" customHeight="1" spans="1:17">
      <c r="A63" s="15"/>
      <c r="B63" s="16" t="s">
        <v>170</v>
      </c>
      <c r="C63" s="17">
        <v>1381276</v>
      </c>
      <c r="D63" s="17">
        <v>1381277</v>
      </c>
      <c r="E63" s="18">
        <v>4200</v>
      </c>
      <c r="F63" s="19"/>
      <c r="G63" s="16">
        <v>651515</v>
      </c>
      <c r="H63" s="16">
        <v>1381276</v>
      </c>
      <c r="I63" s="2">
        <f t="shared" si="7"/>
        <v>1381276</v>
      </c>
      <c r="J63" s="2">
        <f t="shared" si="5"/>
        <v>4200</v>
      </c>
      <c r="K63" s="2">
        <f t="shared" si="6"/>
        <v>0</v>
      </c>
      <c r="O63" s="16">
        <v>651515</v>
      </c>
      <c r="P63" s="16">
        <v>1381276</v>
      </c>
      <c r="Q63" s="18">
        <v>4200</v>
      </c>
    </row>
    <row r="64" s="2" customFormat="1" hidden="1" customHeight="1" spans="1:17">
      <c r="A64" s="15"/>
      <c r="B64" s="16" t="s">
        <v>171</v>
      </c>
      <c r="C64" s="17">
        <v>43396</v>
      </c>
      <c r="D64" s="17">
        <v>43399</v>
      </c>
      <c r="E64" s="18">
        <v>11100</v>
      </c>
      <c r="F64" s="19"/>
      <c r="G64" s="16">
        <v>651507</v>
      </c>
      <c r="H64" s="16">
        <v>1381179</v>
      </c>
      <c r="I64" s="2">
        <f t="shared" si="7"/>
        <v>1381179</v>
      </c>
      <c r="J64" s="2">
        <f t="shared" si="5"/>
        <v>11100</v>
      </c>
      <c r="K64" s="2">
        <f t="shared" si="6"/>
        <v>0</v>
      </c>
      <c r="O64" s="16">
        <v>651507</v>
      </c>
      <c r="P64" s="16">
        <v>1381179</v>
      </c>
      <c r="Q64" s="18">
        <v>11100</v>
      </c>
    </row>
    <row r="65" s="2" customFormat="1" hidden="1" customHeight="1" spans="1:17">
      <c r="A65" s="15"/>
      <c r="B65" s="16" t="s">
        <v>172</v>
      </c>
      <c r="C65" s="17">
        <v>43389</v>
      </c>
      <c r="D65" s="17">
        <v>43391</v>
      </c>
      <c r="E65" s="18">
        <v>7400</v>
      </c>
      <c r="F65" s="19"/>
      <c r="G65" s="16">
        <v>651622</v>
      </c>
      <c r="H65" s="16">
        <v>1381679</v>
      </c>
      <c r="I65" s="2">
        <f t="shared" si="7"/>
        <v>1381679</v>
      </c>
      <c r="J65" s="2">
        <f t="shared" si="5"/>
        <v>7400</v>
      </c>
      <c r="K65" s="2">
        <f t="shared" si="6"/>
        <v>0</v>
      </c>
      <c r="O65" s="16">
        <v>651622</v>
      </c>
      <c r="P65" s="16">
        <v>1381679</v>
      </c>
      <c r="Q65" s="18">
        <v>7400</v>
      </c>
    </row>
    <row r="66" s="2" customFormat="1" hidden="1" customHeight="1" spans="1:17">
      <c r="A66" s="15"/>
      <c r="B66" s="16" t="s">
        <v>173</v>
      </c>
      <c r="C66" s="17">
        <v>1381276</v>
      </c>
      <c r="D66" s="17">
        <v>43396</v>
      </c>
      <c r="E66" s="18">
        <v>16800</v>
      </c>
      <c r="F66" s="19"/>
      <c r="G66" s="16">
        <v>645607</v>
      </c>
      <c r="H66" s="16">
        <v>1373422</v>
      </c>
      <c r="I66" s="2">
        <f t="shared" si="7"/>
        <v>1373422</v>
      </c>
      <c r="J66" s="2">
        <f t="shared" si="5"/>
        <v>16800</v>
      </c>
      <c r="K66" s="2">
        <f t="shared" si="6"/>
        <v>0</v>
      </c>
      <c r="O66" s="16">
        <v>645607</v>
      </c>
      <c r="P66" s="16">
        <v>1373422</v>
      </c>
      <c r="Q66" s="18">
        <v>16800</v>
      </c>
    </row>
    <row r="67" s="2" customFormat="1" hidden="1" customHeight="1" spans="1:17">
      <c r="A67" s="15"/>
      <c r="B67" s="16" t="s">
        <v>174</v>
      </c>
      <c r="C67" s="17">
        <v>43390</v>
      </c>
      <c r="D67" s="17">
        <v>43393</v>
      </c>
      <c r="E67" s="18">
        <v>11100</v>
      </c>
      <c r="F67" s="19"/>
      <c r="G67" s="16">
        <v>651826</v>
      </c>
      <c r="H67" s="16">
        <v>1382035</v>
      </c>
      <c r="I67" s="2">
        <f t="shared" si="7"/>
        <v>1382035</v>
      </c>
      <c r="J67" s="2">
        <f t="shared" si="5"/>
        <v>11100</v>
      </c>
      <c r="K67" s="2">
        <f t="shared" si="6"/>
        <v>0</v>
      </c>
      <c r="O67" s="16">
        <v>651826</v>
      </c>
      <c r="P67" s="16">
        <v>1382035</v>
      </c>
      <c r="Q67" s="18">
        <v>11100</v>
      </c>
    </row>
    <row r="68" s="2" customFormat="1" hidden="1" customHeight="1" spans="1:17">
      <c r="A68" s="15"/>
      <c r="B68" s="16" t="s">
        <v>175</v>
      </c>
      <c r="C68" s="17">
        <v>43390</v>
      </c>
      <c r="D68" s="17">
        <v>43391</v>
      </c>
      <c r="E68" s="18">
        <v>3700</v>
      </c>
      <c r="F68" s="19"/>
      <c r="G68" s="16">
        <v>651902</v>
      </c>
      <c r="H68" s="16">
        <v>1382106</v>
      </c>
      <c r="I68" s="2">
        <f t="shared" si="7"/>
        <v>1382106</v>
      </c>
      <c r="J68" s="2">
        <f t="shared" si="5"/>
        <v>3700</v>
      </c>
      <c r="K68" s="2">
        <f t="shared" si="6"/>
        <v>0</v>
      </c>
      <c r="O68" s="16">
        <v>651902</v>
      </c>
      <c r="P68" s="16">
        <v>1382106</v>
      </c>
      <c r="Q68" s="18">
        <v>3700</v>
      </c>
    </row>
    <row r="69" s="2" customFormat="1" hidden="1" customHeight="1" spans="1:17">
      <c r="A69" s="15"/>
      <c r="B69" s="16" t="s">
        <v>176</v>
      </c>
      <c r="C69" s="17">
        <v>43408</v>
      </c>
      <c r="D69" s="17">
        <v>43411</v>
      </c>
      <c r="E69" s="18">
        <v>15000</v>
      </c>
      <c r="F69" s="19"/>
      <c r="G69" s="16">
        <v>651675</v>
      </c>
      <c r="H69" s="16">
        <v>1381223</v>
      </c>
      <c r="I69" s="2">
        <f t="shared" si="7"/>
        <v>1381223</v>
      </c>
      <c r="J69" s="2">
        <f t="shared" si="5"/>
        <v>15000</v>
      </c>
      <c r="K69" s="2">
        <f t="shared" si="6"/>
        <v>0</v>
      </c>
      <c r="O69" s="27">
        <v>651675</v>
      </c>
      <c r="P69" s="27">
        <v>1381223</v>
      </c>
      <c r="Q69" s="29">
        <v>15000</v>
      </c>
    </row>
    <row r="70" s="2" customFormat="1" hidden="1" customHeight="1" spans="1:17">
      <c r="A70" s="15"/>
      <c r="B70" s="31" t="s">
        <v>177</v>
      </c>
      <c r="C70" s="32">
        <v>43391</v>
      </c>
      <c r="D70" s="17">
        <v>43393</v>
      </c>
      <c r="E70" s="18">
        <v>7400</v>
      </c>
      <c r="F70" s="19"/>
      <c r="G70" s="16">
        <v>651921</v>
      </c>
      <c r="H70" s="16">
        <v>1382172</v>
      </c>
      <c r="I70" s="2">
        <f t="shared" si="7"/>
        <v>1382172</v>
      </c>
      <c r="J70" s="2">
        <f t="shared" si="5"/>
        <v>7400</v>
      </c>
      <c r="K70" s="2">
        <f t="shared" si="6"/>
        <v>0</v>
      </c>
      <c r="O70" s="27">
        <v>651921</v>
      </c>
      <c r="P70" s="27">
        <v>1382172</v>
      </c>
      <c r="Q70" s="29">
        <v>7400</v>
      </c>
    </row>
    <row r="71" s="2" customFormat="1" hidden="1" customHeight="1" spans="1:17">
      <c r="A71" s="15"/>
      <c r="B71" s="16" t="s">
        <v>178</v>
      </c>
      <c r="C71" s="17">
        <v>43391</v>
      </c>
      <c r="D71" s="17">
        <v>43394</v>
      </c>
      <c r="E71" s="18">
        <v>11100</v>
      </c>
      <c r="F71" s="19"/>
      <c r="G71" s="16">
        <v>651967</v>
      </c>
      <c r="H71" s="16">
        <v>1382202</v>
      </c>
      <c r="I71" s="2">
        <f t="shared" si="7"/>
        <v>1382202</v>
      </c>
      <c r="J71" s="2">
        <f t="shared" si="5"/>
        <v>11100</v>
      </c>
      <c r="K71" s="2">
        <f t="shared" si="6"/>
        <v>0</v>
      </c>
      <c r="O71" s="27">
        <v>651967</v>
      </c>
      <c r="P71" s="27">
        <v>1382202</v>
      </c>
      <c r="Q71" s="29">
        <v>11100</v>
      </c>
    </row>
    <row r="72" s="2" customFormat="1" hidden="1" customHeight="1" spans="1:17">
      <c r="A72" s="15"/>
      <c r="B72" s="16" t="s">
        <v>179</v>
      </c>
      <c r="C72" s="17">
        <v>43391</v>
      </c>
      <c r="D72" s="17">
        <v>43396</v>
      </c>
      <c r="E72" s="18">
        <v>18500</v>
      </c>
      <c r="F72" s="19"/>
      <c r="G72" s="16">
        <v>652105</v>
      </c>
      <c r="H72" s="16">
        <v>1382332</v>
      </c>
      <c r="I72" s="2">
        <f t="shared" si="7"/>
        <v>1382332</v>
      </c>
      <c r="J72" s="2">
        <f t="shared" si="5"/>
        <v>18500</v>
      </c>
      <c r="K72" s="2">
        <f t="shared" si="6"/>
        <v>0</v>
      </c>
      <c r="O72" s="27">
        <v>652105</v>
      </c>
      <c r="P72" s="27">
        <v>1382332</v>
      </c>
      <c r="Q72" s="29">
        <v>18500</v>
      </c>
    </row>
    <row r="73" s="2" customFormat="1" hidden="1" customHeight="1" spans="1:17">
      <c r="A73" s="15"/>
      <c r="B73" s="16" t="s">
        <v>180</v>
      </c>
      <c r="C73" s="17">
        <v>43395</v>
      </c>
      <c r="D73" s="17">
        <v>43396</v>
      </c>
      <c r="E73" s="18">
        <v>3700</v>
      </c>
      <c r="F73" s="19"/>
      <c r="G73" s="16">
        <v>652222</v>
      </c>
      <c r="H73" s="16">
        <v>1382443</v>
      </c>
      <c r="I73" s="2">
        <f t="shared" si="7"/>
        <v>1382443</v>
      </c>
      <c r="J73" s="2">
        <f t="shared" si="5"/>
        <v>3700</v>
      </c>
      <c r="K73" s="2">
        <f t="shared" si="6"/>
        <v>0</v>
      </c>
      <c r="O73" s="27">
        <v>652222</v>
      </c>
      <c r="P73" s="27">
        <v>1382443</v>
      </c>
      <c r="Q73" s="29">
        <v>3700</v>
      </c>
    </row>
    <row r="74" s="2" customFormat="1" hidden="1" customHeight="1" spans="1:17">
      <c r="A74" s="15"/>
      <c r="B74" s="16" t="s">
        <v>181</v>
      </c>
      <c r="C74" s="17">
        <v>43395</v>
      </c>
      <c r="D74" s="17">
        <v>43396</v>
      </c>
      <c r="E74" s="18">
        <v>3700</v>
      </c>
      <c r="F74" s="19"/>
      <c r="G74" s="16">
        <v>652224</v>
      </c>
      <c r="H74" s="16">
        <v>1382443</v>
      </c>
      <c r="I74" s="2">
        <f t="shared" si="7"/>
        <v>1382443</v>
      </c>
      <c r="J74" s="2">
        <f t="shared" ref="J74:J105" si="8">VLOOKUP(I74,P:Q,2,0)</f>
        <v>3700</v>
      </c>
      <c r="K74" s="2">
        <f t="shared" ref="K74:K109" si="9">E74-J74</f>
        <v>0</v>
      </c>
      <c r="O74" s="27">
        <v>652224</v>
      </c>
      <c r="P74" s="27">
        <v>1382443</v>
      </c>
      <c r="Q74" s="29">
        <v>3700</v>
      </c>
    </row>
    <row r="75" s="2" customFormat="1" hidden="1" customHeight="1" spans="1:17">
      <c r="A75" s="15"/>
      <c r="B75" s="16" t="s">
        <v>175</v>
      </c>
      <c r="C75" s="17">
        <v>43391</v>
      </c>
      <c r="D75" s="17">
        <v>43392</v>
      </c>
      <c r="E75" s="18">
        <v>3700</v>
      </c>
      <c r="F75" s="19"/>
      <c r="G75" s="16">
        <v>652231</v>
      </c>
      <c r="H75" s="16">
        <v>1382569</v>
      </c>
      <c r="I75" s="2">
        <f t="shared" ref="I75:I87" si="10">VLOOKUP(G75,O:P,2,0)</f>
        <v>1382569</v>
      </c>
      <c r="J75" s="2">
        <f t="shared" si="8"/>
        <v>3700</v>
      </c>
      <c r="K75" s="2">
        <f t="shared" si="9"/>
        <v>0</v>
      </c>
      <c r="O75" s="27">
        <v>652231</v>
      </c>
      <c r="P75" s="27">
        <v>1382569</v>
      </c>
      <c r="Q75" s="29">
        <v>3700</v>
      </c>
    </row>
    <row r="76" s="2" customFormat="1" hidden="1" customHeight="1" spans="1:17">
      <c r="A76" s="15"/>
      <c r="B76" s="16" t="s">
        <v>182</v>
      </c>
      <c r="C76" s="17">
        <v>43385</v>
      </c>
      <c r="D76" s="17">
        <v>43386</v>
      </c>
      <c r="E76" s="18">
        <v>3900</v>
      </c>
      <c r="F76" s="19"/>
      <c r="G76" s="16">
        <v>650764</v>
      </c>
      <c r="H76" s="16">
        <v>1379887</v>
      </c>
      <c r="I76" s="2">
        <f t="shared" si="10"/>
        <v>1379887</v>
      </c>
      <c r="J76" s="2">
        <f t="shared" si="8"/>
        <v>3900</v>
      </c>
      <c r="K76" s="2">
        <f t="shared" si="9"/>
        <v>0</v>
      </c>
      <c r="O76" s="27">
        <v>650764</v>
      </c>
      <c r="P76" s="27">
        <v>1379887</v>
      </c>
      <c r="Q76" s="29">
        <v>3900</v>
      </c>
    </row>
    <row r="77" s="2" customFormat="1" hidden="1" customHeight="1" spans="1:17">
      <c r="A77" s="15"/>
      <c r="B77" s="16" t="s">
        <v>184</v>
      </c>
      <c r="C77" s="17">
        <v>43393</v>
      </c>
      <c r="D77" s="17">
        <v>43394</v>
      </c>
      <c r="E77" s="18">
        <v>3700</v>
      </c>
      <c r="F77" s="19"/>
      <c r="G77" s="16">
        <v>652720</v>
      </c>
      <c r="H77" s="16">
        <v>1382815</v>
      </c>
      <c r="I77" s="2">
        <f t="shared" si="10"/>
        <v>1382815</v>
      </c>
      <c r="J77" s="2">
        <f t="shared" si="8"/>
        <v>3700</v>
      </c>
      <c r="K77" s="2">
        <f t="shared" si="9"/>
        <v>0</v>
      </c>
      <c r="O77" s="27">
        <v>652720</v>
      </c>
      <c r="P77" s="27">
        <v>1382815</v>
      </c>
      <c r="Q77" s="29">
        <v>3700</v>
      </c>
    </row>
    <row r="78" s="2" customFormat="1" hidden="1" customHeight="1" spans="1:17">
      <c r="A78" s="15"/>
      <c r="B78" s="16" t="s">
        <v>185</v>
      </c>
      <c r="C78" s="17">
        <v>43392</v>
      </c>
      <c r="D78" s="17">
        <v>43394</v>
      </c>
      <c r="E78" s="18">
        <v>7400</v>
      </c>
      <c r="F78" s="19"/>
      <c r="G78" s="16">
        <v>652749</v>
      </c>
      <c r="H78" s="16">
        <v>1383263</v>
      </c>
      <c r="I78" s="2">
        <f t="shared" si="10"/>
        <v>1383263</v>
      </c>
      <c r="J78" s="2">
        <f t="shared" si="8"/>
        <v>7400</v>
      </c>
      <c r="K78" s="2">
        <f t="shared" si="9"/>
        <v>0</v>
      </c>
      <c r="O78" s="27">
        <v>652749</v>
      </c>
      <c r="P78" s="27">
        <v>1383263</v>
      </c>
      <c r="Q78" s="29">
        <v>7400</v>
      </c>
    </row>
    <row r="79" s="2" customFormat="1" hidden="1" customHeight="1" spans="1:17">
      <c r="A79" s="15"/>
      <c r="B79" s="16" t="s">
        <v>186</v>
      </c>
      <c r="C79" s="17">
        <v>43393</v>
      </c>
      <c r="D79" s="17">
        <v>43395</v>
      </c>
      <c r="E79" s="18">
        <v>8400</v>
      </c>
      <c r="F79" s="19"/>
      <c r="G79" s="16">
        <v>652814</v>
      </c>
      <c r="H79" s="16">
        <v>1383398</v>
      </c>
      <c r="I79" s="2">
        <f t="shared" si="10"/>
        <v>1383398</v>
      </c>
      <c r="J79" s="2">
        <f t="shared" si="8"/>
        <v>8400</v>
      </c>
      <c r="K79" s="2">
        <f t="shared" si="9"/>
        <v>0</v>
      </c>
      <c r="O79" s="27">
        <v>652814</v>
      </c>
      <c r="P79" s="27">
        <v>1383398</v>
      </c>
      <c r="Q79" s="29">
        <v>8400</v>
      </c>
    </row>
    <row r="80" s="2" customFormat="1" hidden="1" customHeight="1" spans="1:17">
      <c r="A80" s="15"/>
      <c r="B80" s="16" t="s">
        <v>187</v>
      </c>
      <c r="C80" s="17">
        <v>43393</v>
      </c>
      <c r="D80" s="17">
        <v>43394</v>
      </c>
      <c r="E80" s="18">
        <v>3700</v>
      </c>
      <c r="F80" s="19"/>
      <c r="G80" s="16">
        <v>652844</v>
      </c>
      <c r="H80" s="16">
        <v>1383510</v>
      </c>
      <c r="I80" s="2">
        <f t="shared" si="10"/>
        <v>1383510</v>
      </c>
      <c r="J80" s="2">
        <f t="shared" si="8"/>
        <v>3700</v>
      </c>
      <c r="K80" s="2">
        <f t="shared" si="9"/>
        <v>0</v>
      </c>
      <c r="O80" s="27">
        <v>652844</v>
      </c>
      <c r="P80" s="27">
        <v>1383510</v>
      </c>
      <c r="Q80" s="29">
        <v>3700</v>
      </c>
    </row>
    <row r="81" s="2" customFormat="1" hidden="1" customHeight="1" spans="1:17">
      <c r="A81" s="15"/>
      <c r="B81" s="16" t="s">
        <v>188</v>
      </c>
      <c r="C81" s="17">
        <v>43394</v>
      </c>
      <c r="D81" s="17">
        <v>43396</v>
      </c>
      <c r="E81" s="18">
        <v>7400</v>
      </c>
      <c r="F81" s="19"/>
      <c r="G81" s="16">
        <v>652845</v>
      </c>
      <c r="H81" s="16">
        <v>1383509</v>
      </c>
      <c r="I81" s="2">
        <f t="shared" si="10"/>
        <v>1383509</v>
      </c>
      <c r="J81" s="2">
        <f t="shared" si="8"/>
        <v>7400</v>
      </c>
      <c r="K81" s="2">
        <f t="shared" si="9"/>
        <v>0</v>
      </c>
      <c r="O81" s="27">
        <v>652845</v>
      </c>
      <c r="P81" s="27">
        <v>1383509</v>
      </c>
      <c r="Q81" s="29">
        <v>7400</v>
      </c>
    </row>
    <row r="82" s="2" customFormat="1" hidden="1" customHeight="1" spans="1:17">
      <c r="A82" s="15"/>
      <c r="B82" s="16" t="s">
        <v>175</v>
      </c>
      <c r="C82" s="17">
        <v>43393</v>
      </c>
      <c r="D82" s="17">
        <v>43394</v>
      </c>
      <c r="E82" s="18">
        <v>3700</v>
      </c>
      <c r="F82" s="19"/>
      <c r="G82" s="16">
        <v>652884</v>
      </c>
      <c r="H82" s="16">
        <v>1383561</v>
      </c>
      <c r="I82" s="2">
        <f t="shared" si="10"/>
        <v>1383561</v>
      </c>
      <c r="J82" s="2">
        <f t="shared" si="8"/>
        <v>3700</v>
      </c>
      <c r="K82" s="2">
        <f t="shared" si="9"/>
        <v>0</v>
      </c>
      <c r="O82" s="27">
        <v>652884</v>
      </c>
      <c r="P82" s="27">
        <v>1383561</v>
      </c>
      <c r="Q82" s="29">
        <v>3700</v>
      </c>
    </row>
    <row r="83" s="2" customFormat="1" hidden="1" customHeight="1" spans="1:17">
      <c r="A83" s="15"/>
      <c r="B83" s="16" t="s">
        <v>189</v>
      </c>
      <c r="C83" s="17">
        <v>43393</v>
      </c>
      <c r="D83" s="17">
        <v>43394</v>
      </c>
      <c r="E83" s="18">
        <v>3700</v>
      </c>
      <c r="F83" s="19"/>
      <c r="G83" s="16" t="s">
        <v>190</v>
      </c>
      <c r="H83" s="16">
        <v>1383573</v>
      </c>
      <c r="I83" s="2">
        <f t="shared" si="10"/>
        <v>1383573</v>
      </c>
      <c r="J83" s="2">
        <f t="shared" si="8"/>
        <v>3700</v>
      </c>
      <c r="K83" s="2">
        <f t="shared" si="9"/>
        <v>0</v>
      </c>
      <c r="O83" s="27" t="s">
        <v>190</v>
      </c>
      <c r="P83" s="27">
        <v>1383573</v>
      </c>
      <c r="Q83" s="29">
        <v>3700</v>
      </c>
    </row>
    <row r="84" s="2" customFormat="1" hidden="1" customHeight="1" spans="1:17">
      <c r="A84" s="15"/>
      <c r="B84" s="16" t="s">
        <v>191</v>
      </c>
      <c r="C84" s="17">
        <v>43394</v>
      </c>
      <c r="D84" s="17">
        <v>43395</v>
      </c>
      <c r="E84" s="18">
        <v>3700</v>
      </c>
      <c r="F84" s="19"/>
      <c r="G84" s="16">
        <v>652986</v>
      </c>
      <c r="H84" s="16">
        <v>1383841</v>
      </c>
      <c r="I84" s="2">
        <f t="shared" si="10"/>
        <v>1383841</v>
      </c>
      <c r="J84" s="2">
        <f t="shared" si="8"/>
        <v>3700</v>
      </c>
      <c r="K84" s="2">
        <f t="shared" si="9"/>
        <v>0</v>
      </c>
      <c r="O84" s="27">
        <v>652986</v>
      </c>
      <c r="P84" s="27">
        <v>1383841</v>
      </c>
      <c r="Q84" s="29">
        <v>3700</v>
      </c>
    </row>
    <row r="85" s="2" customFormat="1" hidden="1" customHeight="1" spans="1:17">
      <c r="A85" s="15"/>
      <c r="B85" s="16" t="s">
        <v>192</v>
      </c>
      <c r="C85" s="17">
        <v>43395</v>
      </c>
      <c r="D85" s="17">
        <v>43396</v>
      </c>
      <c r="E85" s="18">
        <v>3700</v>
      </c>
      <c r="F85" s="19"/>
      <c r="G85" s="16">
        <v>652998</v>
      </c>
      <c r="H85" s="16">
        <v>1383871</v>
      </c>
      <c r="I85" s="2">
        <f t="shared" si="10"/>
        <v>1383871</v>
      </c>
      <c r="J85" s="2">
        <f t="shared" si="8"/>
        <v>3700</v>
      </c>
      <c r="K85" s="2">
        <f t="shared" si="9"/>
        <v>0</v>
      </c>
      <c r="O85" s="27">
        <v>652998</v>
      </c>
      <c r="P85" s="27">
        <v>1383871</v>
      </c>
      <c r="Q85" s="29">
        <v>3700</v>
      </c>
    </row>
    <row r="86" s="2" customFormat="1" hidden="1" customHeight="1" spans="1:17">
      <c r="A86" s="15"/>
      <c r="B86" s="16" t="s">
        <v>193</v>
      </c>
      <c r="C86" s="17">
        <v>43395</v>
      </c>
      <c r="D86" s="17">
        <v>43396</v>
      </c>
      <c r="E86" s="18">
        <v>3700</v>
      </c>
      <c r="F86" s="33"/>
      <c r="G86" s="34">
        <v>653075</v>
      </c>
      <c r="H86" s="16">
        <v>1384174</v>
      </c>
      <c r="I86" s="2">
        <f t="shared" si="10"/>
        <v>1384174</v>
      </c>
      <c r="J86" s="2">
        <f t="shared" si="8"/>
        <v>3700</v>
      </c>
      <c r="K86" s="2">
        <f t="shared" si="9"/>
        <v>0</v>
      </c>
      <c r="O86" s="37">
        <v>653075</v>
      </c>
      <c r="P86" s="27">
        <v>1384174</v>
      </c>
      <c r="Q86" s="29">
        <v>3700</v>
      </c>
    </row>
    <row r="87" s="2" customFormat="1" hidden="1" customHeight="1" spans="1:17">
      <c r="A87" s="15"/>
      <c r="B87" s="16" t="s">
        <v>194</v>
      </c>
      <c r="C87" s="17">
        <v>43395</v>
      </c>
      <c r="D87" s="17">
        <v>43396</v>
      </c>
      <c r="E87" s="18">
        <v>3700</v>
      </c>
      <c r="F87" s="19"/>
      <c r="G87" s="16">
        <v>652849</v>
      </c>
      <c r="H87" s="16">
        <v>1382880</v>
      </c>
      <c r="I87" s="2">
        <f t="shared" si="10"/>
        <v>1382880</v>
      </c>
      <c r="J87" s="2">
        <f t="shared" si="8"/>
        <v>3700</v>
      </c>
      <c r="K87" s="2">
        <f t="shared" si="9"/>
        <v>0</v>
      </c>
      <c r="O87" s="27">
        <v>652849</v>
      </c>
      <c r="P87" s="27">
        <v>1382880</v>
      </c>
      <c r="Q87" s="29">
        <v>3700</v>
      </c>
    </row>
    <row r="88" s="2" customFormat="1" hidden="1" customHeight="1" spans="1:17">
      <c r="A88" s="15"/>
      <c r="B88" s="16" t="s">
        <v>195</v>
      </c>
      <c r="C88" s="17">
        <v>43395</v>
      </c>
      <c r="D88" s="17">
        <v>43396</v>
      </c>
      <c r="E88" s="18">
        <v>3700</v>
      </c>
      <c r="F88" s="19"/>
      <c r="G88" s="16">
        <v>652850</v>
      </c>
      <c r="H88" s="16">
        <v>1382880</v>
      </c>
      <c r="I88" s="2">
        <f t="shared" ref="I88:I100" si="11">VLOOKUP(G88,O:P,2,0)</f>
        <v>1382880</v>
      </c>
      <c r="J88" s="2">
        <f t="shared" si="8"/>
        <v>3700</v>
      </c>
      <c r="K88" s="2">
        <f t="shared" si="9"/>
        <v>0</v>
      </c>
      <c r="O88" s="27">
        <v>652850</v>
      </c>
      <c r="P88" s="27">
        <v>1382880</v>
      </c>
      <c r="Q88" s="29">
        <v>3700</v>
      </c>
    </row>
    <row r="89" s="2" customFormat="1" hidden="1" customHeight="1" spans="1:17">
      <c r="A89" s="15"/>
      <c r="B89" s="16" t="s">
        <v>196</v>
      </c>
      <c r="C89" s="17">
        <v>43395</v>
      </c>
      <c r="D89" s="17">
        <v>43396</v>
      </c>
      <c r="E89" s="18">
        <v>3700</v>
      </c>
      <c r="F89" s="19"/>
      <c r="G89" s="16">
        <v>652851</v>
      </c>
      <c r="H89" s="16">
        <v>1382880</v>
      </c>
      <c r="I89" s="2">
        <f t="shared" si="11"/>
        <v>1382880</v>
      </c>
      <c r="J89" s="2">
        <f t="shared" si="8"/>
        <v>3700</v>
      </c>
      <c r="K89" s="2">
        <f t="shared" si="9"/>
        <v>0</v>
      </c>
      <c r="O89" s="27">
        <v>652851</v>
      </c>
      <c r="P89" s="27">
        <v>1382880</v>
      </c>
      <c r="Q89" s="29">
        <v>3700</v>
      </c>
    </row>
    <row r="90" s="2" customFormat="1" hidden="1" customHeight="1" spans="1:17">
      <c r="A90" s="15"/>
      <c r="B90" s="16" t="s">
        <v>197</v>
      </c>
      <c r="C90" s="17">
        <v>43395</v>
      </c>
      <c r="D90" s="17">
        <v>43396</v>
      </c>
      <c r="E90" s="18">
        <v>3700</v>
      </c>
      <c r="F90" s="19"/>
      <c r="G90" s="16">
        <v>652852</v>
      </c>
      <c r="H90" s="16">
        <v>1382880</v>
      </c>
      <c r="I90" s="2">
        <f t="shared" si="11"/>
        <v>1382880</v>
      </c>
      <c r="J90" s="2">
        <f t="shared" si="8"/>
        <v>3700</v>
      </c>
      <c r="K90" s="2">
        <f t="shared" si="9"/>
        <v>0</v>
      </c>
      <c r="O90" s="27">
        <v>652852</v>
      </c>
      <c r="P90" s="27">
        <v>1382880</v>
      </c>
      <c r="Q90" s="29">
        <v>3700</v>
      </c>
    </row>
    <row r="91" s="2" customFormat="1" hidden="1" customHeight="1" spans="1:17">
      <c r="A91" s="15"/>
      <c r="B91" s="16" t="s">
        <v>198</v>
      </c>
      <c r="C91" s="17">
        <v>43395</v>
      </c>
      <c r="D91" s="17">
        <v>43397</v>
      </c>
      <c r="E91" s="18">
        <v>8400</v>
      </c>
      <c r="F91" s="19"/>
      <c r="G91" s="16">
        <v>652856</v>
      </c>
      <c r="H91" s="16">
        <v>1382789</v>
      </c>
      <c r="I91" s="2">
        <f t="shared" si="11"/>
        <v>1382789</v>
      </c>
      <c r="J91" s="2">
        <f t="shared" si="8"/>
        <v>8400</v>
      </c>
      <c r="K91" s="2">
        <f t="shared" si="9"/>
        <v>0</v>
      </c>
      <c r="O91" s="27">
        <v>652856</v>
      </c>
      <c r="P91" s="27">
        <v>1382789</v>
      </c>
      <c r="Q91" s="29">
        <v>8400</v>
      </c>
    </row>
    <row r="92" s="2" customFormat="1" hidden="1" customHeight="1" spans="1:17">
      <c r="A92" s="15"/>
      <c r="B92" s="16" t="s">
        <v>199</v>
      </c>
      <c r="C92" s="17">
        <v>43396</v>
      </c>
      <c r="D92" s="17">
        <v>43398</v>
      </c>
      <c r="E92" s="18">
        <v>7400</v>
      </c>
      <c r="F92" s="19"/>
      <c r="G92" s="16">
        <v>653137</v>
      </c>
      <c r="H92" s="16">
        <v>1384131</v>
      </c>
      <c r="I92" s="2">
        <f t="shared" si="11"/>
        <v>1384131</v>
      </c>
      <c r="J92" s="2">
        <f t="shared" si="8"/>
        <v>7400</v>
      </c>
      <c r="K92" s="2">
        <f t="shared" si="9"/>
        <v>0</v>
      </c>
      <c r="O92" s="27">
        <v>653137</v>
      </c>
      <c r="P92" s="27">
        <v>1384131</v>
      </c>
      <c r="Q92" s="29">
        <v>7400</v>
      </c>
    </row>
    <row r="93" s="2" customFormat="1" hidden="1" customHeight="1" spans="1:17">
      <c r="A93" s="15"/>
      <c r="B93" s="16" t="s">
        <v>200</v>
      </c>
      <c r="C93" s="17">
        <v>43397</v>
      </c>
      <c r="D93" s="17">
        <v>43400</v>
      </c>
      <c r="E93" s="18">
        <v>11100</v>
      </c>
      <c r="F93" s="19"/>
      <c r="G93" s="16">
        <v>653414</v>
      </c>
      <c r="H93" s="16">
        <v>1384621</v>
      </c>
      <c r="I93" s="2">
        <f t="shared" si="11"/>
        <v>1384621</v>
      </c>
      <c r="J93" s="2">
        <f t="shared" si="8"/>
        <v>11100</v>
      </c>
      <c r="K93" s="2">
        <f t="shared" si="9"/>
        <v>0</v>
      </c>
      <c r="O93" s="27">
        <v>653414</v>
      </c>
      <c r="P93" s="27">
        <v>1384621</v>
      </c>
      <c r="Q93" s="29">
        <v>11100</v>
      </c>
    </row>
    <row r="94" s="2" customFormat="1" hidden="1" customHeight="1" spans="1:17">
      <c r="A94" s="15"/>
      <c r="B94" s="16" t="s">
        <v>201</v>
      </c>
      <c r="C94" s="17">
        <v>43396</v>
      </c>
      <c r="D94" s="17">
        <v>43397</v>
      </c>
      <c r="E94" s="18">
        <v>3700</v>
      </c>
      <c r="F94" s="19"/>
      <c r="G94" s="16">
        <v>653452</v>
      </c>
      <c r="H94" s="16">
        <v>1384723</v>
      </c>
      <c r="I94" s="2">
        <f t="shared" si="11"/>
        <v>1384723</v>
      </c>
      <c r="J94" s="2">
        <f t="shared" si="8"/>
        <v>3700</v>
      </c>
      <c r="K94" s="2">
        <f t="shared" si="9"/>
        <v>0</v>
      </c>
      <c r="O94" s="27">
        <v>653452</v>
      </c>
      <c r="P94" s="27">
        <v>1384723</v>
      </c>
      <c r="Q94" s="29">
        <v>3700</v>
      </c>
    </row>
    <row r="95" s="2" customFormat="1" hidden="1" customHeight="1" spans="1:17">
      <c r="A95" s="15"/>
      <c r="B95" s="16" t="s">
        <v>202</v>
      </c>
      <c r="C95" s="17">
        <v>43398</v>
      </c>
      <c r="D95" s="17">
        <v>43399</v>
      </c>
      <c r="E95" s="18">
        <v>3700</v>
      </c>
      <c r="F95" s="19"/>
      <c r="G95" s="16">
        <v>653561</v>
      </c>
      <c r="H95" s="16">
        <v>1385030</v>
      </c>
      <c r="I95" s="2">
        <f t="shared" si="11"/>
        <v>1385030</v>
      </c>
      <c r="J95" s="2">
        <f t="shared" si="8"/>
        <v>3700</v>
      </c>
      <c r="K95" s="2">
        <f t="shared" si="9"/>
        <v>0</v>
      </c>
      <c r="O95" s="27">
        <v>653561</v>
      </c>
      <c r="P95" s="27">
        <v>1385030</v>
      </c>
      <c r="Q95" s="29">
        <v>3700</v>
      </c>
    </row>
    <row r="96" s="2" customFormat="1" hidden="1" customHeight="1" spans="1:17">
      <c r="A96" s="15"/>
      <c r="B96" s="16" t="s">
        <v>203</v>
      </c>
      <c r="C96" s="17">
        <v>43397</v>
      </c>
      <c r="D96" s="17">
        <v>43399</v>
      </c>
      <c r="E96" s="18">
        <v>7400</v>
      </c>
      <c r="F96" s="19"/>
      <c r="G96" s="16">
        <v>653601</v>
      </c>
      <c r="H96" s="16">
        <v>1385039</v>
      </c>
      <c r="I96" s="2">
        <f t="shared" si="11"/>
        <v>1385039</v>
      </c>
      <c r="J96" s="2">
        <f t="shared" si="8"/>
        <v>7400</v>
      </c>
      <c r="K96" s="2">
        <f t="shared" si="9"/>
        <v>0</v>
      </c>
      <c r="O96" s="27">
        <v>653601</v>
      </c>
      <c r="P96" s="27">
        <v>1385039</v>
      </c>
      <c r="Q96" s="29">
        <v>7400</v>
      </c>
    </row>
    <row r="97" s="2" customFormat="1" hidden="1" customHeight="1" spans="1:17">
      <c r="A97" s="15"/>
      <c r="B97" s="16" t="s">
        <v>204</v>
      </c>
      <c r="C97" s="17">
        <v>43397</v>
      </c>
      <c r="D97" s="17">
        <v>43399</v>
      </c>
      <c r="E97" s="18">
        <v>7400</v>
      </c>
      <c r="F97" s="19"/>
      <c r="G97" s="16">
        <v>653608</v>
      </c>
      <c r="H97" s="16">
        <v>1385039</v>
      </c>
      <c r="I97" s="2">
        <f t="shared" si="11"/>
        <v>1385039</v>
      </c>
      <c r="J97" s="2">
        <f t="shared" si="8"/>
        <v>7400</v>
      </c>
      <c r="K97" s="2">
        <f t="shared" si="9"/>
        <v>0</v>
      </c>
      <c r="O97" s="27">
        <v>653608</v>
      </c>
      <c r="P97" s="27">
        <v>1385039</v>
      </c>
      <c r="Q97" s="29">
        <v>7400</v>
      </c>
    </row>
    <row r="98" s="2" customFormat="1" hidden="1" customHeight="1" spans="1:17">
      <c r="A98" s="15"/>
      <c r="B98" s="16" t="s">
        <v>205</v>
      </c>
      <c r="C98" s="17">
        <v>43398</v>
      </c>
      <c r="D98" s="17">
        <v>43399</v>
      </c>
      <c r="E98" s="18">
        <v>4500</v>
      </c>
      <c r="F98" s="19"/>
      <c r="G98" s="16">
        <v>653636</v>
      </c>
      <c r="H98" s="16">
        <v>1385043</v>
      </c>
      <c r="I98" s="2">
        <f t="shared" si="11"/>
        <v>1385043</v>
      </c>
      <c r="J98" s="2">
        <f t="shared" si="8"/>
        <v>4500</v>
      </c>
      <c r="K98" s="2">
        <f t="shared" si="9"/>
        <v>0</v>
      </c>
      <c r="O98" s="27">
        <v>653636</v>
      </c>
      <c r="P98" s="27">
        <v>1385043</v>
      </c>
      <c r="Q98" s="29">
        <v>4500</v>
      </c>
    </row>
    <row r="99" s="2" customFormat="1" hidden="1" customHeight="1" spans="1:17">
      <c r="A99" s="15"/>
      <c r="B99" s="16" t="s">
        <v>201</v>
      </c>
      <c r="C99" s="17">
        <v>43397</v>
      </c>
      <c r="D99" s="17">
        <v>43398</v>
      </c>
      <c r="E99" s="18">
        <v>3700</v>
      </c>
      <c r="F99" s="19"/>
      <c r="G99" s="16">
        <v>653662</v>
      </c>
      <c r="H99" s="16">
        <v>1385170</v>
      </c>
      <c r="I99" s="2">
        <f t="shared" si="11"/>
        <v>1385170</v>
      </c>
      <c r="J99" s="2">
        <f t="shared" si="8"/>
        <v>3700</v>
      </c>
      <c r="K99" s="2">
        <f t="shared" si="9"/>
        <v>0</v>
      </c>
      <c r="O99" s="27">
        <v>653662</v>
      </c>
      <c r="P99" s="27">
        <v>1385170</v>
      </c>
      <c r="Q99" s="29">
        <v>3700</v>
      </c>
    </row>
    <row r="100" s="2" customFormat="1" hidden="1" customHeight="1" spans="1:17">
      <c r="A100" s="15"/>
      <c r="B100" s="16" t="s">
        <v>206</v>
      </c>
      <c r="C100" s="17">
        <v>43397</v>
      </c>
      <c r="D100" s="17">
        <v>43399</v>
      </c>
      <c r="E100" s="18">
        <v>7400</v>
      </c>
      <c r="F100" s="19"/>
      <c r="G100" s="16">
        <v>653667</v>
      </c>
      <c r="H100" s="16">
        <v>1385190</v>
      </c>
      <c r="I100" s="2">
        <f t="shared" si="11"/>
        <v>1385190</v>
      </c>
      <c r="J100" s="2">
        <f t="shared" si="8"/>
        <v>7400</v>
      </c>
      <c r="K100" s="2">
        <f t="shared" si="9"/>
        <v>0</v>
      </c>
      <c r="O100" s="27">
        <v>653667</v>
      </c>
      <c r="P100" s="27">
        <v>1385190</v>
      </c>
      <c r="Q100" s="29">
        <v>7400</v>
      </c>
    </row>
    <row r="101" s="2" customFormat="1" hidden="1" customHeight="1" spans="1:17">
      <c r="A101" s="15"/>
      <c r="B101" s="16" t="s">
        <v>207</v>
      </c>
      <c r="C101" s="17">
        <v>43397</v>
      </c>
      <c r="D101" s="17">
        <v>43398</v>
      </c>
      <c r="E101" s="18">
        <v>3700</v>
      </c>
      <c r="F101" s="19"/>
      <c r="G101" s="16">
        <v>653727</v>
      </c>
      <c r="H101" s="16">
        <v>1385247</v>
      </c>
      <c r="I101" s="2">
        <f t="shared" ref="I101:I109" si="12">VLOOKUP(G101,O:P,2,0)</f>
        <v>1385247</v>
      </c>
      <c r="J101" s="2">
        <f t="shared" si="8"/>
        <v>3700</v>
      </c>
      <c r="K101" s="2">
        <f t="shared" si="9"/>
        <v>0</v>
      </c>
      <c r="O101" s="27">
        <v>653727</v>
      </c>
      <c r="P101" s="27">
        <v>1385247</v>
      </c>
      <c r="Q101" s="29">
        <v>3700</v>
      </c>
    </row>
    <row r="102" s="2" customFormat="1" hidden="1" customHeight="1" spans="1:17">
      <c r="A102" s="15"/>
      <c r="B102" s="16" t="s">
        <v>208</v>
      </c>
      <c r="C102" s="17">
        <v>43398</v>
      </c>
      <c r="D102" s="17">
        <v>43399</v>
      </c>
      <c r="E102" s="18">
        <v>3700</v>
      </c>
      <c r="F102" s="19"/>
      <c r="G102" s="16">
        <v>653841</v>
      </c>
      <c r="H102" s="16">
        <v>1385509</v>
      </c>
      <c r="I102" s="2">
        <f t="shared" si="12"/>
        <v>1385509</v>
      </c>
      <c r="J102" s="2">
        <f t="shared" si="8"/>
        <v>3700</v>
      </c>
      <c r="K102" s="2">
        <f t="shared" si="9"/>
        <v>0</v>
      </c>
      <c r="O102" s="27">
        <v>653841</v>
      </c>
      <c r="P102" s="27">
        <v>1385509</v>
      </c>
      <c r="Q102" s="29">
        <v>3700</v>
      </c>
    </row>
    <row r="103" s="2" customFormat="1" hidden="1" customHeight="1" spans="1:17">
      <c r="A103" s="15"/>
      <c r="B103" s="16" t="s">
        <v>209</v>
      </c>
      <c r="C103" s="17">
        <v>43398</v>
      </c>
      <c r="D103" s="17">
        <v>43399</v>
      </c>
      <c r="E103" s="18">
        <v>3700</v>
      </c>
      <c r="F103" s="19"/>
      <c r="G103" s="16">
        <v>653900</v>
      </c>
      <c r="H103" s="16">
        <v>1385597</v>
      </c>
      <c r="I103" s="2">
        <f t="shared" si="12"/>
        <v>1385597</v>
      </c>
      <c r="J103" s="2">
        <f t="shared" si="8"/>
        <v>3700</v>
      </c>
      <c r="K103" s="2">
        <f t="shared" si="9"/>
        <v>0</v>
      </c>
      <c r="O103" s="27">
        <v>653900</v>
      </c>
      <c r="P103" s="27">
        <v>1385597</v>
      </c>
      <c r="Q103" s="29">
        <v>3700</v>
      </c>
    </row>
    <row r="104" s="2" customFormat="1" hidden="1" customHeight="1" spans="1:17">
      <c r="A104" s="15"/>
      <c r="B104" s="16" t="s">
        <v>210</v>
      </c>
      <c r="C104" s="17">
        <v>43399</v>
      </c>
      <c r="D104" s="17">
        <v>43400</v>
      </c>
      <c r="E104" s="18">
        <v>3700</v>
      </c>
      <c r="F104" s="19"/>
      <c r="G104" s="16">
        <v>654207</v>
      </c>
      <c r="H104" s="16">
        <v>1385972</v>
      </c>
      <c r="I104" s="2">
        <f t="shared" si="12"/>
        <v>1385972</v>
      </c>
      <c r="J104" s="2">
        <f t="shared" si="8"/>
        <v>3700</v>
      </c>
      <c r="K104" s="2">
        <f t="shared" si="9"/>
        <v>0</v>
      </c>
      <c r="O104" s="27">
        <v>654207</v>
      </c>
      <c r="P104" s="27">
        <v>1385972</v>
      </c>
      <c r="Q104" s="29">
        <v>3700</v>
      </c>
    </row>
    <row r="105" s="2" customFormat="1" hidden="1" customHeight="1" spans="1:17">
      <c r="A105" s="15"/>
      <c r="B105" s="16" t="s">
        <v>210</v>
      </c>
      <c r="C105" s="17">
        <v>43400</v>
      </c>
      <c r="D105" s="17">
        <v>43401</v>
      </c>
      <c r="E105" s="18">
        <v>3700</v>
      </c>
      <c r="F105" s="19"/>
      <c r="G105" s="16">
        <v>654421</v>
      </c>
      <c r="H105" s="16">
        <v>1386395</v>
      </c>
      <c r="I105" s="2">
        <f t="shared" si="12"/>
        <v>1386395</v>
      </c>
      <c r="J105" s="2">
        <f t="shared" si="8"/>
        <v>3700</v>
      </c>
      <c r="K105" s="2">
        <f t="shared" si="9"/>
        <v>0</v>
      </c>
      <c r="O105" s="27">
        <v>654421</v>
      </c>
      <c r="P105" s="27">
        <v>1386395</v>
      </c>
      <c r="Q105" s="29">
        <v>3700</v>
      </c>
    </row>
    <row r="106" s="2" customFormat="1" hidden="1" customHeight="1" spans="1:17">
      <c r="A106" s="15"/>
      <c r="B106" s="16" t="s">
        <v>211</v>
      </c>
      <c r="C106" s="17">
        <v>43400</v>
      </c>
      <c r="D106" s="17">
        <v>43401</v>
      </c>
      <c r="E106" s="18">
        <v>3700</v>
      </c>
      <c r="F106" s="19"/>
      <c r="G106" s="16">
        <v>654454</v>
      </c>
      <c r="H106" s="16">
        <v>1386460</v>
      </c>
      <c r="I106" s="2">
        <f t="shared" si="12"/>
        <v>1386460</v>
      </c>
      <c r="J106" s="2">
        <f>VLOOKUP(I106,P:Q,2,0)</f>
        <v>3700</v>
      </c>
      <c r="K106" s="2">
        <f t="shared" si="9"/>
        <v>0</v>
      </c>
      <c r="O106" s="27">
        <v>654454</v>
      </c>
      <c r="P106" s="27">
        <v>1386460</v>
      </c>
      <c r="Q106" s="29">
        <v>3700</v>
      </c>
    </row>
    <row r="107" s="2" customFormat="1" hidden="1" customHeight="1" spans="1:17">
      <c r="A107" s="15"/>
      <c r="B107" s="16" t="s">
        <v>212</v>
      </c>
      <c r="C107" s="17">
        <v>43404</v>
      </c>
      <c r="D107" s="17">
        <v>43406</v>
      </c>
      <c r="E107" s="18">
        <v>8400</v>
      </c>
      <c r="F107" s="19"/>
      <c r="G107" s="16">
        <v>652194</v>
      </c>
      <c r="H107" s="16">
        <v>1382029</v>
      </c>
      <c r="I107" s="2">
        <f t="shared" si="12"/>
        <v>1382029</v>
      </c>
      <c r="J107" s="2">
        <f>VLOOKUP(I107,P:Q,2,0)</f>
        <v>8400</v>
      </c>
      <c r="K107" s="2">
        <f t="shared" si="9"/>
        <v>0</v>
      </c>
      <c r="O107" s="27">
        <v>652194</v>
      </c>
      <c r="P107" s="27">
        <v>1382029</v>
      </c>
      <c r="Q107" s="29">
        <v>8400</v>
      </c>
    </row>
    <row r="108" s="2" customFormat="1" hidden="1" customHeight="1" spans="1:17">
      <c r="A108" s="15"/>
      <c r="B108" s="16" t="s">
        <v>212</v>
      </c>
      <c r="C108" s="17">
        <v>43404</v>
      </c>
      <c r="D108" s="17">
        <v>43406</v>
      </c>
      <c r="E108" s="18">
        <v>800</v>
      </c>
      <c r="F108" s="19"/>
      <c r="G108" s="16">
        <v>652194</v>
      </c>
      <c r="H108" s="16">
        <v>1382029</v>
      </c>
      <c r="I108" s="2">
        <f t="shared" si="12"/>
        <v>1382029</v>
      </c>
      <c r="J108" s="2">
        <f>VLOOKUP(I108,P:Q,2,0)</f>
        <v>8400</v>
      </c>
      <c r="K108" s="2">
        <f t="shared" si="9"/>
        <v>-7600</v>
      </c>
      <c r="O108" s="27">
        <v>652846</v>
      </c>
      <c r="P108" s="27">
        <v>1383521</v>
      </c>
      <c r="Q108" s="29">
        <v>3700</v>
      </c>
    </row>
    <row r="109" s="2" customFormat="1" hidden="1" customHeight="1" spans="1:17">
      <c r="A109" s="15"/>
      <c r="B109" s="16" t="s">
        <v>191</v>
      </c>
      <c r="C109" s="17">
        <v>43393</v>
      </c>
      <c r="D109" s="17">
        <v>43394</v>
      </c>
      <c r="E109" s="18">
        <v>3700</v>
      </c>
      <c r="F109" s="19"/>
      <c r="G109" s="16">
        <v>652846</v>
      </c>
      <c r="H109" s="16">
        <v>1383521</v>
      </c>
      <c r="I109" s="2">
        <f t="shared" si="12"/>
        <v>1383521</v>
      </c>
      <c r="J109" s="2">
        <f>VLOOKUP(I109,P:Q,2,0)</f>
        <v>3700</v>
      </c>
      <c r="K109" s="2">
        <f t="shared" si="9"/>
        <v>0</v>
      </c>
      <c r="O109" s="28"/>
      <c r="P109" s="28"/>
      <c r="Q109" s="30">
        <v>0</v>
      </c>
    </row>
    <row r="110" s="2" customFormat="1" hidden="1" customHeight="1" spans="1:17">
      <c r="A110" s="20"/>
      <c r="B110" s="21" t="s">
        <v>213</v>
      </c>
      <c r="C110" s="22"/>
      <c r="D110" s="22"/>
      <c r="E110" s="23">
        <v>0</v>
      </c>
      <c r="F110" s="19"/>
      <c r="G110" s="24"/>
      <c r="H110" s="24"/>
      <c r="O110" s="27">
        <v>651686</v>
      </c>
      <c r="P110" s="27">
        <v>1381662</v>
      </c>
      <c r="Q110" s="29">
        <v>10000</v>
      </c>
    </row>
    <row r="111" s="2" customFormat="1" hidden="1" customHeight="1" spans="1:17">
      <c r="A111" s="15"/>
      <c r="B111" s="16" t="s">
        <v>214</v>
      </c>
      <c r="C111" s="17">
        <v>43405</v>
      </c>
      <c r="D111" s="17">
        <v>43407</v>
      </c>
      <c r="E111" s="18">
        <v>10000</v>
      </c>
      <c r="F111" s="19"/>
      <c r="G111" s="16">
        <v>651686</v>
      </c>
      <c r="H111" s="16">
        <v>1381662</v>
      </c>
      <c r="I111" s="2">
        <f>VLOOKUP(G111,O:P,2,0)</f>
        <v>1381662</v>
      </c>
      <c r="J111" s="2">
        <f>VLOOKUP(I111,P:Q,2,0)</f>
        <v>10000</v>
      </c>
      <c r="K111" s="2">
        <f>E111-J111</f>
        <v>0</v>
      </c>
      <c r="O111" s="27">
        <v>651687</v>
      </c>
      <c r="P111" s="27">
        <v>1381662</v>
      </c>
      <c r="Q111" s="29">
        <v>10000</v>
      </c>
    </row>
    <row r="112" s="2" customFormat="1" hidden="1" customHeight="1" spans="1:17">
      <c r="A112" s="15"/>
      <c r="B112" s="16" t="s">
        <v>215</v>
      </c>
      <c r="C112" s="17">
        <v>43405</v>
      </c>
      <c r="D112" s="17">
        <v>43407</v>
      </c>
      <c r="E112" s="18">
        <v>10000</v>
      </c>
      <c r="F112" s="19"/>
      <c r="G112" s="16">
        <v>651687</v>
      </c>
      <c r="H112" s="16">
        <v>1381662</v>
      </c>
      <c r="I112" s="2">
        <f>VLOOKUP(G112,O:P,2,0)</f>
        <v>1381662</v>
      </c>
      <c r="J112" s="2">
        <f t="shared" ref="J112:J132" si="13">VLOOKUP(I112,P:Q,2,0)</f>
        <v>10000</v>
      </c>
      <c r="K112" s="2">
        <f t="shared" ref="K112:K132" si="14">E112-J112</f>
        <v>0</v>
      </c>
      <c r="O112" s="27">
        <v>652194</v>
      </c>
      <c r="P112" s="27">
        <v>1382029</v>
      </c>
      <c r="Q112" s="29">
        <v>800</v>
      </c>
    </row>
    <row r="113" s="2" customFormat="1" hidden="1" customHeight="1" spans="1:17">
      <c r="A113" s="15"/>
      <c r="B113" s="16" t="s">
        <v>217</v>
      </c>
      <c r="C113" s="17">
        <v>43407</v>
      </c>
      <c r="D113" s="17">
        <v>43409</v>
      </c>
      <c r="E113" s="18">
        <v>10000</v>
      </c>
      <c r="F113" s="19"/>
      <c r="G113" s="16">
        <v>652857</v>
      </c>
      <c r="H113" s="16">
        <v>1382593</v>
      </c>
      <c r="I113" s="2">
        <f>VLOOKUP(G113,O:P,2,0)</f>
        <v>1382593</v>
      </c>
      <c r="J113" s="2">
        <f t="shared" si="13"/>
        <v>10000</v>
      </c>
      <c r="K113" s="2">
        <f t="shared" si="14"/>
        <v>0</v>
      </c>
      <c r="O113" s="27">
        <v>652857</v>
      </c>
      <c r="P113" s="27">
        <v>1382593</v>
      </c>
      <c r="Q113" s="29">
        <v>10000</v>
      </c>
    </row>
    <row r="114" s="2" customFormat="1" hidden="1" customHeight="1" spans="1:17">
      <c r="A114" s="15"/>
      <c r="B114" s="16" t="s">
        <v>218</v>
      </c>
      <c r="C114" s="17">
        <v>43407</v>
      </c>
      <c r="D114" s="17">
        <v>43409</v>
      </c>
      <c r="E114" s="18">
        <v>10000</v>
      </c>
      <c r="F114" s="19"/>
      <c r="G114" s="16">
        <v>652860</v>
      </c>
      <c r="H114" s="16">
        <v>1382593</v>
      </c>
      <c r="I114" s="2">
        <f>VLOOKUP(G114,O:P,2,0)</f>
        <v>1382593</v>
      </c>
      <c r="J114" s="2">
        <f t="shared" si="13"/>
        <v>10000</v>
      </c>
      <c r="K114" s="2">
        <f t="shared" si="14"/>
        <v>0</v>
      </c>
      <c r="O114" s="38">
        <v>652860</v>
      </c>
      <c r="P114" s="27">
        <v>1382593</v>
      </c>
      <c r="Q114" s="29">
        <v>10000</v>
      </c>
    </row>
    <row r="115" s="2" customFormat="1" hidden="1" customHeight="1" spans="1:17">
      <c r="A115" s="15"/>
      <c r="B115" s="16" t="s">
        <v>219</v>
      </c>
      <c r="C115" s="17">
        <v>43406</v>
      </c>
      <c r="D115" s="17">
        <v>43408</v>
      </c>
      <c r="E115" s="18">
        <v>10000</v>
      </c>
      <c r="F115" s="35"/>
      <c r="G115" s="36">
        <v>652862</v>
      </c>
      <c r="H115" s="16">
        <v>1383021</v>
      </c>
      <c r="I115" s="2">
        <f>VLOOKUP(G115,O:P,2,0)</f>
        <v>1383021</v>
      </c>
      <c r="J115" s="2">
        <f t="shared" si="13"/>
        <v>10000</v>
      </c>
      <c r="K115" s="2">
        <f t="shared" si="14"/>
        <v>0</v>
      </c>
      <c r="O115" s="39">
        <v>652862</v>
      </c>
      <c r="P115" s="27">
        <v>1383021</v>
      </c>
      <c r="Q115" s="29">
        <v>10000</v>
      </c>
    </row>
    <row r="116" s="2" customFormat="1" hidden="1" customHeight="1" spans="1:17">
      <c r="A116" s="15"/>
      <c r="B116" s="16" t="s">
        <v>220</v>
      </c>
      <c r="C116" s="17">
        <v>43405</v>
      </c>
      <c r="D116" s="17">
        <v>43406</v>
      </c>
      <c r="E116" s="18">
        <v>4900</v>
      </c>
      <c r="F116" s="19"/>
      <c r="G116" s="16">
        <v>655397</v>
      </c>
      <c r="H116" s="16">
        <v>1388392</v>
      </c>
      <c r="I116" s="2">
        <f>VLOOKUP(G116,O:P,2,0)</f>
        <v>1388392</v>
      </c>
      <c r="J116" s="2">
        <f t="shared" si="13"/>
        <v>4900</v>
      </c>
      <c r="K116" s="2">
        <f t="shared" si="14"/>
        <v>0</v>
      </c>
      <c r="O116" s="27">
        <v>655397</v>
      </c>
      <c r="P116" s="27">
        <v>1388392</v>
      </c>
      <c r="Q116" s="29">
        <v>4900</v>
      </c>
    </row>
    <row r="117" s="3" customFormat="1" hidden="1" customHeight="1" spans="1:17">
      <c r="A117" s="15"/>
      <c r="B117" s="16" t="s">
        <v>222</v>
      </c>
      <c r="C117" s="17">
        <v>43408</v>
      </c>
      <c r="D117" s="17">
        <v>43411</v>
      </c>
      <c r="E117" s="18">
        <v>13500</v>
      </c>
      <c r="F117" s="19"/>
      <c r="G117" s="16">
        <v>656178</v>
      </c>
      <c r="H117" s="16">
        <v>1389411</v>
      </c>
      <c r="I117" s="2">
        <f>VLOOKUP(G117,O:P,2,0)</f>
        <v>1389411</v>
      </c>
      <c r="J117" s="2">
        <f t="shared" si="13"/>
        <v>13500</v>
      </c>
      <c r="K117" s="2">
        <f t="shared" si="14"/>
        <v>0</v>
      </c>
      <c r="O117" s="40">
        <v>656178</v>
      </c>
      <c r="P117" s="27">
        <v>1389411</v>
      </c>
      <c r="Q117" s="29">
        <v>13500</v>
      </c>
    </row>
    <row r="118" s="3" customFormat="1" hidden="1" customHeight="1" spans="1:17">
      <c r="A118" s="15"/>
      <c r="B118" s="16" t="s">
        <v>223</v>
      </c>
      <c r="C118" s="17">
        <v>43408</v>
      </c>
      <c r="D118" s="17">
        <v>43409</v>
      </c>
      <c r="E118" s="18">
        <v>4900</v>
      </c>
      <c r="F118" s="19"/>
      <c r="G118" s="16">
        <v>656184</v>
      </c>
      <c r="H118" s="16">
        <v>1389498</v>
      </c>
      <c r="I118" s="2">
        <f>VLOOKUP(G118,O:P,2,0)</f>
        <v>1389498</v>
      </c>
      <c r="J118" s="2">
        <f t="shared" si="13"/>
        <v>4900</v>
      </c>
      <c r="K118" s="2">
        <f t="shared" si="14"/>
        <v>0</v>
      </c>
      <c r="O118" s="40">
        <v>656184</v>
      </c>
      <c r="P118" s="27">
        <v>1389498</v>
      </c>
      <c r="Q118" s="29">
        <v>4900</v>
      </c>
    </row>
    <row r="119" s="3" customFormat="1" hidden="1" customHeight="1" spans="1:17">
      <c r="A119" s="15"/>
      <c r="B119" s="16" t="s">
        <v>224</v>
      </c>
      <c r="C119" s="17">
        <v>43410</v>
      </c>
      <c r="D119" s="17">
        <v>43411</v>
      </c>
      <c r="E119" s="18">
        <v>4500</v>
      </c>
      <c r="F119" s="19"/>
      <c r="G119" s="16">
        <v>656790</v>
      </c>
      <c r="H119" s="16">
        <v>1390452</v>
      </c>
      <c r="I119" s="2">
        <f>VLOOKUP(G119,O:P,2,0)</f>
        <v>1390452</v>
      </c>
      <c r="J119" s="2">
        <f t="shared" si="13"/>
        <v>4500</v>
      </c>
      <c r="K119" s="2">
        <f t="shared" si="14"/>
        <v>0</v>
      </c>
      <c r="O119" s="40">
        <v>656790</v>
      </c>
      <c r="P119" s="27">
        <v>1390452</v>
      </c>
      <c r="Q119" s="42">
        <v>4500</v>
      </c>
    </row>
    <row r="120" s="3" customFormat="1" hidden="1" customHeight="1" spans="1:17">
      <c r="A120" s="15"/>
      <c r="B120" s="16" t="s">
        <v>225</v>
      </c>
      <c r="C120" s="17">
        <v>43422</v>
      </c>
      <c r="D120" s="17">
        <v>43424</v>
      </c>
      <c r="E120" s="18">
        <v>10000</v>
      </c>
      <c r="F120" s="19"/>
      <c r="G120" s="16">
        <v>651134</v>
      </c>
      <c r="H120" s="16">
        <v>1380589</v>
      </c>
      <c r="I120" s="2">
        <f>VLOOKUP(G120,O:P,2,0)</f>
        <v>1380589</v>
      </c>
      <c r="J120" s="2">
        <f t="shared" si="13"/>
        <v>10000</v>
      </c>
      <c r="K120" s="2">
        <f t="shared" si="14"/>
        <v>0</v>
      </c>
      <c r="O120" s="40">
        <v>651134</v>
      </c>
      <c r="P120" s="27">
        <v>1380589</v>
      </c>
      <c r="Q120" s="42">
        <v>10000</v>
      </c>
    </row>
    <row r="121" s="3" customFormat="1" hidden="1" customHeight="1" spans="1:17">
      <c r="A121" s="15"/>
      <c r="B121" s="16" t="s">
        <v>226</v>
      </c>
      <c r="C121" s="17">
        <v>43423</v>
      </c>
      <c r="D121" s="17">
        <v>43425</v>
      </c>
      <c r="E121" s="18">
        <v>0</v>
      </c>
      <c r="F121" s="19">
        <v>9000</v>
      </c>
      <c r="G121" s="16">
        <v>659840</v>
      </c>
      <c r="H121" s="16">
        <v>1396950</v>
      </c>
      <c r="I121" s="2">
        <f>VLOOKUP(G121,O:P,2,0)</f>
        <v>1396950</v>
      </c>
      <c r="J121" s="2">
        <f t="shared" si="13"/>
        <v>9000</v>
      </c>
      <c r="K121" s="2"/>
      <c r="O121" s="27">
        <v>659840</v>
      </c>
      <c r="P121" s="27">
        <v>1396950</v>
      </c>
      <c r="Q121" s="29">
        <v>9000</v>
      </c>
    </row>
    <row r="122" s="3" customFormat="1" hidden="1" customHeight="1" spans="1:17">
      <c r="A122" s="15"/>
      <c r="B122" s="16" t="s">
        <v>228</v>
      </c>
      <c r="C122" s="17">
        <v>43451</v>
      </c>
      <c r="D122" s="17">
        <v>43454</v>
      </c>
      <c r="E122" s="18">
        <v>13500</v>
      </c>
      <c r="F122" s="19"/>
      <c r="G122" s="16">
        <v>660040</v>
      </c>
      <c r="H122" s="16">
        <v>1398212</v>
      </c>
      <c r="I122" s="2">
        <f t="shared" ref="I122:I131" si="15">VLOOKUP(G122,O:P,2,0)</f>
        <v>1398212</v>
      </c>
      <c r="J122" s="2">
        <f t="shared" si="13"/>
        <v>13500</v>
      </c>
      <c r="K122" s="2">
        <f t="shared" si="14"/>
        <v>0</v>
      </c>
      <c r="O122" s="40">
        <v>660040</v>
      </c>
      <c r="P122" s="27">
        <v>1398212</v>
      </c>
      <c r="Q122" s="42">
        <v>13500</v>
      </c>
    </row>
    <row r="123" s="3" customFormat="1" hidden="1" customHeight="1" spans="1:17">
      <c r="A123" s="15"/>
      <c r="B123" s="16" t="s">
        <v>229</v>
      </c>
      <c r="C123" s="17">
        <v>43424</v>
      </c>
      <c r="D123" s="17">
        <v>43425</v>
      </c>
      <c r="E123" s="18">
        <v>4500</v>
      </c>
      <c r="F123" s="19"/>
      <c r="G123" s="16">
        <v>660095</v>
      </c>
      <c r="H123" s="16">
        <v>1398220</v>
      </c>
      <c r="I123" s="2">
        <f t="shared" si="15"/>
        <v>1398220</v>
      </c>
      <c r="J123" s="2">
        <f t="shared" si="13"/>
        <v>4500</v>
      </c>
      <c r="K123" s="2">
        <f t="shared" si="14"/>
        <v>0</v>
      </c>
      <c r="O123" s="40">
        <v>660095</v>
      </c>
      <c r="P123" s="27">
        <v>1398220</v>
      </c>
      <c r="Q123" s="42">
        <v>4500</v>
      </c>
    </row>
    <row r="124" s="3" customFormat="1" hidden="1" customHeight="1" spans="1:17">
      <c r="A124" s="15"/>
      <c r="B124" s="16" t="s">
        <v>230</v>
      </c>
      <c r="C124" s="17">
        <v>43422</v>
      </c>
      <c r="D124" s="17">
        <v>43425</v>
      </c>
      <c r="E124" s="18">
        <v>13500</v>
      </c>
      <c r="F124" s="19"/>
      <c r="G124" s="16">
        <v>659925</v>
      </c>
      <c r="H124" s="16">
        <v>1398058</v>
      </c>
      <c r="I124" s="2">
        <f t="shared" si="15"/>
        <v>1398058</v>
      </c>
      <c r="J124" s="2">
        <f t="shared" si="13"/>
        <v>13500</v>
      </c>
      <c r="K124" s="2">
        <f t="shared" si="14"/>
        <v>0</v>
      </c>
      <c r="O124" s="40">
        <v>659925</v>
      </c>
      <c r="P124" s="27">
        <v>1398058</v>
      </c>
      <c r="Q124" s="42">
        <v>13500</v>
      </c>
    </row>
    <row r="125" s="3" customFormat="1" hidden="1" customHeight="1" spans="1:17">
      <c r="A125" s="15"/>
      <c r="B125" s="16" t="s">
        <v>231</v>
      </c>
      <c r="C125" s="17">
        <v>43424</v>
      </c>
      <c r="D125" s="17">
        <v>43425</v>
      </c>
      <c r="E125" s="18">
        <v>4500</v>
      </c>
      <c r="F125" s="19"/>
      <c r="G125" s="16" t="s">
        <v>232</v>
      </c>
      <c r="H125" s="16">
        <v>1398790</v>
      </c>
      <c r="I125" s="2">
        <f t="shared" si="15"/>
        <v>1398790</v>
      </c>
      <c r="J125" s="2">
        <f t="shared" si="13"/>
        <v>4500</v>
      </c>
      <c r="K125" s="2">
        <f t="shared" si="14"/>
        <v>0</v>
      </c>
      <c r="O125" s="41" t="s">
        <v>232</v>
      </c>
      <c r="P125" s="41">
        <v>1398790</v>
      </c>
      <c r="Q125" s="43">
        <v>4500</v>
      </c>
    </row>
    <row r="126" s="2" customFormat="1" hidden="1" customHeight="1" spans="1:17">
      <c r="A126" s="15"/>
      <c r="B126" s="16" t="s">
        <v>234</v>
      </c>
      <c r="C126" s="17">
        <v>43429</v>
      </c>
      <c r="D126" s="17">
        <v>43432</v>
      </c>
      <c r="E126" s="18">
        <v>15000</v>
      </c>
      <c r="F126" s="19"/>
      <c r="G126" s="16">
        <v>653940</v>
      </c>
      <c r="H126" s="16">
        <v>1385284</v>
      </c>
      <c r="I126" s="2">
        <f t="shared" si="15"/>
        <v>1385284</v>
      </c>
      <c r="J126" s="2">
        <f t="shared" si="13"/>
        <v>13500</v>
      </c>
      <c r="K126" s="2">
        <f t="shared" si="14"/>
        <v>1500</v>
      </c>
      <c r="O126" s="41">
        <v>653940</v>
      </c>
      <c r="P126" s="41">
        <v>1385284</v>
      </c>
      <c r="Q126" s="43">
        <v>13500</v>
      </c>
    </row>
    <row r="127" s="3" customFormat="1" ht="15" hidden="1" customHeight="1" spans="1:17">
      <c r="A127" s="15"/>
      <c r="B127" s="16" t="s">
        <v>236</v>
      </c>
      <c r="C127" s="17">
        <v>43430</v>
      </c>
      <c r="D127" s="17">
        <v>43431</v>
      </c>
      <c r="E127" s="18">
        <v>0</v>
      </c>
      <c r="F127" s="19">
        <v>4900</v>
      </c>
      <c r="G127" s="16" t="s">
        <v>237</v>
      </c>
      <c r="H127" s="16">
        <v>1395363</v>
      </c>
      <c r="I127" s="2">
        <f t="shared" si="15"/>
        <v>1395363</v>
      </c>
      <c r="J127" s="2">
        <f t="shared" si="13"/>
        <v>4900</v>
      </c>
      <c r="K127" s="2"/>
      <c r="O127" s="41" t="s">
        <v>237</v>
      </c>
      <c r="P127" s="41">
        <v>1395363</v>
      </c>
      <c r="Q127" s="43">
        <v>4900</v>
      </c>
    </row>
    <row r="128" s="3" customFormat="1" hidden="1" customHeight="1" spans="1:17">
      <c r="A128" s="15"/>
      <c r="B128" s="16" t="s">
        <v>239</v>
      </c>
      <c r="C128" s="17">
        <v>43430</v>
      </c>
      <c r="D128" s="17">
        <v>43431</v>
      </c>
      <c r="E128" s="18">
        <v>4500</v>
      </c>
      <c r="F128" s="19"/>
      <c r="G128" s="16" t="s">
        <v>240</v>
      </c>
      <c r="H128" s="16">
        <v>1401759</v>
      </c>
      <c r="I128" s="2">
        <f t="shared" si="15"/>
        <v>1401759</v>
      </c>
      <c r="J128" s="2">
        <f t="shared" si="13"/>
        <v>4500</v>
      </c>
      <c r="K128" s="2">
        <f t="shared" si="14"/>
        <v>0</v>
      </c>
      <c r="O128" s="41" t="s">
        <v>240</v>
      </c>
      <c r="P128" s="41">
        <v>1401759</v>
      </c>
      <c r="Q128" s="43">
        <v>4500</v>
      </c>
    </row>
    <row r="129" s="3" customFormat="1" hidden="1" customHeight="1" spans="1:17">
      <c r="A129" s="15"/>
      <c r="B129" s="16" t="s">
        <v>241</v>
      </c>
      <c r="C129" s="17">
        <v>43430</v>
      </c>
      <c r="D129" s="17">
        <v>43431</v>
      </c>
      <c r="E129" s="18">
        <v>4900</v>
      </c>
      <c r="F129" s="19"/>
      <c r="G129" s="16" t="s">
        <v>242</v>
      </c>
      <c r="H129" s="16">
        <v>1400285</v>
      </c>
      <c r="I129" s="2">
        <f t="shared" si="15"/>
        <v>1400285</v>
      </c>
      <c r="J129" s="2">
        <f t="shared" si="13"/>
        <v>4900</v>
      </c>
      <c r="K129" s="2">
        <f t="shared" si="14"/>
        <v>0</v>
      </c>
      <c r="O129" s="41" t="s">
        <v>242</v>
      </c>
      <c r="P129" s="41">
        <v>1400285</v>
      </c>
      <c r="Q129" s="43">
        <v>4900</v>
      </c>
    </row>
    <row r="130" s="3" customFormat="1" hidden="1" customHeight="1" spans="1:17">
      <c r="A130" s="15"/>
      <c r="B130" s="16" t="s">
        <v>243</v>
      </c>
      <c r="C130" s="17">
        <v>43430</v>
      </c>
      <c r="D130" s="17">
        <v>43431</v>
      </c>
      <c r="E130" s="18">
        <v>5500</v>
      </c>
      <c r="F130" s="19"/>
      <c r="G130" s="16" t="s">
        <v>244</v>
      </c>
      <c r="H130" s="16">
        <v>1388143</v>
      </c>
      <c r="I130" s="2">
        <f t="shared" si="15"/>
        <v>1388143</v>
      </c>
      <c r="J130" s="2">
        <f t="shared" si="13"/>
        <v>5500</v>
      </c>
      <c r="K130" s="2">
        <f t="shared" si="14"/>
        <v>0</v>
      </c>
      <c r="O130" s="41" t="s">
        <v>244</v>
      </c>
      <c r="P130" s="41">
        <v>1388143</v>
      </c>
      <c r="Q130" s="43">
        <v>5500</v>
      </c>
    </row>
    <row r="131" s="3" customFormat="1" hidden="1" customHeight="1" spans="1:17">
      <c r="A131" s="15"/>
      <c r="B131" s="16" t="s">
        <v>245</v>
      </c>
      <c r="C131" s="17">
        <v>43430</v>
      </c>
      <c r="D131" s="17">
        <v>43431</v>
      </c>
      <c r="E131" s="18">
        <v>4500</v>
      </c>
      <c r="F131" s="19"/>
      <c r="G131" s="16" t="s">
        <v>246</v>
      </c>
      <c r="H131" s="16">
        <v>1401761</v>
      </c>
      <c r="I131" s="2">
        <f t="shared" si="15"/>
        <v>1401761</v>
      </c>
      <c r="J131" s="2">
        <f t="shared" si="13"/>
        <v>4500</v>
      </c>
      <c r="K131" s="2">
        <f t="shared" si="14"/>
        <v>0</v>
      </c>
      <c r="O131" s="41" t="s">
        <v>246</v>
      </c>
      <c r="P131" s="41">
        <v>1401761</v>
      </c>
      <c r="Q131" s="43">
        <v>4500</v>
      </c>
    </row>
    <row r="132" s="3" customFormat="1" hidden="1" customHeight="1" spans="1:17">
      <c r="A132" s="15"/>
      <c r="B132" s="16" t="s">
        <v>247</v>
      </c>
      <c r="C132" s="17">
        <v>43432</v>
      </c>
      <c r="D132" s="17">
        <v>43433</v>
      </c>
      <c r="E132" s="18">
        <v>5500</v>
      </c>
      <c r="F132" s="19"/>
      <c r="G132" s="16">
        <v>662759</v>
      </c>
      <c r="H132" s="16">
        <v>1403058</v>
      </c>
      <c r="I132" s="2">
        <f>VLOOKUP(G132,O:P,2,0)</f>
        <v>1403058</v>
      </c>
      <c r="J132" s="2">
        <f t="shared" si="13"/>
        <v>5500</v>
      </c>
      <c r="K132" s="2">
        <f t="shared" si="14"/>
        <v>0</v>
      </c>
      <c r="O132" s="52">
        <v>662759</v>
      </c>
      <c r="P132" s="53">
        <v>1403058</v>
      </c>
      <c r="Q132" s="56">
        <v>5500</v>
      </c>
    </row>
    <row r="133" s="3" customFormat="1" customHeight="1" spans="1:17">
      <c r="A133" s="15"/>
      <c r="B133" s="16" t="s">
        <v>266</v>
      </c>
      <c r="C133" s="17">
        <v>43431</v>
      </c>
      <c r="D133" s="17">
        <v>43434</v>
      </c>
      <c r="E133" s="18">
        <v>20100</v>
      </c>
      <c r="F133" s="19"/>
      <c r="G133" s="16">
        <v>656454</v>
      </c>
      <c r="H133" s="16">
        <v>1389766</v>
      </c>
      <c r="I133" s="2" t="e">
        <f>VLOOKUP(G133,O:P,2,0)</f>
        <v>#N/A</v>
      </c>
      <c r="O133" s="52">
        <v>662779</v>
      </c>
      <c r="P133" s="53">
        <v>1402526</v>
      </c>
      <c r="Q133" s="56">
        <v>22500</v>
      </c>
    </row>
    <row r="134" s="3" customFormat="1" customHeight="1" spans="1:17">
      <c r="A134" s="15"/>
      <c r="B134" s="16" t="s">
        <v>268</v>
      </c>
      <c r="C134" s="17">
        <v>43432</v>
      </c>
      <c r="D134" s="17">
        <v>43433</v>
      </c>
      <c r="E134" s="18">
        <v>5500</v>
      </c>
      <c r="F134" s="19"/>
      <c r="G134" s="16">
        <v>662737</v>
      </c>
      <c r="H134" s="16">
        <v>1402648</v>
      </c>
      <c r="I134" s="2" t="e">
        <f>VLOOKUP(G134,O:P,2,0)</f>
        <v>#N/A</v>
      </c>
      <c r="O134" s="52"/>
      <c r="P134" s="53"/>
      <c r="Q134" s="56"/>
    </row>
    <row r="135" s="2" customFormat="1" hidden="1" customHeight="1" spans="1:17">
      <c r="A135" s="20"/>
      <c r="B135" s="21" t="s">
        <v>249</v>
      </c>
      <c r="C135" s="22"/>
      <c r="D135" s="22"/>
      <c r="E135" s="23">
        <v>0</v>
      </c>
      <c r="F135" s="19"/>
      <c r="G135" s="24"/>
      <c r="H135" s="24"/>
      <c r="O135" s="52"/>
      <c r="P135" s="53"/>
      <c r="Q135" s="56"/>
    </row>
    <row r="136" s="2" customFormat="1" hidden="1" customHeight="1" spans="1:17">
      <c r="A136" s="15"/>
      <c r="B136" s="16" t="s">
        <v>250</v>
      </c>
      <c r="C136" s="17">
        <v>43453</v>
      </c>
      <c r="D136" s="17">
        <v>43454</v>
      </c>
      <c r="E136" s="18"/>
      <c r="F136" s="19">
        <v>4500</v>
      </c>
      <c r="G136" s="16">
        <v>660034</v>
      </c>
      <c r="H136" s="16">
        <v>1397889</v>
      </c>
      <c r="I136" s="2">
        <f>VLOOKUP(G136,O:P,2,0)</f>
        <v>1397889</v>
      </c>
      <c r="J136" s="2">
        <f>VLOOKUP(I136,P:Q,2,0)</f>
        <v>0</v>
      </c>
      <c r="K136" s="2">
        <f t="shared" ref="K136:K138" si="16">E136-J136</f>
        <v>0</v>
      </c>
      <c r="O136" s="52"/>
      <c r="P136" s="53"/>
      <c r="Q136" s="56"/>
    </row>
    <row r="137" s="2" customFormat="1" hidden="1" customHeight="1" spans="1:17">
      <c r="A137" s="15"/>
      <c r="B137" s="16" t="s">
        <v>250</v>
      </c>
      <c r="C137" s="17">
        <v>43454</v>
      </c>
      <c r="D137" s="17">
        <v>43456</v>
      </c>
      <c r="E137" s="18">
        <v>9000</v>
      </c>
      <c r="F137" s="19"/>
      <c r="G137" s="16">
        <v>660034</v>
      </c>
      <c r="H137" s="16">
        <v>1397889</v>
      </c>
      <c r="I137" s="2">
        <f>VLOOKUP(G137,O:P,2,0)</f>
        <v>1397889</v>
      </c>
      <c r="J137" s="2">
        <f>VLOOKUP(I137,P:Q,2,0)</f>
        <v>0</v>
      </c>
      <c r="K137" s="2">
        <f t="shared" si="16"/>
        <v>9000</v>
      </c>
      <c r="O137" s="54"/>
      <c r="P137" s="55"/>
      <c r="Q137" s="56"/>
    </row>
    <row r="138" s="2" customFormat="1" hidden="1" customHeight="1" spans="1:17">
      <c r="A138" s="15"/>
      <c r="B138" s="16" t="s">
        <v>248</v>
      </c>
      <c r="C138" s="17">
        <v>43446</v>
      </c>
      <c r="D138" s="17">
        <v>43451</v>
      </c>
      <c r="E138" s="18">
        <v>22500</v>
      </c>
      <c r="F138" s="19"/>
      <c r="G138" s="16">
        <v>662779</v>
      </c>
      <c r="H138" s="16">
        <v>1402526</v>
      </c>
      <c r="I138" s="2">
        <f>VLOOKUP(G138,O:P,2,0)</f>
        <v>1402526</v>
      </c>
      <c r="J138" s="2">
        <f>VLOOKUP(I138,P:Q,2,0)</f>
        <v>22500</v>
      </c>
      <c r="K138" s="2">
        <f t="shared" si="16"/>
        <v>0</v>
      </c>
      <c r="O138" s="40"/>
      <c r="P138" s="27"/>
      <c r="Q138" s="57"/>
    </row>
    <row r="139" s="2" customFormat="1" customHeight="1" spans="1:17">
      <c r="A139" s="15"/>
      <c r="B139" s="16" t="s">
        <v>270</v>
      </c>
      <c r="C139" s="17">
        <v>43434</v>
      </c>
      <c r="D139" s="17">
        <v>43436</v>
      </c>
      <c r="E139" s="44">
        <v>0</v>
      </c>
      <c r="F139" s="45">
        <v>10600</v>
      </c>
      <c r="G139" s="16" t="s">
        <v>271</v>
      </c>
      <c r="H139" s="16">
        <v>1403646</v>
      </c>
      <c r="I139" s="2" t="e">
        <f>VLOOKUP(G139,O:P,2,0)</f>
        <v>#N/A</v>
      </c>
      <c r="O139" s="28"/>
      <c r="P139" s="28"/>
      <c r="Q139" s="56"/>
    </row>
    <row r="140" s="2" customFormat="1" customHeight="1" spans="1:17">
      <c r="A140" s="15"/>
      <c r="B140" s="16" t="s">
        <v>272</v>
      </c>
      <c r="C140" s="17">
        <v>43435</v>
      </c>
      <c r="D140" s="17">
        <v>43436</v>
      </c>
      <c r="E140" s="44">
        <v>0</v>
      </c>
      <c r="F140" s="45">
        <v>4500</v>
      </c>
      <c r="G140" s="16" t="s">
        <v>273</v>
      </c>
      <c r="H140" s="16">
        <v>1403671</v>
      </c>
      <c r="I140" s="2" t="e">
        <f>VLOOKUP(G140,O:P,2,0)</f>
        <v>#N/A</v>
      </c>
      <c r="O140" s="27">
        <v>660034</v>
      </c>
      <c r="P140" s="27">
        <v>1397889</v>
      </c>
      <c r="Q140" s="30">
        <v>0</v>
      </c>
    </row>
    <row r="141" s="2" customFormat="1" customHeight="1" spans="1:17">
      <c r="A141" s="15"/>
      <c r="B141" s="16" t="s">
        <v>274</v>
      </c>
      <c r="C141" s="17">
        <v>43435</v>
      </c>
      <c r="D141" s="17">
        <v>43436</v>
      </c>
      <c r="E141" s="44">
        <v>0</v>
      </c>
      <c r="F141" s="45">
        <v>4200</v>
      </c>
      <c r="G141" s="16" t="s">
        <v>275</v>
      </c>
      <c r="H141" s="16">
        <v>1404545</v>
      </c>
      <c r="I141" s="2" t="e">
        <f>VLOOKUP(G141,O:P,2,0)</f>
        <v>#N/A</v>
      </c>
      <c r="O141" s="27">
        <v>660034</v>
      </c>
      <c r="P141" s="27">
        <v>1397889</v>
      </c>
      <c r="Q141" s="29">
        <v>4500</v>
      </c>
    </row>
    <row r="142" s="2" customFormat="1" customHeight="1" spans="1:17">
      <c r="A142" s="15"/>
      <c r="B142" s="16" t="s">
        <v>276</v>
      </c>
      <c r="C142" s="17">
        <v>43435</v>
      </c>
      <c r="D142" s="17">
        <v>43436</v>
      </c>
      <c r="E142" s="44">
        <v>0</v>
      </c>
      <c r="F142" s="45">
        <v>3900</v>
      </c>
      <c r="G142" s="16" t="s">
        <v>277</v>
      </c>
      <c r="H142" s="16">
        <v>1404671</v>
      </c>
      <c r="I142" s="2" t="e">
        <f>VLOOKUP(G142,O:P,2,0)</f>
        <v>#N/A</v>
      </c>
      <c r="O142" s="27"/>
      <c r="P142" s="27"/>
      <c r="Q142" s="29">
        <v>9000</v>
      </c>
    </row>
    <row r="143" s="2" customFormat="1" customHeight="1" spans="1:17">
      <c r="A143" s="15"/>
      <c r="B143" s="16" t="s">
        <v>278</v>
      </c>
      <c r="C143" s="17">
        <v>43435</v>
      </c>
      <c r="D143" s="17">
        <v>43436</v>
      </c>
      <c r="E143" s="44">
        <v>0</v>
      </c>
      <c r="F143" s="45">
        <v>3900</v>
      </c>
      <c r="G143" s="16" t="s">
        <v>279</v>
      </c>
      <c r="H143" s="16">
        <v>1404670</v>
      </c>
      <c r="I143" s="2" t="e">
        <f>VLOOKUP(G143,O:P,2,0)</f>
        <v>#N/A</v>
      </c>
      <c r="O143" s="27"/>
      <c r="P143" s="27"/>
      <c r="Q143" s="29"/>
    </row>
    <row r="144" s="2" customFormat="1" hidden="1" customHeight="1" spans="1:17">
      <c r="A144" s="15"/>
      <c r="B144" s="16" t="s">
        <v>253</v>
      </c>
      <c r="C144" s="17">
        <v>43455</v>
      </c>
      <c r="D144" s="17">
        <v>43460</v>
      </c>
      <c r="E144" s="18">
        <v>0</v>
      </c>
      <c r="F144" s="19">
        <v>22500</v>
      </c>
      <c r="G144" s="16">
        <v>661426</v>
      </c>
      <c r="H144" s="16">
        <v>1396975</v>
      </c>
      <c r="I144" s="2">
        <f>VLOOKUP(G144,O:P,2,0)</f>
        <v>1399732</v>
      </c>
      <c r="J144" s="2">
        <f>VLOOKUP(I144,P:Q,2,0)</f>
        <v>22500</v>
      </c>
      <c r="K144" s="2">
        <f t="shared" ref="K144:K146" si="17">E144-J144</f>
        <v>-22500</v>
      </c>
      <c r="O144" s="27"/>
      <c r="P144" s="27"/>
      <c r="Q144" s="29"/>
    </row>
    <row r="145" s="2" customFormat="1" hidden="1" customHeight="1" spans="1:17">
      <c r="A145" s="15"/>
      <c r="B145" s="16" t="s">
        <v>255</v>
      </c>
      <c r="C145" s="17">
        <v>43445</v>
      </c>
      <c r="D145" s="17">
        <v>43446</v>
      </c>
      <c r="E145" s="18">
        <v>0</v>
      </c>
      <c r="F145" s="45">
        <v>4011</v>
      </c>
      <c r="G145" s="16">
        <v>659834</v>
      </c>
      <c r="H145" s="16">
        <v>1399732</v>
      </c>
      <c r="I145" s="2">
        <f>VLOOKUP(G145,O:P,2,0)</f>
        <v>1396975</v>
      </c>
      <c r="J145" s="2">
        <f>VLOOKUP(I145,P:Q,2,0)</f>
        <v>0</v>
      </c>
      <c r="K145" s="2">
        <f t="shared" si="17"/>
        <v>0</v>
      </c>
      <c r="O145" s="27"/>
      <c r="P145" s="27"/>
      <c r="Q145" s="29"/>
    </row>
    <row r="146" s="2" customFormat="1" hidden="1" customHeight="1" spans="1:17">
      <c r="A146" s="15"/>
      <c r="B146" s="16" t="s">
        <v>255</v>
      </c>
      <c r="C146" s="17">
        <v>43445</v>
      </c>
      <c r="D146" s="17">
        <v>43446</v>
      </c>
      <c r="E146" s="46">
        <v>489.21</v>
      </c>
      <c r="F146" s="19"/>
      <c r="G146" s="16">
        <v>659834</v>
      </c>
      <c r="H146" s="16">
        <v>1399732</v>
      </c>
      <c r="I146" s="2">
        <f>VLOOKUP(G146,O:P,2,0)</f>
        <v>1396975</v>
      </c>
      <c r="J146" s="2">
        <f>VLOOKUP(I146,P:Q,2,0)</f>
        <v>0</v>
      </c>
      <c r="K146" s="2">
        <f t="shared" si="17"/>
        <v>489.21</v>
      </c>
      <c r="O146" s="27"/>
      <c r="P146" s="27"/>
      <c r="Q146" s="29"/>
    </row>
    <row r="147" s="2" customFormat="1" customHeight="1" spans="1:17">
      <c r="A147" s="15"/>
      <c r="B147" s="16" t="s">
        <v>280</v>
      </c>
      <c r="C147" s="17">
        <v>43446</v>
      </c>
      <c r="D147" s="17">
        <v>43452</v>
      </c>
      <c r="E147" s="18">
        <v>26600</v>
      </c>
      <c r="F147" s="19"/>
      <c r="G147" s="16">
        <v>663980</v>
      </c>
      <c r="H147" s="16">
        <v>1405053</v>
      </c>
      <c r="I147" s="2" t="e">
        <f>VLOOKUP(G147,O:P,2,0)</f>
        <v>#N/A</v>
      </c>
      <c r="O147" s="27"/>
      <c r="P147" s="27"/>
      <c r="Q147" s="58"/>
    </row>
    <row r="148" s="2" customFormat="1" customHeight="1" spans="1:17">
      <c r="A148" s="15"/>
      <c r="B148" s="16" t="s">
        <v>281</v>
      </c>
      <c r="C148" s="17">
        <v>43436</v>
      </c>
      <c r="D148" s="17">
        <v>43437</v>
      </c>
      <c r="E148" s="18">
        <v>3900</v>
      </c>
      <c r="F148" s="19"/>
      <c r="G148" s="16">
        <v>663604</v>
      </c>
      <c r="H148" s="16">
        <v>1405219</v>
      </c>
      <c r="I148" s="2" t="e">
        <f>VLOOKUP(G148,O:P,2,0)</f>
        <v>#N/A</v>
      </c>
      <c r="O148" s="28"/>
      <c r="P148" s="28"/>
      <c r="Q148" s="58"/>
    </row>
    <row r="149" s="2" customFormat="1" customHeight="1" spans="1:17">
      <c r="A149" s="15"/>
      <c r="B149" s="16" t="s">
        <v>282</v>
      </c>
      <c r="C149" s="17">
        <v>43436</v>
      </c>
      <c r="D149" s="17">
        <v>43438</v>
      </c>
      <c r="E149" s="18">
        <v>9400</v>
      </c>
      <c r="F149" s="19"/>
      <c r="G149" s="16">
        <v>663593</v>
      </c>
      <c r="H149" s="16">
        <v>1405160</v>
      </c>
      <c r="I149" s="2" t="e">
        <f>VLOOKUP(G149,O:P,2,0)</f>
        <v>#N/A</v>
      </c>
      <c r="O149" s="41">
        <v>659834</v>
      </c>
      <c r="P149" s="41">
        <v>1396975</v>
      </c>
      <c r="Q149" s="30">
        <v>0</v>
      </c>
    </row>
    <row r="150" s="2" customFormat="1" customHeight="1" spans="1:17">
      <c r="A150" s="15"/>
      <c r="B150" s="16" t="s">
        <v>283</v>
      </c>
      <c r="C150" s="17">
        <v>43438</v>
      </c>
      <c r="D150" s="17">
        <v>43441</v>
      </c>
      <c r="E150" s="18">
        <v>13100</v>
      </c>
      <c r="F150" s="19"/>
      <c r="G150" s="16">
        <v>663989</v>
      </c>
      <c r="H150" s="16">
        <v>1405084</v>
      </c>
      <c r="I150" s="2" t="e">
        <f>VLOOKUP(G150,O:P,2,0)</f>
        <v>#N/A</v>
      </c>
      <c r="O150" s="41">
        <v>661426</v>
      </c>
      <c r="P150" s="41">
        <v>1399732</v>
      </c>
      <c r="Q150" s="43">
        <v>22500</v>
      </c>
    </row>
    <row r="151" s="2" customFormat="1" ht="17.25" customHeight="1" spans="1:17">
      <c r="A151" s="15"/>
      <c r="B151" s="16" t="s">
        <v>284</v>
      </c>
      <c r="C151" s="17">
        <v>43446</v>
      </c>
      <c r="D151" s="17">
        <v>43450</v>
      </c>
      <c r="E151" s="18" t="s">
        <v>285</v>
      </c>
      <c r="F151" s="45">
        <v>18200</v>
      </c>
      <c r="G151" s="16">
        <v>663983</v>
      </c>
      <c r="H151" s="16">
        <v>1405052</v>
      </c>
      <c r="I151" s="2" t="e">
        <f>VLOOKUP(G151,O:P,2,0)</f>
        <v>#N/A</v>
      </c>
      <c r="O151" s="27"/>
      <c r="P151" s="27"/>
      <c r="Q151" s="43">
        <v>4500</v>
      </c>
    </row>
    <row r="152" s="2" customFormat="1" customHeight="1" spans="1:16">
      <c r="A152" s="47"/>
      <c r="B152" s="48" t="s">
        <v>286</v>
      </c>
      <c r="C152" s="49">
        <v>43438</v>
      </c>
      <c r="D152" s="49">
        <v>43439</v>
      </c>
      <c r="E152" s="50">
        <v>3900</v>
      </c>
      <c r="F152" s="51"/>
      <c r="G152" s="48">
        <v>664192</v>
      </c>
      <c r="H152" s="48">
        <v>1406440</v>
      </c>
      <c r="I152" s="2" t="e">
        <f>VLOOKUP(G152,O:P,2,0)</f>
        <v>#N/A</v>
      </c>
      <c r="O152" s="27"/>
      <c r="P152" s="27"/>
    </row>
    <row r="153" s="2" customFormat="1" customHeight="1" spans="1:16">
      <c r="A153" s="15"/>
      <c r="B153" s="16" t="s">
        <v>287</v>
      </c>
      <c r="C153" s="17">
        <v>43448</v>
      </c>
      <c r="D153" s="17">
        <v>43451</v>
      </c>
      <c r="E153" s="18">
        <v>14000</v>
      </c>
      <c r="F153" s="19"/>
      <c r="G153" s="16">
        <v>664435</v>
      </c>
      <c r="H153" s="16">
        <v>1406680</v>
      </c>
      <c r="I153" s="2" t="e">
        <f>VLOOKUP(G153,O:P,2,0)</f>
        <v>#N/A</v>
      </c>
      <c r="O153" s="27"/>
      <c r="P153" s="27"/>
    </row>
    <row r="154" s="2" customFormat="1" customHeight="1" spans="1:16">
      <c r="A154" s="15"/>
      <c r="B154" s="16" t="s">
        <v>288</v>
      </c>
      <c r="C154" s="17">
        <v>43439</v>
      </c>
      <c r="D154" s="17">
        <v>43440</v>
      </c>
      <c r="E154" s="18">
        <v>4200</v>
      </c>
      <c r="F154" s="19"/>
      <c r="G154" s="16">
        <v>664428</v>
      </c>
      <c r="H154" s="16">
        <v>1406799</v>
      </c>
      <c r="I154" s="2" t="e">
        <f>VLOOKUP(G154,O:P,2,0)</f>
        <v>#N/A</v>
      </c>
      <c r="O154" s="27"/>
      <c r="P154" s="27"/>
    </row>
    <row r="155" s="2" customFormat="1" customHeight="1" spans="1:16">
      <c r="A155" s="15"/>
      <c r="B155" s="16" t="s">
        <v>289</v>
      </c>
      <c r="C155" s="17">
        <v>43455</v>
      </c>
      <c r="D155" s="17">
        <v>43459</v>
      </c>
      <c r="E155" s="18">
        <v>18800</v>
      </c>
      <c r="F155" s="19"/>
      <c r="G155" s="16">
        <v>664436</v>
      </c>
      <c r="H155" s="16">
        <v>1406436</v>
      </c>
      <c r="I155" s="2" t="e">
        <f>VLOOKUP(G155,O:P,2,0)</f>
        <v>#N/A</v>
      </c>
      <c r="O155" s="27"/>
      <c r="P155" s="27"/>
    </row>
    <row r="156" s="2" customFormat="1" customHeight="1" spans="1:16">
      <c r="A156" s="15"/>
      <c r="B156" s="16" t="s">
        <v>290</v>
      </c>
      <c r="C156" s="17">
        <v>43443</v>
      </c>
      <c r="D156" s="17">
        <v>43447</v>
      </c>
      <c r="E156" s="18">
        <v>16800</v>
      </c>
      <c r="F156" s="19"/>
      <c r="G156" s="16">
        <v>664510</v>
      </c>
      <c r="H156" s="16">
        <v>1407085</v>
      </c>
      <c r="I156" s="2" t="e">
        <f>VLOOKUP(G156,O:P,2,0)</f>
        <v>#N/A</v>
      </c>
      <c r="O156" s="38"/>
      <c r="P156" s="27"/>
    </row>
    <row r="157" s="2" customFormat="1" customHeight="1" spans="1:9">
      <c r="A157" s="15"/>
      <c r="B157" s="16" t="s">
        <v>291</v>
      </c>
      <c r="C157" s="17">
        <v>43443</v>
      </c>
      <c r="D157" s="17">
        <v>43447</v>
      </c>
      <c r="E157" s="18">
        <v>16800</v>
      </c>
      <c r="F157" s="19"/>
      <c r="G157" s="16">
        <v>664511</v>
      </c>
      <c r="H157" s="16">
        <v>1407085</v>
      </c>
      <c r="I157" s="2" t="e">
        <f>VLOOKUP(G157,O:P,2,0)</f>
        <v>#N/A</v>
      </c>
    </row>
    <row r="158" s="2" customFormat="1" customHeight="1" spans="1:9">
      <c r="A158" s="15"/>
      <c r="B158" s="16" t="s">
        <v>292</v>
      </c>
      <c r="C158" s="17">
        <v>43442</v>
      </c>
      <c r="D158" s="17">
        <v>43443</v>
      </c>
      <c r="E158" s="18">
        <v>4500</v>
      </c>
      <c r="F158" s="19"/>
      <c r="G158" s="16">
        <v>665309</v>
      </c>
      <c r="H158" s="16">
        <v>1407490</v>
      </c>
      <c r="I158" s="2" t="e">
        <f>VLOOKUP(G158,O:P,2,0)</f>
        <v>#N/A</v>
      </c>
    </row>
    <row r="159" s="2" customFormat="1" customHeight="1" spans="1:9">
      <c r="A159" s="15"/>
      <c r="B159" s="16" t="s">
        <v>293</v>
      </c>
      <c r="C159" s="17">
        <v>43442</v>
      </c>
      <c r="D159" s="17">
        <v>43443</v>
      </c>
      <c r="E159" s="18">
        <v>4635</v>
      </c>
      <c r="F159" s="19"/>
      <c r="G159" s="16">
        <v>664752</v>
      </c>
      <c r="H159" s="16">
        <v>140956</v>
      </c>
      <c r="I159" s="2" t="e">
        <f>VLOOKUP(G159,O:P,2,0)</f>
        <v>#N/A</v>
      </c>
    </row>
    <row r="160" s="2" customFormat="1" customHeight="1" spans="1:9">
      <c r="A160" s="15"/>
      <c r="B160" s="16" t="s">
        <v>293</v>
      </c>
      <c r="C160" s="17"/>
      <c r="D160" s="17">
        <v>43443</v>
      </c>
      <c r="E160" s="18" t="s">
        <v>285</v>
      </c>
      <c r="F160" s="19">
        <v>265</v>
      </c>
      <c r="G160" s="16">
        <v>664752</v>
      </c>
      <c r="H160" s="16">
        <v>140956</v>
      </c>
      <c r="I160" s="2" t="e">
        <f>VLOOKUP(G160,O:P,2,0)</f>
        <v>#N/A</v>
      </c>
    </row>
    <row r="161" s="2" customFormat="1" customHeight="1" spans="1:9">
      <c r="A161" s="15"/>
      <c r="B161" s="16" t="s">
        <v>294</v>
      </c>
      <c r="C161" s="17">
        <v>43444</v>
      </c>
      <c r="D161" s="17">
        <v>43446</v>
      </c>
      <c r="E161" s="18">
        <v>8400</v>
      </c>
      <c r="F161" s="19"/>
      <c r="G161" s="16">
        <v>665337</v>
      </c>
      <c r="H161" s="16">
        <v>1408045</v>
      </c>
      <c r="I161" s="2" t="e">
        <f>VLOOKUP(G161,O:P,2,0)</f>
        <v>#N/A</v>
      </c>
    </row>
    <row r="162" s="2" customFormat="1" customHeight="1" spans="1:9">
      <c r="A162" s="15"/>
      <c r="B162" s="16" t="s">
        <v>295</v>
      </c>
      <c r="C162" s="17">
        <v>43446</v>
      </c>
      <c r="D162" s="17">
        <v>43447</v>
      </c>
      <c r="E162" s="18">
        <v>3900</v>
      </c>
      <c r="F162" s="19"/>
      <c r="G162" s="16">
        <v>666225</v>
      </c>
      <c r="H162" s="16">
        <v>1409916</v>
      </c>
      <c r="I162" s="2" t="e">
        <f>VLOOKUP(G162,O:P,2,0)</f>
        <v>#N/A</v>
      </c>
    </row>
    <row r="163" s="2" customFormat="1" customHeight="1" spans="1:9">
      <c r="A163" s="15"/>
      <c r="B163" s="16" t="s">
        <v>296</v>
      </c>
      <c r="C163" s="17">
        <v>43446</v>
      </c>
      <c r="D163" s="17">
        <v>43447</v>
      </c>
      <c r="E163" s="18">
        <v>3900</v>
      </c>
      <c r="F163" s="19"/>
      <c r="G163" s="16">
        <v>666226</v>
      </c>
      <c r="H163" s="16">
        <v>1409916</v>
      </c>
      <c r="I163" s="2" t="e">
        <f>VLOOKUP(G163,O:P,2,0)</f>
        <v>#N/A</v>
      </c>
    </row>
    <row r="164" s="2" customFormat="1" customHeight="1" spans="1:9">
      <c r="A164" s="15"/>
      <c r="B164" s="16" t="s">
        <v>319</v>
      </c>
      <c r="C164" s="17">
        <v>43446</v>
      </c>
      <c r="D164" s="17">
        <v>43449</v>
      </c>
      <c r="E164" s="18">
        <v>12900</v>
      </c>
      <c r="F164" s="19"/>
      <c r="G164" s="16">
        <v>664893</v>
      </c>
      <c r="H164" s="16">
        <v>1406200</v>
      </c>
      <c r="I164" s="2" t="e">
        <f>VLOOKUP(G164,O:P,2,0)</f>
        <v>#N/A</v>
      </c>
    </row>
    <row r="165" s="2" customFormat="1" customHeight="1" spans="1:9">
      <c r="A165" s="15"/>
      <c r="B165" s="16" t="s">
        <v>297</v>
      </c>
      <c r="C165" s="17">
        <v>43447</v>
      </c>
      <c r="D165" s="17">
        <v>43450</v>
      </c>
      <c r="E165" s="18">
        <v>16400</v>
      </c>
      <c r="F165" s="19"/>
      <c r="G165" s="16">
        <v>666193</v>
      </c>
      <c r="H165" s="16">
        <v>1409980</v>
      </c>
      <c r="I165" s="2" t="e">
        <f>VLOOKUP(G165,O:P,2,0)</f>
        <v>#N/A</v>
      </c>
    </row>
    <row r="166" s="2" customFormat="1" customHeight="1" spans="1:9">
      <c r="A166" s="15"/>
      <c r="B166" s="16" t="s">
        <v>298</v>
      </c>
      <c r="C166" s="17">
        <v>43458</v>
      </c>
      <c r="D166" s="17">
        <v>43459</v>
      </c>
      <c r="E166" s="18">
        <v>4500</v>
      </c>
      <c r="F166" s="19"/>
      <c r="G166" s="16">
        <v>660784</v>
      </c>
      <c r="H166" s="16">
        <v>1399567</v>
      </c>
      <c r="I166" s="2" t="e">
        <f>VLOOKUP(G166,O:P,2,0)</f>
        <v>#N/A</v>
      </c>
    </row>
    <row r="167" s="2" customFormat="1" ht="15" customHeight="1" spans="1:9">
      <c r="A167" s="15"/>
      <c r="B167" s="16" t="s">
        <v>304</v>
      </c>
      <c r="C167" s="17">
        <v>43475</v>
      </c>
      <c r="D167" s="17">
        <v>43478</v>
      </c>
      <c r="E167" s="18">
        <v>12600</v>
      </c>
      <c r="F167" s="19"/>
      <c r="G167" s="16">
        <v>666763</v>
      </c>
      <c r="H167" s="16">
        <v>1410858</v>
      </c>
      <c r="I167" s="2" t="e">
        <f>VLOOKUP(G167,O:P,2,0)</f>
        <v>#N/A</v>
      </c>
    </row>
    <row r="168" s="2" customFormat="1" ht="15" customHeight="1" spans="1:9">
      <c r="A168" s="15"/>
      <c r="B168" s="16" t="s">
        <v>299</v>
      </c>
      <c r="C168" s="17">
        <v>43443</v>
      </c>
      <c r="D168" s="17">
        <v>43444</v>
      </c>
      <c r="E168" s="18">
        <v>4200</v>
      </c>
      <c r="F168" s="19"/>
      <c r="G168" s="16">
        <v>665943</v>
      </c>
      <c r="H168" s="16">
        <v>1409072</v>
      </c>
      <c r="I168" s="2" t="e">
        <f>VLOOKUP(G168,O:P,2,0)</f>
        <v>#N/A</v>
      </c>
    </row>
    <row r="169" s="2" customFormat="1" ht="15" customHeight="1" spans="1:9">
      <c r="A169" s="15"/>
      <c r="B169" s="16" t="s">
        <v>300</v>
      </c>
      <c r="C169" s="17">
        <v>43446</v>
      </c>
      <c r="D169" s="17">
        <v>43449</v>
      </c>
      <c r="E169" s="18">
        <v>12900</v>
      </c>
      <c r="F169" s="19"/>
      <c r="G169" s="16">
        <v>664893</v>
      </c>
      <c r="H169" s="16">
        <v>1406200</v>
      </c>
      <c r="I169" s="2" t="e">
        <f>VLOOKUP(G169,O:P,2,0)</f>
        <v>#N/A</v>
      </c>
    </row>
    <row r="170" s="2" customFormat="1" ht="15" customHeight="1" spans="1:9">
      <c r="A170" s="15"/>
      <c r="B170" s="16" t="s">
        <v>305</v>
      </c>
      <c r="C170" s="17">
        <v>43478</v>
      </c>
      <c r="D170" s="17">
        <v>43479</v>
      </c>
      <c r="E170" s="18">
        <v>4200</v>
      </c>
      <c r="F170" s="19"/>
      <c r="G170" s="16">
        <v>666988</v>
      </c>
      <c r="H170" s="16">
        <v>1410750</v>
      </c>
      <c r="I170" s="2" t="e">
        <f>VLOOKUP(G170,O:P,2,0)</f>
        <v>#N/A</v>
      </c>
    </row>
    <row r="171" s="2" customFormat="1" ht="15" customHeight="1" spans="1:9">
      <c r="A171" s="15"/>
      <c r="B171" s="16" t="s">
        <v>306</v>
      </c>
      <c r="C171" s="17">
        <v>43105</v>
      </c>
      <c r="D171" s="17">
        <v>43107</v>
      </c>
      <c r="E171" s="18">
        <v>7800</v>
      </c>
      <c r="F171" s="19"/>
      <c r="G171" s="16">
        <v>667348</v>
      </c>
      <c r="H171" s="16">
        <v>1411596</v>
      </c>
      <c r="I171" s="2" t="e">
        <f>VLOOKUP(G171,O:P,2,0)</f>
        <v>#N/A</v>
      </c>
    </row>
    <row r="172" s="2" customFormat="1" ht="15" customHeight="1" spans="1:9">
      <c r="A172" s="15"/>
      <c r="B172" s="16" t="s">
        <v>307</v>
      </c>
      <c r="C172" s="17">
        <v>43105</v>
      </c>
      <c r="D172" s="17">
        <v>43110</v>
      </c>
      <c r="E172" s="18">
        <v>19500</v>
      </c>
      <c r="F172" s="19"/>
      <c r="G172" s="16">
        <v>667480</v>
      </c>
      <c r="H172" s="16">
        <v>1411733</v>
      </c>
      <c r="I172" s="2" t="e">
        <f>VLOOKUP(G172,O:P,2,0)</f>
        <v>#N/A</v>
      </c>
    </row>
    <row r="173" s="2" customFormat="1" ht="15" customHeight="1" spans="1:9">
      <c r="A173" s="15"/>
      <c r="B173" s="16" t="s">
        <v>308</v>
      </c>
      <c r="C173" s="17">
        <v>43453</v>
      </c>
      <c r="D173" s="17">
        <v>20</v>
      </c>
      <c r="E173" s="18">
        <v>4200</v>
      </c>
      <c r="F173" s="19"/>
      <c r="G173" s="16">
        <v>667902</v>
      </c>
      <c r="H173" s="16">
        <v>1413505</v>
      </c>
      <c r="I173" s="2" t="e">
        <f>VLOOKUP(G173,O:P,2,0)</f>
        <v>#N/A</v>
      </c>
    </row>
    <row r="174" s="2" customFormat="1" ht="15" customHeight="1" spans="1:9">
      <c r="A174" s="15"/>
      <c r="B174" s="16" t="s">
        <v>301</v>
      </c>
      <c r="C174" s="17">
        <v>43454</v>
      </c>
      <c r="D174" s="17">
        <v>43456</v>
      </c>
      <c r="E174" s="18">
        <v>7800</v>
      </c>
      <c r="F174" s="19"/>
      <c r="G174" s="16">
        <v>666364</v>
      </c>
      <c r="H174" s="16">
        <v>1410305</v>
      </c>
      <c r="I174" s="2" t="e">
        <f>VLOOKUP(G174,O:P,2,0)</f>
        <v>#N/A</v>
      </c>
    </row>
    <row r="175" s="2" customFormat="1" ht="15" customHeight="1" spans="1:9">
      <c r="A175" s="15"/>
      <c r="B175" s="16" t="s">
        <v>309</v>
      </c>
      <c r="C175" s="17">
        <v>43475</v>
      </c>
      <c r="D175" s="17">
        <v>43478</v>
      </c>
      <c r="E175" s="18">
        <v>11700</v>
      </c>
      <c r="F175" s="19"/>
      <c r="G175" s="36">
        <v>667687</v>
      </c>
      <c r="H175" s="16">
        <v>1412729</v>
      </c>
      <c r="I175" s="2" t="e">
        <f>VLOOKUP(G175,O:P,2,0)</f>
        <v>#N/A</v>
      </c>
    </row>
    <row r="176" s="2" customFormat="1" ht="15" customHeight="1" spans="1:9">
      <c r="A176" s="15"/>
      <c r="B176" s="16" t="s">
        <v>302</v>
      </c>
      <c r="C176" s="17">
        <v>43452</v>
      </c>
      <c r="D176" s="17">
        <v>43453</v>
      </c>
      <c r="E176" s="18">
        <v>4200</v>
      </c>
      <c r="F176" s="19"/>
      <c r="G176" s="16">
        <v>668172</v>
      </c>
      <c r="H176" s="16">
        <v>1414755</v>
      </c>
      <c r="I176" s="2" t="e">
        <f>VLOOKUP(G176,O:P,2,0)</f>
        <v>#N/A</v>
      </c>
    </row>
    <row r="177" s="2" customFormat="1" ht="15" customHeight="1" spans="1:9">
      <c r="A177" s="15"/>
      <c r="B177" s="16" t="s">
        <v>310</v>
      </c>
      <c r="C177" s="17">
        <v>43113</v>
      </c>
      <c r="D177" s="17">
        <v>43115</v>
      </c>
      <c r="E177" s="18">
        <v>7800</v>
      </c>
      <c r="F177" s="19"/>
      <c r="G177" s="16">
        <v>668207</v>
      </c>
      <c r="H177" s="16">
        <v>1412059</v>
      </c>
      <c r="I177" s="2" t="e">
        <f>VLOOKUP(G177,O:P,2,0)</f>
        <v>#N/A</v>
      </c>
    </row>
    <row r="178" s="2" customFormat="1" ht="15" customHeight="1" spans="1:9">
      <c r="A178" s="15"/>
      <c r="B178" s="16" t="s">
        <v>311</v>
      </c>
      <c r="C178" s="17">
        <v>43113</v>
      </c>
      <c r="D178" s="17">
        <v>43115</v>
      </c>
      <c r="E178" s="18">
        <v>7800</v>
      </c>
      <c r="F178" s="19"/>
      <c r="G178" s="16">
        <v>668214</v>
      </c>
      <c r="H178" s="16">
        <v>1412059</v>
      </c>
      <c r="I178" s="2" t="e">
        <f>VLOOKUP(G178,O:P,2,0)</f>
        <v>#N/A</v>
      </c>
    </row>
    <row r="179" s="2" customFormat="1" hidden="1" customHeight="1" spans="1:8">
      <c r="A179" s="20"/>
      <c r="B179" s="21" t="s">
        <v>252</v>
      </c>
      <c r="C179" s="22"/>
      <c r="D179" s="22"/>
      <c r="E179" s="23">
        <v>0</v>
      </c>
      <c r="F179" s="19"/>
      <c r="G179" s="24"/>
      <c r="H179" s="24"/>
    </row>
    <row r="180" s="2" customFormat="1" customHeight="1" spans="1:9">
      <c r="A180" s="15"/>
      <c r="B180" s="16" t="s">
        <v>303</v>
      </c>
      <c r="C180" s="17">
        <v>43477</v>
      </c>
      <c r="D180" s="17">
        <v>43483</v>
      </c>
      <c r="E180" s="18">
        <v>25200</v>
      </c>
      <c r="F180" s="19"/>
      <c r="G180" s="16">
        <v>666495</v>
      </c>
      <c r="H180" s="16">
        <v>1409468</v>
      </c>
      <c r="I180" s="2" t="e">
        <f>VLOOKUP(H180,O:P,2,0)</f>
        <v>#N/A</v>
      </c>
    </row>
    <row r="181" s="2" customFormat="1" customHeight="1" spans="1:8">
      <c r="A181" s="15"/>
      <c r="B181" s="16"/>
      <c r="C181" s="17"/>
      <c r="D181" s="17"/>
      <c r="E181" s="18"/>
      <c r="F181" s="19"/>
      <c r="G181" s="16"/>
      <c r="H181" s="16"/>
    </row>
    <row r="182" s="2" customFormat="1" customHeight="1" spans="1:8">
      <c r="A182" s="15"/>
      <c r="B182" s="16"/>
      <c r="C182" s="17"/>
      <c r="D182" s="17"/>
      <c r="E182" s="18"/>
      <c r="F182" s="19"/>
      <c r="G182" s="16"/>
      <c r="H182" s="16"/>
    </row>
    <row r="183" s="2" customFormat="1" customHeight="1" spans="1:8">
      <c r="A183" s="15"/>
      <c r="B183" s="16"/>
      <c r="C183" s="17"/>
      <c r="D183" s="17"/>
      <c r="E183" s="18"/>
      <c r="F183" s="19"/>
      <c r="G183" s="16"/>
      <c r="H183" s="16"/>
    </row>
    <row r="184" s="2" customFormat="1" customHeight="1" spans="1:8">
      <c r="A184" s="15"/>
      <c r="B184" s="16"/>
      <c r="C184" s="17"/>
      <c r="D184" s="17"/>
      <c r="E184" s="18"/>
      <c r="F184" s="19"/>
      <c r="G184" s="16"/>
      <c r="H184" s="16"/>
    </row>
    <row r="185" s="2" customFormat="1" customHeight="1" spans="1:8">
      <c r="A185" s="15"/>
      <c r="B185" s="16"/>
      <c r="C185" s="17"/>
      <c r="D185" s="17"/>
      <c r="E185" s="18"/>
      <c r="F185" s="19"/>
      <c r="G185" s="16"/>
      <c r="H185" s="16"/>
    </row>
    <row r="186" s="2" customFormat="1" customHeight="1" spans="1:8">
      <c r="A186" s="15"/>
      <c r="B186" s="16"/>
      <c r="C186" s="17"/>
      <c r="D186" s="17"/>
      <c r="E186" s="18"/>
      <c r="F186" s="19"/>
      <c r="G186" s="16"/>
      <c r="H186" s="16"/>
    </row>
    <row r="187" s="2" customFormat="1" customHeight="1" spans="1:8">
      <c r="A187" s="15"/>
      <c r="B187" s="16"/>
      <c r="C187" s="17"/>
      <c r="D187" s="17"/>
      <c r="E187" s="18"/>
      <c r="F187" s="19"/>
      <c r="G187" s="16"/>
      <c r="H187" s="16"/>
    </row>
    <row r="188" s="2" customFormat="1" customHeight="1" spans="1:8">
      <c r="A188" s="15"/>
      <c r="B188" s="16"/>
      <c r="C188" s="17"/>
      <c r="D188" s="17"/>
      <c r="E188" s="18"/>
      <c r="F188" s="19"/>
      <c r="G188" s="16"/>
      <c r="H188" s="16"/>
    </row>
    <row r="189" s="2" customFormat="1" customHeight="1" spans="1:8">
      <c r="A189" s="15"/>
      <c r="B189" s="16"/>
      <c r="C189" s="17"/>
      <c r="D189" s="17"/>
      <c r="E189" s="18"/>
      <c r="F189" s="19"/>
      <c r="G189" s="16"/>
      <c r="H189" s="16"/>
    </row>
    <row r="190" s="2" customFormat="1" customHeight="1" spans="1:8">
      <c r="A190" s="15"/>
      <c r="B190" s="16"/>
      <c r="C190" s="17"/>
      <c r="D190" s="17"/>
      <c r="E190" s="18"/>
      <c r="F190" s="19"/>
      <c r="G190" s="16"/>
      <c r="H190" s="16"/>
    </row>
    <row r="191" s="2" customFormat="1" customHeight="1" spans="1:8">
      <c r="A191" s="15"/>
      <c r="B191" s="16"/>
      <c r="C191" s="17"/>
      <c r="D191" s="17"/>
      <c r="E191" s="18"/>
      <c r="F191" s="19"/>
      <c r="G191" s="16"/>
      <c r="H191" s="16"/>
    </row>
    <row r="192" s="2" customFormat="1" customHeight="1" spans="1:8">
      <c r="A192" s="15"/>
      <c r="B192" s="16"/>
      <c r="C192" s="17"/>
      <c r="D192" s="17"/>
      <c r="E192" s="18"/>
      <c r="F192" s="19"/>
      <c r="G192" s="16"/>
      <c r="H192" s="16"/>
    </row>
    <row r="193" s="2" customFormat="1" customHeight="1" spans="1:8">
      <c r="A193" s="15"/>
      <c r="B193" s="16"/>
      <c r="C193" s="17"/>
      <c r="D193" s="17"/>
      <c r="E193" s="18"/>
      <c r="F193" s="19"/>
      <c r="G193" s="16"/>
      <c r="H193" s="16"/>
    </row>
    <row r="194" s="2" customFormat="1" customHeight="1" spans="1:8">
      <c r="A194" s="15"/>
      <c r="B194" s="31"/>
      <c r="C194" s="17"/>
      <c r="D194" s="17"/>
      <c r="E194" s="18"/>
      <c r="F194" s="19"/>
      <c r="G194" s="16"/>
      <c r="H194" s="16"/>
    </row>
    <row r="195" s="2" customFormat="1" customHeight="1" spans="1:8">
      <c r="A195" s="20"/>
      <c r="B195" s="21" t="s">
        <v>320</v>
      </c>
      <c r="C195" s="22"/>
      <c r="D195" s="22"/>
      <c r="E195" s="23">
        <v>0</v>
      </c>
      <c r="F195" s="19"/>
      <c r="G195" s="24"/>
      <c r="H195" s="24"/>
    </row>
    <row r="196" s="2" customFormat="1" customHeight="1" spans="1:8">
      <c r="A196" s="15"/>
      <c r="B196" s="31"/>
      <c r="C196" s="17"/>
      <c r="D196" s="17"/>
      <c r="E196" s="18"/>
      <c r="F196" s="19"/>
      <c r="G196" s="16"/>
      <c r="H196" s="16"/>
    </row>
    <row r="197" s="2" customFormat="1" customHeight="1" spans="1:8">
      <c r="A197" s="15"/>
      <c r="B197" s="31"/>
      <c r="C197" s="17"/>
      <c r="D197" s="17"/>
      <c r="E197" s="18"/>
      <c r="F197" s="19"/>
      <c r="G197" s="16"/>
      <c r="H197" s="16"/>
    </row>
    <row r="198" s="2" customFormat="1" customHeight="1" spans="1:8">
      <c r="A198" s="15"/>
      <c r="B198" s="31"/>
      <c r="C198" s="17"/>
      <c r="D198" s="17"/>
      <c r="E198" s="18"/>
      <c r="F198" s="19"/>
      <c r="G198" s="16"/>
      <c r="H198" s="16"/>
    </row>
    <row r="199" s="2" customFormat="1" customHeight="1" spans="1:8">
      <c r="A199" s="15"/>
      <c r="B199" s="31"/>
      <c r="C199" s="17"/>
      <c r="D199" s="17"/>
      <c r="E199" s="18"/>
      <c r="F199" s="19"/>
      <c r="G199" s="16"/>
      <c r="H199" s="16"/>
    </row>
    <row r="200" s="2" customFormat="1" customHeight="1" spans="1:8">
      <c r="A200" s="15"/>
      <c r="B200" s="31"/>
      <c r="C200" s="17"/>
      <c r="D200" s="17"/>
      <c r="E200" s="18"/>
      <c r="F200" s="19"/>
      <c r="G200" s="16"/>
      <c r="H200" s="16"/>
    </row>
    <row r="201" s="2" customFormat="1" customHeight="1" spans="1:8">
      <c r="A201" s="15"/>
      <c r="B201" s="31"/>
      <c r="C201" s="17"/>
      <c r="D201" s="17"/>
      <c r="E201" s="18"/>
      <c r="F201" s="19"/>
      <c r="G201" s="16"/>
      <c r="H201" s="16"/>
    </row>
    <row r="202" s="2" customFormat="1" customHeight="1" spans="1:8">
      <c r="A202" s="15"/>
      <c r="B202" s="31"/>
      <c r="C202" s="17"/>
      <c r="D202" s="17"/>
      <c r="E202" s="18"/>
      <c r="F202" s="19"/>
      <c r="G202" s="16"/>
      <c r="H202" s="16"/>
    </row>
    <row r="203" s="2" customFormat="1" customHeight="1" spans="1:8">
      <c r="A203" s="15"/>
      <c r="B203" s="31"/>
      <c r="C203" s="17"/>
      <c r="D203" s="17"/>
      <c r="E203" s="18"/>
      <c r="F203" s="19"/>
      <c r="G203" s="16"/>
      <c r="H203" s="16"/>
    </row>
    <row r="204" s="2" customFormat="1" customHeight="1" spans="1:8">
      <c r="A204" s="15"/>
      <c r="B204" s="31"/>
      <c r="C204" s="17"/>
      <c r="D204" s="17"/>
      <c r="E204" s="18"/>
      <c r="F204" s="19"/>
      <c r="G204" s="16"/>
      <c r="H204" s="16"/>
    </row>
    <row r="205" s="2" customFormat="1" customHeight="1" spans="1:8">
      <c r="A205" s="15"/>
      <c r="B205" s="31"/>
      <c r="C205" s="17"/>
      <c r="D205" s="17"/>
      <c r="E205" s="18"/>
      <c r="F205" s="19"/>
      <c r="G205" s="16"/>
      <c r="H205" s="16"/>
    </row>
    <row r="206" s="2" customFormat="1" customHeight="1" spans="1:8">
      <c r="A206" s="15"/>
      <c r="B206" s="31"/>
      <c r="C206" s="17"/>
      <c r="D206" s="17"/>
      <c r="E206" s="18"/>
      <c r="F206" s="19"/>
      <c r="G206" s="16"/>
      <c r="H206" s="16"/>
    </row>
    <row r="207" s="2" customFormat="1" customHeight="1" spans="1:8">
      <c r="A207" s="20"/>
      <c r="B207" s="21" t="s">
        <v>321</v>
      </c>
      <c r="C207" s="22"/>
      <c r="D207" s="22"/>
      <c r="E207" s="23">
        <v>0</v>
      </c>
      <c r="F207" s="19"/>
      <c r="G207" s="24"/>
      <c r="H207" s="24"/>
    </row>
    <row r="208" s="4" customFormat="1" customHeight="1" spans="1:8">
      <c r="A208" s="59"/>
      <c r="B208" s="60"/>
      <c r="C208" s="61"/>
      <c r="D208" s="61"/>
      <c r="E208" s="58"/>
      <c r="F208" s="62"/>
      <c r="G208" s="53"/>
      <c r="H208" s="53"/>
    </row>
    <row r="209" s="4" customFormat="1" customHeight="1" spans="1:8">
      <c r="A209" s="59"/>
      <c r="B209" s="60"/>
      <c r="C209" s="61"/>
      <c r="D209" s="61"/>
      <c r="E209" s="58"/>
      <c r="F209" s="62"/>
      <c r="G209" s="53"/>
      <c r="H209" s="53"/>
    </row>
    <row r="210" s="4" customFormat="1" customHeight="1" spans="1:8">
      <c r="A210" s="59"/>
      <c r="B210" s="60"/>
      <c r="C210" s="61"/>
      <c r="D210" s="61"/>
      <c r="E210" s="58"/>
      <c r="F210" s="62"/>
      <c r="G210" s="53"/>
      <c r="H210" s="53"/>
    </row>
    <row r="211" s="4" customFormat="1" customHeight="1" spans="1:8">
      <c r="A211" s="59"/>
      <c r="B211" s="60"/>
      <c r="C211" s="61"/>
      <c r="D211" s="61"/>
      <c r="E211" s="58"/>
      <c r="F211" s="62"/>
      <c r="G211" s="53"/>
      <c r="H211" s="53"/>
    </row>
    <row r="212" s="4" customFormat="1" customHeight="1" spans="1:8">
      <c r="A212" s="59"/>
      <c r="B212" s="60"/>
      <c r="C212" s="61"/>
      <c r="D212" s="61"/>
      <c r="E212" s="58"/>
      <c r="F212" s="62"/>
      <c r="G212" s="53"/>
      <c r="H212" s="53"/>
    </row>
    <row r="213" s="4" customFormat="1" customHeight="1" spans="1:8">
      <c r="A213" s="59"/>
      <c r="B213" s="60"/>
      <c r="C213" s="61"/>
      <c r="D213" s="61"/>
      <c r="E213" s="58"/>
      <c r="F213" s="62"/>
      <c r="G213" s="53"/>
      <c r="H213" s="53"/>
    </row>
    <row r="214" s="4" customFormat="1" customHeight="1" spans="1:8">
      <c r="A214" s="59"/>
      <c r="B214" s="60"/>
      <c r="C214" s="61"/>
      <c r="D214" s="61"/>
      <c r="E214" s="58"/>
      <c r="F214" s="62"/>
      <c r="G214" s="53"/>
      <c r="H214" s="53"/>
    </row>
    <row r="215" s="4" customFormat="1" customHeight="1" spans="1:8">
      <c r="A215" s="59"/>
      <c r="B215" s="60"/>
      <c r="C215" s="61"/>
      <c r="D215" s="61"/>
      <c r="E215" s="58"/>
      <c r="F215" s="62"/>
      <c r="G215" s="53"/>
      <c r="H215" s="53"/>
    </row>
    <row r="216" s="4" customFormat="1" customHeight="1" spans="1:8">
      <c r="A216" s="59"/>
      <c r="B216" s="60"/>
      <c r="C216" s="61"/>
      <c r="D216" s="61"/>
      <c r="E216" s="58"/>
      <c r="F216" s="62"/>
      <c r="G216" s="53"/>
      <c r="H216" s="53"/>
    </row>
    <row r="217" s="4" customFormat="1" customHeight="1" spans="1:8">
      <c r="A217" s="59"/>
      <c r="B217" s="27"/>
      <c r="C217" s="63"/>
      <c r="D217" s="63"/>
      <c r="E217" s="64"/>
      <c r="F217" s="65"/>
      <c r="G217" s="27"/>
      <c r="H217" s="27"/>
    </row>
    <row r="218" s="5" customFormat="1" ht="15.75" customHeight="1" spans="1:8">
      <c r="A218" s="66" t="s">
        <v>322</v>
      </c>
      <c r="B218" s="67"/>
      <c r="C218" s="67"/>
      <c r="D218" s="68"/>
      <c r="E218" s="69">
        <f>SUM(E2:E217)</f>
        <v>1437224.21</v>
      </c>
      <c r="F218" s="70">
        <f>SUM(F2:F217)</f>
        <v>90476</v>
      </c>
      <c r="G218" s="71"/>
      <c r="H218" s="72"/>
    </row>
    <row r="219" s="4" customFormat="1" customHeight="1" spans="1:8">
      <c r="A219" s="6"/>
      <c r="B219" s="7"/>
      <c r="C219" s="8"/>
      <c r="D219" s="8"/>
      <c r="E219" s="7"/>
      <c r="F219" s="9"/>
      <c r="G219" s="10"/>
      <c r="H219" s="7"/>
    </row>
    <row r="220" s="4" customFormat="1" customHeight="1" spans="1:8">
      <c r="A220" s="73"/>
      <c r="B220" s="74" t="s">
        <v>323</v>
      </c>
      <c r="C220" s="75"/>
      <c r="D220" s="76">
        <v>1000000</v>
      </c>
      <c r="E220" s="7"/>
      <c r="F220" s="9"/>
      <c r="G220" s="77" t="s">
        <v>315</v>
      </c>
      <c r="H220" s="78"/>
    </row>
    <row r="221" s="4" customFormat="1" customHeight="1" spans="1:8">
      <c r="A221" s="73"/>
      <c r="B221" s="74" t="s">
        <v>262</v>
      </c>
      <c r="C221" s="75"/>
      <c r="D221" s="76">
        <v>1500</v>
      </c>
      <c r="E221" s="7"/>
      <c r="F221" s="9"/>
      <c r="G221" s="79" t="s">
        <v>324</v>
      </c>
      <c r="H221" s="80">
        <v>44911</v>
      </c>
    </row>
    <row r="222" s="4" customFormat="1" customHeight="1" spans="1:8">
      <c r="A222" s="73"/>
      <c r="B222" s="74" t="s">
        <v>325</v>
      </c>
      <c r="C222" s="75"/>
      <c r="D222" s="76">
        <v>500000</v>
      </c>
      <c r="E222" s="7"/>
      <c r="F222" s="9"/>
      <c r="G222" s="81" t="s">
        <v>316</v>
      </c>
      <c r="H222" s="82">
        <v>45565</v>
      </c>
    </row>
    <row r="223" s="4" customFormat="1" customHeight="1" spans="1:8">
      <c r="A223" s="73"/>
      <c r="B223" s="83" t="s">
        <v>324</v>
      </c>
      <c r="C223" s="75"/>
      <c r="D223" s="80">
        <v>44911</v>
      </c>
      <c r="E223" s="7"/>
      <c r="F223" s="9"/>
      <c r="G223" s="10"/>
      <c r="H223" s="84"/>
    </row>
    <row r="224" s="4" customFormat="1" customHeight="1" spans="1:8">
      <c r="A224" s="73"/>
      <c r="B224" s="85" t="s">
        <v>316</v>
      </c>
      <c r="C224" s="75"/>
      <c r="D224" s="82">
        <v>45565</v>
      </c>
      <c r="E224" s="86"/>
      <c r="F224" s="9"/>
      <c r="G224" s="10"/>
      <c r="H224" s="84"/>
    </row>
    <row r="225" s="4" customFormat="1" customHeight="1" spans="1:8">
      <c r="A225" s="73"/>
      <c r="B225" s="85"/>
      <c r="C225" s="75"/>
      <c r="D225" s="82"/>
      <c r="E225" s="86"/>
      <c r="F225" s="9"/>
      <c r="G225" s="10"/>
      <c r="H225" s="84"/>
    </row>
    <row r="226" s="4" customFormat="1" customHeight="1" spans="1:8">
      <c r="A226" s="6"/>
      <c r="B226" s="7"/>
      <c r="C226" s="87" t="s">
        <v>318</v>
      </c>
      <c r="D226" s="88">
        <f>SUM(D220:D224)</f>
        <v>1591976</v>
      </c>
      <c r="E226" s="7"/>
      <c r="F226" s="9"/>
      <c r="G226" s="89" t="s">
        <v>318</v>
      </c>
      <c r="H226" s="90">
        <f>SUM(H221:H224)</f>
        <v>90476</v>
      </c>
    </row>
    <row r="227" s="4" customFormat="1" ht="15.75" customHeight="1" spans="1:8">
      <c r="A227" s="6"/>
      <c r="B227" s="91" t="s">
        <v>35</v>
      </c>
      <c r="C227" s="92"/>
      <c r="D227" s="93">
        <f>D226-E218-F218</f>
        <v>64275.79</v>
      </c>
      <c r="E227" s="7"/>
      <c r="F227" s="9"/>
      <c r="G227" s="94" t="s">
        <v>326</v>
      </c>
      <c r="H227" s="93">
        <f>H226-F218</f>
        <v>0</v>
      </c>
    </row>
    <row r="228" customHeight="1" spans="2:4">
      <c r="B228" s="95"/>
      <c r="C228" s="96"/>
      <c r="D228" s="97"/>
    </row>
  </sheetData>
  <autoFilter ref="A1:P180">
    <filterColumn colId="8">
      <customFilters>
        <customFilter operator="equal" val="#N/A"/>
      </customFilters>
    </filterColumn>
    <extLst/>
  </autoFilter>
  <mergeCells count="1">
    <mergeCell ref="A218:D218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42" sqref="M42"/>
    </sheetView>
  </sheetViews>
  <sheetFormatPr defaultColWidth="9" defaultRowHeight="13.5"/>
  <sheetData>
    <row r="1" spans="1:1">
      <c r="A1" t="s">
        <v>327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SOFITEL Bangkok Sukhumvit IT2</dc:creator>
  <cp:lastModifiedBy>财务崔</cp:lastModifiedBy>
  <dcterms:created xsi:type="dcterms:W3CDTF">2018-09-11T01:34:00Z</dcterms:created>
  <dcterms:modified xsi:type="dcterms:W3CDTF">2018-12-25T01:43:08Z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