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190102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<sst xmlns="http://schemas.openxmlformats.org/spreadsheetml/2006/main" count="75">
  <si>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</si>
  <si>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</si>
  <si>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</si>
  <si>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</si>
  <si>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</si>
  <si>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</si>
  <si>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</si>
  <si>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</si>
  <si>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</si>
  <si>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</si>
  <si>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r>
      <rPr>
        <sz val="10"/>
        <color theme="1"/>
        <rFont val="新細明體"/>
        <charset val="136"/>
      </rPr>
      <t>喜來登大飯店</t>
    </r>
    <r>
      <rPr>
        <sz val="10"/>
        <color theme="1"/>
        <rFont val="Times New Roman"/>
        <charset val="134"/>
      </rPr>
      <t xml:space="preserve"> SHERATON GRANDE TAIPEI HOTEL</t>
    </r>
  </si>
  <si>
    <t>2018/11/26</t>
  </si>
  <si>
    <t>2018/11/29</t>
  </si>
  <si>
    <t xml:space="preserve">1Double * 3Nights * HKD1,522  </t>
  </si>
  <si>
    <t>GE/CHUANBAO</t>
  </si>
  <si>
    <t>2018/12/1</t>
  </si>
  <si>
    <t xml:space="preserve">1Double * 2Nights * HKD1,573  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</si>
  <si>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</si>
  <si>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>2018/12/3</t>
  </si>
  <si>
    <t xml:space="preserve">1Double * 4Nights * HKD1,522  </t>
  </si>
  <si>
    <t>IP/CHING YIN / MAN/SIU YING ANITA</t>
  </si>
  <si>
    <r>
      <rPr>
        <sz val="10"/>
        <color theme="1"/>
        <rFont val="新細明體"/>
        <charset val="136"/>
      </rPr>
      <t>西華飯店</t>
    </r>
    <r>
      <rPr>
        <sz val="10"/>
        <color theme="1"/>
        <rFont val="Times New Roman"/>
        <charset val="134"/>
      </rPr>
      <t xml:space="preserve"> (Inbound) SHERWOOD HOTEL TAIPEI</t>
    </r>
  </si>
  <si>
    <t>2018/12/4</t>
  </si>
  <si>
    <t>2018/12/13</t>
  </si>
  <si>
    <t xml:space="preserve">1Double * 9Nights * HKD1,107  </t>
  </si>
  <si>
    <t>CHANG/HUN / YAN/HAI MIM</t>
  </si>
  <si>
    <t>2018/12/5</t>
  </si>
  <si>
    <t>2018/12/6</t>
  </si>
  <si>
    <t xml:space="preserve">2Double * 1Night * HKD1,470  </t>
  </si>
  <si>
    <t>WANG/JUN / GAO/QI</t>
  </si>
  <si>
    <r>
      <rPr>
        <sz val="10"/>
        <color theme="1"/>
        <rFont val="新細明體"/>
        <charset val="136"/>
      </rPr>
      <t>北投大地酒店</t>
    </r>
    <r>
      <rPr>
        <sz val="10"/>
        <color theme="1"/>
        <rFont val="Times New Roman"/>
        <charset val="134"/>
      </rPr>
      <t xml:space="preserve"> BEI TOU THE GAIA HOTEL TAIPEI</t>
    </r>
  </si>
  <si>
    <t>2018/12/7</t>
  </si>
  <si>
    <t>2018/12/9</t>
  </si>
  <si>
    <t xml:space="preserve">1Double * 2Nights * HKD2,350  </t>
  </si>
  <si>
    <t>LAI/YUTING</t>
  </si>
  <si>
    <r>
      <rPr>
        <sz val="10"/>
        <color theme="1"/>
        <rFont val="新細明體"/>
        <charset val="136"/>
      </rPr>
      <t>台北萬豪酒店</t>
    </r>
    <r>
      <rPr>
        <sz val="10"/>
        <color theme="1"/>
        <rFont val="Times New Roman"/>
        <charset val="134"/>
      </rPr>
      <t xml:space="preserve"> TAIPEI MARRIOTT HOTEL</t>
    </r>
  </si>
  <si>
    <t>2018/12/8</t>
  </si>
  <si>
    <t xml:space="preserve">1QUAD * 1Night * HKD2,490  </t>
  </si>
  <si>
    <t>WEN/CHENYU</t>
  </si>
  <si>
    <t>2018/12/10</t>
  </si>
  <si>
    <t xml:space="preserve">1Twin * 2Nights * HKD1,470  </t>
  </si>
  <si>
    <t>LIU/WANHUA</t>
  </si>
  <si>
    <t>2018/12/11</t>
  </si>
  <si>
    <t>2018/12/12</t>
  </si>
  <si>
    <t xml:space="preserve">1Double * 1Night * HKD1,107  </t>
  </si>
  <si>
    <t>LOU/PEIXUAN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</si>
  <si>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</si>
  <si>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2018/12/16</t>
  </si>
  <si>
    <t>2018/12/20</t>
  </si>
  <si>
    <t xml:space="preserve">1Double * 4Nights * HKD1,055  </t>
  </si>
  <si>
    <t>XU MINGYUE</t>
  </si>
  <si>
    <r>
      <rPr>
        <sz val="10"/>
        <color theme="1"/>
        <rFont val="新細明體"/>
        <charset val="136"/>
      </rPr>
      <t>日勝生加賀屋溫泉飯店</t>
    </r>
    <r>
      <rPr>
        <sz val="10"/>
        <color theme="1"/>
        <rFont val="Times New Roman"/>
        <charset val="134"/>
      </rPr>
      <t xml:space="preserve">  BEI TOU RADIUM-KAGAYA HOTEL</t>
    </r>
  </si>
  <si>
    <t>2018/12/23</t>
  </si>
  <si>
    <t>2018/12/26</t>
  </si>
  <si>
    <t xml:space="preserve">1Twin * 3Nights * HKD2,385  </t>
  </si>
  <si>
    <t>MO YIHONG / YAO YIMIN</t>
  </si>
  <si>
    <r>
      <rPr>
        <sz val="10"/>
        <color theme="1"/>
        <rFont val="新細明體"/>
        <charset val="136"/>
      </rPr>
      <t>台南老爺行旅</t>
    </r>
    <r>
      <rPr>
        <sz val="10"/>
        <color theme="1"/>
        <rFont val="Times New Roman"/>
        <charset val="134"/>
      </rPr>
      <t>(Inbound) THE PLACE TAINAN</t>
    </r>
  </si>
  <si>
    <t>2018/12/24</t>
  </si>
  <si>
    <t xml:space="preserve">1Double * 1Night * HKD537  </t>
  </si>
  <si>
    <t>YU/QIANQIAN</t>
  </si>
  <si>
    <t>2018/12/29</t>
  </si>
  <si>
    <t xml:space="preserve">1Twin * 5Nights * HKD1,002  </t>
  </si>
  <si>
    <t>MR. XU, BICHEN</t>
  </si>
  <si>
    <t>2018/12/25</t>
  </si>
  <si>
    <t xml:space="preserve">1Twin * 4Nights * HKD1,470  </t>
  </si>
  <si>
    <t>YE/XIAOLI / MA/YINJUN</t>
  </si>
  <si>
    <r>
      <rPr>
        <sz val="10"/>
        <color theme="1"/>
        <rFont val="新細明體"/>
        <charset val="136"/>
      </rPr>
      <t>國賓大飯店</t>
    </r>
    <r>
      <rPr>
        <sz val="10"/>
        <color theme="1"/>
        <rFont val="Times New Roman"/>
        <charset val="134"/>
      </rPr>
      <t xml:space="preserve"> (Inbound / Asia Non Japan) AMBASSADOR HOTEL TAIPEI</t>
    </r>
  </si>
  <si>
    <t>2018/12/27</t>
  </si>
  <si>
    <t xml:space="preserve">1Double * 1Night * HKD1,027  </t>
  </si>
  <si>
    <t>MS. XUE, YALING / MR.SHEN ,DA</t>
  </si>
  <si>
    <t>2018/12/30</t>
  </si>
  <si>
    <t>LI/SHUFEN</t>
  </si>
  <si>
    <t>LAU/FONG LENG / WONG/TIM FOK / WONG/CHI IAN</t>
  </si>
  <si>
    <t>TOTAL</t>
  </si>
  <si>
    <r>
      <t>确定应付：</t>
    </r>
    <r>
      <rPr>
        <b/>
        <sz val="12"/>
        <color theme="1"/>
        <rFont val="Times New Roman"/>
        <charset val="134"/>
      </rPr>
      <t xml:space="preserve">66749   </t>
    </r>
    <r>
      <rPr>
        <b/>
        <sz val="12"/>
        <color theme="1"/>
        <rFont val="宋体"/>
        <charset val="134"/>
      </rPr>
      <t>付款编号：P190103152356322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</si>
</sst>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9.75"/>
      <color rgb="FF23527C"/>
      <name val="Helvetica"/>
      <charset val="136"/>
    </font>
    <font>
      <sz val="10.5"/>
      <color rgb="FF333333"/>
      <name val="Helvetica"/>
      <charset val="136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新細明體"/>
      <charset val="136"/>
    </font>
    <font>
      <b/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1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2" fillId="0" borderId="0" xfId="0" applyFont="1">
      <alignment vertical="center"/>
    </xf>
    <xf numFmtId="0" fontId="1" fillId="3" borderId="0" xfId="0" applyFont="1" applyFill="1" applyProtection="1">
      <alignment vertical="center"/>
      <protection locked="0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01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1417136</v>
          </cell>
          <cell r="B2" t="str">
            <v>台北国宾大饭店</v>
          </cell>
          <cell r="C2" t="str">
            <v/>
          </cell>
          <cell r="D2" t="str">
            <v>1002053</v>
          </cell>
          <cell r="E2" t="str">
            <v/>
          </cell>
          <cell r="F2" t="str">
            <v>904.13</v>
          </cell>
          <cell r="G2" t="str">
            <v>RMB</v>
          </cell>
          <cell r="H2" t="str">
            <v>1</v>
          </cell>
          <cell r="I2">
            <v>1030</v>
          </cell>
        </row>
        <row r="3">
          <cell r="A3">
            <v>1405487</v>
          </cell>
          <cell r="B3" t="str">
            <v>台北喜来登大饭店</v>
          </cell>
          <cell r="C3" t="str">
            <v/>
          </cell>
          <cell r="D3" t="str">
            <v>466517</v>
          </cell>
          <cell r="E3" t="str">
            <v/>
          </cell>
          <cell r="F3" t="str">
            <v>2241.57</v>
          </cell>
          <cell r="G3" t="str">
            <v>RMB</v>
          </cell>
          <cell r="H3" t="str">
            <v>1</v>
          </cell>
          <cell r="I3">
            <v>2526</v>
          </cell>
        </row>
        <row r="4">
          <cell r="A4">
            <v>1399720</v>
          </cell>
          <cell r="B4" t="str">
            <v>台北喜来登大饭店</v>
          </cell>
          <cell r="C4" t="str">
            <v/>
          </cell>
          <cell r="D4" t="str">
            <v>466119</v>
          </cell>
          <cell r="E4" t="str">
            <v/>
          </cell>
          <cell r="F4" t="str">
            <v>6822.04</v>
          </cell>
          <cell r="G4" t="str">
            <v>RMB</v>
          </cell>
          <cell r="H4" t="str">
            <v>1</v>
          </cell>
          <cell r="I4">
            <v>7712</v>
          </cell>
        </row>
        <row r="5">
          <cell r="A5">
            <v>1398101</v>
          </cell>
          <cell r="B5" t="str">
            <v>台北喜来登大饭店</v>
          </cell>
          <cell r="C5" t="str">
            <v/>
          </cell>
          <cell r="D5" t="str">
            <v>465589</v>
          </cell>
          <cell r="E5" t="str">
            <v/>
          </cell>
          <cell r="F5" t="str">
            <v>2598.96</v>
          </cell>
          <cell r="G5" t="str">
            <v>RMB</v>
          </cell>
          <cell r="H5" t="str">
            <v>1</v>
          </cell>
          <cell r="I5">
            <v>2940</v>
          </cell>
        </row>
        <row r="6">
          <cell r="A6">
            <v>1411093</v>
          </cell>
          <cell r="B6" t="str">
            <v>台北喜来登大饭店</v>
          </cell>
          <cell r="C6" t="str">
            <v/>
          </cell>
          <cell r="D6" t="str">
            <v>467115</v>
          </cell>
          <cell r="E6" t="str">
            <v/>
          </cell>
          <cell r="F6" t="str">
            <v>5180.28</v>
          </cell>
          <cell r="G6" t="str">
            <v>RMB</v>
          </cell>
          <cell r="H6" t="str">
            <v>1</v>
          </cell>
          <cell r="I6">
            <v>5880</v>
          </cell>
        </row>
        <row r="7">
          <cell r="A7">
            <v>1403034</v>
          </cell>
          <cell r="B7" t="str">
            <v>台北喜来登大饭店</v>
          </cell>
          <cell r="C7" t="str">
            <v/>
          </cell>
          <cell r="D7" t="str">
            <v>466189</v>
          </cell>
          <cell r="E7" t="str">
            <v/>
          </cell>
          <cell r="F7" t="str">
            <v>2604.84</v>
          </cell>
          <cell r="G7" t="str">
            <v>RMB</v>
          </cell>
          <cell r="H7" t="str">
            <v>1</v>
          </cell>
          <cell r="I7">
            <v>2940</v>
          </cell>
        </row>
        <row r="8">
          <cell r="A8">
            <v>1414904</v>
          </cell>
          <cell r="B8" t="str">
            <v>台北喜来登大饭店</v>
          </cell>
          <cell r="C8" t="str">
            <v/>
          </cell>
          <cell r="D8" t="str">
            <v>467148</v>
          </cell>
          <cell r="E8" t="str">
            <v/>
          </cell>
          <cell r="F8" t="str">
            <v>5974.54</v>
          </cell>
          <cell r="G8" t="str">
            <v>RMB</v>
          </cell>
          <cell r="H8" t="str">
            <v>1</v>
          </cell>
          <cell r="I8">
            <v>6780</v>
          </cell>
        </row>
        <row r="9">
          <cell r="A9">
            <v>1414905</v>
          </cell>
          <cell r="B9" t="str">
            <v>台北喜来登大饭店</v>
          </cell>
          <cell r="C9" t="str">
            <v/>
          </cell>
          <cell r="D9" t="str">
            <v>467149</v>
          </cell>
          <cell r="E9" t="str">
            <v/>
          </cell>
          <cell r="F9" t="str">
            <v>5974.54</v>
          </cell>
          <cell r="G9" t="str">
            <v>RMB</v>
          </cell>
          <cell r="H9" t="str">
            <v>1</v>
          </cell>
          <cell r="I9">
            <v>6780</v>
          </cell>
        </row>
        <row r="10">
          <cell r="A10">
            <v>1392986</v>
          </cell>
          <cell r="B10" t="str">
            <v>台北喜来登大饭店</v>
          </cell>
          <cell r="C10" t="str">
            <v/>
          </cell>
          <cell r="D10" t="str">
            <v>74369132</v>
          </cell>
          <cell r="E10" t="str">
            <v/>
          </cell>
          <cell r="F10" t="str">
            <v>2605.72</v>
          </cell>
          <cell r="G10" t="str">
            <v>RMB</v>
          </cell>
          <cell r="H10" t="str">
            <v>1</v>
          </cell>
          <cell r="I10">
            <v>2940</v>
          </cell>
        </row>
        <row r="11">
          <cell r="A11">
            <v>1419414</v>
          </cell>
          <cell r="B11" t="str">
            <v>台北喜来登大饭店</v>
          </cell>
          <cell r="C11" t="str">
            <v/>
          </cell>
          <cell r="D11" t="str">
            <v>98743126</v>
          </cell>
          <cell r="E11" t="str">
            <v/>
          </cell>
          <cell r="F11" t="str">
            <v>1110.43</v>
          </cell>
          <cell r="G11" t="str">
            <v>RMB</v>
          </cell>
          <cell r="H11" t="str">
            <v>1</v>
          </cell>
          <cell r="I11">
            <v>1263</v>
          </cell>
        </row>
        <row r="12">
          <cell r="A12">
            <v>1390718</v>
          </cell>
          <cell r="B12" t="str">
            <v>台北大仓久和大饭店</v>
          </cell>
          <cell r="C12" t="str">
            <v/>
          </cell>
          <cell r="D12" t="str">
            <v>465502</v>
          </cell>
          <cell r="E12" t="str">
            <v/>
          </cell>
          <cell r="F12" t="str">
            <v>5368.4</v>
          </cell>
          <cell r="G12" t="str">
            <v>RMB</v>
          </cell>
          <cell r="H12" t="str">
            <v>1</v>
          </cell>
          <cell r="I12">
            <v>6088</v>
          </cell>
        </row>
        <row r="13">
          <cell r="A13">
            <v>1412764</v>
          </cell>
          <cell r="B13" t="str">
            <v>台北大仓久和大饭店</v>
          </cell>
          <cell r="C13" t="str">
            <v/>
          </cell>
          <cell r="D13" t="str">
            <v>467136</v>
          </cell>
          <cell r="E13" t="str">
            <v/>
          </cell>
          <cell r="F13" t="str">
            <v>2766.28</v>
          </cell>
          <cell r="G13" t="str">
            <v>RMB</v>
          </cell>
          <cell r="H13" t="str">
            <v>1</v>
          </cell>
          <cell r="I13">
            <v>3146</v>
          </cell>
        </row>
        <row r="14">
          <cell r="A14">
            <v>1403555</v>
          </cell>
          <cell r="B14" t="str">
            <v>台北万豪酒店</v>
          </cell>
          <cell r="C14" t="str">
            <v/>
          </cell>
          <cell r="D14" t="str">
            <v>466198</v>
          </cell>
          <cell r="E14" t="str">
            <v/>
          </cell>
          <cell r="F14" t="str">
            <v>2207.88</v>
          </cell>
          <cell r="G14" t="str">
            <v>RMB</v>
          </cell>
          <cell r="H14" t="str">
            <v>1</v>
          </cell>
          <cell r="I14">
            <v>2490</v>
          </cell>
        </row>
        <row r="15">
          <cell r="A15">
            <v>1403423</v>
          </cell>
          <cell r="B15" t="str">
            <v>台北万豪酒店</v>
          </cell>
          <cell r="C15" t="str">
            <v/>
          </cell>
          <cell r="D15" t="str">
            <v>466191</v>
          </cell>
          <cell r="E15" t="str">
            <v/>
          </cell>
          <cell r="F15" t="str">
            <v>2207.88</v>
          </cell>
          <cell r="G15" t="str">
            <v>RMB</v>
          </cell>
          <cell r="H15" t="str">
            <v>1</v>
          </cell>
          <cell r="I15">
            <v>2490</v>
          </cell>
        </row>
        <row r="16">
          <cell r="A16">
            <v>1407475</v>
          </cell>
          <cell r="B16" t="str">
            <v>台北万豪酒店</v>
          </cell>
          <cell r="C16" t="str">
            <v/>
          </cell>
          <cell r="D16" t="str">
            <v>466560</v>
          </cell>
          <cell r="E16" t="str">
            <v/>
          </cell>
          <cell r="F16" t="str">
            <v>2181.74</v>
          </cell>
          <cell r="G16" t="str">
            <v>RMB</v>
          </cell>
          <cell r="H16" t="str">
            <v>1</v>
          </cell>
          <cell r="I16">
            <v>2490</v>
          </cell>
        </row>
        <row r="17">
          <cell r="A17">
            <v>1405130</v>
          </cell>
          <cell r="B17" t="str">
            <v>台北西华饭店</v>
          </cell>
          <cell r="C17" t="str">
            <v/>
          </cell>
          <cell r="D17" t="str">
            <v>466516</v>
          </cell>
          <cell r="E17" t="str">
            <v/>
          </cell>
          <cell r="F17" t="str">
            <v>2947.06</v>
          </cell>
          <cell r="G17" t="str">
            <v>RMB</v>
          </cell>
          <cell r="H17" t="str">
            <v>1</v>
          </cell>
          <cell r="I17">
            <v>3321</v>
          </cell>
        </row>
        <row r="18">
          <cell r="A18">
            <v>1403930</v>
          </cell>
          <cell r="B18" t="str">
            <v>台北西华饭店</v>
          </cell>
          <cell r="C18" t="str">
            <v/>
          </cell>
          <cell r="D18" t="str">
            <v>466504</v>
          </cell>
          <cell r="E18" t="str">
            <v/>
          </cell>
          <cell r="F18" t="str">
            <v>8834.19</v>
          </cell>
          <cell r="G18" t="str">
            <v>RMB</v>
          </cell>
          <cell r="H18" t="str">
            <v>1</v>
          </cell>
          <cell r="I18">
            <v>9963</v>
          </cell>
        </row>
        <row r="19">
          <cell r="A19">
            <v>1409012</v>
          </cell>
          <cell r="B19" t="str">
            <v>台北西华饭店</v>
          </cell>
          <cell r="C19" t="str">
            <v/>
          </cell>
          <cell r="D19" t="str">
            <v>466574</v>
          </cell>
          <cell r="E19" t="str">
            <v/>
          </cell>
          <cell r="F19" t="str">
            <v>972.06</v>
          </cell>
          <cell r="G19" t="str">
            <v>RMB</v>
          </cell>
          <cell r="H19" t="str">
            <v>1</v>
          </cell>
          <cell r="I19">
            <v>1107</v>
          </cell>
        </row>
        <row r="20">
          <cell r="A20">
            <v>1413783</v>
          </cell>
          <cell r="B20" t="str">
            <v>台北西华饭店</v>
          </cell>
          <cell r="C20" t="str">
            <v/>
          </cell>
          <cell r="D20" t="str">
            <v>1680173</v>
          </cell>
          <cell r="E20" t="str">
            <v/>
          </cell>
          <cell r="F20" t="str">
            <v>976.6</v>
          </cell>
          <cell r="G20" t="str">
            <v>RMB</v>
          </cell>
          <cell r="H20" t="str">
            <v>1</v>
          </cell>
          <cell r="I20">
            <v>1107</v>
          </cell>
        </row>
        <row r="21">
          <cell r="A21">
            <v>1415935</v>
          </cell>
          <cell r="B21" t="str">
            <v>台北西华饭店</v>
          </cell>
          <cell r="C21" t="str">
            <v/>
          </cell>
          <cell r="D21" t="str">
            <v>1681226</v>
          </cell>
          <cell r="E21" t="str">
            <v/>
          </cell>
          <cell r="F21" t="str">
            <v>4418.6</v>
          </cell>
          <cell r="G21" t="str">
            <v>RMB</v>
          </cell>
          <cell r="H21" t="str">
            <v>1</v>
          </cell>
          <cell r="I21">
            <v>5020</v>
          </cell>
        </row>
        <row r="22">
          <cell r="A22">
            <v>1412938</v>
          </cell>
          <cell r="B22" t="str">
            <v>台北君品酒店</v>
          </cell>
          <cell r="C22" t="str">
            <v/>
          </cell>
          <cell r="D22" t="str">
            <v>467138</v>
          </cell>
          <cell r="E22" t="str">
            <v/>
          </cell>
          <cell r="F22" t="str">
            <v>3329.91</v>
          </cell>
          <cell r="G22" t="str">
            <v>RMB</v>
          </cell>
          <cell r="H22" t="str">
            <v>1</v>
          </cell>
          <cell r="I22">
            <v>3787</v>
          </cell>
        </row>
        <row r="23">
          <cell r="A23">
            <v>1416985</v>
          </cell>
          <cell r="B23" t="str">
            <v>台北君品酒店</v>
          </cell>
          <cell r="C23" t="str">
            <v/>
          </cell>
          <cell r="D23" t="str">
            <v>467163</v>
          </cell>
          <cell r="E23" t="str">
            <v/>
          </cell>
          <cell r="F23" t="str">
            <v>926.08</v>
          </cell>
          <cell r="G23" t="str">
            <v>RMB</v>
          </cell>
          <cell r="H23" t="str">
            <v>1</v>
          </cell>
          <cell r="I23">
            <v>1055</v>
          </cell>
        </row>
        <row r="24">
          <cell r="A24">
            <v>1416976</v>
          </cell>
          <cell r="B24" t="str">
            <v>台北君品酒店</v>
          </cell>
          <cell r="C24" t="str">
            <v/>
          </cell>
          <cell r="D24" t="str">
            <v>467162</v>
          </cell>
          <cell r="E24" t="str">
            <v/>
          </cell>
          <cell r="F24" t="str">
            <v>926.08</v>
          </cell>
          <cell r="G24" t="str">
            <v>RMB</v>
          </cell>
          <cell r="H24" t="str">
            <v>1</v>
          </cell>
          <cell r="I24">
            <v>1055</v>
          </cell>
        </row>
        <row r="25">
          <cell r="A25">
            <v>1411436</v>
          </cell>
          <cell r="B25" t="str">
            <v>台北君品酒店</v>
          </cell>
          <cell r="C25" t="str">
            <v/>
          </cell>
          <cell r="D25" t="str">
            <v>467121</v>
          </cell>
          <cell r="E25" t="str">
            <v/>
          </cell>
          <cell r="F25" t="str">
            <v>3717.82</v>
          </cell>
          <cell r="G25" t="str">
            <v>RMB</v>
          </cell>
          <cell r="H25" t="str">
            <v>1</v>
          </cell>
          <cell r="I25">
            <v>4220</v>
          </cell>
        </row>
        <row r="26">
          <cell r="A26">
            <v>1390480</v>
          </cell>
          <cell r="B26" t="str">
            <v>台北君品酒店</v>
          </cell>
          <cell r="C26" t="str">
            <v/>
          </cell>
          <cell r="D26" t="str">
            <v>465501</v>
          </cell>
          <cell r="E26" t="str">
            <v/>
          </cell>
          <cell r="F26" t="str">
            <v>1023.17</v>
          </cell>
          <cell r="G26" t="str">
            <v>RMB</v>
          </cell>
          <cell r="H26" t="str">
            <v>1</v>
          </cell>
          <cell r="I26">
            <v>1159</v>
          </cell>
        </row>
        <row r="27">
          <cell r="A27">
            <v>1393105</v>
          </cell>
          <cell r="B27" t="str">
            <v>台北君品酒店</v>
          </cell>
          <cell r="C27" t="str">
            <v/>
          </cell>
          <cell r="D27" t="str">
            <v>851226</v>
          </cell>
          <cell r="E27" t="str">
            <v/>
          </cell>
          <cell r="F27" t="str">
            <v>3289.06</v>
          </cell>
          <cell r="G27" t="str">
            <v>RMB</v>
          </cell>
          <cell r="H27" t="str">
            <v>1</v>
          </cell>
          <cell r="I27">
            <v>3711</v>
          </cell>
        </row>
        <row r="28">
          <cell r="A28">
            <v>1423359</v>
          </cell>
          <cell r="B28" t="str">
            <v>台北君品酒店</v>
          </cell>
          <cell r="C28" t="str">
            <v/>
          </cell>
          <cell r="D28" t="str">
            <v>931638</v>
          </cell>
          <cell r="E28" t="str">
            <v/>
          </cell>
          <cell r="F28" t="str">
            <v>1068.84</v>
          </cell>
          <cell r="G28" t="str">
            <v>RMB</v>
          </cell>
          <cell r="H28" t="str">
            <v>1</v>
          </cell>
          <cell r="I28">
            <v>1220</v>
          </cell>
        </row>
        <row r="29">
          <cell r="A29">
            <v>1420745</v>
          </cell>
          <cell r="B29" t="str">
            <v>台北君品酒店</v>
          </cell>
          <cell r="C29" t="str">
            <v/>
          </cell>
          <cell r="D29" t="str">
            <v>467181</v>
          </cell>
          <cell r="E29" t="str">
            <v/>
          </cell>
          <cell r="F29" t="str">
            <v>3795.17</v>
          </cell>
          <cell r="G29" t="str">
            <v>RMB</v>
          </cell>
          <cell r="H29" t="str">
            <v>1</v>
          </cell>
          <cell r="I29">
            <v>4324</v>
          </cell>
        </row>
        <row r="30">
          <cell r="A30">
            <v>1418939</v>
          </cell>
          <cell r="B30" t="str">
            <v>台北君品酒店</v>
          </cell>
          <cell r="C30" t="str">
            <v/>
          </cell>
          <cell r="D30" t="str">
            <v>921109</v>
          </cell>
          <cell r="E30" t="str">
            <v/>
          </cell>
          <cell r="F30" t="str">
            <v>3897.08</v>
          </cell>
          <cell r="G30" t="str">
            <v>RMB</v>
          </cell>
          <cell r="H30" t="str">
            <v>1</v>
          </cell>
          <cell r="I30">
            <v>4428</v>
          </cell>
        </row>
        <row r="31">
          <cell r="A31">
            <v>1393112</v>
          </cell>
          <cell r="B31" t="str">
            <v>高雄中央公园英迪格酒店</v>
          </cell>
          <cell r="C31" t="str">
            <v/>
          </cell>
          <cell r="D31" t="str">
            <v>49232564</v>
          </cell>
          <cell r="E31" t="str">
            <v/>
          </cell>
          <cell r="F31" t="str">
            <v>1911.75</v>
          </cell>
          <cell r="G31" t="str">
            <v>RMB</v>
          </cell>
          <cell r="H31" t="str">
            <v>1</v>
          </cell>
          <cell r="I31">
            <v>2157</v>
          </cell>
        </row>
        <row r="32">
          <cell r="A32">
            <v>1392754</v>
          </cell>
          <cell r="B32" t="str">
            <v>高雄中央公园英迪格酒店</v>
          </cell>
          <cell r="C32" t="str">
            <v/>
          </cell>
          <cell r="D32" t="str">
            <v>42963925</v>
          </cell>
          <cell r="E32" t="str">
            <v/>
          </cell>
          <cell r="F32" t="str">
            <v>637.32</v>
          </cell>
          <cell r="G32" t="str">
            <v>RMB</v>
          </cell>
          <cell r="H32" t="str">
            <v>1</v>
          </cell>
          <cell r="I32">
            <v>719</v>
          </cell>
        </row>
        <row r="33">
          <cell r="A33">
            <v>1392740</v>
          </cell>
          <cell r="B33" t="str">
            <v>高雄中央公园英迪格酒店</v>
          </cell>
          <cell r="C33" t="str">
            <v/>
          </cell>
          <cell r="D33" t="str">
            <v>42963925</v>
          </cell>
          <cell r="E33" t="str">
            <v/>
          </cell>
          <cell r="F33" t="str">
            <v>637.32</v>
          </cell>
          <cell r="G33" t="str">
            <v>RMB</v>
          </cell>
          <cell r="H33" t="str">
            <v>1</v>
          </cell>
          <cell r="I33">
            <v>719</v>
          </cell>
        </row>
        <row r="34">
          <cell r="A34">
            <v>1392783</v>
          </cell>
          <cell r="B34" t="str">
            <v>高雄中央公园英迪格酒店</v>
          </cell>
          <cell r="C34" t="str">
            <v/>
          </cell>
          <cell r="D34" t="str">
            <v>42963925</v>
          </cell>
          <cell r="E34" t="str">
            <v/>
          </cell>
          <cell r="F34" t="str">
            <v>637.32</v>
          </cell>
          <cell r="G34" t="str">
            <v>RMB</v>
          </cell>
          <cell r="H34" t="str">
            <v>1</v>
          </cell>
          <cell r="I34">
            <v>719</v>
          </cell>
        </row>
        <row r="35">
          <cell r="A35">
            <v>1394097</v>
          </cell>
          <cell r="B35" t="str">
            <v>高雄中央公园英迪格酒店</v>
          </cell>
          <cell r="C35" t="str">
            <v/>
          </cell>
          <cell r="D35" t="str">
            <v>465575</v>
          </cell>
          <cell r="E35" t="str">
            <v/>
          </cell>
          <cell r="F35" t="str">
            <v>1911.75</v>
          </cell>
          <cell r="G35" t="str">
            <v>RMB</v>
          </cell>
          <cell r="H35" t="str">
            <v>1</v>
          </cell>
          <cell r="I35">
            <v>2157</v>
          </cell>
        </row>
        <row r="36">
          <cell r="A36">
            <v>1411968</v>
          </cell>
          <cell r="B36" t="str">
            <v>高雄中央公园英迪格酒店</v>
          </cell>
          <cell r="C36" t="str">
            <v/>
          </cell>
          <cell r="D36" t="str">
            <v>467123</v>
          </cell>
          <cell r="E36" t="str">
            <v/>
          </cell>
          <cell r="F36" t="str">
            <v>745.14</v>
          </cell>
          <cell r="G36" t="str">
            <v>RMB</v>
          </cell>
          <cell r="H36" t="str">
            <v>1</v>
          </cell>
          <cell r="I36">
            <v>848</v>
          </cell>
        </row>
        <row r="37">
          <cell r="A37">
            <v>1413116</v>
          </cell>
          <cell r="B37" t="str">
            <v>高雄中央公园英迪格酒店</v>
          </cell>
          <cell r="C37" t="str">
            <v/>
          </cell>
          <cell r="D37" t="str">
            <v>467142</v>
          </cell>
          <cell r="E37" t="str">
            <v/>
          </cell>
          <cell r="F37" t="str">
            <v>632.22</v>
          </cell>
          <cell r="G37" t="str">
            <v>RMB</v>
          </cell>
          <cell r="H37" t="str">
            <v>1</v>
          </cell>
          <cell r="I37">
            <v>719</v>
          </cell>
        </row>
        <row r="38">
          <cell r="A38">
            <v>1390704</v>
          </cell>
          <cell r="B38" t="str">
            <v>台北北投大地酒店(原台北大地北投奇岩温泉)</v>
          </cell>
          <cell r="C38" t="str">
            <v/>
          </cell>
          <cell r="D38" t="str">
            <v>465099</v>
          </cell>
          <cell r="E38" t="str">
            <v/>
          </cell>
          <cell r="F38" t="str">
            <v>4144.46</v>
          </cell>
          <cell r="G38" t="str">
            <v>RMB</v>
          </cell>
          <cell r="H38" t="str">
            <v>1</v>
          </cell>
          <cell r="I38">
            <v>4700</v>
          </cell>
        </row>
        <row r="39">
          <cell r="A39">
            <v>1416358</v>
          </cell>
          <cell r="B39" t="str">
            <v>台南老爷行旅</v>
          </cell>
          <cell r="C39" t="str">
            <v/>
          </cell>
          <cell r="D39" t="str">
            <v>467160</v>
          </cell>
          <cell r="E39" t="str">
            <v/>
          </cell>
          <cell r="F39" t="str">
            <v>472.02</v>
          </cell>
          <cell r="G39" t="str">
            <v>RMB</v>
          </cell>
          <cell r="H39" t="str">
            <v>1</v>
          </cell>
          <cell r="I39">
            <v>537</v>
          </cell>
        </row>
        <row r="40">
          <cell r="A40">
            <v>1394408</v>
          </cell>
          <cell r="B40" t="str">
            <v>台北北投春天酒店</v>
          </cell>
          <cell r="C40" t="str">
            <v/>
          </cell>
          <cell r="D40" t="str">
            <v>465674</v>
          </cell>
          <cell r="E40" t="str">
            <v/>
          </cell>
          <cell r="F40" t="str">
            <v>1687.52</v>
          </cell>
          <cell r="G40" t="str">
            <v>RMB</v>
          </cell>
          <cell r="H40" t="str">
            <v>1</v>
          </cell>
          <cell r="I40">
            <v>1904</v>
          </cell>
        </row>
        <row r="41">
          <cell r="A41">
            <v>1392548</v>
          </cell>
          <cell r="B41" t="str">
            <v>台北北投春天酒店</v>
          </cell>
          <cell r="C41" t="str">
            <v/>
          </cell>
          <cell r="D41" t="str">
            <v>315585</v>
          </cell>
          <cell r="E41" t="str">
            <v/>
          </cell>
          <cell r="F41" t="str">
            <v>1687.71</v>
          </cell>
          <cell r="G41" t="str">
            <v>RMB</v>
          </cell>
          <cell r="H41" t="str">
            <v>1</v>
          </cell>
          <cell r="I41">
            <v>1904</v>
          </cell>
        </row>
        <row r="42">
          <cell r="A42">
            <v>1410270</v>
          </cell>
          <cell r="B42" t="str">
            <v>台北日胜生加贺屋国际温泉饭店</v>
          </cell>
          <cell r="C42" t="str">
            <v/>
          </cell>
          <cell r="D42" t="str">
            <v>462198</v>
          </cell>
          <cell r="E42" t="str">
            <v/>
          </cell>
          <cell r="F42" t="str">
            <v>6315</v>
          </cell>
          <cell r="G42" t="str">
            <v>RMB</v>
          </cell>
          <cell r="H42" t="str">
            <v>1</v>
          </cell>
          <cell r="I42">
            <v>7155</v>
          </cell>
        </row>
        <row r="43">
          <cell r="A43">
            <v>1421835</v>
          </cell>
          <cell r="B43" t="str">
            <v>富艺旅台北大安</v>
          </cell>
          <cell r="C43" t="str">
            <v/>
          </cell>
          <cell r="D43" t="str">
            <v>81277</v>
          </cell>
          <cell r="E43" t="str">
            <v/>
          </cell>
          <cell r="F43" t="str">
            <v>2626.57</v>
          </cell>
          <cell r="G43" t="str">
            <v>RMB</v>
          </cell>
          <cell r="H43" t="str">
            <v>1</v>
          </cell>
          <cell r="I43">
            <v>2997</v>
          </cell>
        </row>
        <row r="44">
          <cell r="A44">
            <v>1411252</v>
          </cell>
          <cell r="B44" t="str">
            <v>Mandarin Oriental Taipei</v>
          </cell>
          <cell r="C44" t="str">
            <v/>
          </cell>
          <cell r="D44" t="str">
            <v>467119</v>
          </cell>
          <cell r="E44" t="str">
            <v/>
          </cell>
          <cell r="F44" t="str">
            <v>12938.37</v>
          </cell>
          <cell r="G44" t="str">
            <v>RMB</v>
          </cell>
          <cell r="H44" t="str">
            <v>1</v>
          </cell>
          <cell r="I44">
            <v>14686</v>
          </cell>
        </row>
        <row r="45">
          <cell r="A45">
            <v>1410888</v>
          </cell>
          <cell r="B45" t="str">
            <v>Mandarin Oriental Taipei</v>
          </cell>
          <cell r="C45" t="str">
            <v/>
          </cell>
          <cell r="D45" t="str">
            <v>467114</v>
          </cell>
          <cell r="E45" t="str">
            <v/>
          </cell>
          <cell r="F45" t="str">
            <v>11496.75</v>
          </cell>
          <cell r="G45" t="str">
            <v>RMB</v>
          </cell>
          <cell r="H45" t="str">
            <v>1</v>
          </cell>
          <cell r="I45">
            <v>13026</v>
          </cell>
        </row>
        <row r="46">
          <cell r="A46">
            <v>1421274</v>
          </cell>
          <cell r="B46" t="str">
            <v>宜兰礁溪长荣凤凰酒店</v>
          </cell>
          <cell r="C46" t="str">
            <v/>
          </cell>
          <cell r="D46" t="str">
            <v>467189</v>
          </cell>
          <cell r="E46" t="str">
            <v/>
          </cell>
          <cell r="F46" t="str">
            <v>3846.5</v>
          </cell>
          <cell r="G46" t="str">
            <v>RMB</v>
          </cell>
          <cell r="H46" t="str">
            <v>1</v>
          </cell>
          <cell r="I46">
            <v>4395</v>
          </cell>
        </row>
        <row r="47">
          <cell r="A47">
            <v>1416340</v>
          </cell>
          <cell r="B47" t="str">
            <v>台北康华大饭店</v>
          </cell>
          <cell r="C47" t="str">
            <v/>
          </cell>
          <cell r="D47" t="str">
            <v>466572</v>
          </cell>
          <cell r="E47" t="str">
            <v/>
          </cell>
          <cell r="F47" t="str">
            <v>22106.85</v>
          </cell>
          <cell r="G47" t="str">
            <v>RMB</v>
          </cell>
          <cell r="H47" t="str">
            <v>1</v>
          </cell>
          <cell r="I47">
            <v>25150</v>
          </cell>
        </row>
        <row r="48">
          <cell r="A48">
            <v>1416333</v>
          </cell>
          <cell r="B48" t="str">
            <v>台北康华大饭店</v>
          </cell>
          <cell r="C48" t="str">
            <v/>
          </cell>
          <cell r="D48" t="str">
            <v>466572</v>
          </cell>
          <cell r="E48" t="str">
            <v/>
          </cell>
          <cell r="F48" t="str">
            <v>11053.43</v>
          </cell>
          <cell r="G48" t="str">
            <v>RMB</v>
          </cell>
          <cell r="H48" t="str">
            <v>1</v>
          </cell>
          <cell r="I48">
            <v>12575</v>
          </cell>
        </row>
        <row r="49">
          <cell r="A49">
            <v>1407745</v>
          </cell>
          <cell r="B49" t="str">
            <v>福容大饭店(高雄馆)</v>
          </cell>
          <cell r="C49" t="str">
            <v/>
          </cell>
          <cell r="D49" t="str">
            <v>RVO3144</v>
          </cell>
          <cell r="E49" t="str">
            <v/>
          </cell>
          <cell r="F49" t="str">
            <v>19320.21</v>
          </cell>
          <cell r="G49" t="str">
            <v>RMB</v>
          </cell>
          <cell r="H49" t="str">
            <v>1</v>
          </cell>
          <cell r="I49">
            <v>22050</v>
          </cell>
        </row>
        <row r="50">
          <cell r="A50">
            <v>1416351</v>
          </cell>
          <cell r="B50" t="str">
            <v>康桥商旅(高雄六合夜市中正馆)</v>
          </cell>
          <cell r="C50" t="str">
            <v/>
          </cell>
          <cell r="D50" t="str">
            <v>466572</v>
          </cell>
          <cell r="E50" t="str">
            <v/>
          </cell>
          <cell r="F50" t="str">
            <v>12587.28</v>
          </cell>
          <cell r="G50" t="str">
            <v>RMB</v>
          </cell>
          <cell r="H50" t="str">
            <v>1</v>
          </cell>
          <cell r="I50">
            <v>14320</v>
          </cell>
        </row>
        <row r="51">
          <cell r="A51">
            <v>1395798</v>
          </cell>
          <cell r="B51" t="str">
            <v>花莲寿丰理想大地渡假饭店</v>
          </cell>
          <cell r="C51" t="str">
            <v/>
          </cell>
          <cell r="D51" t="str">
            <v>464135</v>
          </cell>
          <cell r="E51" t="str">
            <v/>
          </cell>
          <cell r="F51" t="str">
            <v>1501.81</v>
          </cell>
          <cell r="G51" t="str">
            <v>RMB</v>
          </cell>
          <cell r="H51" t="str">
            <v>1</v>
          </cell>
          <cell r="I51">
            <v>1696</v>
          </cell>
        </row>
        <row r="52">
          <cell r="A52">
            <v>1395780</v>
          </cell>
          <cell r="B52" t="str">
            <v>花莲寿丰理想大地渡假饭店</v>
          </cell>
          <cell r="C52" t="str">
            <v/>
          </cell>
          <cell r="D52" t="str">
            <v>464134</v>
          </cell>
          <cell r="E52" t="str">
            <v/>
          </cell>
          <cell r="F52" t="str">
            <v>1501.81</v>
          </cell>
          <cell r="G52" t="str">
            <v>RMB</v>
          </cell>
          <cell r="H52" t="str">
            <v>1</v>
          </cell>
          <cell r="I52">
            <v>1696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pane ySplit="1" topLeftCell="A2" activePane="bottomLeft" state="frozen"/>
      <selection/>
      <selection pane="bottomLeft" activeCell="I25" sqref="I25"/>
    </sheetView>
  </sheetViews>
  <sheetFormatPr defaultColWidth="9" defaultRowHeight="12.75"/>
  <cols>
    <col min="1" max="1" width="8.5" style="3" customWidth="1"/>
    <col min="2" max="2" width="9.375" style="3" customWidth="1"/>
    <col min="3" max="3" width="51" style="3" customWidth="1"/>
    <col min="4" max="5" width="10.5" style="3" customWidth="1"/>
    <col min="6" max="6" width="22.125" style="3" customWidth="1"/>
    <col min="7" max="7" width="4.875" style="3" customWidth="1"/>
    <col min="8" max="8" width="4.25" style="3" customWidth="1"/>
    <col min="9" max="9" width="28.375" style="3" customWidth="1"/>
    <col min="10" max="16384" width="9" style="3"/>
  </cols>
  <sheetData>
    <row r="1" s="1" customForma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L1" s="10" t="s">
        <v>9</v>
      </c>
    </row>
    <row r="2" ht="14.25" spans="1:12">
      <c r="A2" s="5">
        <v>466119</v>
      </c>
      <c r="B2" s="6">
        <v>1399720</v>
      </c>
      <c r="C2" s="5" t="s">
        <v>10</v>
      </c>
      <c r="D2" s="5" t="s">
        <v>11</v>
      </c>
      <c r="E2" s="5" t="s">
        <v>12</v>
      </c>
      <c r="F2" s="5" t="s">
        <v>13</v>
      </c>
      <c r="G2" s="5">
        <v>4566</v>
      </c>
      <c r="H2" s="5">
        <v>3</v>
      </c>
      <c r="I2" s="5" t="s">
        <v>14</v>
      </c>
      <c r="J2" s="3">
        <f>VLOOKUP(B2,[1]应付款管理!$A$1:$I$65536,9,0)</f>
        <v>7712</v>
      </c>
      <c r="K2" s="3">
        <f>G2-J2</f>
        <v>-3146</v>
      </c>
      <c r="L2" s="3" t="str">
        <f>$L$1&amp;B2</f>
        <v>，1399720</v>
      </c>
    </row>
    <row r="3" ht="14.25" spans="1:12">
      <c r="A3" s="5">
        <v>466119</v>
      </c>
      <c r="B3" s="6">
        <v>1399720</v>
      </c>
      <c r="C3" s="5" t="s">
        <v>10</v>
      </c>
      <c r="D3" s="5" t="s">
        <v>12</v>
      </c>
      <c r="E3" s="5" t="s">
        <v>15</v>
      </c>
      <c r="F3" s="5" t="s">
        <v>16</v>
      </c>
      <c r="G3" s="5">
        <v>3146</v>
      </c>
      <c r="H3" s="5">
        <v>2</v>
      </c>
      <c r="I3" s="5" t="s">
        <v>14</v>
      </c>
      <c r="J3" s="3">
        <v>0</v>
      </c>
      <c r="K3" s="3">
        <f t="shared" ref="K3:K18" si="0">G3-J3</f>
        <v>3146</v>
      </c>
      <c r="L3" s="3" t="str">
        <f t="shared" ref="L3:L18" si="1">$L$1&amp;B3</f>
        <v>，1399720</v>
      </c>
    </row>
    <row r="4" ht="14.25" spans="1:12">
      <c r="A4" s="5">
        <v>465502</v>
      </c>
      <c r="B4" s="6">
        <v>1390718</v>
      </c>
      <c r="C4" s="5" t="s">
        <v>17</v>
      </c>
      <c r="D4" s="5" t="s">
        <v>12</v>
      </c>
      <c r="E4" s="5" t="s">
        <v>18</v>
      </c>
      <c r="F4" s="5" t="s">
        <v>19</v>
      </c>
      <c r="G4" s="5">
        <v>6088</v>
      </c>
      <c r="H4" s="5">
        <v>4</v>
      </c>
      <c r="I4" s="5" t="s">
        <v>20</v>
      </c>
      <c r="J4" s="3">
        <f>VLOOKUP(B4,[1]应付款管理!$A$1:$I$65536,9,0)</f>
        <v>6088</v>
      </c>
      <c r="K4" s="3">
        <f t="shared" si="0"/>
        <v>0</v>
      </c>
      <c r="L4" s="3" t="str">
        <f t="shared" si="1"/>
        <v>，1390718</v>
      </c>
    </row>
    <row r="5" ht="14.25" spans="1:12">
      <c r="A5" s="5">
        <v>466504</v>
      </c>
      <c r="B5" s="6">
        <v>1403930</v>
      </c>
      <c r="C5" s="5" t="s">
        <v>21</v>
      </c>
      <c r="D5" s="5" t="s">
        <v>22</v>
      </c>
      <c r="E5" s="5" t="s">
        <v>23</v>
      </c>
      <c r="F5" s="5" t="s">
        <v>24</v>
      </c>
      <c r="G5" s="5">
        <v>9963</v>
      </c>
      <c r="H5" s="5">
        <v>9</v>
      </c>
      <c r="I5" s="5" t="s">
        <v>25</v>
      </c>
      <c r="J5" s="3">
        <f>VLOOKUP(B5,[1]应付款管理!$A$1:$I$65536,9,0)</f>
        <v>9963</v>
      </c>
      <c r="K5" s="3">
        <f t="shared" si="0"/>
        <v>0</v>
      </c>
      <c r="L5" s="3" t="str">
        <f t="shared" si="1"/>
        <v>，1403930</v>
      </c>
    </row>
    <row r="6" ht="14.25" spans="1:12">
      <c r="A6" s="5">
        <v>466189</v>
      </c>
      <c r="B6" s="6">
        <v>1403034</v>
      </c>
      <c r="C6" s="5" t="s">
        <v>10</v>
      </c>
      <c r="D6" s="5" t="s">
        <v>26</v>
      </c>
      <c r="E6" s="5" t="s">
        <v>27</v>
      </c>
      <c r="F6" s="5" t="s">
        <v>28</v>
      </c>
      <c r="G6" s="5">
        <v>2940</v>
      </c>
      <c r="H6" s="5">
        <v>2</v>
      </c>
      <c r="I6" s="5" t="s">
        <v>29</v>
      </c>
      <c r="J6" s="3">
        <f>VLOOKUP(B6,[1]应付款管理!$A$1:$I$65536,9,0)</f>
        <v>2940</v>
      </c>
      <c r="K6" s="3">
        <f t="shared" si="0"/>
        <v>0</v>
      </c>
      <c r="L6" s="3" t="str">
        <f t="shared" si="1"/>
        <v>，1403034</v>
      </c>
    </row>
    <row r="7" ht="14.25" spans="1:12">
      <c r="A7" s="5">
        <v>465099</v>
      </c>
      <c r="B7" s="6">
        <v>1390704</v>
      </c>
      <c r="C7" s="5" t="s">
        <v>30</v>
      </c>
      <c r="D7" s="5" t="s">
        <v>31</v>
      </c>
      <c r="E7" s="5" t="s">
        <v>32</v>
      </c>
      <c r="F7" s="5" t="s">
        <v>33</v>
      </c>
      <c r="G7" s="5">
        <v>4700</v>
      </c>
      <c r="H7" s="5">
        <v>2</v>
      </c>
      <c r="I7" s="5" t="s">
        <v>34</v>
      </c>
      <c r="J7" s="3">
        <f>VLOOKUP(B7,[1]应付款管理!$A$1:$I$65536,9,0)</f>
        <v>4700</v>
      </c>
      <c r="K7" s="3">
        <f t="shared" si="0"/>
        <v>0</v>
      </c>
      <c r="L7" s="3" t="str">
        <f t="shared" si="1"/>
        <v>，1390704</v>
      </c>
    </row>
    <row r="8" ht="14.25" spans="1:12">
      <c r="A8" s="5">
        <v>466191</v>
      </c>
      <c r="B8" s="6">
        <v>1403423</v>
      </c>
      <c r="C8" s="5" t="s">
        <v>35</v>
      </c>
      <c r="D8" s="5" t="s">
        <v>31</v>
      </c>
      <c r="E8" s="5" t="s">
        <v>36</v>
      </c>
      <c r="F8" s="5" t="s">
        <v>37</v>
      </c>
      <c r="G8" s="5">
        <v>2490</v>
      </c>
      <c r="H8" s="5">
        <v>1</v>
      </c>
      <c r="I8" s="5" t="s">
        <v>38</v>
      </c>
      <c r="J8" s="3">
        <f>VLOOKUP(B8,[1]应付款管理!$A$1:$I$65536,9,0)</f>
        <v>2490</v>
      </c>
      <c r="K8" s="3">
        <f t="shared" si="0"/>
        <v>0</v>
      </c>
      <c r="L8" s="3" t="str">
        <f t="shared" si="1"/>
        <v>，1403423</v>
      </c>
    </row>
    <row r="9" ht="14.25" spans="1:12">
      <c r="A9" s="5">
        <v>465589</v>
      </c>
      <c r="B9" s="6">
        <v>1398101</v>
      </c>
      <c r="C9" s="5" t="s">
        <v>10</v>
      </c>
      <c r="D9" s="5" t="s">
        <v>36</v>
      </c>
      <c r="E9" s="5" t="s">
        <v>39</v>
      </c>
      <c r="F9" s="5" t="s">
        <v>40</v>
      </c>
      <c r="G9" s="5">
        <v>2940</v>
      </c>
      <c r="H9" s="5">
        <v>2</v>
      </c>
      <c r="I9" s="5" t="s">
        <v>41</v>
      </c>
      <c r="J9" s="3">
        <f>VLOOKUP(B9,[1]应付款管理!$A$1:$I$65536,9,0)</f>
        <v>2940</v>
      </c>
      <c r="K9" s="3">
        <f t="shared" si="0"/>
        <v>0</v>
      </c>
      <c r="L9" s="3" t="str">
        <f t="shared" si="1"/>
        <v>，1398101</v>
      </c>
    </row>
    <row r="10" ht="14.25" spans="1:12">
      <c r="A10" s="5">
        <v>466574</v>
      </c>
      <c r="B10" s="6">
        <v>1409012</v>
      </c>
      <c r="C10" s="5" t="s">
        <v>21</v>
      </c>
      <c r="D10" s="5" t="s">
        <v>42</v>
      </c>
      <c r="E10" s="5" t="s">
        <v>43</v>
      </c>
      <c r="F10" s="5" t="s">
        <v>44</v>
      </c>
      <c r="G10" s="5">
        <v>1107</v>
      </c>
      <c r="H10" s="5">
        <v>1</v>
      </c>
      <c r="I10" s="5" t="s">
        <v>45</v>
      </c>
      <c r="J10" s="3">
        <f>VLOOKUP(B10,[1]应付款管理!$A$1:$I$65536,9,0)</f>
        <v>1107</v>
      </c>
      <c r="K10" s="3">
        <f t="shared" si="0"/>
        <v>0</v>
      </c>
      <c r="L10" s="3" t="str">
        <f t="shared" si="1"/>
        <v>，1409012</v>
      </c>
    </row>
    <row r="11" ht="14.25" spans="1:12">
      <c r="A11" s="5">
        <v>467121</v>
      </c>
      <c r="B11" s="6">
        <v>1411436</v>
      </c>
      <c r="C11" s="5" t="s">
        <v>46</v>
      </c>
      <c r="D11" s="5" t="s">
        <v>47</v>
      </c>
      <c r="E11" s="5" t="s">
        <v>48</v>
      </c>
      <c r="F11" s="5" t="s">
        <v>49</v>
      </c>
      <c r="G11" s="5">
        <v>4220</v>
      </c>
      <c r="H11" s="5">
        <v>4</v>
      </c>
      <c r="I11" s="5" t="s">
        <v>50</v>
      </c>
      <c r="J11" s="3">
        <f>VLOOKUP(B11,[1]应付款管理!$A$1:$I$65536,9,0)</f>
        <v>4220</v>
      </c>
      <c r="K11" s="3">
        <f t="shared" si="0"/>
        <v>0</v>
      </c>
      <c r="L11" s="3" t="str">
        <f t="shared" si="1"/>
        <v>，1411436</v>
      </c>
    </row>
    <row r="12" ht="14.25" spans="1:12">
      <c r="A12" s="5">
        <v>462198</v>
      </c>
      <c r="B12" s="6">
        <v>1410270</v>
      </c>
      <c r="C12" s="5" t="s">
        <v>51</v>
      </c>
      <c r="D12" s="5" t="s">
        <v>52</v>
      </c>
      <c r="E12" s="5" t="s">
        <v>53</v>
      </c>
      <c r="F12" s="5" t="s">
        <v>54</v>
      </c>
      <c r="G12" s="5">
        <v>7155</v>
      </c>
      <c r="H12" s="5">
        <v>3</v>
      </c>
      <c r="I12" s="5" t="s">
        <v>55</v>
      </c>
      <c r="J12" s="3">
        <f>VLOOKUP(B12,[1]应付款管理!$A$1:$I$65536,9,0)</f>
        <v>7155</v>
      </c>
      <c r="K12" s="3">
        <f t="shared" si="0"/>
        <v>0</v>
      </c>
      <c r="L12" s="3" t="str">
        <f t="shared" si="1"/>
        <v>，1410270</v>
      </c>
    </row>
    <row r="13" ht="14.25" spans="1:12">
      <c r="A13" s="5">
        <v>467160</v>
      </c>
      <c r="B13" s="7">
        <v>1416358</v>
      </c>
      <c r="C13" s="5" t="s">
        <v>56</v>
      </c>
      <c r="D13" s="5" t="s">
        <v>52</v>
      </c>
      <c r="E13" s="5" t="s">
        <v>57</v>
      </c>
      <c r="F13" s="5" t="s">
        <v>58</v>
      </c>
      <c r="G13" s="5">
        <v>537</v>
      </c>
      <c r="H13" s="5">
        <v>1</v>
      </c>
      <c r="I13" s="5" t="s">
        <v>59</v>
      </c>
      <c r="J13" s="3">
        <f>VLOOKUP(B13,[1]应付款管理!$A$1:$I$65536,9,0)</f>
        <v>537</v>
      </c>
      <c r="K13" s="3">
        <f t="shared" si="0"/>
        <v>0</v>
      </c>
      <c r="L13" s="3" t="str">
        <f t="shared" si="1"/>
        <v>，1416358</v>
      </c>
    </row>
    <row r="14" s="2" customFormat="1" ht="14.25" spans="1:12">
      <c r="A14" s="8">
        <v>1002029</v>
      </c>
      <c r="B14" s="9">
        <v>1415935</v>
      </c>
      <c r="C14" s="8" t="s">
        <v>21</v>
      </c>
      <c r="D14" s="8" t="s">
        <v>57</v>
      </c>
      <c r="E14" s="8" t="s">
        <v>60</v>
      </c>
      <c r="F14" s="8" t="s">
        <v>61</v>
      </c>
      <c r="G14" s="8">
        <v>5010</v>
      </c>
      <c r="H14" s="8">
        <v>5</v>
      </c>
      <c r="I14" s="8" t="s">
        <v>62</v>
      </c>
      <c r="J14" s="2">
        <f>VLOOKUP(B14,[1]应付款管理!$A$1:$I$65536,9,0)</f>
        <v>5020</v>
      </c>
      <c r="K14" s="2">
        <f t="shared" si="0"/>
        <v>-10</v>
      </c>
      <c r="L14" s="3" t="str">
        <f t="shared" si="1"/>
        <v>，1415935</v>
      </c>
    </row>
    <row r="15" ht="14.25" spans="1:12">
      <c r="A15" s="5">
        <v>467115</v>
      </c>
      <c r="B15" s="6">
        <v>1411093</v>
      </c>
      <c r="C15" s="5" t="s">
        <v>10</v>
      </c>
      <c r="D15" s="5" t="s">
        <v>63</v>
      </c>
      <c r="E15" s="5" t="s">
        <v>60</v>
      </c>
      <c r="F15" s="5" t="s">
        <v>64</v>
      </c>
      <c r="G15" s="5">
        <v>5880</v>
      </c>
      <c r="H15" s="5">
        <v>4</v>
      </c>
      <c r="I15" s="5" t="s">
        <v>65</v>
      </c>
      <c r="J15" s="3">
        <f>VLOOKUP(B15,[1]应付款管理!$A$1:$I$65536,9,0)</f>
        <v>5880</v>
      </c>
      <c r="K15" s="3">
        <f t="shared" si="0"/>
        <v>0</v>
      </c>
      <c r="L15" s="3" t="str">
        <f t="shared" si="1"/>
        <v>，1411093</v>
      </c>
    </row>
    <row r="16" ht="14.25" spans="1:12">
      <c r="A16" s="5">
        <v>1002053</v>
      </c>
      <c r="B16" s="6">
        <v>1417136</v>
      </c>
      <c r="C16" s="5" t="s">
        <v>66</v>
      </c>
      <c r="D16" s="5" t="s">
        <v>53</v>
      </c>
      <c r="E16" s="5" t="s">
        <v>67</v>
      </c>
      <c r="F16" s="5" t="s">
        <v>68</v>
      </c>
      <c r="G16" s="5">
        <v>1027</v>
      </c>
      <c r="H16" s="5">
        <v>1</v>
      </c>
      <c r="I16" s="5" t="s">
        <v>69</v>
      </c>
      <c r="J16" s="3">
        <f>VLOOKUP(B16,[1]应付款管理!$A$1:$I$65536,9,0)</f>
        <v>1030</v>
      </c>
      <c r="K16" s="3">
        <f t="shared" si="0"/>
        <v>-3</v>
      </c>
      <c r="L16" s="3" t="str">
        <f t="shared" si="1"/>
        <v>，1417136</v>
      </c>
    </row>
    <row r="17" ht="14.25" spans="1:12">
      <c r="A17" s="5">
        <v>466198</v>
      </c>
      <c r="B17" s="6">
        <v>1403555</v>
      </c>
      <c r="C17" s="5" t="s">
        <v>35</v>
      </c>
      <c r="D17" s="5" t="s">
        <v>60</v>
      </c>
      <c r="E17" s="5" t="s">
        <v>70</v>
      </c>
      <c r="F17" s="5" t="s">
        <v>37</v>
      </c>
      <c r="G17" s="5">
        <v>2490</v>
      </c>
      <c r="H17" s="5">
        <v>1</v>
      </c>
      <c r="I17" s="5" t="s">
        <v>71</v>
      </c>
      <c r="J17" s="3">
        <f>VLOOKUP(B17,[1]应付款管理!$A$1:$I$65536,9,0)</f>
        <v>2490</v>
      </c>
      <c r="K17" s="3">
        <f t="shared" si="0"/>
        <v>0</v>
      </c>
      <c r="L17" s="3" t="str">
        <f t="shared" si="1"/>
        <v>，1403555</v>
      </c>
    </row>
    <row r="18" ht="14.25" spans="1:12">
      <c r="A18" s="5">
        <v>466560</v>
      </c>
      <c r="B18" s="6">
        <v>1407475</v>
      </c>
      <c r="C18" s="5" t="s">
        <v>35</v>
      </c>
      <c r="D18" s="5" t="s">
        <v>60</v>
      </c>
      <c r="E18" s="5" t="s">
        <v>70</v>
      </c>
      <c r="F18" s="5" t="s">
        <v>37</v>
      </c>
      <c r="G18" s="5">
        <v>2490</v>
      </c>
      <c r="H18" s="5">
        <v>1</v>
      </c>
      <c r="I18" s="5" t="s">
        <v>72</v>
      </c>
      <c r="J18" s="3">
        <f>VLOOKUP(B18,[1]应付款管理!$A$1:$I$65536,9,0)</f>
        <v>2490</v>
      </c>
      <c r="K18" s="3">
        <f t="shared" si="0"/>
        <v>0</v>
      </c>
      <c r="L18" s="3" t="str">
        <f t="shared" si="1"/>
        <v>，1407475</v>
      </c>
    </row>
    <row r="19" spans="6:11">
      <c r="F19" s="2" t="s">
        <v>73</v>
      </c>
      <c r="G19" s="2">
        <f>SUM(G2:G18)</f>
        <v>66749</v>
      </c>
      <c r="J19" s="3">
        <f>SUM(J2:J18)</f>
        <v>66762</v>
      </c>
      <c r="K19" s="3">
        <f>SUM(K2:K18)</f>
        <v>-13</v>
      </c>
    </row>
    <row r="22" spans="8:12">
      <c r="H22" s="2"/>
      <c r="I22" s="2"/>
      <c r="J22" s="2"/>
      <c r="K22" s="2"/>
      <c r="L22" s="2"/>
    </row>
    <row r="23" ht="15.75" spans="8:12">
      <c r="H23" s="2"/>
      <c r="I23" s="11" t="s">
        <v>74</v>
      </c>
      <c r="J23" s="2"/>
      <c r="K23" s="2"/>
      <c r="L23" s="2"/>
    </row>
    <row r="24" spans="8:12">
      <c r="H24" s="2"/>
      <c r="I24" s="2"/>
      <c r="J24" s="2"/>
      <c r="K24" s="2"/>
      <c r="L24" s="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20190102-inv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2019-01-02T08:52:00Z</dcterms:created>
  <dcterms:modified xsi:type="dcterms:W3CDTF">2019-01-03T07:25:12Z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