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订单导出表!$A$19:$W$78</definedName>
  </definedNames>
  <calcPr calcId="144525"/>
</workbook>
</file>

<file path=xl/sharedStrings.xml><?xml version="1.0" encoding="utf-8"?>
<sst xmlns="http://schemas.openxmlformats.org/spreadsheetml/2006/main" count="348">
  <si>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</si>
  <si>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</si>
  <si>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</si>
  <si>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</si>
  <si>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</si>
  <si>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</si>
  <si>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</si>
  <si>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</si>
  <si>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2019-01-16</t>
  </si>
  <si>
    <t>结算说明</t>
  </si>
  <si>
    <t>账单编号</t>
  </si>
  <si>
    <t>Y16163-201901-0003</t>
  </si>
  <si>
    <t/>
  </si>
  <si>
    <t>账单最晚还款日期</t>
  </si>
  <si>
    <t>2019-01-29</t>
  </si>
  <si>
    <t>对公付款方式
开户名：北京纯粹旅行有限公司
开户行：招商银行股份有限公司北京北苑路支行
银行账号：110910312210201001189</t>
  </si>
  <si>
    <t>账单金额</t>
  </si>
  <si>
    <t>CNY135367.00</t>
  </si>
  <si>
    <t>当月已回款</t>
  </si>
  <si>
    <t>0.0</t>
  </si>
  <si>
    <t>应付金额</t>
  </si>
  <si>
    <t>135367.0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</si>
  <si>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</si>
  <si>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</si>
  <si>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</si>
  <si>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</si>
  <si>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</si>
  <si>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</si>
  <si>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</si>
  <si>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</si>
  <si>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</si>
  <si>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</si>
  <si>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</si>
  <si>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</si>
  <si>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</si>
  <si>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</si>
  <si>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</si>
  <si>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</si>
  <si>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</si>
  <si>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</si>
  <si>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</si>
  <si>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</si>
  <si>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</si>
  <si>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</si>
  <si>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</si>
  <si>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</si>
  <si>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</si>
  <si>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</si>
  <si>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181114154939063963</t>
  </si>
  <si>
    <t>liudan</t>
  </si>
  <si>
    <t>泰国</t>
  </si>
  <si>
    <t>曼谷市区</t>
  </si>
  <si>
    <t>Mandarin Oriental Bangkok/曼谷文华东方酒店</t>
  </si>
  <si>
    <t>2018-11-14</t>
  </si>
  <si>
    <t>2019-01-07</t>
  </si>
  <si>
    <t>2019-01-10</t>
  </si>
  <si>
    <t>2019-01-12</t>
  </si>
  <si>
    <t>1</t>
  </si>
  <si>
    <t>2</t>
  </si>
  <si>
    <t>ZHU XIYAN</t>
  </si>
  <si>
    <t>已确认</t>
  </si>
  <si>
    <t>CNY</t>
  </si>
  <si>
    <t>190104142823812963</t>
  </si>
  <si>
    <t>中国大陆</t>
  </si>
  <si>
    <t>澳门</t>
  </si>
  <si>
    <t>JW Marriott Hotel Macau/澳门JW万豪酒店</t>
  </si>
  <si>
    <t>2019-01-04</t>
  </si>
  <si>
    <t>2019-04-13</t>
  </si>
  <si>
    <t>2019-04-14</t>
  </si>
  <si>
    <t>LIN YING</t>
  </si>
  <si>
    <t>190104143800461963</t>
  </si>
  <si>
    <t>2019-05-11</t>
  </si>
  <si>
    <t>2019-05-12</t>
  </si>
  <si>
    <t>CHEN LIYI</t>
  </si>
  <si>
    <t>190104145152281963</t>
  </si>
  <si>
    <t>2019-04-15</t>
  </si>
  <si>
    <t>190104145808491963</t>
  </si>
  <si>
    <t>2019-05-02</t>
  </si>
  <si>
    <t>2019-05-03</t>
  </si>
  <si>
    <t>GENG YUNBO</t>
  </si>
  <si>
    <t>190104150512121963</t>
  </si>
  <si>
    <t>2019-03-23</t>
  </si>
  <si>
    <t>2019-03-24</t>
  </si>
  <si>
    <t>LI WENZHI</t>
  </si>
  <si>
    <t>190104151146101963</t>
  </si>
  <si>
    <t>2019-06-28</t>
  </si>
  <si>
    <t>2019-06-29</t>
  </si>
  <si>
    <t>GAO QI</t>
  </si>
  <si>
    <t>190114092300891963</t>
  </si>
  <si>
    <t>日本</t>
  </si>
  <si>
    <t>大阪市区</t>
  </si>
  <si>
    <t>The Westin Osaka/大阪威斯汀酒店</t>
  </si>
  <si>
    <t>2019-01-14</t>
  </si>
  <si>
    <t>2019-05-25</t>
  </si>
  <si>
    <t>2019-05-26</t>
  </si>
  <si>
    <t>ZHAO TIANJUN</t>
  </si>
  <si>
    <t>181228214212452963</t>
  </si>
  <si>
    <t>dengweilong</t>
  </si>
  <si>
    <t>查汶海滩</t>
  </si>
  <si>
    <t>Combo Beach Hotel Samui/</t>
  </si>
  <si>
    <t>2018-12-28</t>
  </si>
  <si>
    <t>2019-01-09</t>
  </si>
  <si>
    <t>2019-01-26</t>
  </si>
  <si>
    <t>2019-01-28</t>
  </si>
  <si>
    <t>LING YUNJIE</t>
  </si>
  <si>
    <t>181228153202722963</t>
  </si>
  <si>
    <t>qiuxian</t>
  </si>
  <si>
    <t>东京市区</t>
  </si>
  <si>
    <t>HOTEL MYSTAYS Higashi Ikebukuro/东池袋乐住公寓式酒店</t>
  </si>
  <si>
    <t>2019-01-02</t>
  </si>
  <si>
    <t>2019-01-05</t>
  </si>
  <si>
    <t>2019-01-08</t>
  </si>
  <si>
    <t>3</t>
  </si>
  <si>
    <t>WEN CHAORONG</t>
  </si>
  <si>
    <t>181111172135103963</t>
  </si>
  <si>
    <t>13431816755</t>
  </si>
  <si>
    <t>阿根廷</t>
  </si>
  <si>
    <t>布宜诺斯艾利斯</t>
  </si>
  <si>
    <t>CasaCalma Hotel/卡萨卡尔玛酒店</t>
  </si>
  <si>
    <t>2018-11-11</t>
  </si>
  <si>
    <t>2019-01-15</t>
  </si>
  <si>
    <t>SUN XIYAN</t>
  </si>
  <si>
    <t>181117164553443963</t>
  </si>
  <si>
    <t>Hotel Monterey Hanzomon/半藏门蒙特利酒店</t>
  </si>
  <si>
    <t>2018-11-17</t>
  </si>
  <si>
    <t>2019-01-24</t>
  </si>
  <si>
    <t>WEI WEI</t>
  </si>
  <si>
    <t>181211092636752963</t>
  </si>
  <si>
    <t>柬埔寨</t>
  </si>
  <si>
    <t>暹粒</t>
  </si>
  <si>
    <t>Golden Temple Hotel/金寺酒店</t>
  </si>
  <si>
    <t>2018-12-11</t>
  </si>
  <si>
    <t>2019-01-20</t>
  </si>
  <si>
    <t>4</t>
  </si>
  <si>
    <t>NI LINGYU</t>
  </si>
  <si>
    <t>181122170432463963</t>
  </si>
  <si>
    <t>Hotel Monterey Grasmere Osaka/大阪蒙特利格拉斯米尔酒店</t>
  </si>
  <si>
    <t>2018-11-22</t>
  </si>
  <si>
    <t>2019-02-06</t>
  </si>
  <si>
    <t>2019-02-10</t>
  </si>
  <si>
    <t>XU LINYUAN</t>
  </si>
  <si>
    <t>181129161121133963</t>
  </si>
  <si>
    <t>印度尼西亚</t>
  </si>
  <si>
    <t>库塔</t>
  </si>
  <si>
    <t>Inaya Putri Bali Resort/巴厘岛伊娜雅普瑞酒店</t>
  </si>
  <si>
    <t>2018-11-29</t>
  </si>
  <si>
    <t>2019-01-11</t>
  </si>
  <si>
    <t>2019-01-27</t>
  </si>
  <si>
    <t>2019-01-30</t>
  </si>
  <si>
    <t>LI JIA</t>
  </si>
  <si>
    <t>181129161313643963</t>
  </si>
  <si>
    <t>ZHAO PENG</t>
  </si>
  <si>
    <t>181201083505643963</t>
  </si>
  <si>
    <t>meirong</t>
  </si>
  <si>
    <t>The Strings by InterContinental, Tokyo/东京品川诗颖洲际酒店</t>
  </si>
  <si>
    <t>2018-12-01</t>
  </si>
  <si>
    <t>2019-01-13</t>
  </si>
  <si>
    <t>WAN XIANG</t>
  </si>
  <si>
    <t>181207111959493963</t>
  </si>
  <si>
    <t>新加坡</t>
  </si>
  <si>
    <t>Village Hotel Bugis by Far East Hospitality/新加坡悦乐武吉士酒店</t>
  </si>
  <si>
    <t>2018-12-07</t>
  </si>
  <si>
    <t>2019-01-06</t>
  </si>
  <si>
    <t>2019-01-23</t>
  </si>
  <si>
    <t>JIANG LEI</t>
  </si>
  <si>
    <t>181207151129703963</t>
  </si>
  <si>
    <t>乌布</t>
  </si>
  <si>
    <t>Beji Ubud Resort/贝吉优巴德假日酒店</t>
  </si>
  <si>
    <t>WU QIANHENG</t>
  </si>
  <si>
    <t>181213102116042963</t>
  </si>
  <si>
    <t>甲米镇</t>
  </si>
  <si>
    <t>Nap Krabi Hotel/纳普甲米酒店</t>
  </si>
  <si>
    <t>2018-12-13</t>
  </si>
  <si>
    <t>2019-01-31</t>
  </si>
  <si>
    <t>2019-02-02</t>
  </si>
  <si>
    <t>HE TAIMING</t>
  </si>
  <si>
    <t>181213185622112963</t>
  </si>
  <si>
    <t>德国</t>
  </si>
  <si>
    <t>柏林市区</t>
  </si>
  <si>
    <t>Crowne Plaza Berlin City Centre/柏林市中心皇冠假日酒店</t>
  </si>
  <si>
    <t>YUAN MING</t>
  </si>
  <si>
    <t>181214162325981963</t>
  </si>
  <si>
    <t>冰岛</t>
  </si>
  <si>
    <t>凯夫拉维克</t>
  </si>
  <si>
    <t>Airport Hotel Aurora Star/奥罗拉之星机场酒店</t>
  </si>
  <si>
    <t>2018-12-14</t>
  </si>
  <si>
    <t>2019-01-17</t>
  </si>
  <si>
    <t>WANG SHU</t>
  </si>
  <si>
    <t>181217165048192963</t>
  </si>
  <si>
    <t>丽贝岛</t>
  </si>
  <si>
    <t>AKIRA Lipe Resort/阿基拉利普岛度假酒店</t>
  </si>
  <si>
    <t>2018-12-17</t>
  </si>
  <si>
    <t>2019-01-21</t>
  </si>
  <si>
    <t>2019-01-22</t>
  </si>
  <si>
    <t>LIANG HENGXING</t>
  </si>
  <si>
    <t>181218111536031963</t>
  </si>
  <si>
    <t>Holiday Inn Express Bangkok Siam/曼谷暹罗智选假日酒店</t>
  </si>
  <si>
    <t>2018-12-18</t>
  </si>
  <si>
    <t>2019-01-18</t>
  </si>
  <si>
    <t>ZHOU LIANG</t>
  </si>
  <si>
    <t>181219110431781963</t>
  </si>
  <si>
    <t>比利时</t>
  </si>
  <si>
    <t>布鲁塞尔市区</t>
  </si>
  <si>
    <t>Marivaux Hotel/马里伏酒店</t>
  </si>
  <si>
    <t>2018-12-19</t>
  </si>
  <si>
    <t>XIN YING</t>
  </si>
  <si>
    <t>181219170301122963</t>
  </si>
  <si>
    <t>清迈市区</t>
  </si>
  <si>
    <t>Amora Thapae Hotel Chiang Mai/清迈阿莫拉塔佩酒店</t>
  </si>
  <si>
    <t>2019-01-25</t>
  </si>
  <si>
    <t>5</t>
  </si>
  <si>
    <t>FENG NA</t>
  </si>
  <si>
    <t>181225102624142963</t>
  </si>
  <si>
    <t>英国</t>
  </si>
  <si>
    <t>希思罗</t>
  </si>
  <si>
    <t>Sofitel London Heathrow/索菲特伦敦希斯罗酒店</t>
  </si>
  <si>
    <t>2018-12-25</t>
  </si>
  <si>
    <t>XING JIAHUA</t>
  </si>
  <si>
    <t>181227082024442963</t>
  </si>
  <si>
    <t>美国</t>
  </si>
  <si>
    <t>迈阿密海滩</t>
  </si>
  <si>
    <t>Hotel Chelsea/Chelsea酒店</t>
  </si>
  <si>
    <t>2018-12-27</t>
  </si>
  <si>
    <t>2019-01-01</t>
  </si>
  <si>
    <t>YIFAN YU</t>
  </si>
  <si>
    <t>190102152015222963</t>
  </si>
  <si>
    <t>斯里兰卡</t>
  </si>
  <si>
    <t>努沃勒埃利耶</t>
  </si>
  <si>
    <t>The Hill Club/希尔俱乐部酒店</t>
  </si>
  <si>
    <t>QU WEIQIAO</t>
  </si>
  <si>
    <t>190104081812911963</t>
  </si>
  <si>
    <t>希洛</t>
  </si>
  <si>
    <t>Castle Hilo Hawaiian Hotel/希洛城堡夏威夷酒店</t>
  </si>
  <si>
    <t>DONG NAICHAO</t>
  </si>
  <si>
    <t>181227164619952963</t>
  </si>
  <si>
    <t>Holiday Inn Chiangmai Hotel/清迈假日酒店</t>
  </si>
  <si>
    <t>MOU LING</t>
  </si>
  <si>
    <t>190103092831011963</t>
  </si>
  <si>
    <t>韩国</t>
  </si>
  <si>
    <t>首尔市区</t>
  </si>
  <si>
    <t>Ibis Styles Ambassador Seoul Gangnam/首尔江南大使宜必思尚品酒店</t>
  </si>
  <si>
    <t>2019-01-03</t>
  </si>
  <si>
    <t>YE BEI</t>
  </si>
  <si>
    <t>190102211226382963</t>
  </si>
  <si>
    <t>Riverside Hotel/滨江大酒店</t>
  </si>
  <si>
    <t>DENG DANTING</t>
  </si>
  <si>
    <t>190103183752152963</t>
  </si>
  <si>
    <t>芭东海滩</t>
  </si>
  <si>
    <t>Ramaburin Resort/拉马布林度假酒店</t>
  </si>
  <si>
    <t>OU LUKAI</t>
  </si>
  <si>
    <t>190104140733731963</t>
  </si>
  <si>
    <t>Patong Merlin Hotel/芭东美林酒店</t>
  </si>
  <si>
    <t>2019-02-01</t>
  </si>
  <si>
    <t>CHENG JIE</t>
  </si>
  <si>
    <t>190104162914572963</t>
  </si>
  <si>
    <t>yejinling</t>
  </si>
  <si>
    <t>KC Resort &amp; Over Water Villas/KC度假村水上别墅酒店</t>
  </si>
  <si>
    <t>2019-02-05</t>
  </si>
  <si>
    <t>LIU DONGCHEN</t>
  </si>
  <si>
    <t>190104170148891963</t>
  </si>
  <si>
    <t>ZHANG HAIJUN</t>
  </si>
  <si>
    <t>190105180038542963</t>
  </si>
  <si>
    <t>斐济</t>
  </si>
  <si>
    <t>丹娜努</t>
  </si>
  <si>
    <t>The Westin Denarau Island Resort &amp; Spa, Fiji/斐济丹娜拉岛威斯汀spa度假酒店</t>
  </si>
  <si>
    <t>ZHOU YICHEN</t>
  </si>
  <si>
    <t>190106083331722963</t>
  </si>
  <si>
    <t>新西兰</t>
  </si>
  <si>
    <t>基督城</t>
  </si>
  <si>
    <t>Commodore Airport Hotel Christchurch/基督城准将机场酒店</t>
  </si>
  <si>
    <t>2019-02-09</t>
  </si>
  <si>
    <t>DENG WEIHUA</t>
  </si>
  <si>
    <t>190110210543881963</t>
  </si>
  <si>
    <t>檀香山</t>
  </si>
  <si>
    <t>Prince Waikiki/威基基普林斯酒店</t>
  </si>
  <si>
    <t>ZHANG YI</t>
  </si>
  <si>
    <t>190106162721591963</t>
  </si>
  <si>
    <t>阿联酋</t>
  </si>
  <si>
    <t>迪拜</t>
  </si>
  <si>
    <t>Sheraton Grand Hotel, Dubai/迪拜喜来登大酒店</t>
  </si>
  <si>
    <t>WANG XIAOJING</t>
  </si>
  <si>
    <t>190108085759911963</t>
  </si>
  <si>
    <t>爱丁堡市区</t>
  </si>
  <si>
    <t>ibis Edinburgh Centre South Bridge – Royal Mile/爱丁堡中心南桥 - 皇家大道宜必思酒店</t>
  </si>
  <si>
    <t>HUANG YANLING</t>
  </si>
  <si>
    <t>190108092127901963</t>
  </si>
  <si>
    <t>Centara Watergate Pavillion Hotel Bangkok/盛泰乐曼谷水门酒店</t>
  </si>
  <si>
    <t>2019-02-11</t>
  </si>
  <si>
    <t>XU HONGBING</t>
  </si>
  <si>
    <t>190108154125642963</t>
  </si>
  <si>
    <t>Park Avenue Rochester/公园大道罗切斯特酒店</t>
  </si>
  <si>
    <t>MAO YINGHUA</t>
  </si>
  <si>
    <t>190108203754471963</t>
  </si>
  <si>
    <t>雅加达市区</t>
  </si>
  <si>
    <t>Grand Mercure Jakarta Harmoni/雅加达哈莫尼美爵酒店</t>
  </si>
  <si>
    <t>TONG YANQING</t>
  </si>
  <si>
    <t>190103225751451963</t>
  </si>
  <si>
    <t>The Wave Boutique Hotel/波浪精品酒店</t>
  </si>
  <si>
    <t>190109083927212963</t>
  </si>
  <si>
    <t>Ueno Hotel/上野酒店</t>
  </si>
  <si>
    <t>LUO YIFAN</t>
  </si>
  <si>
    <t>190109084951802963</t>
  </si>
  <si>
    <t>中国香港</t>
  </si>
  <si>
    <t>香港</t>
  </si>
  <si>
    <t>Metropark Hotel Kowloon/香港九龙维景酒店</t>
  </si>
  <si>
    <t>CUI XIA</t>
  </si>
  <si>
    <t>190109105457152963</t>
  </si>
  <si>
    <t>ibis Budget Ambassador Seoul Dongdaemun/首尔东大门大使宜必思快捷酒店</t>
  </si>
  <si>
    <t>PENG HUANHUAN</t>
  </si>
  <si>
    <t>190108233308932963</t>
  </si>
  <si>
    <t>190111084812022963</t>
  </si>
  <si>
    <t>马来西亚</t>
  </si>
  <si>
    <t>巴东马士力</t>
  </si>
  <si>
    <t>Kampung Tok Senik Resort, Langkawi/兰卡威甘榜托克瑟尼克酒店</t>
  </si>
  <si>
    <t>2019-01-19</t>
  </si>
  <si>
    <t>AO JIE</t>
  </si>
  <si>
    <t>190112081011892963</t>
  </si>
  <si>
    <t>Harper Kuta Hotel Bali/巴厘岛哈珀库塔酒店</t>
  </si>
  <si>
    <t>MA YAO</t>
  </si>
  <si>
    <t>190112085319471963</t>
  </si>
  <si>
    <t>水原市</t>
  </si>
  <si>
    <t>Ibis Ambassador Suwon/宜必思水原大使酒店</t>
  </si>
  <si>
    <t>CHEN JIAWEN</t>
  </si>
  <si>
    <t>190112214551271963</t>
  </si>
  <si>
    <t>印第安纳波利斯</t>
  </si>
  <si>
    <t>Crowne Plaza Hotel Indianapolis Downtown/印第安纳波利斯市中心皇冠假日酒店</t>
  </si>
  <si>
    <t>LIM ZHONGRUIABEL</t>
  </si>
  <si>
    <t>190113101739181963</t>
  </si>
  <si>
    <t>札幌市区</t>
  </si>
  <si>
    <t>HOTEL MYSTAYS Sapporo Station/札幌站MYSTAYS酒店</t>
  </si>
  <si>
    <t>MAO YUXIAO</t>
  </si>
  <si>
    <t>190114180052641963</t>
  </si>
  <si>
    <t>Siripanna Villa Resort, Chiang Mai/清迈斯里潘拉别墅度假酒店</t>
  </si>
  <si>
    <t>ZHANG FUYING</t>
  </si>
  <si>
    <t>190115140911061963</t>
  </si>
  <si>
    <t>newop</t>
  </si>
  <si>
    <t>印度</t>
  </si>
  <si>
    <t>新德里</t>
  </si>
  <si>
    <t>Novotel New Delhi Aerocity - An AccorHotels Brand/新德里航空城诺富特酒店 - 雅高酒店品牌</t>
  </si>
  <si>
    <t>ZHOU JINGREN</t>
  </si>
  <si>
    <t>181207212736283963</t>
  </si>
  <si>
    <t>孟买</t>
  </si>
  <si>
    <t>Hilton Mumbai International Airport Hotel/希尔顿孟买国际机场酒店</t>
  </si>
  <si>
    <t>2018-12-26</t>
  </si>
  <si>
    <t>2018-12-31</t>
  </si>
  <si>
    <t>ZENG JIANYAO</t>
  </si>
  <si>
    <t>取消已确认</t>
  </si>
  <si>
    <t>确定应付：135367   付款编号：P190116163345322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</si>
</sst>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1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1425628</v>
          </cell>
          <cell r="B2" t="str">
            <v>澳门JW万豪酒店</v>
          </cell>
          <cell r="C2" t="str">
            <v>190104150512121963</v>
          </cell>
          <cell r="D2" t="str">
            <v/>
          </cell>
          <cell r="E2" t="str">
            <v/>
          </cell>
          <cell r="F2" t="str">
            <v>2359</v>
          </cell>
          <cell r="G2" t="str">
            <v>RMB</v>
          </cell>
          <cell r="H2" t="str">
            <v>1</v>
          </cell>
          <cell r="I2">
            <v>2359</v>
          </cell>
        </row>
        <row r="3">
          <cell r="A3">
            <v>1425615</v>
          </cell>
          <cell r="B3" t="str">
            <v>澳门JW万豪酒店</v>
          </cell>
          <cell r="C3" t="str">
            <v>190104145808491963</v>
          </cell>
          <cell r="D3" t="str">
            <v/>
          </cell>
          <cell r="E3" t="str">
            <v/>
          </cell>
          <cell r="F3" t="str">
            <v>1192</v>
          </cell>
          <cell r="G3" t="str">
            <v>RMB</v>
          </cell>
          <cell r="H3" t="str">
            <v>1</v>
          </cell>
          <cell r="I3">
            <v>1192</v>
          </cell>
        </row>
        <row r="4">
          <cell r="A4">
            <v>1425595</v>
          </cell>
          <cell r="B4" t="str">
            <v>澳门JW万豪酒店</v>
          </cell>
          <cell r="C4" t="str">
            <v>190104142823812963</v>
          </cell>
          <cell r="D4" t="str">
            <v/>
          </cell>
          <cell r="E4" t="str">
            <v/>
          </cell>
          <cell r="F4" t="str">
            <v>2561</v>
          </cell>
          <cell r="G4" t="str">
            <v>RMB</v>
          </cell>
          <cell r="H4" t="str">
            <v>1</v>
          </cell>
          <cell r="I4">
            <v>2561</v>
          </cell>
        </row>
        <row r="5">
          <cell r="A5">
            <v>1425636</v>
          </cell>
          <cell r="B5" t="str">
            <v>澳门JW万豪酒店</v>
          </cell>
          <cell r="C5" t="str">
            <v>190104151146101963</v>
          </cell>
          <cell r="D5" t="str">
            <v/>
          </cell>
          <cell r="E5" t="str">
            <v/>
          </cell>
          <cell r="F5" t="str">
            <v>1666</v>
          </cell>
          <cell r="G5" t="str">
            <v>RMB</v>
          </cell>
          <cell r="H5" t="str">
            <v>1</v>
          </cell>
          <cell r="I5">
            <v>1666</v>
          </cell>
        </row>
        <row r="6">
          <cell r="A6">
            <v>1425600</v>
          </cell>
          <cell r="B6" t="str">
            <v>澳门JW万豪酒店</v>
          </cell>
          <cell r="C6" t="str">
            <v>190104143800461963</v>
          </cell>
          <cell r="D6" t="str">
            <v/>
          </cell>
          <cell r="E6" t="str">
            <v/>
          </cell>
          <cell r="F6" t="str">
            <v>2382</v>
          </cell>
          <cell r="G6" t="str">
            <v>RMB</v>
          </cell>
          <cell r="H6" t="str">
            <v>1</v>
          </cell>
          <cell r="I6">
            <v>2382</v>
          </cell>
        </row>
        <row r="7">
          <cell r="A7">
            <v>1425610</v>
          </cell>
          <cell r="B7" t="str">
            <v>澳门JW万豪酒店</v>
          </cell>
          <cell r="C7" t="str">
            <v>190104145152281963</v>
          </cell>
          <cell r="D7" t="str">
            <v/>
          </cell>
          <cell r="E7" t="str">
            <v/>
          </cell>
          <cell r="F7" t="str">
            <v>1371</v>
          </cell>
          <cell r="G7" t="str">
            <v>RMB</v>
          </cell>
          <cell r="H7" t="str">
            <v>1</v>
          </cell>
          <cell r="I7">
            <v>1371</v>
          </cell>
        </row>
        <row r="8">
          <cell r="A8">
            <v>1426948</v>
          </cell>
          <cell r="B8" t="str">
            <v>香港丽豪酒店</v>
          </cell>
          <cell r="C8" t="str">
            <v>190109191056511963</v>
          </cell>
          <cell r="D8" t="str">
            <v/>
          </cell>
          <cell r="E8" t="str">
            <v/>
          </cell>
          <cell r="F8" t="str">
            <v>4857</v>
          </cell>
          <cell r="G8" t="str">
            <v>RMB</v>
          </cell>
          <cell r="H8" t="str">
            <v>1</v>
          </cell>
          <cell r="I8">
            <v>4857</v>
          </cell>
        </row>
        <row r="9">
          <cell r="A9">
            <v>1425922</v>
          </cell>
          <cell r="B9" t="str">
            <v>香港丽豪酒店</v>
          </cell>
          <cell r="C9" t="str">
            <v>190109191710442963</v>
          </cell>
          <cell r="D9" t="str">
            <v/>
          </cell>
          <cell r="E9" t="str">
            <v/>
          </cell>
          <cell r="F9" t="str">
            <v>2163</v>
          </cell>
          <cell r="G9" t="str">
            <v>RMB</v>
          </cell>
          <cell r="H9" t="str">
            <v>1</v>
          </cell>
          <cell r="I9">
            <v>2163</v>
          </cell>
        </row>
        <row r="10">
          <cell r="A10">
            <v>1428790</v>
          </cell>
          <cell r="B10" t="str">
            <v>香港九龙维景酒店</v>
          </cell>
          <cell r="C10" t="str">
            <v>190109084951802963</v>
          </cell>
          <cell r="D10" t="str">
            <v>reconfirmed</v>
          </cell>
          <cell r="E10" t="str">
            <v/>
          </cell>
          <cell r="F10" t="str">
            <v>1115</v>
          </cell>
          <cell r="G10" t="str">
            <v>RMB</v>
          </cell>
          <cell r="H10" t="str">
            <v>1</v>
          </cell>
          <cell r="I10">
            <v>1115</v>
          </cell>
        </row>
        <row r="11">
          <cell r="A11">
            <v>1395385</v>
          </cell>
          <cell r="B11" t="str">
            <v>曼谷文华东方酒店</v>
          </cell>
          <cell r="C11" t="str">
            <v>181114154939063963</v>
          </cell>
          <cell r="D11" t="str">
            <v>510SB114549</v>
          </cell>
          <cell r="E11" t="str">
            <v/>
          </cell>
          <cell r="F11" t="str">
            <v>7701</v>
          </cell>
          <cell r="G11" t="str">
            <v>RMB</v>
          </cell>
          <cell r="H11" t="str">
            <v>1</v>
          </cell>
          <cell r="I11">
            <v>7701</v>
          </cell>
        </row>
        <row r="12">
          <cell r="A12">
            <v>1420819</v>
          </cell>
          <cell r="B12" t="str">
            <v>曼谷半岛酒店</v>
          </cell>
          <cell r="C12" t="str">
            <v>181227201436011963</v>
          </cell>
          <cell r="D12" t="str">
            <v>1420819</v>
          </cell>
          <cell r="E12" t="str">
            <v/>
          </cell>
          <cell r="F12" t="str">
            <v>12787.02</v>
          </cell>
          <cell r="G12" t="str">
            <v>RMB</v>
          </cell>
          <cell r="H12" t="str">
            <v>1</v>
          </cell>
          <cell r="I12">
            <v>12787.02</v>
          </cell>
        </row>
        <row r="13">
          <cell r="A13">
            <v>1418666</v>
          </cell>
          <cell r="B13" t="str">
            <v>巴厘岛马拉河远征宾馆</v>
          </cell>
          <cell r="C13" t="str">
            <v>181224153148621963</v>
          </cell>
          <cell r="D13" t="str">
            <v>25847</v>
          </cell>
          <cell r="E13" t="str">
            <v/>
          </cell>
          <cell r="F13" t="str">
            <v>2499</v>
          </cell>
          <cell r="G13" t="str">
            <v>RMB</v>
          </cell>
          <cell r="H13" t="str">
            <v>1</v>
          </cell>
          <cell r="I13">
            <v>2499</v>
          </cell>
        </row>
        <row r="14">
          <cell r="A14">
            <v>1427041</v>
          </cell>
          <cell r="B14" t="str">
            <v>迪拜喜来登大酒店</v>
          </cell>
          <cell r="C14" t="str">
            <v>190106162721591963</v>
          </cell>
          <cell r="D14" t="str">
            <v/>
          </cell>
          <cell r="E14" t="str">
            <v/>
          </cell>
          <cell r="F14" t="str">
            <v>1451</v>
          </cell>
          <cell r="G14" t="str">
            <v>RMB</v>
          </cell>
          <cell r="H14" t="str">
            <v>1</v>
          </cell>
          <cell r="I14">
            <v>1451</v>
          </cell>
        </row>
        <row r="15">
          <cell r="A15">
            <v>1422034</v>
          </cell>
          <cell r="B15" t="str">
            <v>曼谷铂尔曼皇权酒店</v>
          </cell>
          <cell r="C15" t="str">
            <v>181229185943762963</v>
          </cell>
          <cell r="D15" t="str">
            <v>743810</v>
          </cell>
          <cell r="E15" t="str">
            <v/>
          </cell>
          <cell r="F15" t="str">
            <v>7109</v>
          </cell>
          <cell r="G15" t="str">
            <v>RMB</v>
          </cell>
          <cell r="H15" t="str">
            <v>1</v>
          </cell>
          <cell r="I15">
            <v>7109</v>
          </cell>
        </row>
        <row r="16">
          <cell r="A16">
            <v>1429915</v>
          </cell>
          <cell r="B16" t="str">
            <v>京都丽嘉皇家酒店</v>
          </cell>
          <cell r="C16" t="str">
            <v>190111082645302963</v>
          </cell>
          <cell r="D16" t="str">
            <v/>
          </cell>
          <cell r="E16" t="str">
            <v/>
          </cell>
          <cell r="F16" t="str">
            <v>2460</v>
          </cell>
          <cell r="G16" t="str">
            <v>RMB</v>
          </cell>
          <cell r="H16" t="str">
            <v>1</v>
          </cell>
          <cell r="I16">
            <v>2460</v>
          </cell>
        </row>
        <row r="17">
          <cell r="A17">
            <v>1430923</v>
          </cell>
          <cell r="B17" t="str">
            <v>曼谷瑞吉酒店</v>
          </cell>
          <cell r="C17" t="str">
            <v>190112174526181963</v>
          </cell>
          <cell r="D17" t="str">
            <v/>
          </cell>
          <cell r="E17" t="str">
            <v/>
          </cell>
          <cell r="F17" t="str">
            <v>1967</v>
          </cell>
          <cell r="G17" t="str">
            <v>RMB</v>
          </cell>
          <cell r="H17" t="str">
            <v>1</v>
          </cell>
          <cell r="I17">
            <v>1967</v>
          </cell>
        </row>
        <row r="18">
          <cell r="A18">
            <v>1382123</v>
          </cell>
          <cell r="B18" t="str">
            <v>心斋桥哈顿酒店</v>
          </cell>
          <cell r="C18" t="str">
            <v>181015171306263963</v>
          </cell>
          <cell r="D18" t="str">
            <v>W20181015504-1</v>
          </cell>
          <cell r="E18" t="str">
            <v/>
          </cell>
          <cell r="F18" t="str">
            <v>890</v>
          </cell>
          <cell r="G18" t="str">
            <v>RMB</v>
          </cell>
          <cell r="H18" t="str">
            <v>1</v>
          </cell>
          <cell r="I18">
            <v>890</v>
          </cell>
        </row>
        <row r="19">
          <cell r="A19">
            <v>1424644</v>
          </cell>
          <cell r="B19" t="str">
            <v>清迈假日酒店</v>
          </cell>
          <cell r="C19" t="str">
            <v>181227164619952963</v>
          </cell>
          <cell r="D19" t="str">
            <v>34782033</v>
          </cell>
          <cell r="E19" t="str">
            <v/>
          </cell>
          <cell r="F19" t="str">
            <v>4479.04</v>
          </cell>
          <cell r="G19" t="str">
            <v>RMB</v>
          </cell>
          <cell r="H19" t="str">
            <v>1</v>
          </cell>
          <cell r="I19">
            <v>4479.04</v>
          </cell>
        </row>
        <row r="20">
          <cell r="A20">
            <v>1395408</v>
          </cell>
          <cell r="B20" t="str">
            <v>新加坡滨海湾金沙酒店</v>
          </cell>
          <cell r="C20" t="str">
            <v>181114162644183963</v>
          </cell>
          <cell r="D20" t="str">
            <v/>
          </cell>
          <cell r="E20" t="str">
            <v/>
          </cell>
          <cell r="F20" t="str">
            <v>5909</v>
          </cell>
          <cell r="G20" t="str">
            <v>RMB</v>
          </cell>
          <cell r="H20" t="str">
            <v>1</v>
          </cell>
          <cell r="I20">
            <v>5909</v>
          </cell>
        </row>
        <row r="21">
          <cell r="A21">
            <v>1425672</v>
          </cell>
          <cell r="B21" t="str">
            <v>东京帝国大酒店</v>
          </cell>
          <cell r="C21" t="str">
            <v>190104154101402963</v>
          </cell>
          <cell r="D21" t="str">
            <v/>
          </cell>
          <cell r="E21" t="str">
            <v/>
          </cell>
          <cell r="F21" t="str">
            <v>2680</v>
          </cell>
          <cell r="G21" t="str">
            <v>RMB</v>
          </cell>
          <cell r="H21" t="str">
            <v>1</v>
          </cell>
          <cell r="I21">
            <v>2680</v>
          </cell>
        </row>
        <row r="22">
          <cell r="A22">
            <v>1408402</v>
          </cell>
          <cell r="B22" t="str">
            <v>贝吉优巴德假日酒店</v>
          </cell>
          <cell r="C22" t="str">
            <v>181207151129703963</v>
          </cell>
          <cell r="D22" t="str">
            <v/>
          </cell>
          <cell r="E22" t="str">
            <v/>
          </cell>
          <cell r="F22" t="str">
            <v>567</v>
          </cell>
          <cell r="G22" t="str">
            <v>RMB</v>
          </cell>
          <cell r="H22" t="str">
            <v>1</v>
          </cell>
          <cell r="I22">
            <v>567</v>
          </cell>
        </row>
        <row r="23">
          <cell r="A23">
            <v>1402779</v>
          </cell>
          <cell r="B23" t="str">
            <v>布里斯班希尔顿酒店</v>
          </cell>
          <cell r="C23" t="str">
            <v>181128090108283963</v>
          </cell>
          <cell r="D23" t="str">
            <v>3505119600</v>
          </cell>
          <cell r="E23" t="str">
            <v/>
          </cell>
          <cell r="F23" t="str">
            <v>3240</v>
          </cell>
          <cell r="G23" t="str">
            <v>RMB</v>
          </cell>
          <cell r="H23" t="str">
            <v>1</v>
          </cell>
          <cell r="I23">
            <v>3240</v>
          </cell>
        </row>
        <row r="24">
          <cell r="A24">
            <v>1414835</v>
          </cell>
          <cell r="B24" t="str">
            <v>曼谷暹罗智选假日酒店</v>
          </cell>
          <cell r="C24" t="str">
            <v>181218111536031963</v>
          </cell>
          <cell r="D24" t="str">
            <v>27517035</v>
          </cell>
          <cell r="E24" t="str">
            <v/>
          </cell>
          <cell r="F24" t="str">
            <v>1648</v>
          </cell>
          <cell r="G24" t="str">
            <v>RMB</v>
          </cell>
          <cell r="H24" t="str">
            <v>1</v>
          </cell>
          <cell r="I24">
            <v>1648</v>
          </cell>
        </row>
        <row r="25">
          <cell r="A25">
            <v>1400516</v>
          </cell>
          <cell r="B25" t="str">
            <v>大阪蒙特利格拉斯米尔酒店</v>
          </cell>
          <cell r="C25" t="str">
            <v>181122170432463963</v>
          </cell>
          <cell r="D25" t="str">
            <v>331738808</v>
          </cell>
          <cell r="E25" t="str">
            <v/>
          </cell>
          <cell r="F25" t="str">
            <v>5471</v>
          </cell>
          <cell r="G25" t="str">
            <v>RMB</v>
          </cell>
          <cell r="H25" t="str">
            <v>1</v>
          </cell>
          <cell r="I25">
            <v>5471</v>
          </cell>
        </row>
        <row r="26">
          <cell r="A26">
            <v>1413961</v>
          </cell>
          <cell r="B26" t="str">
            <v>普吉岛希尔顿温泉度假酒店</v>
          </cell>
          <cell r="C26" t="str">
            <v>181213105421142963</v>
          </cell>
          <cell r="D26" t="str">
            <v/>
          </cell>
          <cell r="E26" t="str">
            <v/>
          </cell>
          <cell r="F26" t="str">
            <v>6384</v>
          </cell>
          <cell r="G26" t="str">
            <v>RMB</v>
          </cell>
          <cell r="H26" t="str">
            <v>1</v>
          </cell>
          <cell r="I26">
            <v>6384</v>
          </cell>
        </row>
        <row r="27">
          <cell r="A27">
            <v>1413968</v>
          </cell>
          <cell r="B27" t="str">
            <v>普吉岛希尔顿温泉度假酒店</v>
          </cell>
          <cell r="C27" t="str">
            <v>181213105113362963</v>
          </cell>
          <cell r="D27" t="str">
            <v/>
          </cell>
          <cell r="E27" t="str">
            <v/>
          </cell>
          <cell r="F27" t="str">
            <v>6384</v>
          </cell>
          <cell r="G27" t="str">
            <v>RMB</v>
          </cell>
          <cell r="H27" t="str">
            <v>1</v>
          </cell>
          <cell r="I27">
            <v>6384</v>
          </cell>
        </row>
        <row r="28">
          <cell r="A28">
            <v>1413971</v>
          </cell>
          <cell r="B28" t="str">
            <v>普吉岛希尔顿温泉度假酒店</v>
          </cell>
          <cell r="C28" t="str">
            <v>181213104512752963</v>
          </cell>
          <cell r="D28" t="str">
            <v/>
          </cell>
          <cell r="E28" t="str">
            <v/>
          </cell>
          <cell r="F28" t="str">
            <v>6384</v>
          </cell>
          <cell r="G28" t="str">
            <v>RMB</v>
          </cell>
          <cell r="H28" t="str">
            <v>1</v>
          </cell>
          <cell r="I28">
            <v>6384</v>
          </cell>
        </row>
        <row r="29">
          <cell r="A29">
            <v>1413964</v>
          </cell>
          <cell r="B29" t="str">
            <v>普吉岛希尔顿温泉度假酒店</v>
          </cell>
          <cell r="C29" t="str">
            <v>181213105324571963</v>
          </cell>
          <cell r="D29" t="str">
            <v/>
          </cell>
          <cell r="E29" t="str">
            <v/>
          </cell>
          <cell r="F29" t="str">
            <v>6384</v>
          </cell>
          <cell r="G29" t="str">
            <v>RMB</v>
          </cell>
          <cell r="H29" t="str">
            <v>1</v>
          </cell>
          <cell r="I29">
            <v>6384</v>
          </cell>
        </row>
        <row r="30">
          <cell r="A30">
            <v>1415480</v>
          </cell>
          <cell r="B30" t="str">
            <v>马里伏酒店</v>
          </cell>
          <cell r="C30" t="str">
            <v>181219110431781963</v>
          </cell>
          <cell r="D30" t="str">
            <v>438065</v>
          </cell>
          <cell r="E30" t="str">
            <v/>
          </cell>
          <cell r="F30" t="str">
            <v>2152</v>
          </cell>
          <cell r="G30" t="str">
            <v>RMB</v>
          </cell>
          <cell r="H30" t="str">
            <v>1</v>
          </cell>
          <cell r="I30">
            <v>2152</v>
          </cell>
        </row>
        <row r="31">
          <cell r="A31">
            <v>1412312</v>
          </cell>
          <cell r="B31" t="str">
            <v>柏林市中心皇冠假日酒店</v>
          </cell>
          <cell r="C31" t="str">
            <v>181213185622112963</v>
          </cell>
          <cell r="D31" t="str">
            <v>2423108</v>
          </cell>
          <cell r="E31" t="str">
            <v/>
          </cell>
          <cell r="F31" t="str">
            <v>1551</v>
          </cell>
          <cell r="G31" t="str">
            <v>RMB</v>
          </cell>
          <cell r="H31" t="str">
            <v>1</v>
          </cell>
          <cell r="I31">
            <v>1551</v>
          </cell>
        </row>
        <row r="32">
          <cell r="A32">
            <v>1426413</v>
          </cell>
          <cell r="B32" t="str">
            <v>斐济丹娜拉岛威斯汀水疗度假酒店</v>
          </cell>
          <cell r="C32" t="str">
            <v>190105180038542963</v>
          </cell>
          <cell r="D32" t="str">
            <v>80260944</v>
          </cell>
          <cell r="E32" t="str">
            <v/>
          </cell>
          <cell r="F32" t="str">
            <v>2593</v>
          </cell>
          <cell r="G32" t="str">
            <v>RMB</v>
          </cell>
          <cell r="H32" t="str">
            <v>1</v>
          </cell>
          <cell r="I32">
            <v>2593</v>
          </cell>
        </row>
        <row r="33">
          <cell r="A33">
            <v>1404733</v>
          </cell>
          <cell r="B33" t="str">
            <v>帕塞欧戴尔普艺酒店</v>
          </cell>
          <cell r="C33" t="str">
            <v>181201115248453963</v>
          </cell>
          <cell r="D33" t="str">
            <v/>
          </cell>
          <cell r="E33" t="str">
            <v/>
          </cell>
          <cell r="F33" t="str">
            <v>5274</v>
          </cell>
          <cell r="G33" t="str">
            <v>RMB</v>
          </cell>
          <cell r="H33" t="str">
            <v>1</v>
          </cell>
          <cell r="I33">
            <v>5274</v>
          </cell>
        </row>
        <row r="34">
          <cell r="A34">
            <v>1418418</v>
          </cell>
          <cell r="B34" t="str">
            <v>索菲特伦敦希斯罗酒店</v>
          </cell>
          <cell r="C34" t="str">
            <v>181225102624142963</v>
          </cell>
          <cell r="D34" t="str">
            <v/>
          </cell>
          <cell r="E34" t="str">
            <v/>
          </cell>
          <cell r="F34" t="str">
            <v>1350</v>
          </cell>
          <cell r="G34" t="str">
            <v>RMB</v>
          </cell>
          <cell r="H34" t="str">
            <v>1</v>
          </cell>
          <cell r="I34">
            <v>1350</v>
          </cell>
        </row>
        <row r="35">
          <cell r="A35">
            <v>1427116</v>
          </cell>
          <cell r="B35" t="str">
            <v>索菲特伦敦希斯罗酒店</v>
          </cell>
          <cell r="C35" t="str">
            <v>190106181104711963</v>
          </cell>
          <cell r="D35" t="str">
            <v/>
          </cell>
          <cell r="E35" t="str">
            <v/>
          </cell>
          <cell r="F35" t="str">
            <v>4464</v>
          </cell>
          <cell r="G35" t="str">
            <v>RMB</v>
          </cell>
          <cell r="H35" t="str">
            <v>1</v>
          </cell>
          <cell r="I35">
            <v>4464</v>
          </cell>
        </row>
        <row r="36">
          <cell r="A36">
            <v>1432989</v>
          </cell>
          <cell r="B36" t="str">
            <v>伦敦鲁顿机场宜必思酒店</v>
          </cell>
          <cell r="C36" t="str">
            <v>190116085224001963</v>
          </cell>
          <cell r="D36" t="str">
            <v/>
          </cell>
          <cell r="E36" t="str">
            <v/>
          </cell>
          <cell r="F36" t="str">
            <v>754</v>
          </cell>
          <cell r="G36" t="str">
            <v>RMB</v>
          </cell>
          <cell r="H36" t="str">
            <v>1</v>
          </cell>
          <cell r="I36">
            <v>754</v>
          </cell>
        </row>
        <row r="37">
          <cell r="A37">
            <v>1430018</v>
          </cell>
          <cell r="B37" t="str">
            <v>贝斯特韦斯特巴黎沃塞特歌剧酒店</v>
          </cell>
          <cell r="C37" t="str">
            <v>190111085748381963</v>
          </cell>
          <cell r="D37" t="str">
            <v/>
          </cell>
          <cell r="E37" t="str">
            <v/>
          </cell>
          <cell r="F37" t="str">
            <v>1434</v>
          </cell>
          <cell r="G37" t="str">
            <v>RMB</v>
          </cell>
          <cell r="H37" t="str">
            <v>1</v>
          </cell>
          <cell r="I37">
            <v>1434</v>
          </cell>
        </row>
        <row r="38">
          <cell r="A38">
            <v>1400171</v>
          </cell>
          <cell r="B38" t="str">
            <v>龙目岛假日酒店</v>
          </cell>
          <cell r="C38" t="str">
            <v>181122152448383963</v>
          </cell>
          <cell r="D38" t="str">
            <v/>
          </cell>
          <cell r="E38" t="str">
            <v/>
          </cell>
          <cell r="F38" t="str">
            <v>494</v>
          </cell>
          <cell r="G38" t="str">
            <v>RMB</v>
          </cell>
          <cell r="H38" t="str">
            <v>1</v>
          </cell>
          <cell r="I38">
            <v>494</v>
          </cell>
        </row>
        <row r="39">
          <cell r="A39">
            <v>1395848</v>
          </cell>
          <cell r="B39" t="str">
            <v>巴厘岛伊娜雅普瑞酒店</v>
          </cell>
          <cell r="C39" t="str">
            <v>181115155902623963</v>
          </cell>
          <cell r="D39" t="str">
            <v>367019</v>
          </cell>
          <cell r="E39" t="str">
            <v/>
          </cell>
          <cell r="F39" t="str">
            <v>1412</v>
          </cell>
          <cell r="G39" t="str">
            <v>RMB</v>
          </cell>
          <cell r="H39" t="str">
            <v>1</v>
          </cell>
          <cell r="I39">
            <v>1412</v>
          </cell>
        </row>
        <row r="40">
          <cell r="A40">
            <v>1403695</v>
          </cell>
          <cell r="B40" t="str">
            <v>巴厘岛伊娜雅普瑞酒店</v>
          </cell>
          <cell r="C40" t="str">
            <v>181129161313643963</v>
          </cell>
          <cell r="D40" t="str">
            <v>315confirm6665</v>
          </cell>
          <cell r="E40" t="str">
            <v/>
          </cell>
          <cell r="F40" t="str">
            <v>2407</v>
          </cell>
          <cell r="G40" t="str">
            <v>RMB</v>
          </cell>
          <cell r="H40" t="str">
            <v>1</v>
          </cell>
          <cell r="I40">
            <v>2407</v>
          </cell>
        </row>
        <row r="41">
          <cell r="A41">
            <v>1403694</v>
          </cell>
          <cell r="B41" t="str">
            <v>巴厘岛伊娜雅普瑞酒店</v>
          </cell>
          <cell r="C41" t="str">
            <v>181129161121133963</v>
          </cell>
          <cell r="D41" t="str">
            <v>315confirm6241</v>
          </cell>
          <cell r="E41" t="str">
            <v/>
          </cell>
          <cell r="F41" t="str">
            <v>2407</v>
          </cell>
          <cell r="G41" t="str">
            <v>RMB</v>
          </cell>
          <cell r="H41" t="str">
            <v>1</v>
          </cell>
          <cell r="I41">
            <v>2407</v>
          </cell>
        </row>
        <row r="42">
          <cell r="A42">
            <v>1408906</v>
          </cell>
          <cell r="B42" t="str">
            <v>巴厘岛帕特雷亚沙别墅度假村</v>
          </cell>
          <cell r="C42" t="str">
            <v>181208142053893963</v>
          </cell>
          <cell r="D42" t="str">
            <v/>
          </cell>
          <cell r="E42" t="str">
            <v/>
          </cell>
          <cell r="F42" t="str">
            <v>772</v>
          </cell>
          <cell r="G42" t="str">
            <v>RMB</v>
          </cell>
          <cell r="H42" t="str">
            <v>1</v>
          </cell>
          <cell r="I42">
            <v>772</v>
          </cell>
        </row>
        <row r="43">
          <cell r="A43">
            <v>1407604</v>
          </cell>
          <cell r="B43" t="str">
            <v>孟买国际机场希尔顿酒店</v>
          </cell>
          <cell r="C43" t="str">
            <v>181207212736283963</v>
          </cell>
          <cell r="D43" t="str">
            <v/>
          </cell>
          <cell r="E43" t="str">
            <v/>
          </cell>
          <cell r="F43" t="str">
            <v>647</v>
          </cell>
          <cell r="G43" t="str">
            <v>RMB</v>
          </cell>
          <cell r="H43" t="str">
            <v>1</v>
          </cell>
          <cell r="I43">
            <v>647</v>
          </cell>
        </row>
        <row r="44">
          <cell r="A44">
            <v>1417862</v>
          </cell>
          <cell r="B44" t="str">
            <v>暹粒吴哥乡村水疗度假村</v>
          </cell>
          <cell r="C44" t="str">
            <v>190111213153682963</v>
          </cell>
          <cell r="D44" t="str">
            <v/>
          </cell>
          <cell r="E44" t="str">
            <v/>
          </cell>
          <cell r="F44" t="str">
            <v>3013</v>
          </cell>
          <cell r="G44" t="str">
            <v>RMB</v>
          </cell>
          <cell r="H44" t="str">
            <v>1</v>
          </cell>
          <cell r="I44">
            <v>3013</v>
          </cell>
        </row>
        <row r="45">
          <cell r="A45">
            <v>1399403</v>
          </cell>
          <cell r="B45" t="str">
            <v>暹粒金寺酒店</v>
          </cell>
          <cell r="C45" t="str">
            <v>181211092636752963</v>
          </cell>
          <cell r="D45" t="str">
            <v/>
          </cell>
          <cell r="E45" t="str">
            <v/>
          </cell>
          <cell r="F45" t="str">
            <v>3679</v>
          </cell>
          <cell r="G45" t="str">
            <v>RMB</v>
          </cell>
          <cell r="H45" t="str">
            <v>1</v>
          </cell>
          <cell r="I45">
            <v>3679</v>
          </cell>
        </row>
        <row r="46">
          <cell r="A46">
            <v>1430665</v>
          </cell>
          <cell r="B46" t="str">
            <v>水原宜必思大使酒店</v>
          </cell>
          <cell r="C46" t="str">
            <v>190112085319471963</v>
          </cell>
          <cell r="D46" t="str">
            <v>347014</v>
          </cell>
          <cell r="E46" t="str">
            <v/>
          </cell>
          <cell r="F46" t="str">
            <v>783</v>
          </cell>
          <cell r="G46" t="str">
            <v>RMB</v>
          </cell>
          <cell r="H46" t="str">
            <v>1</v>
          </cell>
          <cell r="I46">
            <v>783</v>
          </cell>
        </row>
        <row r="47">
          <cell r="A47">
            <v>1392570</v>
          </cell>
          <cell r="B47" t="str">
            <v>东京湾喜来登大酒店</v>
          </cell>
          <cell r="C47" t="str">
            <v>181111101656823963</v>
          </cell>
          <cell r="D47" t="str">
            <v>1392570</v>
          </cell>
          <cell r="E47" t="str">
            <v/>
          </cell>
          <cell r="F47" t="str">
            <v>2986</v>
          </cell>
          <cell r="G47" t="str">
            <v>RMB</v>
          </cell>
          <cell r="H47" t="str">
            <v>1</v>
          </cell>
          <cell r="I47">
            <v>2986</v>
          </cell>
        </row>
        <row r="48">
          <cell r="A48">
            <v>1408126</v>
          </cell>
          <cell r="B48" t="str">
            <v>苏西大都会酒店</v>
          </cell>
          <cell r="C48" t="str">
            <v>181207094654113963</v>
          </cell>
          <cell r="D48" t="str">
            <v>S/201812070002</v>
          </cell>
          <cell r="E48" t="str">
            <v/>
          </cell>
          <cell r="F48" t="str">
            <v>4272</v>
          </cell>
          <cell r="G48" t="str">
            <v>RMB</v>
          </cell>
          <cell r="H48" t="str">
            <v>1</v>
          </cell>
          <cell r="I48">
            <v>4272</v>
          </cell>
        </row>
        <row r="49">
          <cell r="A49">
            <v>1413539</v>
          </cell>
          <cell r="B49" t="str">
            <v>梅斯特广场酒店</v>
          </cell>
          <cell r="C49" t="str">
            <v>181215181116632963</v>
          </cell>
          <cell r="D49" t="str">
            <v>4489987,4489988</v>
          </cell>
          <cell r="E49" t="str">
            <v/>
          </cell>
          <cell r="F49" t="str">
            <v>2021</v>
          </cell>
          <cell r="G49" t="str">
            <v>RMB</v>
          </cell>
          <cell r="H49" t="str">
            <v>1</v>
          </cell>
          <cell r="I49">
            <v>2021</v>
          </cell>
        </row>
        <row r="50">
          <cell r="A50">
            <v>1401631</v>
          </cell>
          <cell r="B50" t="str">
            <v>公园酒庄基督城希尔顿逸林酒店</v>
          </cell>
          <cell r="C50" t="str">
            <v>181125205831973963</v>
          </cell>
          <cell r="D50" t="str">
            <v>3504119117</v>
          </cell>
          <cell r="E50" t="str">
            <v/>
          </cell>
          <cell r="F50" t="str">
            <v>1325</v>
          </cell>
          <cell r="G50" t="str">
            <v>RMB</v>
          </cell>
          <cell r="H50" t="str">
            <v>1</v>
          </cell>
          <cell r="I50">
            <v>1325</v>
          </cell>
        </row>
        <row r="51">
          <cell r="A51">
            <v>1421822</v>
          </cell>
          <cell r="B51" t="str">
            <v>公园酒庄基督城希尔顿逸林酒店</v>
          </cell>
          <cell r="C51" t="str">
            <v>181229133619031963</v>
          </cell>
          <cell r="D51" t="str">
            <v>3512459468</v>
          </cell>
          <cell r="E51" t="str">
            <v/>
          </cell>
          <cell r="F51" t="str">
            <v>2669</v>
          </cell>
          <cell r="G51" t="str">
            <v>RMB</v>
          </cell>
          <cell r="H51" t="str">
            <v>1</v>
          </cell>
          <cell r="I51">
            <v>2669</v>
          </cell>
        </row>
        <row r="52">
          <cell r="A52">
            <v>1426647</v>
          </cell>
          <cell r="B52" t="str">
            <v>基督城准将机场酒店</v>
          </cell>
          <cell r="C52" t="str">
            <v>190106083331722963</v>
          </cell>
          <cell r="D52" t="str">
            <v/>
          </cell>
          <cell r="E52" t="str">
            <v/>
          </cell>
          <cell r="F52" t="str">
            <v>1394</v>
          </cell>
          <cell r="G52" t="str">
            <v>RMB</v>
          </cell>
          <cell r="H52" t="str">
            <v>1</v>
          </cell>
          <cell r="I52">
            <v>1394</v>
          </cell>
        </row>
        <row r="53">
          <cell r="A53">
            <v>1415998</v>
          </cell>
          <cell r="B53" t="str">
            <v>菲诺贝斯特韦斯特优质套房酒店</v>
          </cell>
          <cell r="C53" t="str">
            <v>181220083259622963</v>
          </cell>
          <cell r="D53" t="str">
            <v>49187</v>
          </cell>
          <cell r="E53" t="str">
            <v/>
          </cell>
          <cell r="F53" t="str">
            <v>1160</v>
          </cell>
          <cell r="G53" t="str">
            <v>RMB</v>
          </cell>
          <cell r="H53" t="str">
            <v>1</v>
          </cell>
          <cell r="I53">
            <v>1160</v>
          </cell>
        </row>
        <row r="54">
          <cell r="A54">
            <v>1399241</v>
          </cell>
          <cell r="B54" t="str">
            <v>罗托鲁瓦雷吉斯酒店</v>
          </cell>
          <cell r="C54" t="str">
            <v>181120182225713963</v>
          </cell>
          <cell r="D54" t="str">
            <v/>
          </cell>
          <cell r="E54" t="str">
            <v/>
          </cell>
          <cell r="F54" t="str">
            <v>1927</v>
          </cell>
          <cell r="G54" t="str">
            <v>RMB</v>
          </cell>
          <cell r="H54" t="str">
            <v>1</v>
          </cell>
          <cell r="I54">
            <v>1927</v>
          </cell>
        </row>
        <row r="55">
          <cell r="A55">
            <v>1415760</v>
          </cell>
          <cell r="B55" t="str">
            <v>清迈安茉拉太平酒店</v>
          </cell>
          <cell r="C55" t="str">
            <v>181219170301122963</v>
          </cell>
          <cell r="D55" t="str">
            <v/>
          </cell>
          <cell r="E55" t="str">
            <v/>
          </cell>
          <cell r="F55" t="str">
            <v>1975</v>
          </cell>
          <cell r="G55" t="str">
            <v>RMB</v>
          </cell>
          <cell r="H55" t="str">
            <v>1</v>
          </cell>
          <cell r="I55">
            <v>1975</v>
          </cell>
        </row>
        <row r="56">
          <cell r="A56">
            <v>1424708</v>
          </cell>
          <cell r="B56" t="str">
            <v>甲米滨江大酒店</v>
          </cell>
          <cell r="C56" t="str">
            <v>190102211226382963</v>
          </cell>
          <cell r="D56" t="str">
            <v>1424708</v>
          </cell>
          <cell r="E56" t="str">
            <v/>
          </cell>
          <cell r="F56" t="str">
            <v>308</v>
          </cell>
          <cell r="G56" t="str">
            <v>RMB</v>
          </cell>
          <cell r="H56" t="str">
            <v>1</v>
          </cell>
          <cell r="I56">
            <v>308</v>
          </cell>
        </row>
        <row r="57">
          <cell r="A57">
            <v>1412981</v>
          </cell>
          <cell r="B57" t="str">
            <v>普吉岛安达曼拥抱酒店</v>
          </cell>
          <cell r="C57" t="str">
            <v>190103145648922963</v>
          </cell>
          <cell r="D57" t="str">
            <v/>
          </cell>
          <cell r="E57" t="str">
            <v/>
          </cell>
          <cell r="F57" t="str">
            <v>1271</v>
          </cell>
          <cell r="G57" t="str">
            <v>RMB</v>
          </cell>
          <cell r="H57" t="str">
            <v>1</v>
          </cell>
          <cell r="I57">
            <v>1271</v>
          </cell>
        </row>
        <row r="58">
          <cell r="A58">
            <v>1422678</v>
          </cell>
          <cell r="B58" t="str">
            <v>普吉岛芭东美林酒店</v>
          </cell>
          <cell r="C58" t="str">
            <v>181230180308852963</v>
          </cell>
          <cell r="D58" t="str">
            <v>881367</v>
          </cell>
          <cell r="E58" t="str">
            <v/>
          </cell>
          <cell r="F58" t="str">
            <v>4948</v>
          </cell>
          <cell r="G58" t="str">
            <v>RMB</v>
          </cell>
          <cell r="H58" t="str">
            <v>1</v>
          </cell>
          <cell r="I58">
            <v>4948</v>
          </cell>
        </row>
        <row r="59">
          <cell r="A59">
            <v>1422657</v>
          </cell>
          <cell r="B59" t="str">
            <v>普吉岛芭东美林酒店</v>
          </cell>
          <cell r="C59" t="str">
            <v>181230171904861963</v>
          </cell>
          <cell r="D59" t="str">
            <v>881308</v>
          </cell>
          <cell r="E59" t="str">
            <v/>
          </cell>
          <cell r="F59" t="str">
            <v>4948</v>
          </cell>
          <cell r="G59" t="str">
            <v>RMB</v>
          </cell>
          <cell r="H59" t="str">
            <v>1</v>
          </cell>
          <cell r="I59">
            <v>4948</v>
          </cell>
        </row>
        <row r="60">
          <cell r="A60">
            <v>1418906</v>
          </cell>
          <cell r="B60" t="str">
            <v>普吉岛芭东美林酒店</v>
          </cell>
          <cell r="C60" t="str">
            <v>181224191910411963</v>
          </cell>
          <cell r="D60" t="str">
            <v>reconfirm</v>
          </cell>
          <cell r="E60" t="str">
            <v/>
          </cell>
          <cell r="F60" t="str">
            <v>2795</v>
          </cell>
          <cell r="G60" t="str">
            <v>RMB</v>
          </cell>
          <cell r="H60" t="str">
            <v>1</v>
          </cell>
          <cell r="I60">
            <v>2795</v>
          </cell>
        </row>
        <row r="61">
          <cell r="A61">
            <v>1425568</v>
          </cell>
          <cell r="B61" t="str">
            <v>普吉岛芭东美林酒店</v>
          </cell>
          <cell r="C61" t="str">
            <v>190104140733731963</v>
          </cell>
          <cell r="D61" t="str">
            <v>881824</v>
          </cell>
          <cell r="E61" t="str">
            <v/>
          </cell>
          <cell r="F61" t="str">
            <v>6290</v>
          </cell>
          <cell r="G61" t="str">
            <v>RMB</v>
          </cell>
          <cell r="H61" t="str">
            <v>1</v>
          </cell>
          <cell r="I61">
            <v>6290</v>
          </cell>
        </row>
        <row r="62">
          <cell r="A62">
            <v>1420636</v>
          </cell>
          <cell r="B62" t="str">
            <v>普吉岛芭东美林酒店</v>
          </cell>
          <cell r="C62" t="str">
            <v>181227153740761963</v>
          </cell>
          <cell r="D62" t="str">
            <v/>
          </cell>
          <cell r="E62" t="str">
            <v/>
          </cell>
          <cell r="F62" t="str">
            <v>7682</v>
          </cell>
          <cell r="G62" t="str">
            <v>RMB</v>
          </cell>
          <cell r="H62" t="str">
            <v>1</v>
          </cell>
          <cell r="I62">
            <v>7682</v>
          </cell>
        </row>
        <row r="63">
          <cell r="A63">
            <v>1421792</v>
          </cell>
          <cell r="B63" t="str">
            <v>普吉岛芭东美林酒店</v>
          </cell>
          <cell r="C63" t="str">
            <v>181229114919041963</v>
          </cell>
          <cell r="D63" t="str">
            <v/>
          </cell>
          <cell r="E63" t="str">
            <v/>
          </cell>
          <cell r="F63" t="str">
            <v>3735</v>
          </cell>
          <cell r="G63" t="str">
            <v>RMB</v>
          </cell>
          <cell r="H63" t="str">
            <v>1</v>
          </cell>
          <cell r="I63">
            <v>3735</v>
          </cell>
        </row>
        <row r="64">
          <cell r="A64">
            <v>1425079</v>
          </cell>
          <cell r="B64" t="str">
            <v>拉马布林度假酒店</v>
          </cell>
          <cell r="C64" t="str">
            <v>190103183752152963</v>
          </cell>
          <cell r="D64" t="str">
            <v>344754804</v>
          </cell>
          <cell r="E64" t="str">
            <v/>
          </cell>
          <cell r="F64" t="str">
            <v>1342</v>
          </cell>
          <cell r="G64" t="str">
            <v>RMB</v>
          </cell>
          <cell r="H64" t="str">
            <v>1</v>
          </cell>
          <cell r="I64">
            <v>1342</v>
          </cell>
        </row>
        <row r="65">
          <cell r="A65">
            <v>1416949</v>
          </cell>
          <cell r="B65" t="str">
            <v>卡塔赫纳莫罗斯假日酒店</v>
          </cell>
          <cell r="C65" t="str">
            <v>181221144331531963</v>
          </cell>
          <cell r="D65" t="str">
            <v>46801829</v>
          </cell>
          <cell r="E65" t="str">
            <v/>
          </cell>
          <cell r="F65" t="str">
            <v>776</v>
          </cell>
          <cell r="G65" t="str">
            <v>RMB</v>
          </cell>
          <cell r="H65" t="str">
            <v>1</v>
          </cell>
          <cell r="I65">
            <v>776</v>
          </cell>
        </row>
        <row r="66">
          <cell r="A66">
            <v>1423929</v>
          </cell>
          <cell r="B66" t="str">
            <v>新伊森堡法兰克福机场贝斯特韦斯特酒店</v>
          </cell>
          <cell r="C66" t="str">
            <v>190102084510681963</v>
          </cell>
          <cell r="D66" t="str">
            <v>4693483</v>
          </cell>
          <cell r="E66" t="str">
            <v/>
          </cell>
          <cell r="F66" t="str">
            <v>469</v>
          </cell>
          <cell r="G66" t="str">
            <v>RMB</v>
          </cell>
          <cell r="H66" t="str">
            <v>1</v>
          </cell>
          <cell r="I66">
            <v>469</v>
          </cell>
        </row>
        <row r="67">
          <cell r="A67">
            <v>1428064</v>
          </cell>
          <cell r="B67" t="str">
            <v>爱丁堡中心南桥 - 皇家大道宜必思酒店</v>
          </cell>
          <cell r="C67" t="str">
            <v>190108085759911963</v>
          </cell>
          <cell r="D67" t="str">
            <v>1901130545,1901130547</v>
          </cell>
          <cell r="E67" t="str">
            <v/>
          </cell>
          <cell r="F67" t="str">
            <v>889</v>
          </cell>
          <cell r="G67" t="str">
            <v>RMB</v>
          </cell>
          <cell r="H67" t="str">
            <v>1</v>
          </cell>
          <cell r="I67">
            <v>889</v>
          </cell>
        </row>
        <row r="68">
          <cell r="A68">
            <v>1390787</v>
          </cell>
          <cell r="B68" t="str">
            <v>东京东新宿E酒店</v>
          </cell>
          <cell r="C68" t="str">
            <v>190116092158261963</v>
          </cell>
          <cell r="D68" t="str">
            <v>041/2547150</v>
          </cell>
          <cell r="E68" t="str">
            <v/>
          </cell>
          <cell r="F68" t="str">
            <v>1503</v>
          </cell>
          <cell r="G68" t="str">
            <v>RMB</v>
          </cell>
          <cell r="H68" t="str">
            <v>1</v>
          </cell>
          <cell r="I68">
            <v>1503</v>
          </cell>
        </row>
        <row r="69">
          <cell r="A69">
            <v>1402080</v>
          </cell>
          <cell r="B69" t="str">
            <v>东京东新宿E酒店</v>
          </cell>
          <cell r="C69" t="str">
            <v>181126201244863963</v>
          </cell>
          <cell r="D69" t="str">
            <v>45262020</v>
          </cell>
          <cell r="E69" t="str">
            <v/>
          </cell>
          <cell r="F69" t="str">
            <v>5062</v>
          </cell>
          <cell r="G69" t="str">
            <v>RMB</v>
          </cell>
          <cell r="H69" t="str">
            <v>1</v>
          </cell>
          <cell r="I69">
            <v>5062</v>
          </cell>
        </row>
        <row r="70">
          <cell r="A70">
            <v>1428739</v>
          </cell>
          <cell r="B70" t="str">
            <v>东京上野酒店</v>
          </cell>
          <cell r="C70" t="str">
            <v>190109083927212963</v>
          </cell>
          <cell r="D70" t="str">
            <v>4751155</v>
          </cell>
          <cell r="E70" t="str">
            <v/>
          </cell>
          <cell r="F70" t="str">
            <v>420</v>
          </cell>
          <cell r="G70" t="str">
            <v>RMB</v>
          </cell>
          <cell r="H70" t="str">
            <v>1</v>
          </cell>
          <cell r="I70">
            <v>420</v>
          </cell>
        </row>
        <row r="71">
          <cell r="A71">
            <v>1425624</v>
          </cell>
          <cell r="B71" t="str">
            <v>秋叶原华盛顿酒店</v>
          </cell>
          <cell r="C71" t="str">
            <v>190109093854352963</v>
          </cell>
          <cell r="D71" t="str">
            <v/>
          </cell>
          <cell r="E71" t="str">
            <v/>
          </cell>
          <cell r="F71" t="str">
            <v>2849</v>
          </cell>
          <cell r="G71" t="str">
            <v>RMB</v>
          </cell>
          <cell r="H71" t="str">
            <v>1</v>
          </cell>
          <cell r="I71">
            <v>2849</v>
          </cell>
        </row>
        <row r="72">
          <cell r="A72">
            <v>1395383</v>
          </cell>
          <cell r="B72" t="str">
            <v>东京半岛酒店</v>
          </cell>
          <cell r="C72" t="str">
            <v>181114154619313963</v>
          </cell>
          <cell r="D72" t="str">
            <v/>
          </cell>
          <cell r="E72" t="str">
            <v/>
          </cell>
          <cell r="F72" t="str">
            <v>14186</v>
          </cell>
          <cell r="G72" t="str">
            <v>RMB</v>
          </cell>
          <cell r="H72" t="str">
            <v>1</v>
          </cell>
          <cell r="I72">
            <v>14186</v>
          </cell>
        </row>
        <row r="73">
          <cell r="A73">
            <v>1388876</v>
          </cell>
          <cell r="B73" t="str">
            <v>伦敦温布利国际酒店</v>
          </cell>
          <cell r="C73" t="str">
            <v>181102155419403963</v>
          </cell>
          <cell r="D73" t="str">
            <v>552365</v>
          </cell>
          <cell r="E73" t="str">
            <v/>
          </cell>
          <cell r="F73" t="str">
            <v>1399</v>
          </cell>
          <cell r="G73" t="str">
            <v>RMB</v>
          </cell>
          <cell r="H73" t="str">
            <v>1</v>
          </cell>
          <cell r="I73">
            <v>1399</v>
          </cell>
        </row>
        <row r="74">
          <cell r="A74">
            <v>1396800</v>
          </cell>
          <cell r="B74" t="str">
            <v>伦敦英国皇家酒店</v>
          </cell>
          <cell r="C74" t="str">
            <v>181117092057943963</v>
          </cell>
          <cell r="D74" t="str">
            <v/>
          </cell>
          <cell r="E74" t="str">
            <v/>
          </cell>
          <cell r="F74" t="str">
            <v>1118</v>
          </cell>
          <cell r="G74" t="str">
            <v>RMB</v>
          </cell>
          <cell r="H74" t="str">
            <v>1</v>
          </cell>
          <cell r="I74">
            <v>1118</v>
          </cell>
        </row>
        <row r="75">
          <cell r="A75">
            <v>1426819</v>
          </cell>
          <cell r="B75" t="str">
            <v>露樱酒店 东京阿佐谷店</v>
          </cell>
          <cell r="C75" t="str">
            <v>190111152518072963</v>
          </cell>
          <cell r="D75" t="str">
            <v/>
          </cell>
          <cell r="E75" t="str">
            <v/>
          </cell>
          <cell r="F75" t="str">
            <v>1494</v>
          </cell>
          <cell r="G75" t="str">
            <v>RMB</v>
          </cell>
          <cell r="H75" t="str">
            <v>1</v>
          </cell>
          <cell r="I75">
            <v>1494</v>
          </cell>
        </row>
        <row r="76">
          <cell r="A76">
            <v>1428817</v>
          </cell>
          <cell r="B76" t="str">
            <v>东京利时达新宿酒店</v>
          </cell>
          <cell r="C76" t="str">
            <v>190109082041141963</v>
          </cell>
          <cell r="D76" t="str">
            <v/>
          </cell>
          <cell r="E76" t="str">
            <v/>
          </cell>
          <cell r="F76" t="str">
            <v>971</v>
          </cell>
          <cell r="G76" t="str">
            <v>RMB</v>
          </cell>
          <cell r="H76" t="str">
            <v>1</v>
          </cell>
          <cell r="I76">
            <v>971</v>
          </cell>
        </row>
        <row r="77">
          <cell r="A77">
            <v>1397014</v>
          </cell>
          <cell r="B77" t="str">
            <v>半藏门蒙特利酒店</v>
          </cell>
          <cell r="C77" t="str">
            <v>181117164553443963</v>
          </cell>
          <cell r="D77" t="str">
            <v/>
          </cell>
          <cell r="E77" t="str">
            <v/>
          </cell>
          <cell r="F77" t="str">
            <v>1791</v>
          </cell>
          <cell r="G77" t="str">
            <v>RMB</v>
          </cell>
          <cell r="H77" t="str">
            <v>1</v>
          </cell>
          <cell r="I77">
            <v>1791</v>
          </cell>
        </row>
        <row r="78">
          <cell r="A78">
            <v>1420969</v>
          </cell>
          <cell r="B78" t="str">
            <v>皇家花园酒店羽田</v>
          </cell>
          <cell r="C78" t="str">
            <v>181228092853291963</v>
          </cell>
          <cell r="D78" t="str">
            <v>100145016,100145017</v>
          </cell>
          <cell r="E78" t="str">
            <v/>
          </cell>
          <cell r="F78" t="str">
            <v>2143</v>
          </cell>
          <cell r="G78" t="str">
            <v>RMB</v>
          </cell>
          <cell r="H78" t="str">
            <v>1</v>
          </cell>
          <cell r="I78">
            <v>2143</v>
          </cell>
        </row>
        <row r="79">
          <cell r="A79">
            <v>1404624</v>
          </cell>
          <cell r="B79" t="str">
            <v>东京诗颖洲际酒店</v>
          </cell>
          <cell r="C79" t="str">
            <v>181201083505643963</v>
          </cell>
          <cell r="D79" t="str">
            <v>8234029</v>
          </cell>
          <cell r="E79" t="str">
            <v/>
          </cell>
          <cell r="F79" t="str">
            <v>3875</v>
          </cell>
          <cell r="G79" t="str">
            <v>RMB</v>
          </cell>
          <cell r="H79" t="str">
            <v>1</v>
          </cell>
          <cell r="I79">
            <v>3875</v>
          </cell>
        </row>
        <row r="80">
          <cell r="A80">
            <v>1391809</v>
          </cell>
          <cell r="B80" t="str">
            <v>东池袋乐住公寓式酒店</v>
          </cell>
          <cell r="C80" t="str">
            <v>181228153202722963</v>
          </cell>
          <cell r="D80" t="str">
            <v>020105251</v>
          </cell>
          <cell r="E80" t="str">
            <v/>
          </cell>
          <cell r="F80" t="str">
            <v>1044</v>
          </cell>
          <cell r="G80" t="str">
            <v>RMB</v>
          </cell>
          <cell r="H80" t="str">
            <v>1</v>
          </cell>
          <cell r="I80">
            <v>1044</v>
          </cell>
        </row>
        <row r="81">
          <cell r="A81">
            <v>1392856</v>
          </cell>
          <cell r="B81" t="str">
            <v>MYSTAYS 龟户酒店</v>
          </cell>
          <cell r="C81" t="str">
            <v>181111091413453963</v>
          </cell>
          <cell r="D81" t="str">
            <v>328349856</v>
          </cell>
          <cell r="E81" t="str">
            <v/>
          </cell>
          <cell r="F81" t="str">
            <v>4516</v>
          </cell>
          <cell r="G81" t="str">
            <v>RMB</v>
          </cell>
          <cell r="H81" t="str">
            <v>1</v>
          </cell>
          <cell r="I81">
            <v>4516</v>
          </cell>
        </row>
        <row r="82">
          <cell r="A82">
            <v>1401165</v>
          </cell>
          <cell r="B82" t="str">
            <v>巴厘岛华美达槟宕度假村</v>
          </cell>
          <cell r="C82" t="str">
            <v>181124145017633963</v>
          </cell>
          <cell r="D82" t="str">
            <v>EXP-1153098434</v>
          </cell>
          <cell r="E82" t="str">
            <v/>
          </cell>
          <cell r="F82" t="str">
            <v>2258</v>
          </cell>
          <cell r="G82" t="str">
            <v>RMB</v>
          </cell>
          <cell r="H82" t="str">
            <v>1</v>
          </cell>
          <cell r="I82">
            <v>2258</v>
          </cell>
        </row>
        <row r="83">
          <cell r="A83">
            <v>1430550</v>
          </cell>
          <cell r="B83" t="str">
            <v>巴厘岛哈珀库塔酒店</v>
          </cell>
          <cell r="C83" t="str">
            <v>190112081011892963</v>
          </cell>
          <cell r="D83" t="str">
            <v>1177964216</v>
          </cell>
          <cell r="E83" t="str">
            <v/>
          </cell>
          <cell r="F83" t="str">
            <v>242</v>
          </cell>
          <cell r="G83" t="str">
            <v>RMB</v>
          </cell>
          <cell r="H83" t="str">
            <v>1</v>
          </cell>
          <cell r="I83">
            <v>242</v>
          </cell>
        </row>
        <row r="84">
          <cell r="A84">
            <v>1426253</v>
          </cell>
          <cell r="B84" t="str">
            <v>巴厘岛库塔阿姆娜雅度假村</v>
          </cell>
          <cell r="C84" t="str">
            <v>190110171210561963</v>
          </cell>
          <cell r="D84" t="str">
            <v/>
          </cell>
          <cell r="E84" t="str">
            <v/>
          </cell>
          <cell r="F84" t="str">
            <v>976</v>
          </cell>
          <cell r="G84" t="str">
            <v>RMB</v>
          </cell>
          <cell r="H84" t="str">
            <v>1</v>
          </cell>
          <cell r="I84">
            <v>976</v>
          </cell>
        </row>
        <row r="85">
          <cell r="A85">
            <v>1423741</v>
          </cell>
          <cell r="B85" t="str">
            <v>最佳盛品酒店(香港尖沙咀店)(原九龙华美达酒店)</v>
          </cell>
          <cell r="C85" t="str">
            <v>190103200038821963</v>
          </cell>
          <cell r="D85" t="str">
            <v>预订部张小姐已确认</v>
          </cell>
          <cell r="E85" t="str">
            <v/>
          </cell>
          <cell r="F85" t="str">
            <v>979</v>
          </cell>
          <cell r="G85" t="str">
            <v>RMB</v>
          </cell>
          <cell r="H85" t="str">
            <v>1</v>
          </cell>
          <cell r="I85">
            <v>979</v>
          </cell>
        </row>
        <row r="86">
          <cell r="A86">
            <v>1428585</v>
          </cell>
          <cell r="B86" t="str">
            <v>雅加达哈莫尼美爵酒店</v>
          </cell>
          <cell r="C86" t="str">
            <v>190108203754471963</v>
          </cell>
          <cell r="D86" t="str">
            <v>2961602</v>
          </cell>
          <cell r="E86" t="str">
            <v/>
          </cell>
          <cell r="F86" t="str">
            <v>1773</v>
          </cell>
          <cell r="G86" t="str">
            <v>RMB</v>
          </cell>
          <cell r="H86" t="str">
            <v>1</v>
          </cell>
          <cell r="I86">
            <v>1773</v>
          </cell>
        </row>
        <row r="87">
          <cell r="A87">
            <v>1425749</v>
          </cell>
          <cell r="B87" t="str">
            <v>宜必思尚品首尔大使酒店</v>
          </cell>
          <cell r="C87" t="str">
            <v>190104170148891963</v>
          </cell>
          <cell r="D87" t="str">
            <v/>
          </cell>
          <cell r="E87" t="str">
            <v/>
          </cell>
          <cell r="F87" t="str">
            <v>1844</v>
          </cell>
          <cell r="G87" t="str">
            <v>RMB</v>
          </cell>
          <cell r="H87" t="str">
            <v>1</v>
          </cell>
          <cell r="I87">
            <v>1844</v>
          </cell>
        </row>
        <row r="88">
          <cell r="A88">
            <v>1424646</v>
          </cell>
          <cell r="B88" t="str">
            <v>宜必思尚品首尔大使酒店</v>
          </cell>
          <cell r="C88" t="str">
            <v>190103092831011963</v>
          </cell>
          <cell r="D88" t="str">
            <v>580668,580667</v>
          </cell>
          <cell r="E88" t="str">
            <v/>
          </cell>
          <cell r="F88" t="str">
            <v>3178</v>
          </cell>
          <cell r="G88" t="str">
            <v>RMB</v>
          </cell>
          <cell r="H88" t="str">
            <v>1</v>
          </cell>
          <cell r="I88">
            <v>3178</v>
          </cell>
        </row>
        <row r="89">
          <cell r="A89">
            <v>1417255</v>
          </cell>
          <cell r="B89" t="str">
            <v>首尔华美达安可酒店</v>
          </cell>
          <cell r="C89" t="str">
            <v>181221220202151963</v>
          </cell>
          <cell r="D89" t="str">
            <v/>
          </cell>
          <cell r="E89" t="str">
            <v/>
          </cell>
          <cell r="F89" t="str">
            <v>2928</v>
          </cell>
          <cell r="G89" t="str">
            <v>RMB</v>
          </cell>
          <cell r="H89" t="str">
            <v>1</v>
          </cell>
          <cell r="I89">
            <v>2928</v>
          </cell>
        </row>
        <row r="90">
          <cell r="A90">
            <v>1401038</v>
          </cell>
          <cell r="B90" t="str">
            <v>京都格兰比亚酒店</v>
          </cell>
          <cell r="C90" t="str">
            <v>181124090430613963</v>
          </cell>
          <cell r="D90" t="str">
            <v/>
          </cell>
          <cell r="E90" t="str">
            <v/>
          </cell>
          <cell r="F90" t="str">
            <v>1575</v>
          </cell>
          <cell r="G90" t="str">
            <v>RMB</v>
          </cell>
          <cell r="H90" t="str">
            <v>1</v>
          </cell>
          <cell r="I90">
            <v>1575</v>
          </cell>
        </row>
        <row r="91">
          <cell r="A91">
            <v>1428916</v>
          </cell>
          <cell r="B91" t="str">
            <v>东大门宜必思快捷大使酒店</v>
          </cell>
          <cell r="C91" t="str">
            <v>190109105457152963</v>
          </cell>
          <cell r="D91" t="str">
            <v>946810</v>
          </cell>
          <cell r="E91" t="str">
            <v/>
          </cell>
          <cell r="F91" t="str">
            <v>1628</v>
          </cell>
          <cell r="G91" t="str">
            <v>RMB</v>
          </cell>
          <cell r="H91" t="str">
            <v>1</v>
          </cell>
          <cell r="I91">
            <v>1628</v>
          </cell>
        </row>
        <row r="92">
          <cell r="A92">
            <v>1416846</v>
          </cell>
          <cell r="B92" t="str">
            <v>首尔IBC酒店</v>
          </cell>
          <cell r="C92" t="str">
            <v>181221111608021963</v>
          </cell>
          <cell r="D92" t="str">
            <v/>
          </cell>
          <cell r="E92" t="str">
            <v/>
          </cell>
          <cell r="F92" t="str">
            <v>1948</v>
          </cell>
          <cell r="G92" t="str">
            <v>RMB</v>
          </cell>
          <cell r="H92" t="str">
            <v>1</v>
          </cell>
          <cell r="I92">
            <v>1948</v>
          </cell>
        </row>
        <row r="93">
          <cell r="A93">
            <v>1422944</v>
          </cell>
          <cell r="B93" t="str">
            <v>大阪东急REI酒店</v>
          </cell>
          <cell r="C93" t="str">
            <v>181231091840532963</v>
          </cell>
          <cell r="D93" t="str">
            <v>536301</v>
          </cell>
          <cell r="E93" t="str">
            <v/>
          </cell>
          <cell r="F93" t="str">
            <v>2814</v>
          </cell>
          <cell r="G93" t="str">
            <v>RMB</v>
          </cell>
          <cell r="H93" t="str">
            <v>1</v>
          </cell>
          <cell r="I93">
            <v>2814</v>
          </cell>
        </row>
        <row r="94">
          <cell r="A94">
            <v>1404584</v>
          </cell>
          <cell r="B94" t="str">
            <v>MYSTAYS 大手前酒店</v>
          </cell>
          <cell r="C94" t="str">
            <v>181129172116593963</v>
          </cell>
          <cell r="D94" t="str">
            <v>reconfirm</v>
          </cell>
          <cell r="E94" t="str">
            <v/>
          </cell>
          <cell r="F94" t="str">
            <v>1214</v>
          </cell>
          <cell r="G94" t="str">
            <v>RMB</v>
          </cell>
          <cell r="H94" t="str">
            <v>1</v>
          </cell>
          <cell r="I94">
            <v>1214</v>
          </cell>
        </row>
        <row r="95">
          <cell r="A95">
            <v>1404587</v>
          </cell>
          <cell r="B95" t="str">
            <v>MYSTAYS 大手前酒店</v>
          </cell>
          <cell r="C95" t="str">
            <v>181129172443783963</v>
          </cell>
          <cell r="D95" t="str">
            <v>reconfirm</v>
          </cell>
          <cell r="E95" t="str">
            <v/>
          </cell>
          <cell r="F95" t="str">
            <v>1890</v>
          </cell>
          <cell r="G95" t="str">
            <v>RMB</v>
          </cell>
          <cell r="H95" t="str">
            <v>1</v>
          </cell>
          <cell r="I95">
            <v>1890</v>
          </cell>
        </row>
        <row r="96">
          <cell r="A96">
            <v>1417029</v>
          </cell>
          <cell r="B96" t="str">
            <v>札幌蒙特利酒店</v>
          </cell>
          <cell r="C96" t="str">
            <v>181221091955992963,181221091813972963</v>
          </cell>
          <cell r="D96" t="str">
            <v>100627007,100627008</v>
          </cell>
          <cell r="E96" t="str">
            <v/>
          </cell>
          <cell r="F96" t="str">
            <v>3512</v>
          </cell>
          <cell r="G96" t="str">
            <v>RMB</v>
          </cell>
          <cell r="H96" t="str">
            <v>1</v>
          </cell>
          <cell r="I96">
            <v>3512</v>
          </cell>
        </row>
        <row r="97">
          <cell r="A97">
            <v>1393167</v>
          </cell>
          <cell r="B97" t="str">
            <v>迪拜侯爵万豪酒店</v>
          </cell>
          <cell r="C97" t="str">
            <v>181111134609663963</v>
          </cell>
          <cell r="D97" t="str">
            <v>1393167</v>
          </cell>
          <cell r="E97" t="str">
            <v/>
          </cell>
          <cell r="F97" t="str">
            <v>1426</v>
          </cell>
          <cell r="G97" t="str">
            <v>RMB</v>
          </cell>
          <cell r="H97" t="str">
            <v>1</v>
          </cell>
          <cell r="I97">
            <v>1426</v>
          </cell>
        </row>
        <row r="98">
          <cell r="A98">
            <v>1393447</v>
          </cell>
          <cell r="B98" t="str">
            <v>卡萨卡尔玛酒店</v>
          </cell>
          <cell r="C98" t="str">
            <v>181111172135103963</v>
          </cell>
          <cell r="D98" t="str">
            <v>22454153</v>
          </cell>
          <cell r="E98" t="str">
            <v/>
          </cell>
          <cell r="F98" t="str">
            <v>880</v>
          </cell>
          <cell r="G98" t="str">
            <v>RMB</v>
          </cell>
          <cell r="H98" t="str">
            <v>1</v>
          </cell>
          <cell r="I98">
            <v>880</v>
          </cell>
        </row>
        <row r="99">
          <cell r="A99">
            <v>1425727</v>
          </cell>
          <cell r="B99" t="str">
            <v>苏梅岛KC度假村</v>
          </cell>
          <cell r="C99" t="str">
            <v>190104162914572963</v>
          </cell>
          <cell r="D99" t="str">
            <v/>
          </cell>
          <cell r="E99" t="str">
            <v/>
          </cell>
          <cell r="F99" t="str">
            <v>3360</v>
          </cell>
          <cell r="G99" t="str">
            <v>RMB</v>
          </cell>
          <cell r="H99" t="str">
            <v>1</v>
          </cell>
          <cell r="I99">
            <v>3360</v>
          </cell>
        </row>
        <row r="100">
          <cell r="A100">
            <v>1414490</v>
          </cell>
          <cell r="B100" t="str">
            <v>哥打京那巴鲁宫廷酒店</v>
          </cell>
          <cell r="C100" t="str">
            <v>181217181519041963</v>
          </cell>
          <cell r="D100" t="str">
            <v>1303410</v>
          </cell>
          <cell r="E100" t="str">
            <v/>
          </cell>
          <cell r="F100" t="str">
            <v>2368</v>
          </cell>
          <cell r="G100" t="str">
            <v>RMB</v>
          </cell>
          <cell r="H100" t="str">
            <v>1</v>
          </cell>
          <cell r="I100">
            <v>2368</v>
          </cell>
        </row>
        <row r="101">
          <cell r="A101">
            <v>1407867</v>
          </cell>
          <cell r="B101" t="str">
            <v>新加坡悦乐武吉士酒店</v>
          </cell>
          <cell r="C101" t="str">
            <v>181207111959493963</v>
          </cell>
          <cell r="D101" t="str">
            <v>1407867</v>
          </cell>
          <cell r="E101" t="str">
            <v/>
          </cell>
          <cell r="F101" t="str">
            <v>2440</v>
          </cell>
          <cell r="G101" t="str">
            <v>RMB</v>
          </cell>
          <cell r="H101" t="str">
            <v>1</v>
          </cell>
          <cell r="I101">
            <v>2440</v>
          </cell>
        </row>
        <row r="102">
          <cell r="A102">
            <v>1430925</v>
          </cell>
          <cell r="B102" t="str">
            <v>长滩岛天堂花园会议中心度假酒店</v>
          </cell>
          <cell r="C102" t="str">
            <v>190112181509171963</v>
          </cell>
          <cell r="D102" t="str">
            <v/>
          </cell>
          <cell r="E102" t="str">
            <v/>
          </cell>
          <cell r="F102" t="str">
            <v>1827</v>
          </cell>
          <cell r="G102" t="str">
            <v>RMB</v>
          </cell>
          <cell r="H102" t="str">
            <v>1</v>
          </cell>
          <cell r="I102">
            <v>1827</v>
          </cell>
        </row>
        <row r="103">
          <cell r="A103">
            <v>1428388</v>
          </cell>
          <cell r="B103" t="str">
            <v>公园大道罗切斯特酒店</v>
          </cell>
          <cell r="C103" t="str">
            <v>190108154125642963</v>
          </cell>
          <cell r="D103" t="str">
            <v>2970726/5</v>
          </cell>
          <cell r="E103" t="str">
            <v/>
          </cell>
          <cell r="F103" t="str">
            <v>4276</v>
          </cell>
          <cell r="G103" t="str">
            <v>RMB</v>
          </cell>
          <cell r="H103" t="str">
            <v>1</v>
          </cell>
          <cell r="I103">
            <v>4276</v>
          </cell>
        </row>
        <row r="104">
          <cell r="A104">
            <v>1427042</v>
          </cell>
          <cell r="B104" t="str">
            <v>悉尼雷吉斯机场酒店</v>
          </cell>
          <cell r="C104" t="str">
            <v>190106164140171963</v>
          </cell>
          <cell r="D104" t="str">
            <v/>
          </cell>
          <cell r="E104" t="str">
            <v/>
          </cell>
          <cell r="F104" t="str">
            <v>1540</v>
          </cell>
          <cell r="G104" t="str">
            <v>RMB</v>
          </cell>
          <cell r="H104" t="str">
            <v>1</v>
          </cell>
          <cell r="I104">
            <v>1540</v>
          </cell>
        </row>
        <row r="105">
          <cell r="A105">
            <v>1412326</v>
          </cell>
          <cell r="B105" t="str">
            <v>墨尔本皇冠度假酒店</v>
          </cell>
          <cell r="C105" t="str">
            <v>181216174505162963</v>
          </cell>
          <cell r="D105" t="str">
            <v>9531997</v>
          </cell>
          <cell r="E105" t="str">
            <v/>
          </cell>
          <cell r="F105" t="str">
            <v>4052</v>
          </cell>
          <cell r="G105" t="str">
            <v>RMB</v>
          </cell>
          <cell r="H105" t="str">
            <v>1</v>
          </cell>
          <cell r="I105">
            <v>4052</v>
          </cell>
        </row>
        <row r="106">
          <cell r="A106">
            <v>1393630</v>
          </cell>
          <cell r="B106" t="str">
            <v>纽约沃森酒店（原纽约曼哈顿第57街假日酒店）</v>
          </cell>
          <cell r="C106" t="str">
            <v>181118085440253963</v>
          </cell>
          <cell r="D106" t="str">
            <v/>
          </cell>
          <cell r="E106" t="str">
            <v/>
          </cell>
          <cell r="F106" t="str">
            <v>2671</v>
          </cell>
          <cell r="G106" t="str">
            <v>RMB</v>
          </cell>
          <cell r="H106" t="str">
            <v>1</v>
          </cell>
          <cell r="I106">
            <v>2671</v>
          </cell>
        </row>
        <row r="107">
          <cell r="A107">
            <v>1421016</v>
          </cell>
          <cell r="B107" t="str">
            <v>希洛城堡夏威夷酒店</v>
          </cell>
          <cell r="C107" t="str">
            <v>190104083007512963</v>
          </cell>
          <cell r="D107" t="str">
            <v/>
          </cell>
          <cell r="E107" t="str">
            <v/>
          </cell>
          <cell r="F107" t="str">
            <v>1629</v>
          </cell>
          <cell r="G107" t="str">
            <v>RMB</v>
          </cell>
          <cell r="H107" t="str">
            <v>1</v>
          </cell>
          <cell r="I107">
            <v>1629</v>
          </cell>
        </row>
        <row r="108">
          <cell r="A108">
            <v>1423857</v>
          </cell>
          <cell r="B108" t="str">
            <v>希洛城堡夏威夷酒店</v>
          </cell>
          <cell r="C108" t="str">
            <v>190104081812911963</v>
          </cell>
          <cell r="D108" t="str">
            <v/>
          </cell>
          <cell r="E108" t="str">
            <v/>
          </cell>
          <cell r="F108" t="str">
            <v>1629</v>
          </cell>
          <cell r="G108" t="str">
            <v>RMB</v>
          </cell>
          <cell r="H108" t="str">
            <v>1</v>
          </cell>
          <cell r="I108">
            <v>1629</v>
          </cell>
        </row>
        <row r="109">
          <cell r="A109">
            <v>1426742</v>
          </cell>
          <cell r="B109" t="str">
            <v>威基基普林斯酒店</v>
          </cell>
          <cell r="C109" t="str">
            <v>190110210543881963</v>
          </cell>
          <cell r="D109" t="str">
            <v/>
          </cell>
          <cell r="E109" t="str">
            <v/>
          </cell>
          <cell r="F109" t="str">
            <v>12200</v>
          </cell>
          <cell r="G109" t="str">
            <v>RMB</v>
          </cell>
          <cell r="H109" t="str">
            <v>1</v>
          </cell>
          <cell r="I109">
            <v>12200</v>
          </cell>
        </row>
        <row r="110">
          <cell r="A110">
            <v>1428111</v>
          </cell>
          <cell r="B110" t="str">
            <v>曼谷盛泰乐水门酒店</v>
          </cell>
          <cell r="C110" t="str">
            <v>190108092127901963</v>
          </cell>
          <cell r="D110" t="str">
            <v/>
          </cell>
          <cell r="E110" t="str">
            <v/>
          </cell>
          <cell r="F110" t="str">
            <v>2307</v>
          </cell>
          <cell r="G110" t="str">
            <v>RMB</v>
          </cell>
          <cell r="H110" t="str">
            <v>1</v>
          </cell>
          <cell r="I110">
            <v>2307</v>
          </cell>
        </row>
        <row r="111">
          <cell r="A111">
            <v>1431816</v>
          </cell>
          <cell r="B111" t="str">
            <v>大阪威斯汀酒店</v>
          </cell>
          <cell r="C111" t="str">
            <v>190114092300891963</v>
          </cell>
          <cell r="D111" t="str">
            <v/>
          </cell>
          <cell r="E111" t="str">
            <v/>
          </cell>
          <cell r="F111" t="str">
            <v>2247</v>
          </cell>
          <cell r="G111" t="str">
            <v>RMB</v>
          </cell>
          <cell r="H111" t="str">
            <v>1</v>
          </cell>
          <cell r="I111">
            <v>2247</v>
          </cell>
        </row>
        <row r="112">
          <cell r="A112">
            <v>1393399</v>
          </cell>
          <cell r="B112" t="str">
            <v>阿布扎比市区万豪酒店</v>
          </cell>
          <cell r="C112" t="str">
            <v>181111162938613963</v>
          </cell>
          <cell r="D112" t="str">
            <v>73635529</v>
          </cell>
          <cell r="E112" t="str">
            <v/>
          </cell>
          <cell r="F112" t="str">
            <v>640</v>
          </cell>
          <cell r="G112" t="str">
            <v>RMB</v>
          </cell>
          <cell r="H112" t="str">
            <v>1</v>
          </cell>
          <cell r="I112">
            <v>640</v>
          </cell>
        </row>
        <row r="113">
          <cell r="A113">
            <v>1399333</v>
          </cell>
          <cell r="B113" t="str">
            <v>洛杉矶福朋喜来登酒店</v>
          </cell>
          <cell r="C113" t="str">
            <v>11901089422591</v>
          </cell>
          <cell r="D113" t="str">
            <v>2486508</v>
          </cell>
          <cell r="E113" t="str">
            <v/>
          </cell>
          <cell r="F113" t="str">
            <v>755.35</v>
          </cell>
          <cell r="G113" t="str">
            <v>RMB</v>
          </cell>
          <cell r="H113" t="str">
            <v>1</v>
          </cell>
          <cell r="I113">
            <v>755.35</v>
          </cell>
        </row>
        <row r="114">
          <cell r="A114">
            <v>1424269</v>
          </cell>
          <cell r="B114" t="str">
            <v>澳门喜来登金沙城中心大酒店</v>
          </cell>
          <cell r="C114" t="str">
            <v>190102181456351963</v>
          </cell>
          <cell r="D114" t="str">
            <v/>
          </cell>
          <cell r="E114" t="str">
            <v/>
          </cell>
          <cell r="F114" t="str">
            <v>959</v>
          </cell>
          <cell r="G114" t="str">
            <v>RMB</v>
          </cell>
          <cell r="H114" t="str">
            <v>1</v>
          </cell>
          <cell r="I114">
            <v>959</v>
          </cell>
        </row>
        <row r="115">
          <cell r="A115">
            <v>1414432</v>
          </cell>
          <cell r="B115" t="str">
            <v>阿基拉利普岛度假酒店</v>
          </cell>
          <cell r="C115" t="str">
            <v>181217165048192963</v>
          </cell>
          <cell r="D115" t="str">
            <v>10030170</v>
          </cell>
          <cell r="E115" t="str">
            <v/>
          </cell>
          <cell r="F115" t="str">
            <v>1268</v>
          </cell>
          <cell r="G115" t="str">
            <v>RMB</v>
          </cell>
          <cell r="H115" t="str">
            <v>1</v>
          </cell>
          <cell r="I115">
            <v>1268</v>
          </cell>
        </row>
        <row r="116">
          <cell r="A116">
            <v>1429986</v>
          </cell>
          <cell r="B116" t="str">
            <v>兰卡威甘榜托克瑟尼克酒店</v>
          </cell>
          <cell r="C116" t="str">
            <v>190111084812022963</v>
          </cell>
          <cell r="D116" t="str">
            <v>168170</v>
          </cell>
          <cell r="E116" t="str">
            <v/>
          </cell>
          <cell r="F116" t="str">
            <v>603</v>
          </cell>
          <cell r="G116" t="str">
            <v>RMB</v>
          </cell>
          <cell r="H116" t="str">
            <v>1</v>
          </cell>
          <cell r="I116">
            <v>603</v>
          </cell>
        </row>
        <row r="117">
          <cell r="A117">
            <v>1416644</v>
          </cell>
          <cell r="B117" t="str">
            <v>东京第一酒店</v>
          </cell>
          <cell r="C117" t="str">
            <v>181221081743052963</v>
          </cell>
          <cell r="D117" t="str">
            <v>1416644</v>
          </cell>
          <cell r="E117" t="str">
            <v/>
          </cell>
          <cell r="F117" t="str">
            <v>2679</v>
          </cell>
          <cell r="G117" t="str">
            <v>RMB</v>
          </cell>
          <cell r="H117" t="str">
            <v>1</v>
          </cell>
          <cell r="I117">
            <v>2679</v>
          </cell>
        </row>
        <row r="118">
          <cell r="A118">
            <v>1406508</v>
          </cell>
          <cell r="B118" t="str">
            <v>新宿歌舞伎町超级酒店</v>
          </cell>
          <cell r="C118" t="str">
            <v>181204153359393963</v>
          </cell>
          <cell r="D118" t="str">
            <v>335187936</v>
          </cell>
          <cell r="E118" t="str">
            <v/>
          </cell>
          <cell r="F118" t="str">
            <v>499</v>
          </cell>
          <cell r="G118" t="str">
            <v>RMB</v>
          </cell>
          <cell r="H118" t="str">
            <v>1</v>
          </cell>
          <cell r="I118">
            <v>499</v>
          </cell>
        </row>
        <row r="119">
          <cell r="A119">
            <v>1431278</v>
          </cell>
          <cell r="B119" t="str">
            <v>札幌站住宿酒店</v>
          </cell>
          <cell r="C119" t="str">
            <v>190113101739181963</v>
          </cell>
          <cell r="D119" t="str">
            <v>Naboya</v>
          </cell>
          <cell r="E119" t="str">
            <v/>
          </cell>
          <cell r="F119" t="str">
            <v>1001</v>
          </cell>
          <cell r="G119" t="str">
            <v>RMB</v>
          </cell>
          <cell r="H119" t="str">
            <v>1</v>
          </cell>
          <cell r="I119">
            <v>1001</v>
          </cell>
        </row>
        <row r="120">
          <cell r="A120">
            <v>1398751</v>
          </cell>
          <cell r="B120" t="str">
            <v>北海道东横鄂霍次克网走站前旅馆</v>
          </cell>
          <cell r="C120" t="str">
            <v>181120081951593963</v>
          </cell>
          <cell r="D120" t="str">
            <v>1150805619</v>
          </cell>
          <cell r="E120" t="str">
            <v/>
          </cell>
          <cell r="F120" t="str">
            <v>1039</v>
          </cell>
          <cell r="G120" t="str">
            <v>RMB</v>
          </cell>
          <cell r="H120" t="str">
            <v>1</v>
          </cell>
          <cell r="I120">
            <v>1039</v>
          </cell>
        </row>
        <row r="121">
          <cell r="A121">
            <v>1430914</v>
          </cell>
          <cell r="B121" t="str">
            <v>甲米小憩旅馆</v>
          </cell>
          <cell r="C121" t="str">
            <v>190112170332742963</v>
          </cell>
          <cell r="D121" t="str">
            <v/>
          </cell>
          <cell r="E121" t="str">
            <v/>
          </cell>
          <cell r="F121" t="str">
            <v>387</v>
          </cell>
          <cell r="G121" t="str">
            <v>RMB</v>
          </cell>
          <cell r="H121" t="str">
            <v>1</v>
          </cell>
          <cell r="I121">
            <v>387</v>
          </cell>
        </row>
        <row r="122">
          <cell r="A122">
            <v>1412011</v>
          </cell>
          <cell r="B122" t="str">
            <v>甲米小憩旅馆</v>
          </cell>
          <cell r="C122" t="str">
            <v>181213102116042963</v>
          </cell>
          <cell r="D122" t="str">
            <v>1818074</v>
          </cell>
          <cell r="E122" t="str">
            <v/>
          </cell>
          <cell r="F122" t="str">
            <v>1237</v>
          </cell>
          <cell r="G122" t="str">
            <v>RMB</v>
          </cell>
          <cell r="H122" t="str">
            <v>1</v>
          </cell>
          <cell r="I122">
            <v>1237</v>
          </cell>
        </row>
        <row r="123">
          <cell r="A123">
            <v>1414334</v>
          </cell>
          <cell r="B123" t="str">
            <v>布拉格李奥纳多酒店</v>
          </cell>
          <cell r="C123" t="str">
            <v>181217134246431963</v>
          </cell>
          <cell r="D123" t="str">
            <v>767</v>
          </cell>
          <cell r="E123" t="str">
            <v/>
          </cell>
          <cell r="F123" t="str">
            <v>2258</v>
          </cell>
          <cell r="G123" t="str">
            <v>RMB</v>
          </cell>
          <cell r="H123" t="str">
            <v>1</v>
          </cell>
          <cell r="I123">
            <v>2258</v>
          </cell>
        </row>
        <row r="124">
          <cell r="A124">
            <v>1383235</v>
          </cell>
          <cell r="B124" t="str">
            <v>哥本哈根岛酒店</v>
          </cell>
          <cell r="C124" t="str">
            <v>181019174428913963</v>
          </cell>
          <cell r="D124" t="str">
            <v>CANCELLED</v>
          </cell>
          <cell r="E124" t="str">
            <v/>
          </cell>
          <cell r="F124" t="str">
            <v>6822</v>
          </cell>
          <cell r="G124" t="str">
            <v>RMB</v>
          </cell>
          <cell r="H124" t="str">
            <v>1</v>
          </cell>
          <cell r="I124">
            <v>6822</v>
          </cell>
        </row>
        <row r="125">
          <cell r="A125">
            <v>1421624</v>
          </cell>
          <cell r="B125" t="str">
            <v>希尔顿逸林盖茨南海滩酒店</v>
          </cell>
          <cell r="C125" t="str">
            <v>181229091559621963</v>
          </cell>
          <cell r="D125" t="str">
            <v>53252647</v>
          </cell>
          <cell r="E125" t="str">
            <v/>
          </cell>
          <cell r="F125" t="str">
            <v>3768</v>
          </cell>
          <cell r="G125" t="str">
            <v>RMB</v>
          </cell>
          <cell r="H125" t="str">
            <v>1</v>
          </cell>
          <cell r="I125">
            <v>3768</v>
          </cell>
        </row>
        <row r="126">
          <cell r="A126">
            <v>1419089</v>
          </cell>
          <cell r="B126" t="str">
            <v>迈阿密海滩切尔西酒店</v>
          </cell>
          <cell r="C126" t="str">
            <v>181227082024442963</v>
          </cell>
          <cell r="D126" t="str">
            <v/>
          </cell>
          <cell r="E126" t="str">
            <v/>
          </cell>
          <cell r="F126" t="str">
            <v>1205</v>
          </cell>
          <cell r="G126" t="str">
            <v>RMB</v>
          </cell>
          <cell r="H126" t="str">
            <v>1</v>
          </cell>
          <cell r="I126">
            <v>1205</v>
          </cell>
        </row>
        <row r="127">
          <cell r="A127">
            <v>1360798</v>
          </cell>
          <cell r="B127" t="str">
            <v>奥罗拉之星机场酒店</v>
          </cell>
          <cell r="C127" t="str">
            <v>180827212619843963</v>
          </cell>
          <cell r="D127" t="str">
            <v>56536</v>
          </cell>
          <cell r="E127" t="str">
            <v/>
          </cell>
          <cell r="F127" t="str">
            <v>1347</v>
          </cell>
          <cell r="G127" t="str">
            <v>RMB</v>
          </cell>
          <cell r="H127" t="str">
            <v>1</v>
          </cell>
          <cell r="I127">
            <v>1347</v>
          </cell>
        </row>
        <row r="128">
          <cell r="A128">
            <v>1412862</v>
          </cell>
          <cell r="B128" t="str">
            <v>奥罗拉之星机场酒店</v>
          </cell>
          <cell r="C128" t="str">
            <v>181214162325981963</v>
          </cell>
          <cell r="D128" t="str">
            <v/>
          </cell>
          <cell r="E128" t="str">
            <v/>
          </cell>
          <cell r="F128" t="str">
            <v>918</v>
          </cell>
          <cell r="G128" t="str">
            <v>RMB</v>
          </cell>
          <cell r="H128" t="str">
            <v>1</v>
          </cell>
          <cell r="I128">
            <v>918</v>
          </cell>
        </row>
        <row r="129">
          <cell r="A129">
            <v>1407057</v>
          </cell>
          <cell r="B129" t="str">
            <v>旧金山费尔蒙酒店</v>
          </cell>
          <cell r="C129" t="str">
            <v>190113143705772963</v>
          </cell>
          <cell r="D129" t="str">
            <v/>
          </cell>
          <cell r="E129" t="str">
            <v/>
          </cell>
          <cell r="F129" t="str">
            <v>2447</v>
          </cell>
          <cell r="G129" t="str">
            <v>RMB</v>
          </cell>
          <cell r="H129" t="str">
            <v>1</v>
          </cell>
          <cell r="I129">
            <v>2447</v>
          </cell>
        </row>
        <row r="130">
          <cell r="A130">
            <v>1415264</v>
          </cell>
          <cell r="B130" t="str">
            <v>温哥华瑰丽酒店</v>
          </cell>
          <cell r="C130" t="str">
            <v>181226111259912963</v>
          </cell>
          <cell r="D130" t="str">
            <v>4574127</v>
          </cell>
          <cell r="E130" t="str">
            <v/>
          </cell>
          <cell r="F130" t="str">
            <v>11371</v>
          </cell>
          <cell r="G130" t="str">
            <v>RMB</v>
          </cell>
          <cell r="H130" t="str">
            <v>1</v>
          </cell>
          <cell r="I130">
            <v>11371</v>
          </cell>
        </row>
        <row r="131">
          <cell r="A131">
            <v>1432575</v>
          </cell>
          <cell r="B131" t="str">
            <v>新德里航空城诺富特酒店 - 雅高酒店品牌</v>
          </cell>
          <cell r="C131" t="str">
            <v>190115140911061963</v>
          </cell>
          <cell r="D131" t="str">
            <v/>
          </cell>
          <cell r="E131" t="str">
            <v/>
          </cell>
          <cell r="F131" t="str">
            <v>1571</v>
          </cell>
          <cell r="G131" t="str">
            <v>RMB</v>
          </cell>
          <cell r="H131" t="str">
            <v>1</v>
          </cell>
          <cell r="I131">
            <v>1571</v>
          </cell>
        </row>
        <row r="132">
          <cell r="A132">
            <v>1421925</v>
          </cell>
          <cell r="B132" t="str">
            <v>苏梅岛康鲍海滩酒店</v>
          </cell>
          <cell r="C132" t="str">
            <v>181228214212452963</v>
          </cell>
          <cell r="D132" t="str">
            <v>20713</v>
          </cell>
          <cell r="E132" t="str">
            <v/>
          </cell>
          <cell r="F132" t="str">
            <v>3060</v>
          </cell>
          <cell r="G132" t="str">
            <v>RMB</v>
          </cell>
          <cell r="H132" t="str">
            <v>1</v>
          </cell>
          <cell r="I132">
            <v>3060</v>
          </cell>
        </row>
        <row r="133">
          <cell r="A133">
            <v>1431070</v>
          </cell>
          <cell r="B133" t="str">
            <v>印第安纳波利斯市中心联合车站皇冠假日酒店</v>
          </cell>
          <cell r="C133" t="str">
            <v>190112214551271963</v>
          </cell>
          <cell r="D133" t="str">
            <v/>
          </cell>
          <cell r="E133" t="str">
            <v/>
          </cell>
          <cell r="F133" t="str">
            <v>9364</v>
          </cell>
          <cell r="G133" t="str">
            <v>RMB</v>
          </cell>
          <cell r="H133" t="str">
            <v>1</v>
          </cell>
          <cell r="I133">
            <v>9364</v>
          </cell>
        </row>
        <row r="134">
          <cell r="A134">
            <v>1420072</v>
          </cell>
          <cell r="B134" t="str">
            <v>希尔俱乐部酒店</v>
          </cell>
          <cell r="C134" t="str">
            <v>190102152015222963</v>
          </cell>
          <cell r="D134" t="str">
            <v/>
          </cell>
          <cell r="E134" t="str">
            <v/>
          </cell>
          <cell r="F134" t="str">
            <v>855</v>
          </cell>
          <cell r="G134" t="str">
            <v>RMB</v>
          </cell>
          <cell r="H134" t="str">
            <v>1</v>
          </cell>
          <cell r="I134">
            <v>855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85"/>
  <sheetViews>
    <sheetView tabSelected="1" topLeftCell="A59" workbookViewId="0">
      <selection activeCell="R83" sqref="R83:X85"/>
    </sheetView>
  </sheetViews>
  <sheetFormatPr defaultColWidth="9" defaultRowHeight="13.5"/>
  <cols>
    <col min="11" max="11" width="2.75" customWidth="1"/>
    <col min="12" max="12" width="3.125" customWidth="1"/>
    <col min="14" max="14" width="6.75" customWidth="1"/>
    <col min="15" max="15" width="4.87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s="8" t="s">
        <v>48</v>
      </c>
      <c r="B20" t="s">
        <v>49</v>
      </c>
      <c r="C20" s="4">
        <v>1395385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7701</v>
      </c>
      <c r="Q20" t="s">
        <v>12</v>
      </c>
      <c r="R20" t="s">
        <v>12</v>
      </c>
      <c r="S20" t="s">
        <v>12</v>
      </c>
      <c r="T20" t="s">
        <v>12</v>
      </c>
      <c r="U20">
        <v>7701</v>
      </c>
      <c r="V20">
        <f>VLOOKUP(C20,[1]应付款管理!$A$1:$I$65536,9,0)</f>
        <v>7701</v>
      </c>
      <c r="W20">
        <f>U20-V20</f>
        <v>0</v>
      </c>
      <c r="X20" t="str">
        <f>$X$19&amp;C20</f>
        <v>，1395385</v>
      </c>
    </row>
    <row r="21" spans="1:24">
      <c r="A21" s="8" t="s">
        <v>62</v>
      </c>
      <c r="B21" t="s">
        <v>49</v>
      </c>
      <c r="C21" s="4">
        <v>1425595</v>
      </c>
      <c r="D21" t="s">
        <v>63</v>
      </c>
      <c r="E21" t="s">
        <v>64</v>
      </c>
      <c r="F21" t="s">
        <v>65</v>
      </c>
      <c r="G21" t="s">
        <v>66</v>
      </c>
      <c r="H21" t="s">
        <v>66</v>
      </c>
      <c r="I21" t="s">
        <v>67</v>
      </c>
      <c r="J21" t="s">
        <v>68</v>
      </c>
      <c r="K21" t="s">
        <v>57</v>
      </c>
      <c r="L21" t="s">
        <v>57</v>
      </c>
      <c r="M21" t="s">
        <v>69</v>
      </c>
      <c r="N21" t="s">
        <v>60</v>
      </c>
      <c r="O21" t="s">
        <v>61</v>
      </c>
      <c r="P21">
        <v>2561</v>
      </c>
      <c r="Q21" t="s">
        <v>12</v>
      </c>
      <c r="R21" t="s">
        <v>12</v>
      </c>
      <c r="S21" t="s">
        <v>12</v>
      </c>
      <c r="T21" t="s">
        <v>12</v>
      </c>
      <c r="U21">
        <v>2561</v>
      </c>
      <c r="V21">
        <f>VLOOKUP(C21,[1]应付款管理!$A$1:$I$65536,9,0)</f>
        <v>2561</v>
      </c>
      <c r="W21">
        <f t="shared" ref="W21:W52" si="0">U21-V21</f>
        <v>0</v>
      </c>
      <c r="X21" t="str">
        <f t="shared" ref="X21:X52" si="1">$X$19&amp;C21</f>
        <v>，1425595</v>
      </c>
    </row>
    <row r="22" spans="1:24">
      <c r="A22" s="8" t="s">
        <v>70</v>
      </c>
      <c r="B22" t="s">
        <v>49</v>
      </c>
      <c r="C22" s="4">
        <v>1425600</v>
      </c>
      <c r="D22" t="s">
        <v>63</v>
      </c>
      <c r="E22" t="s">
        <v>64</v>
      </c>
      <c r="F22" t="s">
        <v>65</v>
      </c>
      <c r="G22" t="s">
        <v>66</v>
      </c>
      <c r="H22" t="s">
        <v>66</v>
      </c>
      <c r="I22" t="s">
        <v>71</v>
      </c>
      <c r="J22" t="s">
        <v>72</v>
      </c>
      <c r="K22" t="s">
        <v>57</v>
      </c>
      <c r="L22" t="s">
        <v>57</v>
      </c>
      <c r="M22" t="s">
        <v>73</v>
      </c>
      <c r="N22" t="s">
        <v>60</v>
      </c>
      <c r="O22" t="s">
        <v>61</v>
      </c>
      <c r="P22">
        <v>2382</v>
      </c>
      <c r="Q22" t="s">
        <v>12</v>
      </c>
      <c r="R22" t="s">
        <v>12</v>
      </c>
      <c r="S22" t="s">
        <v>12</v>
      </c>
      <c r="T22" t="s">
        <v>12</v>
      </c>
      <c r="U22">
        <v>2382</v>
      </c>
      <c r="V22">
        <f>VLOOKUP(C22,[1]应付款管理!$A$1:$I$65536,9,0)</f>
        <v>2382</v>
      </c>
      <c r="W22">
        <f t="shared" si="0"/>
        <v>0</v>
      </c>
      <c r="X22" t="str">
        <f t="shared" si="1"/>
        <v>，1425600</v>
      </c>
    </row>
    <row r="23" spans="1:24">
      <c r="A23" s="8" t="s">
        <v>74</v>
      </c>
      <c r="B23" t="s">
        <v>49</v>
      </c>
      <c r="C23" s="4">
        <v>1425610</v>
      </c>
      <c r="D23" t="s">
        <v>63</v>
      </c>
      <c r="E23" t="s">
        <v>64</v>
      </c>
      <c r="F23" t="s">
        <v>65</v>
      </c>
      <c r="G23" t="s">
        <v>66</v>
      </c>
      <c r="H23" t="s">
        <v>66</v>
      </c>
      <c r="I23" t="s">
        <v>68</v>
      </c>
      <c r="J23" t="s">
        <v>75</v>
      </c>
      <c r="K23" t="s">
        <v>57</v>
      </c>
      <c r="L23" t="s">
        <v>57</v>
      </c>
      <c r="M23" t="s">
        <v>69</v>
      </c>
      <c r="N23" t="s">
        <v>60</v>
      </c>
      <c r="O23" t="s">
        <v>61</v>
      </c>
      <c r="P23">
        <v>1371</v>
      </c>
      <c r="Q23" t="s">
        <v>12</v>
      </c>
      <c r="R23" t="s">
        <v>12</v>
      </c>
      <c r="S23" t="s">
        <v>12</v>
      </c>
      <c r="T23" t="s">
        <v>12</v>
      </c>
      <c r="U23">
        <v>1371</v>
      </c>
      <c r="V23">
        <f>VLOOKUP(C23,[1]应付款管理!$A$1:$I$65536,9,0)</f>
        <v>1371</v>
      </c>
      <c r="W23">
        <f t="shared" si="0"/>
        <v>0</v>
      </c>
      <c r="X23" t="str">
        <f t="shared" si="1"/>
        <v>，1425610</v>
      </c>
    </row>
    <row r="24" spans="1:24">
      <c r="A24" s="8" t="s">
        <v>76</v>
      </c>
      <c r="B24" t="s">
        <v>49</v>
      </c>
      <c r="C24" s="4">
        <v>1425615</v>
      </c>
      <c r="D24" t="s">
        <v>63</v>
      </c>
      <c r="E24" t="s">
        <v>64</v>
      </c>
      <c r="F24" t="s">
        <v>65</v>
      </c>
      <c r="G24" t="s">
        <v>66</v>
      </c>
      <c r="H24" t="s">
        <v>66</v>
      </c>
      <c r="I24" t="s">
        <v>77</v>
      </c>
      <c r="J24" t="s">
        <v>78</v>
      </c>
      <c r="K24" t="s">
        <v>57</v>
      </c>
      <c r="L24" t="s">
        <v>57</v>
      </c>
      <c r="M24" t="s">
        <v>79</v>
      </c>
      <c r="N24" t="s">
        <v>60</v>
      </c>
      <c r="O24" t="s">
        <v>61</v>
      </c>
      <c r="P24">
        <v>1192</v>
      </c>
      <c r="Q24" t="s">
        <v>12</v>
      </c>
      <c r="R24" t="s">
        <v>12</v>
      </c>
      <c r="S24" t="s">
        <v>12</v>
      </c>
      <c r="T24" t="s">
        <v>12</v>
      </c>
      <c r="U24">
        <v>1192</v>
      </c>
      <c r="V24">
        <f>VLOOKUP(C24,[1]应付款管理!$A$1:$I$65536,9,0)</f>
        <v>1192</v>
      </c>
      <c r="W24">
        <f t="shared" si="0"/>
        <v>0</v>
      </c>
      <c r="X24" t="str">
        <f t="shared" si="1"/>
        <v>，1425615</v>
      </c>
    </row>
    <row r="25" spans="1:24">
      <c r="A25" s="8" t="s">
        <v>80</v>
      </c>
      <c r="B25" t="s">
        <v>49</v>
      </c>
      <c r="C25" s="4">
        <v>1425628</v>
      </c>
      <c r="D25" t="s">
        <v>63</v>
      </c>
      <c r="E25" t="s">
        <v>64</v>
      </c>
      <c r="F25" t="s">
        <v>65</v>
      </c>
      <c r="G25" t="s">
        <v>66</v>
      </c>
      <c r="H25" t="s">
        <v>66</v>
      </c>
      <c r="I25" t="s">
        <v>81</v>
      </c>
      <c r="J25" t="s">
        <v>82</v>
      </c>
      <c r="K25" t="s">
        <v>57</v>
      </c>
      <c r="L25" t="s">
        <v>57</v>
      </c>
      <c r="M25" t="s">
        <v>83</v>
      </c>
      <c r="N25" t="s">
        <v>60</v>
      </c>
      <c r="O25" t="s">
        <v>61</v>
      </c>
      <c r="P25">
        <v>2359</v>
      </c>
      <c r="Q25" t="s">
        <v>12</v>
      </c>
      <c r="R25" t="s">
        <v>12</v>
      </c>
      <c r="S25" t="s">
        <v>12</v>
      </c>
      <c r="T25" t="s">
        <v>12</v>
      </c>
      <c r="U25">
        <v>2359</v>
      </c>
      <c r="V25">
        <f>VLOOKUP(C25,[1]应付款管理!$A$1:$I$65536,9,0)</f>
        <v>2359</v>
      </c>
      <c r="W25">
        <f t="shared" si="0"/>
        <v>0</v>
      </c>
      <c r="X25" t="str">
        <f t="shared" si="1"/>
        <v>，1425628</v>
      </c>
    </row>
    <row r="26" spans="1:24">
      <c r="A26" s="8" t="s">
        <v>84</v>
      </c>
      <c r="B26" t="s">
        <v>49</v>
      </c>
      <c r="C26" s="4">
        <v>1425636</v>
      </c>
      <c r="D26" t="s">
        <v>63</v>
      </c>
      <c r="E26" t="s">
        <v>64</v>
      </c>
      <c r="F26" t="s">
        <v>65</v>
      </c>
      <c r="G26" t="s">
        <v>66</v>
      </c>
      <c r="H26" t="s">
        <v>66</v>
      </c>
      <c r="I26" t="s">
        <v>85</v>
      </c>
      <c r="J26" t="s">
        <v>86</v>
      </c>
      <c r="K26" t="s">
        <v>57</v>
      </c>
      <c r="L26" t="s">
        <v>57</v>
      </c>
      <c r="M26" t="s">
        <v>87</v>
      </c>
      <c r="N26" t="s">
        <v>60</v>
      </c>
      <c r="O26" t="s">
        <v>61</v>
      </c>
      <c r="P26">
        <v>1666</v>
      </c>
      <c r="Q26" t="s">
        <v>12</v>
      </c>
      <c r="R26" t="s">
        <v>12</v>
      </c>
      <c r="S26" t="s">
        <v>12</v>
      </c>
      <c r="T26" t="s">
        <v>12</v>
      </c>
      <c r="U26">
        <v>1666</v>
      </c>
      <c r="V26">
        <f>VLOOKUP(C26,[1]应付款管理!$A$1:$I$65536,9,0)</f>
        <v>1666</v>
      </c>
      <c r="W26">
        <f t="shared" si="0"/>
        <v>0</v>
      </c>
      <c r="X26" t="str">
        <f t="shared" si="1"/>
        <v>，1425636</v>
      </c>
    </row>
    <row r="27" spans="1:24">
      <c r="A27" s="8" t="s">
        <v>88</v>
      </c>
      <c r="B27" t="s">
        <v>49</v>
      </c>
      <c r="C27" s="4">
        <v>1431816</v>
      </c>
      <c r="D27" t="s">
        <v>89</v>
      </c>
      <c r="E27" t="s">
        <v>90</v>
      </c>
      <c r="F27" t="s">
        <v>91</v>
      </c>
      <c r="G27" t="s">
        <v>92</v>
      </c>
      <c r="H27" t="s">
        <v>92</v>
      </c>
      <c r="I27" t="s">
        <v>93</v>
      </c>
      <c r="J27" t="s">
        <v>94</v>
      </c>
      <c r="K27" t="s">
        <v>57</v>
      </c>
      <c r="L27" t="s">
        <v>57</v>
      </c>
      <c r="M27" t="s">
        <v>95</v>
      </c>
      <c r="N27" t="s">
        <v>60</v>
      </c>
      <c r="O27" t="s">
        <v>61</v>
      </c>
      <c r="P27">
        <v>2247</v>
      </c>
      <c r="Q27" t="s">
        <v>12</v>
      </c>
      <c r="R27" t="s">
        <v>12</v>
      </c>
      <c r="S27" t="s">
        <v>12</v>
      </c>
      <c r="T27" t="s">
        <v>12</v>
      </c>
      <c r="U27">
        <v>2247</v>
      </c>
      <c r="V27">
        <f>VLOOKUP(C27,[1]应付款管理!$A$1:$I$65536,9,0)</f>
        <v>2247</v>
      </c>
      <c r="W27">
        <f t="shared" si="0"/>
        <v>0</v>
      </c>
      <c r="X27" t="str">
        <f t="shared" si="1"/>
        <v>，1431816</v>
      </c>
    </row>
    <row r="28" spans="1:24">
      <c r="A28" t="s">
        <v>96</v>
      </c>
      <c r="B28" t="s">
        <v>97</v>
      </c>
      <c r="C28" s="5">
        <v>1421925</v>
      </c>
      <c r="D28" t="s">
        <v>50</v>
      </c>
      <c r="E28" t="s">
        <v>98</v>
      </c>
      <c r="F28" t="s">
        <v>99</v>
      </c>
      <c r="G28" t="s">
        <v>100</v>
      </c>
      <c r="H28" t="s">
        <v>101</v>
      </c>
      <c r="I28" t="s">
        <v>102</v>
      </c>
      <c r="J28" t="s">
        <v>103</v>
      </c>
      <c r="K28" t="s">
        <v>58</v>
      </c>
      <c r="L28" t="s">
        <v>58</v>
      </c>
      <c r="M28" t="s">
        <v>104</v>
      </c>
      <c r="N28" t="s">
        <v>60</v>
      </c>
      <c r="O28" t="s">
        <v>61</v>
      </c>
      <c r="P28">
        <v>3060</v>
      </c>
      <c r="Q28" t="s">
        <v>12</v>
      </c>
      <c r="R28" t="s">
        <v>12</v>
      </c>
      <c r="S28" t="s">
        <v>12</v>
      </c>
      <c r="T28" t="s">
        <v>12</v>
      </c>
      <c r="U28">
        <v>3060</v>
      </c>
      <c r="V28">
        <f>VLOOKUP(C28,[1]应付款管理!$A$1:$I$65536,9,0)</f>
        <v>3060</v>
      </c>
      <c r="W28">
        <f t="shared" si="0"/>
        <v>0</v>
      </c>
      <c r="X28" t="str">
        <f t="shared" si="1"/>
        <v>，1421925</v>
      </c>
    </row>
    <row r="29" spans="1:24">
      <c r="A29" t="s">
        <v>105</v>
      </c>
      <c r="B29" t="s">
        <v>106</v>
      </c>
      <c r="C29" s="5">
        <v>1391809</v>
      </c>
      <c r="D29" t="s">
        <v>89</v>
      </c>
      <c r="E29" t="s">
        <v>107</v>
      </c>
      <c r="F29" t="s">
        <v>108</v>
      </c>
      <c r="G29" t="s">
        <v>100</v>
      </c>
      <c r="H29" t="s">
        <v>109</v>
      </c>
      <c r="I29" t="s">
        <v>110</v>
      </c>
      <c r="J29" t="s">
        <v>111</v>
      </c>
      <c r="K29" t="s">
        <v>57</v>
      </c>
      <c r="L29" t="s">
        <v>112</v>
      </c>
      <c r="M29" t="s">
        <v>113</v>
      </c>
      <c r="N29" t="s">
        <v>60</v>
      </c>
      <c r="O29" t="s">
        <v>61</v>
      </c>
      <c r="P29">
        <v>1044</v>
      </c>
      <c r="Q29" t="s">
        <v>12</v>
      </c>
      <c r="R29" t="s">
        <v>12</v>
      </c>
      <c r="S29" t="s">
        <v>12</v>
      </c>
      <c r="T29" t="s">
        <v>12</v>
      </c>
      <c r="U29">
        <v>1044</v>
      </c>
      <c r="V29">
        <f>VLOOKUP(C29,[1]应付款管理!$A$1:$I$65536,9,0)</f>
        <v>1044</v>
      </c>
      <c r="W29">
        <f t="shared" si="0"/>
        <v>0</v>
      </c>
      <c r="X29" t="str">
        <f t="shared" si="1"/>
        <v>，1391809</v>
      </c>
    </row>
    <row r="30" spans="1:24">
      <c r="A30" t="s">
        <v>114</v>
      </c>
      <c r="B30" t="s">
        <v>115</v>
      </c>
      <c r="C30" s="5">
        <v>1393447</v>
      </c>
      <c r="D30" t="s">
        <v>116</v>
      </c>
      <c r="E30" t="s">
        <v>117</v>
      </c>
      <c r="F30" t="s">
        <v>118</v>
      </c>
      <c r="G30" t="s">
        <v>119</v>
      </c>
      <c r="H30" t="s">
        <v>110</v>
      </c>
      <c r="I30" t="s">
        <v>92</v>
      </c>
      <c r="J30" t="s">
        <v>120</v>
      </c>
      <c r="K30" t="s">
        <v>57</v>
      </c>
      <c r="L30" t="s">
        <v>57</v>
      </c>
      <c r="M30" t="s">
        <v>121</v>
      </c>
      <c r="N30" t="s">
        <v>60</v>
      </c>
      <c r="O30" t="s">
        <v>61</v>
      </c>
      <c r="P30">
        <v>880</v>
      </c>
      <c r="Q30" t="s">
        <v>12</v>
      </c>
      <c r="R30" t="s">
        <v>12</v>
      </c>
      <c r="S30" t="s">
        <v>12</v>
      </c>
      <c r="T30" t="s">
        <v>12</v>
      </c>
      <c r="U30">
        <v>880</v>
      </c>
      <c r="V30">
        <f>VLOOKUP(C30,[1]应付款管理!$A$1:$I$65536,9,0)</f>
        <v>880</v>
      </c>
      <c r="W30">
        <f t="shared" si="0"/>
        <v>0</v>
      </c>
      <c r="X30" t="str">
        <f t="shared" si="1"/>
        <v>，1393447</v>
      </c>
    </row>
    <row r="31" spans="1:24">
      <c r="A31" t="s">
        <v>122</v>
      </c>
      <c r="B31" t="s">
        <v>115</v>
      </c>
      <c r="C31" s="5">
        <v>1397014</v>
      </c>
      <c r="D31" t="s">
        <v>89</v>
      </c>
      <c r="E31" t="s">
        <v>107</v>
      </c>
      <c r="F31" t="s">
        <v>123</v>
      </c>
      <c r="G31" t="s">
        <v>124</v>
      </c>
      <c r="H31" t="s">
        <v>92</v>
      </c>
      <c r="I31" t="s">
        <v>125</v>
      </c>
      <c r="J31" t="s">
        <v>102</v>
      </c>
      <c r="K31" t="s">
        <v>57</v>
      </c>
      <c r="L31" t="s">
        <v>58</v>
      </c>
      <c r="M31" t="s">
        <v>126</v>
      </c>
      <c r="N31" t="s">
        <v>60</v>
      </c>
      <c r="O31" t="s">
        <v>61</v>
      </c>
      <c r="P31">
        <v>1791</v>
      </c>
      <c r="Q31" t="s">
        <v>12</v>
      </c>
      <c r="R31" t="s">
        <v>12</v>
      </c>
      <c r="S31" t="s">
        <v>12</v>
      </c>
      <c r="T31" t="s">
        <v>12</v>
      </c>
      <c r="U31">
        <v>1791</v>
      </c>
      <c r="V31">
        <f>VLOOKUP(C31,[1]应付款管理!$A$1:$I$65536,9,0)</f>
        <v>1791</v>
      </c>
      <c r="W31">
        <f t="shared" si="0"/>
        <v>0</v>
      </c>
      <c r="X31" t="str">
        <f t="shared" si="1"/>
        <v>，1397014</v>
      </c>
    </row>
    <row r="32" spans="1:24">
      <c r="A32" t="s">
        <v>127</v>
      </c>
      <c r="B32" t="s">
        <v>49</v>
      </c>
      <c r="C32" s="5">
        <v>1399403</v>
      </c>
      <c r="D32" t="s">
        <v>128</v>
      </c>
      <c r="E32" t="s">
        <v>129</v>
      </c>
      <c r="F32" t="s">
        <v>130</v>
      </c>
      <c r="G32" t="s">
        <v>131</v>
      </c>
      <c r="H32" t="s">
        <v>92</v>
      </c>
      <c r="I32" t="s">
        <v>132</v>
      </c>
      <c r="J32" t="s">
        <v>125</v>
      </c>
      <c r="K32" t="s">
        <v>57</v>
      </c>
      <c r="L32" t="s">
        <v>133</v>
      </c>
      <c r="M32" t="s">
        <v>134</v>
      </c>
      <c r="N32" t="s">
        <v>60</v>
      </c>
      <c r="O32" t="s">
        <v>61</v>
      </c>
      <c r="P32">
        <v>3679</v>
      </c>
      <c r="Q32" t="s">
        <v>12</v>
      </c>
      <c r="R32" t="s">
        <v>12</v>
      </c>
      <c r="S32" t="s">
        <v>12</v>
      </c>
      <c r="T32" t="s">
        <v>12</v>
      </c>
      <c r="U32">
        <v>3679</v>
      </c>
      <c r="V32">
        <f>VLOOKUP(C32,[1]应付款管理!$A$1:$I$65536,9,0)</f>
        <v>3679</v>
      </c>
      <c r="W32">
        <f t="shared" si="0"/>
        <v>0</v>
      </c>
      <c r="X32" t="str">
        <f t="shared" si="1"/>
        <v>，1399403</v>
      </c>
    </row>
    <row r="33" spans="1:24">
      <c r="A33" t="s">
        <v>135</v>
      </c>
      <c r="B33" t="s">
        <v>97</v>
      </c>
      <c r="C33" s="5">
        <v>1400516</v>
      </c>
      <c r="D33" t="s">
        <v>89</v>
      </c>
      <c r="E33" t="s">
        <v>90</v>
      </c>
      <c r="F33" t="s">
        <v>136</v>
      </c>
      <c r="G33" t="s">
        <v>137</v>
      </c>
      <c r="H33" t="s">
        <v>110</v>
      </c>
      <c r="I33" t="s">
        <v>138</v>
      </c>
      <c r="J33" t="s">
        <v>139</v>
      </c>
      <c r="K33" t="s">
        <v>57</v>
      </c>
      <c r="L33" t="s">
        <v>133</v>
      </c>
      <c r="M33" t="s">
        <v>140</v>
      </c>
      <c r="N33" t="s">
        <v>60</v>
      </c>
      <c r="O33" t="s">
        <v>61</v>
      </c>
      <c r="P33">
        <v>5471</v>
      </c>
      <c r="Q33" t="s">
        <v>12</v>
      </c>
      <c r="R33" t="s">
        <v>12</v>
      </c>
      <c r="S33" t="s">
        <v>12</v>
      </c>
      <c r="T33" t="s">
        <v>12</v>
      </c>
      <c r="U33">
        <v>5471</v>
      </c>
      <c r="V33">
        <f>VLOOKUP(C33,[1]应付款管理!$A$1:$I$65536,9,0)</f>
        <v>5471</v>
      </c>
      <c r="W33">
        <f t="shared" si="0"/>
        <v>0</v>
      </c>
      <c r="X33" t="str">
        <f t="shared" si="1"/>
        <v>，1400516</v>
      </c>
    </row>
    <row r="34" spans="1:24">
      <c r="A34" t="s">
        <v>141</v>
      </c>
      <c r="B34" t="s">
        <v>49</v>
      </c>
      <c r="C34" s="5">
        <v>1403694</v>
      </c>
      <c r="D34" t="s">
        <v>142</v>
      </c>
      <c r="E34" t="s">
        <v>143</v>
      </c>
      <c r="F34" t="s">
        <v>144</v>
      </c>
      <c r="G34" t="s">
        <v>145</v>
      </c>
      <c r="H34" t="s">
        <v>146</v>
      </c>
      <c r="I34" t="s">
        <v>147</v>
      </c>
      <c r="J34" t="s">
        <v>148</v>
      </c>
      <c r="K34" t="s">
        <v>57</v>
      </c>
      <c r="L34" t="s">
        <v>112</v>
      </c>
      <c r="M34" t="s">
        <v>149</v>
      </c>
      <c r="N34" t="s">
        <v>60</v>
      </c>
      <c r="O34" t="s">
        <v>61</v>
      </c>
      <c r="P34">
        <v>2407</v>
      </c>
      <c r="Q34" t="s">
        <v>12</v>
      </c>
      <c r="R34" t="s">
        <v>12</v>
      </c>
      <c r="S34" t="s">
        <v>12</v>
      </c>
      <c r="T34" t="s">
        <v>12</v>
      </c>
      <c r="U34">
        <v>2407</v>
      </c>
      <c r="V34">
        <f>VLOOKUP(C34,[1]应付款管理!$A$1:$I$65536,9,0)</f>
        <v>2407</v>
      </c>
      <c r="W34">
        <f t="shared" si="0"/>
        <v>0</v>
      </c>
      <c r="X34" t="str">
        <f t="shared" si="1"/>
        <v>，1403694</v>
      </c>
    </row>
    <row r="35" spans="1:24">
      <c r="A35" t="s">
        <v>150</v>
      </c>
      <c r="B35" t="s">
        <v>49</v>
      </c>
      <c r="C35" s="5">
        <v>1403695</v>
      </c>
      <c r="D35" t="s">
        <v>142</v>
      </c>
      <c r="E35" t="s">
        <v>143</v>
      </c>
      <c r="F35" t="s">
        <v>144</v>
      </c>
      <c r="G35" t="s">
        <v>145</v>
      </c>
      <c r="H35" t="s">
        <v>146</v>
      </c>
      <c r="I35" t="s">
        <v>147</v>
      </c>
      <c r="J35" t="s">
        <v>148</v>
      </c>
      <c r="K35" t="s">
        <v>57</v>
      </c>
      <c r="L35" t="s">
        <v>112</v>
      </c>
      <c r="M35" t="s">
        <v>151</v>
      </c>
      <c r="N35" t="s">
        <v>60</v>
      </c>
      <c r="O35" t="s">
        <v>61</v>
      </c>
      <c r="P35">
        <v>2407</v>
      </c>
      <c r="Q35" t="s">
        <v>12</v>
      </c>
      <c r="R35" t="s">
        <v>12</v>
      </c>
      <c r="S35" t="s">
        <v>12</v>
      </c>
      <c r="T35" t="s">
        <v>12</v>
      </c>
      <c r="U35">
        <v>2407</v>
      </c>
      <c r="V35">
        <f>VLOOKUP(C35,[1]应付款管理!$A$1:$I$65536,9,0)</f>
        <v>2407</v>
      </c>
      <c r="W35">
        <f t="shared" si="0"/>
        <v>0</v>
      </c>
      <c r="X35" t="str">
        <f t="shared" si="1"/>
        <v>，1403695</v>
      </c>
    </row>
    <row r="36" spans="1:24">
      <c r="A36" t="s">
        <v>152</v>
      </c>
      <c r="B36" t="s">
        <v>153</v>
      </c>
      <c r="C36" s="5">
        <v>1404624</v>
      </c>
      <c r="D36" t="s">
        <v>89</v>
      </c>
      <c r="E36" t="s">
        <v>107</v>
      </c>
      <c r="F36" t="s">
        <v>154</v>
      </c>
      <c r="G36" t="s">
        <v>155</v>
      </c>
      <c r="H36" t="s">
        <v>54</v>
      </c>
      <c r="I36" t="s">
        <v>146</v>
      </c>
      <c r="J36" t="s">
        <v>156</v>
      </c>
      <c r="K36" t="s">
        <v>57</v>
      </c>
      <c r="L36" t="s">
        <v>58</v>
      </c>
      <c r="M36" t="s">
        <v>157</v>
      </c>
      <c r="N36" t="s">
        <v>60</v>
      </c>
      <c r="O36" t="s">
        <v>61</v>
      </c>
      <c r="P36">
        <v>3875</v>
      </c>
      <c r="Q36" t="s">
        <v>12</v>
      </c>
      <c r="R36" t="s">
        <v>12</v>
      </c>
      <c r="S36" t="s">
        <v>12</v>
      </c>
      <c r="T36" t="s">
        <v>12</v>
      </c>
      <c r="U36">
        <v>3875</v>
      </c>
      <c r="V36">
        <f>VLOOKUP(C36,[1]应付款管理!$A$1:$I$65536,9,0)</f>
        <v>3875</v>
      </c>
      <c r="W36">
        <f t="shared" si="0"/>
        <v>0</v>
      </c>
      <c r="X36" t="str">
        <f t="shared" si="1"/>
        <v>，1404624</v>
      </c>
    </row>
    <row r="37" spans="1:24">
      <c r="A37" t="s">
        <v>158</v>
      </c>
      <c r="B37" t="s">
        <v>153</v>
      </c>
      <c r="C37" s="5">
        <v>1407867</v>
      </c>
      <c r="D37" t="s">
        <v>159</v>
      </c>
      <c r="E37" t="s">
        <v>159</v>
      </c>
      <c r="F37" t="s">
        <v>160</v>
      </c>
      <c r="G37" t="s">
        <v>161</v>
      </c>
      <c r="H37" t="s">
        <v>162</v>
      </c>
      <c r="I37" t="s">
        <v>163</v>
      </c>
      <c r="J37" t="s">
        <v>102</v>
      </c>
      <c r="K37" t="s">
        <v>57</v>
      </c>
      <c r="L37" t="s">
        <v>112</v>
      </c>
      <c r="M37" t="s">
        <v>164</v>
      </c>
      <c r="N37" t="s">
        <v>60</v>
      </c>
      <c r="O37" t="s">
        <v>61</v>
      </c>
      <c r="P37">
        <v>2440</v>
      </c>
      <c r="Q37" t="s">
        <v>12</v>
      </c>
      <c r="R37" t="s">
        <v>12</v>
      </c>
      <c r="S37" t="s">
        <v>12</v>
      </c>
      <c r="T37" t="s">
        <v>12</v>
      </c>
      <c r="U37">
        <v>2440</v>
      </c>
      <c r="V37">
        <f>VLOOKUP(C37,[1]应付款管理!$A$1:$I$65536,9,0)</f>
        <v>2440</v>
      </c>
      <c r="W37">
        <f t="shared" si="0"/>
        <v>0</v>
      </c>
      <c r="X37" t="str">
        <f t="shared" si="1"/>
        <v>，1407867</v>
      </c>
    </row>
    <row r="38" spans="1:24">
      <c r="A38" t="s">
        <v>165</v>
      </c>
      <c r="B38" t="s">
        <v>153</v>
      </c>
      <c r="C38" s="5">
        <v>1408402</v>
      </c>
      <c r="D38" t="s">
        <v>142</v>
      </c>
      <c r="E38" t="s">
        <v>166</v>
      </c>
      <c r="F38" t="s">
        <v>167</v>
      </c>
      <c r="G38" t="s">
        <v>161</v>
      </c>
      <c r="H38" t="s">
        <v>54</v>
      </c>
      <c r="I38" t="s">
        <v>102</v>
      </c>
      <c r="J38" t="s">
        <v>147</v>
      </c>
      <c r="K38" t="s">
        <v>57</v>
      </c>
      <c r="L38" t="s">
        <v>57</v>
      </c>
      <c r="M38" t="s">
        <v>168</v>
      </c>
      <c r="N38" t="s">
        <v>60</v>
      </c>
      <c r="O38" t="s">
        <v>61</v>
      </c>
      <c r="P38">
        <v>567</v>
      </c>
      <c r="Q38" t="s">
        <v>12</v>
      </c>
      <c r="R38" t="s">
        <v>12</v>
      </c>
      <c r="S38" t="s">
        <v>12</v>
      </c>
      <c r="T38" t="s">
        <v>12</v>
      </c>
      <c r="U38">
        <v>567</v>
      </c>
      <c r="V38">
        <f>VLOOKUP(C38,[1]应付款管理!$A$1:$I$65536,9,0)</f>
        <v>567</v>
      </c>
      <c r="W38">
        <f t="shared" si="0"/>
        <v>0</v>
      </c>
      <c r="X38" t="str">
        <f t="shared" si="1"/>
        <v>，1408402</v>
      </c>
    </row>
    <row r="39" spans="1:24">
      <c r="A39" t="s">
        <v>169</v>
      </c>
      <c r="B39" t="s">
        <v>153</v>
      </c>
      <c r="C39" s="5">
        <v>1412011</v>
      </c>
      <c r="D39" t="s">
        <v>50</v>
      </c>
      <c r="E39" t="s">
        <v>170</v>
      </c>
      <c r="F39" t="s">
        <v>171</v>
      </c>
      <c r="G39" t="s">
        <v>172</v>
      </c>
      <c r="H39" t="s">
        <v>92</v>
      </c>
      <c r="I39" t="s">
        <v>173</v>
      </c>
      <c r="J39" t="s">
        <v>174</v>
      </c>
      <c r="K39" t="s">
        <v>57</v>
      </c>
      <c r="L39" t="s">
        <v>58</v>
      </c>
      <c r="M39" t="s">
        <v>175</v>
      </c>
      <c r="N39" t="s">
        <v>60</v>
      </c>
      <c r="O39" t="s">
        <v>61</v>
      </c>
      <c r="P39">
        <v>1237</v>
      </c>
      <c r="Q39" t="s">
        <v>12</v>
      </c>
      <c r="R39" t="s">
        <v>12</v>
      </c>
      <c r="S39" t="s">
        <v>12</v>
      </c>
      <c r="T39" t="s">
        <v>12</v>
      </c>
      <c r="U39">
        <v>1237</v>
      </c>
      <c r="V39">
        <f>VLOOKUP(C39,[1]应付款管理!$A$1:$I$65536,9,0)</f>
        <v>1237</v>
      </c>
      <c r="W39">
        <f t="shared" si="0"/>
        <v>0</v>
      </c>
      <c r="X39" t="str">
        <f t="shared" si="1"/>
        <v>，1412011</v>
      </c>
    </row>
    <row r="40" spans="1:24">
      <c r="A40" t="s">
        <v>176</v>
      </c>
      <c r="B40" t="s">
        <v>106</v>
      </c>
      <c r="C40" s="5">
        <v>1412312</v>
      </c>
      <c r="D40" t="s">
        <v>177</v>
      </c>
      <c r="E40" t="s">
        <v>178</v>
      </c>
      <c r="F40" t="s">
        <v>179</v>
      </c>
      <c r="G40" t="s">
        <v>172</v>
      </c>
      <c r="H40" t="s">
        <v>55</v>
      </c>
      <c r="I40" t="s">
        <v>156</v>
      </c>
      <c r="J40" t="s">
        <v>120</v>
      </c>
      <c r="K40" t="s">
        <v>57</v>
      </c>
      <c r="L40" t="s">
        <v>58</v>
      </c>
      <c r="M40" t="s">
        <v>180</v>
      </c>
      <c r="N40" t="s">
        <v>60</v>
      </c>
      <c r="O40" t="s">
        <v>61</v>
      </c>
      <c r="P40">
        <v>1551</v>
      </c>
      <c r="Q40" t="s">
        <v>12</v>
      </c>
      <c r="R40" t="s">
        <v>12</v>
      </c>
      <c r="S40" t="s">
        <v>12</v>
      </c>
      <c r="T40" t="s">
        <v>12</v>
      </c>
      <c r="U40">
        <v>1551</v>
      </c>
      <c r="V40">
        <f>VLOOKUP(C40,[1]应付款管理!$A$1:$I$65536,9,0)</f>
        <v>1551</v>
      </c>
      <c r="W40">
        <f t="shared" si="0"/>
        <v>0</v>
      </c>
      <c r="X40" t="str">
        <f t="shared" si="1"/>
        <v>，1412312</v>
      </c>
    </row>
    <row r="41" spans="1:24">
      <c r="A41" t="s">
        <v>181</v>
      </c>
      <c r="B41" t="s">
        <v>153</v>
      </c>
      <c r="C41" s="5">
        <v>1412862</v>
      </c>
      <c r="D41" t="s">
        <v>182</v>
      </c>
      <c r="E41" t="s">
        <v>183</v>
      </c>
      <c r="F41" t="s">
        <v>184</v>
      </c>
      <c r="G41" t="s">
        <v>185</v>
      </c>
      <c r="H41" t="s">
        <v>56</v>
      </c>
      <c r="I41" t="s">
        <v>8</v>
      </c>
      <c r="J41" t="s">
        <v>186</v>
      </c>
      <c r="K41" t="s">
        <v>57</v>
      </c>
      <c r="L41" t="s">
        <v>57</v>
      </c>
      <c r="M41" t="s">
        <v>187</v>
      </c>
      <c r="N41" t="s">
        <v>60</v>
      </c>
      <c r="O41" t="s">
        <v>61</v>
      </c>
      <c r="P41">
        <v>918</v>
      </c>
      <c r="Q41" t="s">
        <v>12</v>
      </c>
      <c r="R41" t="s">
        <v>12</v>
      </c>
      <c r="S41" t="s">
        <v>12</v>
      </c>
      <c r="T41" t="s">
        <v>12</v>
      </c>
      <c r="U41">
        <v>918</v>
      </c>
      <c r="V41">
        <f>VLOOKUP(C41,[1]应付款管理!$A$1:$I$65536,9,0)</f>
        <v>918</v>
      </c>
      <c r="W41">
        <f t="shared" si="0"/>
        <v>0</v>
      </c>
      <c r="X41" t="str">
        <f t="shared" si="1"/>
        <v>，1412862</v>
      </c>
    </row>
    <row r="42" spans="1:24">
      <c r="A42" t="s">
        <v>188</v>
      </c>
      <c r="B42" t="s">
        <v>153</v>
      </c>
      <c r="C42" s="5">
        <v>1414432</v>
      </c>
      <c r="D42" t="s">
        <v>50</v>
      </c>
      <c r="E42" t="s">
        <v>189</v>
      </c>
      <c r="F42" t="s">
        <v>190</v>
      </c>
      <c r="G42" t="s">
        <v>191</v>
      </c>
      <c r="H42" t="s">
        <v>110</v>
      </c>
      <c r="I42" t="s">
        <v>192</v>
      </c>
      <c r="J42" t="s">
        <v>193</v>
      </c>
      <c r="K42" t="s">
        <v>57</v>
      </c>
      <c r="L42" t="s">
        <v>57</v>
      </c>
      <c r="M42" t="s">
        <v>194</v>
      </c>
      <c r="N42" t="s">
        <v>60</v>
      </c>
      <c r="O42" t="s">
        <v>61</v>
      </c>
      <c r="P42">
        <v>1268</v>
      </c>
      <c r="Q42" t="s">
        <v>12</v>
      </c>
      <c r="R42" t="s">
        <v>12</v>
      </c>
      <c r="S42" t="s">
        <v>12</v>
      </c>
      <c r="T42" t="s">
        <v>12</v>
      </c>
      <c r="U42">
        <v>1268</v>
      </c>
      <c r="V42">
        <f>VLOOKUP(C42,[1]应付款管理!$A$1:$I$65536,9,0)</f>
        <v>1268</v>
      </c>
      <c r="W42">
        <f t="shared" si="0"/>
        <v>0</v>
      </c>
      <c r="X42" t="str">
        <f t="shared" si="1"/>
        <v>，1414432</v>
      </c>
    </row>
    <row r="43" spans="1:24">
      <c r="A43" t="s">
        <v>195</v>
      </c>
      <c r="B43" t="s">
        <v>49</v>
      </c>
      <c r="C43" s="5">
        <v>1414835</v>
      </c>
      <c r="D43" t="s">
        <v>50</v>
      </c>
      <c r="E43" t="s">
        <v>51</v>
      </c>
      <c r="F43" t="s">
        <v>196</v>
      </c>
      <c r="G43" t="s">
        <v>197</v>
      </c>
      <c r="H43" t="s">
        <v>101</v>
      </c>
      <c r="I43" t="s">
        <v>198</v>
      </c>
      <c r="J43" t="s">
        <v>192</v>
      </c>
      <c r="K43" t="s">
        <v>57</v>
      </c>
      <c r="L43" t="s">
        <v>112</v>
      </c>
      <c r="M43" t="s">
        <v>199</v>
      </c>
      <c r="N43" t="s">
        <v>60</v>
      </c>
      <c r="O43" t="s">
        <v>61</v>
      </c>
      <c r="P43">
        <v>1648</v>
      </c>
      <c r="Q43" t="s">
        <v>12</v>
      </c>
      <c r="R43" t="s">
        <v>12</v>
      </c>
      <c r="S43" t="s">
        <v>12</v>
      </c>
      <c r="T43" t="s">
        <v>12</v>
      </c>
      <c r="U43">
        <v>1648</v>
      </c>
      <c r="V43">
        <f>VLOOKUP(C43,[1]应付款管理!$A$1:$I$65536,9,0)</f>
        <v>1648</v>
      </c>
      <c r="W43">
        <f t="shared" si="0"/>
        <v>0</v>
      </c>
      <c r="X43" t="str">
        <f t="shared" si="1"/>
        <v>，1414835</v>
      </c>
    </row>
    <row r="44" spans="1:24">
      <c r="A44" t="s">
        <v>200</v>
      </c>
      <c r="B44" t="s">
        <v>106</v>
      </c>
      <c r="C44" s="5">
        <v>1415480</v>
      </c>
      <c r="D44" t="s">
        <v>201</v>
      </c>
      <c r="E44" t="s">
        <v>202</v>
      </c>
      <c r="F44" t="s">
        <v>203</v>
      </c>
      <c r="G44" t="s">
        <v>204</v>
      </c>
      <c r="H44" t="s">
        <v>162</v>
      </c>
      <c r="I44" t="s">
        <v>101</v>
      </c>
      <c r="J44" t="s">
        <v>56</v>
      </c>
      <c r="K44" t="s">
        <v>57</v>
      </c>
      <c r="L44" t="s">
        <v>112</v>
      </c>
      <c r="M44" t="s">
        <v>205</v>
      </c>
      <c r="N44" t="s">
        <v>60</v>
      </c>
      <c r="O44" t="s">
        <v>61</v>
      </c>
      <c r="P44">
        <v>2152</v>
      </c>
      <c r="Q44" t="s">
        <v>12</v>
      </c>
      <c r="R44" t="s">
        <v>12</v>
      </c>
      <c r="S44" t="s">
        <v>12</v>
      </c>
      <c r="T44" t="s">
        <v>12</v>
      </c>
      <c r="U44">
        <v>2152</v>
      </c>
      <c r="V44">
        <f>VLOOKUP(C44,[1]应付款管理!$A$1:$I$65536,9,0)</f>
        <v>2152</v>
      </c>
      <c r="W44">
        <f t="shared" si="0"/>
        <v>0</v>
      </c>
      <c r="X44" t="str">
        <f t="shared" si="1"/>
        <v>，1415480</v>
      </c>
    </row>
    <row r="45" spans="1:24">
      <c r="A45" t="s">
        <v>206</v>
      </c>
      <c r="B45" t="s">
        <v>153</v>
      </c>
      <c r="C45" s="5">
        <v>1415760</v>
      </c>
      <c r="D45" t="s">
        <v>50</v>
      </c>
      <c r="E45" t="s">
        <v>207</v>
      </c>
      <c r="F45" t="s">
        <v>208</v>
      </c>
      <c r="G45" t="s">
        <v>204</v>
      </c>
      <c r="H45" t="s">
        <v>56</v>
      </c>
      <c r="I45" t="s">
        <v>132</v>
      </c>
      <c r="J45" t="s">
        <v>209</v>
      </c>
      <c r="K45" t="s">
        <v>57</v>
      </c>
      <c r="L45" t="s">
        <v>210</v>
      </c>
      <c r="M45" t="s">
        <v>211</v>
      </c>
      <c r="N45" t="s">
        <v>60</v>
      </c>
      <c r="O45" t="s">
        <v>61</v>
      </c>
      <c r="P45">
        <v>1975</v>
      </c>
      <c r="Q45" t="s">
        <v>12</v>
      </c>
      <c r="R45" t="s">
        <v>12</v>
      </c>
      <c r="S45" t="s">
        <v>12</v>
      </c>
      <c r="T45" t="s">
        <v>12</v>
      </c>
      <c r="U45">
        <v>1975</v>
      </c>
      <c r="V45">
        <f>VLOOKUP(C45,[1]应付款管理!$A$1:$I$65536,9,0)</f>
        <v>1975</v>
      </c>
      <c r="W45">
        <f t="shared" si="0"/>
        <v>0</v>
      </c>
      <c r="X45" t="str">
        <f t="shared" si="1"/>
        <v>，1415760</v>
      </c>
    </row>
    <row r="46" spans="1:24">
      <c r="A46" t="s">
        <v>212</v>
      </c>
      <c r="B46" t="s">
        <v>153</v>
      </c>
      <c r="C46" s="5">
        <v>1418418</v>
      </c>
      <c r="D46" t="s">
        <v>213</v>
      </c>
      <c r="E46" t="s">
        <v>214</v>
      </c>
      <c r="F46" t="s">
        <v>215</v>
      </c>
      <c r="G46" t="s">
        <v>216</v>
      </c>
      <c r="H46" t="s">
        <v>110</v>
      </c>
      <c r="I46" t="s">
        <v>101</v>
      </c>
      <c r="J46" t="s">
        <v>55</v>
      </c>
      <c r="K46" t="s">
        <v>57</v>
      </c>
      <c r="L46" t="s">
        <v>57</v>
      </c>
      <c r="M46" t="s">
        <v>217</v>
      </c>
      <c r="N46" t="s">
        <v>60</v>
      </c>
      <c r="O46" t="s">
        <v>61</v>
      </c>
      <c r="P46">
        <v>1350</v>
      </c>
      <c r="Q46" t="s">
        <v>12</v>
      </c>
      <c r="R46" t="s">
        <v>12</v>
      </c>
      <c r="S46" t="s">
        <v>12</v>
      </c>
      <c r="T46" t="s">
        <v>12</v>
      </c>
      <c r="U46">
        <v>1350</v>
      </c>
      <c r="V46">
        <f>VLOOKUP(C46,[1]应付款管理!$A$1:$I$65536,9,0)</f>
        <v>1350</v>
      </c>
      <c r="W46">
        <f t="shared" si="0"/>
        <v>0</v>
      </c>
      <c r="X46" t="str">
        <f t="shared" si="1"/>
        <v>，1418418</v>
      </c>
    </row>
    <row r="47" spans="1:24">
      <c r="A47" t="s">
        <v>218</v>
      </c>
      <c r="B47" t="s">
        <v>106</v>
      </c>
      <c r="C47" s="5">
        <v>1419089</v>
      </c>
      <c r="D47" t="s">
        <v>219</v>
      </c>
      <c r="E47" t="s">
        <v>220</v>
      </c>
      <c r="F47" t="s">
        <v>221</v>
      </c>
      <c r="G47" t="s">
        <v>222</v>
      </c>
      <c r="H47" t="s">
        <v>223</v>
      </c>
      <c r="I47" t="s">
        <v>54</v>
      </c>
      <c r="J47" t="s">
        <v>101</v>
      </c>
      <c r="K47" t="s">
        <v>57</v>
      </c>
      <c r="L47" t="s">
        <v>58</v>
      </c>
      <c r="M47" t="s">
        <v>224</v>
      </c>
      <c r="N47" t="s">
        <v>60</v>
      </c>
      <c r="O47" t="s">
        <v>61</v>
      </c>
      <c r="P47">
        <v>1205</v>
      </c>
      <c r="Q47" t="s">
        <v>12</v>
      </c>
      <c r="R47" t="s">
        <v>12</v>
      </c>
      <c r="S47" t="s">
        <v>12</v>
      </c>
      <c r="T47" t="s">
        <v>12</v>
      </c>
      <c r="U47">
        <v>1205</v>
      </c>
      <c r="V47">
        <f>VLOOKUP(C47,[1]应付款管理!$A$1:$I$65536,9,0)</f>
        <v>1205</v>
      </c>
      <c r="W47">
        <f t="shared" si="0"/>
        <v>0</v>
      </c>
      <c r="X47" t="str">
        <f t="shared" si="1"/>
        <v>，1419089</v>
      </c>
    </row>
    <row r="48" spans="1:24">
      <c r="A48" t="s">
        <v>225</v>
      </c>
      <c r="B48" t="s">
        <v>49</v>
      </c>
      <c r="C48" s="5">
        <v>1420072</v>
      </c>
      <c r="D48" t="s">
        <v>226</v>
      </c>
      <c r="E48" t="s">
        <v>227</v>
      </c>
      <c r="F48" t="s">
        <v>228</v>
      </c>
      <c r="G48" t="s">
        <v>109</v>
      </c>
      <c r="H48" t="s">
        <v>156</v>
      </c>
      <c r="I48" t="s">
        <v>8</v>
      </c>
      <c r="J48" t="s">
        <v>186</v>
      </c>
      <c r="K48" t="s">
        <v>57</v>
      </c>
      <c r="L48" t="s">
        <v>57</v>
      </c>
      <c r="M48" t="s">
        <v>229</v>
      </c>
      <c r="N48" t="s">
        <v>60</v>
      </c>
      <c r="O48" t="s">
        <v>61</v>
      </c>
      <c r="P48">
        <v>855</v>
      </c>
      <c r="Q48" t="s">
        <v>12</v>
      </c>
      <c r="R48" t="s">
        <v>12</v>
      </c>
      <c r="S48" t="s">
        <v>12</v>
      </c>
      <c r="T48" t="s">
        <v>12</v>
      </c>
      <c r="U48">
        <v>855</v>
      </c>
      <c r="V48">
        <f>VLOOKUP(C48,[1]应付款管理!$A$1:$I$65536,9,0)</f>
        <v>855</v>
      </c>
      <c r="W48">
        <f t="shared" si="0"/>
        <v>0</v>
      </c>
      <c r="X48" t="str">
        <f t="shared" si="1"/>
        <v>，1420072</v>
      </c>
    </row>
    <row r="49" spans="1:24">
      <c r="A49" t="s">
        <v>230</v>
      </c>
      <c r="B49" t="s">
        <v>49</v>
      </c>
      <c r="C49" s="5">
        <v>1423857</v>
      </c>
      <c r="D49" t="s">
        <v>219</v>
      </c>
      <c r="E49" t="s">
        <v>231</v>
      </c>
      <c r="F49" t="s">
        <v>232</v>
      </c>
      <c r="G49" t="s">
        <v>66</v>
      </c>
      <c r="H49" t="s">
        <v>162</v>
      </c>
      <c r="I49" t="s">
        <v>56</v>
      </c>
      <c r="J49" t="s">
        <v>92</v>
      </c>
      <c r="K49" t="s">
        <v>57</v>
      </c>
      <c r="L49" t="s">
        <v>58</v>
      </c>
      <c r="M49" t="s">
        <v>233</v>
      </c>
      <c r="N49" t="s">
        <v>60</v>
      </c>
      <c r="O49" t="s">
        <v>61</v>
      </c>
      <c r="P49">
        <v>1629</v>
      </c>
      <c r="Q49" t="s">
        <v>12</v>
      </c>
      <c r="R49" t="s">
        <v>12</v>
      </c>
      <c r="S49" t="s">
        <v>12</v>
      </c>
      <c r="T49" t="s">
        <v>12</v>
      </c>
      <c r="U49">
        <v>1629</v>
      </c>
      <c r="V49">
        <f>VLOOKUP(C49,[1]应付款管理!$A$1:$I$65536,9,0)</f>
        <v>1629</v>
      </c>
      <c r="W49">
        <f t="shared" si="0"/>
        <v>0</v>
      </c>
      <c r="X49" t="str">
        <f t="shared" si="1"/>
        <v>，1423857</v>
      </c>
    </row>
    <row r="50" spans="1:24">
      <c r="A50" t="s">
        <v>234</v>
      </c>
      <c r="B50" t="s">
        <v>97</v>
      </c>
      <c r="C50" s="5">
        <v>1424644</v>
      </c>
      <c r="D50" t="s">
        <v>50</v>
      </c>
      <c r="E50" t="s">
        <v>207</v>
      </c>
      <c r="F50" t="s">
        <v>235</v>
      </c>
      <c r="G50" t="s">
        <v>222</v>
      </c>
      <c r="H50" t="s">
        <v>223</v>
      </c>
      <c r="I50" t="s">
        <v>209</v>
      </c>
      <c r="J50" t="s">
        <v>147</v>
      </c>
      <c r="K50" t="s">
        <v>133</v>
      </c>
      <c r="L50" t="s">
        <v>58</v>
      </c>
      <c r="M50" t="s">
        <v>236</v>
      </c>
      <c r="N50" t="s">
        <v>60</v>
      </c>
      <c r="O50" t="s">
        <v>61</v>
      </c>
      <c r="P50">
        <v>4479</v>
      </c>
      <c r="Q50" t="s">
        <v>12</v>
      </c>
      <c r="R50" t="s">
        <v>12</v>
      </c>
      <c r="S50" t="s">
        <v>12</v>
      </c>
      <c r="T50" t="s">
        <v>12</v>
      </c>
      <c r="U50">
        <v>4479</v>
      </c>
      <c r="V50">
        <f>VLOOKUP(C50,[1]应付款管理!$A$1:$I$65536,9,0)</f>
        <v>4479.04</v>
      </c>
      <c r="W50">
        <f t="shared" si="0"/>
        <v>-0.0399999999999636</v>
      </c>
      <c r="X50" t="str">
        <f t="shared" si="1"/>
        <v>，1424644</v>
      </c>
    </row>
    <row r="51" spans="1:24">
      <c r="A51" t="s">
        <v>237</v>
      </c>
      <c r="B51" t="s">
        <v>106</v>
      </c>
      <c r="C51" s="5">
        <v>1424646</v>
      </c>
      <c r="D51" t="s">
        <v>238</v>
      </c>
      <c r="E51" t="s">
        <v>239</v>
      </c>
      <c r="F51" t="s">
        <v>240</v>
      </c>
      <c r="G51" t="s">
        <v>241</v>
      </c>
      <c r="H51" t="s">
        <v>241</v>
      </c>
      <c r="I51" t="s">
        <v>162</v>
      </c>
      <c r="J51" t="s">
        <v>101</v>
      </c>
      <c r="K51" t="s">
        <v>58</v>
      </c>
      <c r="L51" t="s">
        <v>112</v>
      </c>
      <c r="M51" t="s">
        <v>242</v>
      </c>
      <c r="N51" t="s">
        <v>60</v>
      </c>
      <c r="O51" t="s">
        <v>61</v>
      </c>
      <c r="P51">
        <v>3178</v>
      </c>
      <c r="Q51" t="s">
        <v>12</v>
      </c>
      <c r="R51" t="s">
        <v>12</v>
      </c>
      <c r="S51" t="s">
        <v>12</v>
      </c>
      <c r="T51" t="s">
        <v>12</v>
      </c>
      <c r="U51">
        <v>3178</v>
      </c>
      <c r="V51">
        <f>VLOOKUP(C51,[1]应付款管理!$A$1:$I$65536,9,0)</f>
        <v>3178</v>
      </c>
      <c r="W51">
        <f t="shared" si="0"/>
        <v>0</v>
      </c>
      <c r="X51" t="str">
        <f t="shared" si="1"/>
        <v>，1424646</v>
      </c>
    </row>
    <row r="52" spans="1:24">
      <c r="A52" t="s">
        <v>243</v>
      </c>
      <c r="B52" t="s">
        <v>97</v>
      </c>
      <c r="C52" s="5">
        <v>1424708</v>
      </c>
      <c r="D52" t="s">
        <v>50</v>
      </c>
      <c r="E52" t="s">
        <v>170</v>
      </c>
      <c r="F52" t="s">
        <v>244</v>
      </c>
      <c r="G52" t="s">
        <v>109</v>
      </c>
      <c r="H52" t="s">
        <v>109</v>
      </c>
      <c r="I52" t="s">
        <v>162</v>
      </c>
      <c r="J52" t="s">
        <v>111</v>
      </c>
      <c r="K52" t="s">
        <v>57</v>
      </c>
      <c r="L52" t="s">
        <v>58</v>
      </c>
      <c r="M52" t="s">
        <v>245</v>
      </c>
      <c r="N52" t="s">
        <v>60</v>
      </c>
      <c r="O52" t="s">
        <v>61</v>
      </c>
      <c r="P52">
        <v>308</v>
      </c>
      <c r="Q52" t="s">
        <v>12</v>
      </c>
      <c r="R52" t="s">
        <v>12</v>
      </c>
      <c r="S52" t="s">
        <v>12</v>
      </c>
      <c r="T52" t="s">
        <v>12</v>
      </c>
      <c r="U52">
        <v>308</v>
      </c>
      <c r="V52">
        <f>VLOOKUP(C52,[1]应付款管理!$A$1:$I$65536,9,0)</f>
        <v>308</v>
      </c>
      <c r="W52">
        <f t="shared" ref="W52:W76" si="2">U52-V52</f>
        <v>0</v>
      </c>
      <c r="X52" t="str">
        <f t="shared" si="1"/>
        <v>，1424708</v>
      </c>
    </row>
    <row r="53" spans="1:24">
      <c r="A53" t="s">
        <v>246</v>
      </c>
      <c r="B53" t="s">
        <v>153</v>
      </c>
      <c r="C53" s="5">
        <v>1425079</v>
      </c>
      <c r="D53" t="s">
        <v>50</v>
      </c>
      <c r="E53" t="s">
        <v>247</v>
      </c>
      <c r="F53" t="s">
        <v>248</v>
      </c>
      <c r="G53" t="s">
        <v>241</v>
      </c>
      <c r="H53" t="s">
        <v>241</v>
      </c>
      <c r="I53" t="s">
        <v>120</v>
      </c>
      <c r="J53" t="s">
        <v>186</v>
      </c>
      <c r="K53" t="s">
        <v>57</v>
      </c>
      <c r="L53" t="s">
        <v>58</v>
      </c>
      <c r="M53" t="s">
        <v>249</v>
      </c>
      <c r="N53" t="s">
        <v>60</v>
      </c>
      <c r="O53" t="s">
        <v>61</v>
      </c>
      <c r="P53">
        <v>1342</v>
      </c>
      <c r="Q53" t="s">
        <v>12</v>
      </c>
      <c r="R53" t="s">
        <v>12</v>
      </c>
      <c r="S53" t="s">
        <v>12</v>
      </c>
      <c r="T53" t="s">
        <v>12</v>
      </c>
      <c r="U53">
        <v>1342</v>
      </c>
      <c r="V53">
        <f>VLOOKUP(C53,[1]应付款管理!$A$1:$I$65536,9,0)</f>
        <v>1342</v>
      </c>
      <c r="W53">
        <f t="shared" si="2"/>
        <v>0</v>
      </c>
      <c r="X53" t="str">
        <f t="shared" ref="X53:X78" si="3">$X$19&amp;C53</f>
        <v>，1425079</v>
      </c>
    </row>
    <row r="54" spans="1:24">
      <c r="A54" t="s">
        <v>250</v>
      </c>
      <c r="B54" t="s">
        <v>106</v>
      </c>
      <c r="C54" s="5">
        <v>1425568</v>
      </c>
      <c r="D54" t="s">
        <v>50</v>
      </c>
      <c r="E54" t="s">
        <v>247</v>
      </c>
      <c r="F54" t="s">
        <v>251</v>
      </c>
      <c r="G54" t="s">
        <v>66</v>
      </c>
      <c r="H54" t="s">
        <v>92</v>
      </c>
      <c r="I54" t="s">
        <v>252</v>
      </c>
      <c r="J54" t="s">
        <v>138</v>
      </c>
      <c r="K54" t="s">
        <v>57</v>
      </c>
      <c r="L54" t="s">
        <v>210</v>
      </c>
      <c r="M54" t="s">
        <v>253</v>
      </c>
      <c r="N54" t="s">
        <v>60</v>
      </c>
      <c r="O54" t="s">
        <v>61</v>
      </c>
      <c r="P54">
        <v>6290</v>
      </c>
      <c r="Q54" t="s">
        <v>12</v>
      </c>
      <c r="R54" t="s">
        <v>12</v>
      </c>
      <c r="S54" t="s">
        <v>12</v>
      </c>
      <c r="T54" t="s">
        <v>12</v>
      </c>
      <c r="U54">
        <v>6290</v>
      </c>
      <c r="V54">
        <f>VLOOKUP(C54,[1]应付款管理!$A$1:$I$65536,9,0)</f>
        <v>6290</v>
      </c>
      <c r="W54">
        <f t="shared" si="2"/>
        <v>0</v>
      </c>
      <c r="X54" t="str">
        <f t="shared" si="3"/>
        <v>，1425568</v>
      </c>
    </row>
    <row r="55" spans="1:24">
      <c r="A55" t="s">
        <v>254</v>
      </c>
      <c r="B55" t="s">
        <v>255</v>
      </c>
      <c r="C55" s="5">
        <v>1425727</v>
      </c>
      <c r="D55" t="s">
        <v>50</v>
      </c>
      <c r="E55" t="s">
        <v>98</v>
      </c>
      <c r="F55" t="s">
        <v>256</v>
      </c>
      <c r="G55" t="s">
        <v>66</v>
      </c>
      <c r="H55" t="s">
        <v>66</v>
      </c>
      <c r="I55" t="s">
        <v>257</v>
      </c>
      <c r="J55" t="s">
        <v>139</v>
      </c>
      <c r="K55" t="s">
        <v>57</v>
      </c>
      <c r="L55" t="s">
        <v>210</v>
      </c>
      <c r="M55" t="s">
        <v>258</v>
      </c>
      <c r="N55" t="s">
        <v>60</v>
      </c>
      <c r="O55" t="s">
        <v>61</v>
      </c>
      <c r="P55">
        <v>3360</v>
      </c>
      <c r="Q55" t="s">
        <v>12</v>
      </c>
      <c r="R55" t="s">
        <v>12</v>
      </c>
      <c r="S55" t="s">
        <v>12</v>
      </c>
      <c r="T55" t="s">
        <v>12</v>
      </c>
      <c r="U55">
        <v>3360</v>
      </c>
      <c r="V55">
        <f>VLOOKUP(C55,[1]应付款管理!$A$1:$I$65536,9,0)</f>
        <v>3360</v>
      </c>
      <c r="W55">
        <f t="shared" si="2"/>
        <v>0</v>
      </c>
      <c r="X55" t="str">
        <f t="shared" si="3"/>
        <v>，1425727</v>
      </c>
    </row>
    <row r="56" spans="1:24">
      <c r="A56" t="s">
        <v>259</v>
      </c>
      <c r="B56" t="s">
        <v>153</v>
      </c>
      <c r="C56" s="5">
        <v>1425749</v>
      </c>
      <c r="D56" t="s">
        <v>238</v>
      </c>
      <c r="E56" t="s">
        <v>239</v>
      </c>
      <c r="F56" t="s">
        <v>240</v>
      </c>
      <c r="G56" t="s">
        <v>66</v>
      </c>
      <c r="H56" t="s">
        <v>66</v>
      </c>
      <c r="I56" t="s">
        <v>54</v>
      </c>
      <c r="J56" t="s">
        <v>55</v>
      </c>
      <c r="K56" t="s">
        <v>57</v>
      </c>
      <c r="L56" t="s">
        <v>112</v>
      </c>
      <c r="M56" t="s">
        <v>260</v>
      </c>
      <c r="N56" t="s">
        <v>60</v>
      </c>
      <c r="O56" t="s">
        <v>61</v>
      </c>
      <c r="P56">
        <v>1844</v>
      </c>
      <c r="Q56" t="s">
        <v>12</v>
      </c>
      <c r="R56" t="s">
        <v>12</v>
      </c>
      <c r="S56" t="s">
        <v>12</v>
      </c>
      <c r="T56" t="s">
        <v>12</v>
      </c>
      <c r="U56">
        <v>1844</v>
      </c>
      <c r="V56">
        <f>VLOOKUP(C56,[1]应付款管理!$A$1:$I$65536,9,0)</f>
        <v>1844</v>
      </c>
      <c r="W56">
        <f t="shared" si="2"/>
        <v>0</v>
      </c>
      <c r="X56" t="str">
        <f t="shared" si="3"/>
        <v>，1425749</v>
      </c>
    </row>
    <row r="57" spans="1:24">
      <c r="A57" t="s">
        <v>261</v>
      </c>
      <c r="B57" t="s">
        <v>255</v>
      </c>
      <c r="C57" s="5">
        <v>1426413</v>
      </c>
      <c r="D57" t="s">
        <v>262</v>
      </c>
      <c r="E57" t="s">
        <v>263</v>
      </c>
      <c r="F57" t="s">
        <v>264</v>
      </c>
      <c r="G57" t="s">
        <v>110</v>
      </c>
      <c r="H57" t="s">
        <v>110</v>
      </c>
      <c r="I57" t="s">
        <v>111</v>
      </c>
      <c r="J57" t="s">
        <v>55</v>
      </c>
      <c r="K57" t="s">
        <v>57</v>
      </c>
      <c r="L57" t="s">
        <v>58</v>
      </c>
      <c r="M57" t="s">
        <v>265</v>
      </c>
      <c r="N57" t="s">
        <v>60</v>
      </c>
      <c r="O57" t="s">
        <v>61</v>
      </c>
      <c r="P57">
        <v>2593</v>
      </c>
      <c r="Q57" t="s">
        <v>12</v>
      </c>
      <c r="R57" t="s">
        <v>12</v>
      </c>
      <c r="S57" t="s">
        <v>12</v>
      </c>
      <c r="T57" t="s">
        <v>12</v>
      </c>
      <c r="U57">
        <v>2593</v>
      </c>
      <c r="V57">
        <f>VLOOKUP(C57,[1]应付款管理!$A$1:$I$65536,9,0)</f>
        <v>2593</v>
      </c>
      <c r="W57">
        <f t="shared" si="2"/>
        <v>0</v>
      </c>
      <c r="X57" t="str">
        <f t="shared" si="3"/>
        <v>，1426413</v>
      </c>
    </row>
    <row r="58" spans="1:24">
      <c r="A58" t="s">
        <v>266</v>
      </c>
      <c r="B58" t="s">
        <v>49</v>
      </c>
      <c r="C58" s="5">
        <v>1426647</v>
      </c>
      <c r="D58" t="s">
        <v>267</v>
      </c>
      <c r="E58" t="s">
        <v>268</v>
      </c>
      <c r="F58" t="s">
        <v>269</v>
      </c>
      <c r="G58" t="s">
        <v>162</v>
      </c>
      <c r="H58" t="s">
        <v>162</v>
      </c>
      <c r="I58" t="s">
        <v>270</v>
      </c>
      <c r="J58" t="s">
        <v>139</v>
      </c>
      <c r="K58" t="s">
        <v>57</v>
      </c>
      <c r="L58" t="s">
        <v>57</v>
      </c>
      <c r="M58" t="s">
        <v>271</v>
      </c>
      <c r="N58" t="s">
        <v>60</v>
      </c>
      <c r="O58" t="s">
        <v>61</v>
      </c>
      <c r="P58">
        <v>1394</v>
      </c>
      <c r="Q58" t="s">
        <v>12</v>
      </c>
      <c r="R58" t="s">
        <v>12</v>
      </c>
      <c r="S58" t="s">
        <v>12</v>
      </c>
      <c r="T58" t="s">
        <v>12</v>
      </c>
      <c r="U58">
        <v>1394</v>
      </c>
      <c r="V58">
        <f>VLOOKUP(C58,[1]应付款管理!$A$1:$I$65536,9,0)</f>
        <v>1394</v>
      </c>
      <c r="W58">
        <f t="shared" si="2"/>
        <v>0</v>
      </c>
      <c r="X58" t="str">
        <f t="shared" si="3"/>
        <v>，1426647</v>
      </c>
    </row>
    <row r="59" spans="1:24">
      <c r="A59" t="s">
        <v>272</v>
      </c>
      <c r="B59" t="s">
        <v>49</v>
      </c>
      <c r="C59" s="5">
        <v>1426742</v>
      </c>
      <c r="D59" t="s">
        <v>219</v>
      </c>
      <c r="E59" t="s">
        <v>273</v>
      </c>
      <c r="F59" t="s">
        <v>274</v>
      </c>
      <c r="G59" t="s">
        <v>55</v>
      </c>
      <c r="H59" t="s">
        <v>156</v>
      </c>
      <c r="I59" t="s">
        <v>198</v>
      </c>
      <c r="J59" t="s">
        <v>192</v>
      </c>
      <c r="K59" t="s">
        <v>58</v>
      </c>
      <c r="L59" t="s">
        <v>112</v>
      </c>
      <c r="M59" t="s">
        <v>275</v>
      </c>
      <c r="N59" t="s">
        <v>60</v>
      </c>
      <c r="O59" t="s">
        <v>61</v>
      </c>
      <c r="P59">
        <v>12200</v>
      </c>
      <c r="Q59" t="s">
        <v>12</v>
      </c>
      <c r="R59" t="s">
        <v>12</v>
      </c>
      <c r="S59" t="s">
        <v>12</v>
      </c>
      <c r="T59" t="s">
        <v>12</v>
      </c>
      <c r="U59">
        <v>12200</v>
      </c>
      <c r="V59">
        <f>VLOOKUP(C59,[1]应付款管理!$A$1:$I$65536,9,0)</f>
        <v>12200</v>
      </c>
      <c r="W59">
        <f t="shared" si="2"/>
        <v>0</v>
      </c>
      <c r="X59" t="str">
        <f t="shared" si="3"/>
        <v>，1426742</v>
      </c>
    </row>
    <row r="60" spans="1:24">
      <c r="A60" t="s">
        <v>276</v>
      </c>
      <c r="B60" t="s">
        <v>153</v>
      </c>
      <c r="C60" s="5">
        <v>1427041</v>
      </c>
      <c r="D60" t="s">
        <v>277</v>
      </c>
      <c r="E60" t="s">
        <v>278</v>
      </c>
      <c r="F60" t="s">
        <v>279</v>
      </c>
      <c r="G60" t="s">
        <v>162</v>
      </c>
      <c r="H60" t="s">
        <v>162</v>
      </c>
      <c r="I60" t="s">
        <v>163</v>
      </c>
      <c r="J60" t="s">
        <v>209</v>
      </c>
      <c r="K60" t="s">
        <v>57</v>
      </c>
      <c r="L60" t="s">
        <v>58</v>
      </c>
      <c r="M60" t="s">
        <v>280</v>
      </c>
      <c r="N60" t="s">
        <v>60</v>
      </c>
      <c r="O60" t="s">
        <v>61</v>
      </c>
      <c r="P60">
        <v>1451</v>
      </c>
      <c r="Q60" t="s">
        <v>12</v>
      </c>
      <c r="R60" t="s">
        <v>12</v>
      </c>
      <c r="S60" t="s">
        <v>12</v>
      </c>
      <c r="T60" t="s">
        <v>12</v>
      </c>
      <c r="U60">
        <v>1451</v>
      </c>
      <c r="V60">
        <f>VLOOKUP(C60,[1]应付款管理!$A$1:$I$65536,9,0)</f>
        <v>1451</v>
      </c>
      <c r="W60">
        <f t="shared" si="2"/>
        <v>0</v>
      </c>
      <c r="X60" t="str">
        <f t="shared" si="3"/>
        <v>，1427041</v>
      </c>
    </row>
    <row r="61" spans="1:24">
      <c r="A61" t="s">
        <v>281</v>
      </c>
      <c r="B61" t="s">
        <v>106</v>
      </c>
      <c r="C61" s="5">
        <v>1428064</v>
      </c>
      <c r="D61" t="s">
        <v>213</v>
      </c>
      <c r="E61" t="s">
        <v>282</v>
      </c>
      <c r="F61" t="s">
        <v>283</v>
      </c>
      <c r="G61" t="s">
        <v>111</v>
      </c>
      <c r="H61" t="s">
        <v>111</v>
      </c>
      <c r="I61" t="s">
        <v>156</v>
      </c>
      <c r="J61" t="s">
        <v>92</v>
      </c>
      <c r="K61" t="s">
        <v>58</v>
      </c>
      <c r="L61" t="s">
        <v>57</v>
      </c>
      <c r="M61" t="s">
        <v>284</v>
      </c>
      <c r="N61" t="s">
        <v>60</v>
      </c>
      <c r="O61" t="s">
        <v>61</v>
      </c>
      <c r="P61">
        <v>889</v>
      </c>
      <c r="Q61" t="s">
        <v>12</v>
      </c>
      <c r="R61" t="s">
        <v>12</v>
      </c>
      <c r="S61" t="s">
        <v>12</v>
      </c>
      <c r="T61" t="s">
        <v>12</v>
      </c>
      <c r="U61">
        <v>889</v>
      </c>
      <c r="V61">
        <f>VLOOKUP(C61,[1]应付款管理!$A$1:$I$65536,9,0)</f>
        <v>889</v>
      </c>
      <c r="W61">
        <f t="shared" si="2"/>
        <v>0</v>
      </c>
      <c r="X61" t="str">
        <f t="shared" si="3"/>
        <v>，1428064</v>
      </c>
    </row>
    <row r="62" spans="1:24">
      <c r="A62" t="s">
        <v>285</v>
      </c>
      <c r="B62" t="s">
        <v>106</v>
      </c>
      <c r="C62" s="5">
        <v>1428111</v>
      </c>
      <c r="D62" t="s">
        <v>50</v>
      </c>
      <c r="E62" t="s">
        <v>51</v>
      </c>
      <c r="F62" t="s">
        <v>286</v>
      </c>
      <c r="G62" t="s">
        <v>111</v>
      </c>
      <c r="H62" t="s">
        <v>111</v>
      </c>
      <c r="I62" t="s">
        <v>270</v>
      </c>
      <c r="J62" t="s">
        <v>287</v>
      </c>
      <c r="K62" t="s">
        <v>57</v>
      </c>
      <c r="L62" t="s">
        <v>58</v>
      </c>
      <c r="M62" t="s">
        <v>288</v>
      </c>
      <c r="N62" t="s">
        <v>60</v>
      </c>
      <c r="O62" t="s">
        <v>61</v>
      </c>
      <c r="P62">
        <v>2307</v>
      </c>
      <c r="Q62" t="s">
        <v>12</v>
      </c>
      <c r="R62" t="s">
        <v>12</v>
      </c>
      <c r="S62" t="s">
        <v>12</v>
      </c>
      <c r="T62" t="s">
        <v>12</v>
      </c>
      <c r="U62">
        <v>2307</v>
      </c>
      <c r="V62">
        <f>VLOOKUP(C62,[1]应付款管理!$A$1:$I$65536,9,0)</f>
        <v>2307</v>
      </c>
      <c r="W62">
        <f t="shared" si="2"/>
        <v>0</v>
      </c>
      <c r="X62" t="str">
        <f t="shared" si="3"/>
        <v>，1428111</v>
      </c>
    </row>
    <row r="63" spans="1:24">
      <c r="A63" t="s">
        <v>289</v>
      </c>
      <c r="B63" t="s">
        <v>153</v>
      </c>
      <c r="C63" s="5">
        <v>1428388</v>
      </c>
      <c r="D63" t="s">
        <v>159</v>
      </c>
      <c r="E63" t="s">
        <v>159</v>
      </c>
      <c r="F63" t="s">
        <v>290</v>
      </c>
      <c r="G63" t="s">
        <v>111</v>
      </c>
      <c r="H63" t="s">
        <v>111</v>
      </c>
      <c r="I63" t="s">
        <v>193</v>
      </c>
      <c r="J63" t="s">
        <v>125</v>
      </c>
      <c r="K63" t="s">
        <v>58</v>
      </c>
      <c r="L63" t="s">
        <v>58</v>
      </c>
      <c r="M63" t="s">
        <v>291</v>
      </c>
      <c r="N63" t="s">
        <v>60</v>
      </c>
      <c r="O63" t="s">
        <v>61</v>
      </c>
      <c r="P63">
        <v>4276</v>
      </c>
      <c r="Q63" t="s">
        <v>12</v>
      </c>
      <c r="R63" t="s">
        <v>12</v>
      </c>
      <c r="S63" t="s">
        <v>12</v>
      </c>
      <c r="T63" t="s">
        <v>12</v>
      </c>
      <c r="U63">
        <v>4276</v>
      </c>
      <c r="V63">
        <f>VLOOKUP(C63,[1]应付款管理!$A$1:$I$65536,9,0)</f>
        <v>4276</v>
      </c>
      <c r="W63">
        <f t="shared" si="2"/>
        <v>0</v>
      </c>
      <c r="X63" t="str">
        <f t="shared" si="3"/>
        <v>，1428388</v>
      </c>
    </row>
    <row r="64" spans="1:24">
      <c r="A64" t="s">
        <v>292</v>
      </c>
      <c r="B64" t="s">
        <v>255</v>
      </c>
      <c r="C64" s="5">
        <v>1428585</v>
      </c>
      <c r="D64" t="s">
        <v>142</v>
      </c>
      <c r="E64" t="s">
        <v>293</v>
      </c>
      <c r="F64" t="s">
        <v>294</v>
      </c>
      <c r="G64" t="s">
        <v>111</v>
      </c>
      <c r="H64" t="s">
        <v>111</v>
      </c>
      <c r="I64" t="s">
        <v>55</v>
      </c>
      <c r="J64" t="s">
        <v>156</v>
      </c>
      <c r="K64" t="s">
        <v>57</v>
      </c>
      <c r="L64" t="s">
        <v>112</v>
      </c>
      <c r="M64" t="s">
        <v>295</v>
      </c>
      <c r="N64" t="s">
        <v>60</v>
      </c>
      <c r="O64" t="s">
        <v>61</v>
      </c>
      <c r="P64">
        <v>1773</v>
      </c>
      <c r="Q64" t="s">
        <v>12</v>
      </c>
      <c r="R64" t="s">
        <v>12</v>
      </c>
      <c r="S64" t="s">
        <v>12</v>
      </c>
      <c r="T64" t="s">
        <v>12</v>
      </c>
      <c r="U64">
        <v>1773</v>
      </c>
      <c r="V64">
        <f>VLOOKUP(C64,[1]应付款管理!$A$1:$I$65536,9,0)</f>
        <v>1773</v>
      </c>
      <c r="W64">
        <f t="shared" si="2"/>
        <v>0</v>
      </c>
      <c r="X64" t="str">
        <f t="shared" si="3"/>
        <v>，1428585</v>
      </c>
    </row>
    <row r="65" spans="1:24">
      <c r="A65" t="s">
        <v>296</v>
      </c>
      <c r="B65" t="s">
        <v>97</v>
      </c>
      <c r="C65" s="5">
        <v>1428619</v>
      </c>
      <c r="D65" t="s">
        <v>50</v>
      </c>
      <c r="E65" t="s">
        <v>247</v>
      </c>
      <c r="F65" t="s">
        <v>297</v>
      </c>
      <c r="G65" t="s">
        <v>241</v>
      </c>
      <c r="H65" t="s">
        <v>241</v>
      </c>
      <c r="I65" t="s">
        <v>55</v>
      </c>
      <c r="J65" t="s">
        <v>56</v>
      </c>
      <c r="K65" t="s">
        <v>57</v>
      </c>
      <c r="L65" t="s">
        <v>58</v>
      </c>
      <c r="M65" t="s">
        <v>245</v>
      </c>
      <c r="N65" t="s">
        <v>60</v>
      </c>
      <c r="O65" t="s">
        <v>61</v>
      </c>
      <c r="P65">
        <v>409</v>
      </c>
      <c r="Q65" t="s">
        <v>12</v>
      </c>
      <c r="R65" t="s">
        <v>12</v>
      </c>
      <c r="S65" t="s">
        <v>12</v>
      </c>
      <c r="T65" t="s">
        <v>12</v>
      </c>
      <c r="U65">
        <v>409</v>
      </c>
      <c r="V65">
        <v>409</v>
      </c>
      <c r="W65">
        <f t="shared" si="2"/>
        <v>0</v>
      </c>
      <c r="X65" t="str">
        <f t="shared" si="3"/>
        <v>，1428619</v>
      </c>
    </row>
    <row r="66" spans="1:24">
      <c r="A66" t="s">
        <v>298</v>
      </c>
      <c r="B66" t="s">
        <v>153</v>
      </c>
      <c r="C66" s="5">
        <v>1428739</v>
      </c>
      <c r="D66" t="s">
        <v>89</v>
      </c>
      <c r="E66" t="s">
        <v>107</v>
      </c>
      <c r="F66" t="s">
        <v>299</v>
      </c>
      <c r="G66" t="s">
        <v>101</v>
      </c>
      <c r="H66" t="s">
        <v>101</v>
      </c>
      <c r="I66" t="s">
        <v>192</v>
      </c>
      <c r="J66" t="s">
        <v>193</v>
      </c>
      <c r="K66" t="s">
        <v>57</v>
      </c>
      <c r="L66" t="s">
        <v>57</v>
      </c>
      <c r="M66" t="s">
        <v>300</v>
      </c>
      <c r="N66" t="s">
        <v>60</v>
      </c>
      <c r="O66" t="s">
        <v>61</v>
      </c>
      <c r="P66">
        <v>420</v>
      </c>
      <c r="Q66" t="s">
        <v>12</v>
      </c>
      <c r="R66" t="s">
        <v>12</v>
      </c>
      <c r="S66" t="s">
        <v>12</v>
      </c>
      <c r="T66" t="s">
        <v>12</v>
      </c>
      <c r="U66">
        <v>420</v>
      </c>
      <c r="V66">
        <f>VLOOKUP(C66,[1]应付款管理!$A$1:$I$65536,9,0)</f>
        <v>420</v>
      </c>
      <c r="W66">
        <f t="shared" si="2"/>
        <v>0</v>
      </c>
      <c r="X66" t="str">
        <f t="shared" si="3"/>
        <v>，1428739</v>
      </c>
    </row>
    <row r="67" spans="1:24">
      <c r="A67" t="s">
        <v>301</v>
      </c>
      <c r="B67" t="s">
        <v>106</v>
      </c>
      <c r="C67" s="5">
        <v>1428790</v>
      </c>
      <c r="D67" t="s">
        <v>302</v>
      </c>
      <c r="E67" t="s">
        <v>303</v>
      </c>
      <c r="F67" t="s">
        <v>304</v>
      </c>
      <c r="G67" t="s">
        <v>101</v>
      </c>
      <c r="H67" t="s">
        <v>101</v>
      </c>
      <c r="I67" t="s">
        <v>120</v>
      </c>
      <c r="J67" t="s">
        <v>186</v>
      </c>
      <c r="K67" t="s">
        <v>57</v>
      </c>
      <c r="L67" t="s">
        <v>58</v>
      </c>
      <c r="M67" t="s">
        <v>305</v>
      </c>
      <c r="N67" t="s">
        <v>60</v>
      </c>
      <c r="O67" t="s">
        <v>61</v>
      </c>
      <c r="P67">
        <v>1115</v>
      </c>
      <c r="Q67" t="s">
        <v>12</v>
      </c>
      <c r="R67" t="s">
        <v>12</v>
      </c>
      <c r="S67" t="s">
        <v>12</v>
      </c>
      <c r="T67" t="s">
        <v>12</v>
      </c>
      <c r="U67">
        <v>1115</v>
      </c>
      <c r="V67">
        <f>VLOOKUP(C67,[1]应付款管理!$A$1:$I$65536,9,0)</f>
        <v>1115</v>
      </c>
      <c r="W67">
        <f t="shared" si="2"/>
        <v>0</v>
      </c>
      <c r="X67" t="str">
        <f t="shared" si="3"/>
        <v>，1428790</v>
      </c>
    </row>
    <row r="68" spans="1:24">
      <c r="A68" t="s">
        <v>306</v>
      </c>
      <c r="B68" t="s">
        <v>153</v>
      </c>
      <c r="C68" s="5">
        <v>1428916</v>
      </c>
      <c r="D68" t="s">
        <v>238</v>
      </c>
      <c r="E68" t="s">
        <v>239</v>
      </c>
      <c r="F68" t="s">
        <v>307</v>
      </c>
      <c r="G68" t="s">
        <v>101</v>
      </c>
      <c r="H68" t="s">
        <v>101</v>
      </c>
      <c r="I68" t="s">
        <v>132</v>
      </c>
      <c r="J68" t="s">
        <v>125</v>
      </c>
      <c r="K68" t="s">
        <v>57</v>
      </c>
      <c r="L68" t="s">
        <v>133</v>
      </c>
      <c r="M68" t="s">
        <v>308</v>
      </c>
      <c r="N68" t="s">
        <v>60</v>
      </c>
      <c r="O68" t="s">
        <v>61</v>
      </c>
      <c r="P68">
        <v>1628</v>
      </c>
      <c r="Q68" t="s">
        <v>12</v>
      </c>
      <c r="R68" t="s">
        <v>12</v>
      </c>
      <c r="S68" t="s">
        <v>12</v>
      </c>
      <c r="T68" t="s">
        <v>12</v>
      </c>
      <c r="U68">
        <v>1628</v>
      </c>
      <c r="V68">
        <f>VLOOKUP(C68,[1]应付款管理!$A$1:$I$65536,9,0)</f>
        <v>1628</v>
      </c>
      <c r="W68">
        <f t="shared" si="2"/>
        <v>0</v>
      </c>
      <c r="X68" t="str">
        <f t="shared" si="3"/>
        <v>，1428916</v>
      </c>
    </row>
    <row r="69" spans="1:24">
      <c r="A69" t="s">
        <v>309</v>
      </c>
      <c r="B69" t="s">
        <v>97</v>
      </c>
      <c r="C69" s="5">
        <v>1429233</v>
      </c>
      <c r="D69" t="s">
        <v>50</v>
      </c>
      <c r="E69" t="s">
        <v>247</v>
      </c>
      <c r="F69" t="s">
        <v>297</v>
      </c>
      <c r="G69" t="s">
        <v>111</v>
      </c>
      <c r="H69" t="s">
        <v>111</v>
      </c>
      <c r="I69" t="s">
        <v>56</v>
      </c>
      <c r="J69" t="s">
        <v>120</v>
      </c>
      <c r="K69" t="s">
        <v>57</v>
      </c>
      <c r="L69" t="s">
        <v>112</v>
      </c>
      <c r="M69" t="s">
        <v>245</v>
      </c>
      <c r="N69" t="s">
        <v>60</v>
      </c>
      <c r="O69" t="s">
        <v>61</v>
      </c>
      <c r="P69">
        <v>619</v>
      </c>
      <c r="Q69" t="s">
        <v>12</v>
      </c>
      <c r="R69" t="s">
        <v>12</v>
      </c>
      <c r="S69" t="s">
        <v>12</v>
      </c>
      <c r="T69" t="s">
        <v>12</v>
      </c>
      <c r="U69">
        <v>619</v>
      </c>
      <c r="V69">
        <v>619</v>
      </c>
      <c r="W69">
        <f t="shared" si="2"/>
        <v>0</v>
      </c>
      <c r="X69" t="str">
        <f t="shared" si="3"/>
        <v>，1429233</v>
      </c>
    </row>
    <row r="70" spans="1:24">
      <c r="A70" t="s">
        <v>310</v>
      </c>
      <c r="B70" t="s">
        <v>153</v>
      </c>
      <c r="C70" s="5">
        <v>1429986</v>
      </c>
      <c r="D70" t="s">
        <v>311</v>
      </c>
      <c r="E70" t="s">
        <v>312</v>
      </c>
      <c r="F70" t="s">
        <v>313</v>
      </c>
      <c r="G70" t="s">
        <v>146</v>
      </c>
      <c r="H70" t="s">
        <v>146</v>
      </c>
      <c r="I70" t="s">
        <v>314</v>
      </c>
      <c r="J70" t="s">
        <v>193</v>
      </c>
      <c r="K70" t="s">
        <v>57</v>
      </c>
      <c r="L70" t="s">
        <v>112</v>
      </c>
      <c r="M70" t="s">
        <v>315</v>
      </c>
      <c r="N70" t="s">
        <v>60</v>
      </c>
      <c r="O70" t="s">
        <v>61</v>
      </c>
      <c r="P70">
        <v>603</v>
      </c>
      <c r="Q70" t="s">
        <v>12</v>
      </c>
      <c r="R70" t="s">
        <v>12</v>
      </c>
      <c r="S70" t="s">
        <v>12</v>
      </c>
      <c r="T70" t="s">
        <v>12</v>
      </c>
      <c r="U70">
        <v>603</v>
      </c>
      <c r="V70">
        <f>VLOOKUP(C70,[1]应付款管理!$A$1:$I$65536,9,0)</f>
        <v>603</v>
      </c>
      <c r="W70">
        <f t="shared" si="2"/>
        <v>0</v>
      </c>
      <c r="X70" t="str">
        <f t="shared" si="3"/>
        <v>，1429986</v>
      </c>
    </row>
    <row r="71" spans="1:24">
      <c r="A71" t="s">
        <v>316</v>
      </c>
      <c r="B71" t="s">
        <v>153</v>
      </c>
      <c r="C71" s="5">
        <v>1430550</v>
      </c>
      <c r="D71" t="s">
        <v>142</v>
      </c>
      <c r="E71" t="s">
        <v>143</v>
      </c>
      <c r="F71" t="s">
        <v>317</v>
      </c>
      <c r="G71" t="s">
        <v>56</v>
      </c>
      <c r="H71" t="s">
        <v>56</v>
      </c>
      <c r="I71" t="s">
        <v>56</v>
      </c>
      <c r="J71" t="s">
        <v>156</v>
      </c>
      <c r="K71" t="s">
        <v>57</v>
      </c>
      <c r="L71" t="s">
        <v>57</v>
      </c>
      <c r="M71" t="s">
        <v>318</v>
      </c>
      <c r="N71" t="s">
        <v>60</v>
      </c>
      <c r="O71" t="s">
        <v>61</v>
      </c>
      <c r="P71">
        <v>242</v>
      </c>
      <c r="Q71" t="s">
        <v>12</v>
      </c>
      <c r="R71" t="s">
        <v>12</v>
      </c>
      <c r="S71" t="s">
        <v>12</v>
      </c>
      <c r="T71" t="s">
        <v>12</v>
      </c>
      <c r="U71">
        <v>242</v>
      </c>
      <c r="V71">
        <f>VLOOKUP(C71,[1]应付款管理!$A$1:$I$65536,9,0)</f>
        <v>242</v>
      </c>
      <c r="W71">
        <f t="shared" si="2"/>
        <v>0</v>
      </c>
      <c r="X71" t="str">
        <f t="shared" si="3"/>
        <v>，1430550</v>
      </c>
    </row>
    <row r="72" spans="1:24">
      <c r="A72" t="s">
        <v>319</v>
      </c>
      <c r="B72" t="s">
        <v>255</v>
      </c>
      <c r="C72" s="5">
        <v>1430665</v>
      </c>
      <c r="D72" t="s">
        <v>238</v>
      </c>
      <c r="E72" t="s">
        <v>320</v>
      </c>
      <c r="F72" t="s">
        <v>321</v>
      </c>
      <c r="G72" t="s">
        <v>56</v>
      </c>
      <c r="H72" t="s">
        <v>56</v>
      </c>
      <c r="I72" t="s">
        <v>92</v>
      </c>
      <c r="J72" t="s">
        <v>120</v>
      </c>
      <c r="K72" t="s">
        <v>57</v>
      </c>
      <c r="L72" t="s">
        <v>57</v>
      </c>
      <c r="M72" t="s">
        <v>322</v>
      </c>
      <c r="N72" t="s">
        <v>60</v>
      </c>
      <c r="O72" t="s">
        <v>61</v>
      </c>
      <c r="P72">
        <v>783</v>
      </c>
      <c r="Q72" t="s">
        <v>12</v>
      </c>
      <c r="R72" t="s">
        <v>12</v>
      </c>
      <c r="S72" t="s">
        <v>12</v>
      </c>
      <c r="T72" t="s">
        <v>12</v>
      </c>
      <c r="U72">
        <v>783</v>
      </c>
      <c r="V72">
        <f>VLOOKUP(C72,[1]应付款管理!$A$1:$I$65536,9,0)</f>
        <v>783</v>
      </c>
      <c r="W72">
        <f t="shared" si="2"/>
        <v>0</v>
      </c>
      <c r="X72" t="str">
        <f t="shared" si="3"/>
        <v>，1430665</v>
      </c>
    </row>
    <row r="73" spans="1:24">
      <c r="A73" t="s">
        <v>323</v>
      </c>
      <c r="B73" t="s">
        <v>106</v>
      </c>
      <c r="C73" s="5">
        <v>1431070</v>
      </c>
      <c r="D73" t="s">
        <v>219</v>
      </c>
      <c r="E73" t="s">
        <v>324</v>
      </c>
      <c r="F73" t="s">
        <v>325</v>
      </c>
      <c r="G73" t="s">
        <v>56</v>
      </c>
      <c r="H73" t="s">
        <v>56</v>
      </c>
      <c r="I73" t="s">
        <v>156</v>
      </c>
      <c r="J73" t="s">
        <v>186</v>
      </c>
      <c r="K73" t="s">
        <v>58</v>
      </c>
      <c r="L73" t="s">
        <v>133</v>
      </c>
      <c r="M73" t="s">
        <v>326</v>
      </c>
      <c r="N73" t="s">
        <v>60</v>
      </c>
      <c r="O73" t="s">
        <v>61</v>
      </c>
      <c r="P73">
        <v>9364</v>
      </c>
      <c r="Q73" t="s">
        <v>12</v>
      </c>
      <c r="R73" t="s">
        <v>12</v>
      </c>
      <c r="S73" t="s">
        <v>12</v>
      </c>
      <c r="T73" t="s">
        <v>12</v>
      </c>
      <c r="U73">
        <v>9364</v>
      </c>
      <c r="V73">
        <f>VLOOKUP(C73,[1]应付款管理!$A$1:$I$65536,9,0)</f>
        <v>9364</v>
      </c>
      <c r="W73">
        <f t="shared" si="2"/>
        <v>0</v>
      </c>
      <c r="X73" t="str">
        <f t="shared" si="3"/>
        <v>，1431070</v>
      </c>
    </row>
    <row r="74" spans="1:24">
      <c r="A74" t="s">
        <v>327</v>
      </c>
      <c r="B74" t="s">
        <v>153</v>
      </c>
      <c r="C74" s="5">
        <v>1431278</v>
      </c>
      <c r="D74" t="s">
        <v>89</v>
      </c>
      <c r="E74" t="s">
        <v>328</v>
      </c>
      <c r="F74" t="s">
        <v>329</v>
      </c>
      <c r="G74" t="s">
        <v>156</v>
      </c>
      <c r="H74" t="s">
        <v>156</v>
      </c>
      <c r="I74" t="s">
        <v>92</v>
      </c>
      <c r="J74" t="s">
        <v>8</v>
      </c>
      <c r="K74" t="s">
        <v>57</v>
      </c>
      <c r="L74" t="s">
        <v>58</v>
      </c>
      <c r="M74" t="s">
        <v>330</v>
      </c>
      <c r="N74" t="s">
        <v>60</v>
      </c>
      <c r="O74" t="s">
        <v>61</v>
      </c>
      <c r="P74">
        <v>1001</v>
      </c>
      <c r="Q74" t="s">
        <v>12</v>
      </c>
      <c r="R74" t="s">
        <v>12</v>
      </c>
      <c r="S74" t="s">
        <v>12</v>
      </c>
      <c r="T74" t="s">
        <v>12</v>
      </c>
      <c r="U74">
        <v>1001</v>
      </c>
      <c r="V74">
        <f>VLOOKUP(C74,[1]应付款管理!$A$1:$I$65536,9,0)</f>
        <v>1001</v>
      </c>
      <c r="W74">
        <f t="shared" si="2"/>
        <v>0</v>
      </c>
      <c r="X74" t="str">
        <f t="shared" si="3"/>
        <v>，1431278</v>
      </c>
    </row>
    <row r="75" spans="1:24">
      <c r="A75" t="s">
        <v>331</v>
      </c>
      <c r="B75" t="s">
        <v>97</v>
      </c>
      <c r="C75" s="5">
        <v>1432251</v>
      </c>
      <c r="D75" t="s">
        <v>50</v>
      </c>
      <c r="E75" t="s">
        <v>207</v>
      </c>
      <c r="F75" t="s">
        <v>332</v>
      </c>
      <c r="G75" t="s">
        <v>92</v>
      </c>
      <c r="H75" t="s">
        <v>92</v>
      </c>
      <c r="I75" t="s">
        <v>252</v>
      </c>
      <c r="J75" t="s">
        <v>257</v>
      </c>
      <c r="K75" t="s">
        <v>57</v>
      </c>
      <c r="L75" t="s">
        <v>133</v>
      </c>
      <c r="M75" t="s">
        <v>333</v>
      </c>
      <c r="N75" t="s">
        <v>60</v>
      </c>
      <c r="O75" t="s">
        <v>61</v>
      </c>
      <c r="P75">
        <v>5687</v>
      </c>
      <c r="Q75" t="s">
        <v>12</v>
      </c>
      <c r="R75" t="s">
        <v>12</v>
      </c>
      <c r="S75" t="s">
        <v>12</v>
      </c>
      <c r="T75" t="s">
        <v>12</v>
      </c>
      <c r="U75">
        <v>5687</v>
      </c>
      <c r="V75">
        <v>5687</v>
      </c>
      <c r="W75">
        <f t="shared" si="2"/>
        <v>0</v>
      </c>
      <c r="X75" t="str">
        <f t="shared" si="3"/>
        <v>，1432251</v>
      </c>
    </row>
    <row r="76" spans="1:24">
      <c r="A76" t="s">
        <v>334</v>
      </c>
      <c r="B76" t="s">
        <v>335</v>
      </c>
      <c r="C76" s="5">
        <v>1432575</v>
      </c>
      <c r="D76" t="s">
        <v>336</v>
      </c>
      <c r="E76" t="s">
        <v>337</v>
      </c>
      <c r="F76" t="s">
        <v>338</v>
      </c>
      <c r="G76" t="s">
        <v>120</v>
      </c>
      <c r="H76" t="s">
        <v>120</v>
      </c>
      <c r="I76" t="s">
        <v>186</v>
      </c>
      <c r="J76" t="s">
        <v>314</v>
      </c>
      <c r="K76" t="s">
        <v>57</v>
      </c>
      <c r="L76" t="s">
        <v>58</v>
      </c>
      <c r="M76" t="s">
        <v>339</v>
      </c>
      <c r="N76" t="s">
        <v>60</v>
      </c>
      <c r="O76" t="s">
        <v>61</v>
      </c>
      <c r="P76">
        <v>1571</v>
      </c>
      <c r="Q76" t="s">
        <v>12</v>
      </c>
      <c r="R76" t="s">
        <v>12</v>
      </c>
      <c r="S76" t="s">
        <v>12</v>
      </c>
      <c r="T76" t="s">
        <v>12</v>
      </c>
      <c r="U76">
        <v>1571</v>
      </c>
      <c r="V76">
        <f>VLOOKUP(C76,[1]应付款管理!$A$1:$I$65536,9,0)</f>
        <v>1571</v>
      </c>
      <c r="W76">
        <f t="shared" si="2"/>
        <v>0</v>
      </c>
      <c r="X76" t="str">
        <f t="shared" si="3"/>
        <v>，1432575</v>
      </c>
    </row>
    <row r="77" s="1" customFormat="1" spans="1:24">
      <c r="A77" s="1" t="s">
        <v>340</v>
      </c>
      <c r="B77" s="1" t="s">
        <v>153</v>
      </c>
      <c r="C77" s="6">
        <v>1407604</v>
      </c>
      <c r="D77" s="1" t="s">
        <v>336</v>
      </c>
      <c r="E77" s="1" t="s">
        <v>341</v>
      </c>
      <c r="F77" s="1" t="s">
        <v>342</v>
      </c>
      <c r="G77" s="1" t="s">
        <v>161</v>
      </c>
      <c r="H77" s="1" t="s">
        <v>343</v>
      </c>
      <c r="I77" s="1" t="s">
        <v>344</v>
      </c>
      <c r="J77" s="1" t="s">
        <v>223</v>
      </c>
      <c r="K77" s="1" t="s">
        <v>57</v>
      </c>
      <c r="L77" s="1" t="s">
        <v>57</v>
      </c>
      <c r="M77" s="1" t="s">
        <v>345</v>
      </c>
      <c r="N77" s="1" t="s">
        <v>346</v>
      </c>
      <c r="O77" s="1" t="s">
        <v>61</v>
      </c>
      <c r="P77" s="1">
        <v>647</v>
      </c>
      <c r="Q77" s="1">
        <v>-647</v>
      </c>
      <c r="R77" s="1" t="s">
        <v>12</v>
      </c>
      <c r="S77" s="1" t="s">
        <v>12</v>
      </c>
      <c r="T77" s="1" t="s">
        <v>12</v>
      </c>
      <c r="U77" s="1">
        <v>-647</v>
      </c>
      <c r="V77" s="1">
        <v>-647</v>
      </c>
      <c r="W77" s="1">
        <f>U77-V77</f>
        <v>0</v>
      </c>
      <c r="X77" t="str">
        <f t="shared" si="3"/>
        <v>，1407604</v>
      </c>
    </row>
    <row r="78" spans="21:24">
      <c r="U78">
        <f>SUM(U20:U77)</f>
        <v>135367</v>
      </c>
      <c r="V78">
        <f>SUM(V20:V77)</f>
        <v>135367.04</v>
      </c>
      <c r="X78" t="str">
        <f t="shared" si="3"/>
        <v>，</v>
      </c>
    </row>
    <row r="83" spans="18:24">
      <c r="R83" s="1"/>
      <c r="S83" s="1"/>
      <c r="T83" s="1"/>
      <c r="U83" s="1"/>
      <c r="V83" s="1"/>
      <c r="W83" s="1"/>
      <c r="X83" s="1"/>
    </row>
    <row r="84" ht="14.25" spans="18:24">
      <c r="R84" s="1"/>
      <c r="S84" s="7" t="s">
        <v>347</v>
      </c>
      <c r="T84" s="1"/>
      <c r="U84" s="1"/>
      <c r="V84" s="1"/>
      <c r="W84" s="1"/>
      <c r="X84" s="1"/>
    </row>
    <row r="85" spans="18:24">
      <c r="R85" s="1"/>
      <c r="S85" s="1"/>
      <c r="T85" s="1"/>
      <c r="U85" s="1"/>
      <c r="V85" s="1"/>
      <c r="W85" s="1"/>
      <c r="X85" s="1"/>
    </row>
  </sheetData>
  <autoFilter ref="A19:W78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2019-01-16T01:01:00Z</dcterms:created>
  <dcterms:modified xsi:type="dcterms:W3CDTF">2019-01-16T08:34:52Z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