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账单信息" sheetId="1" r:id="rId1"/>
    <sheet name="账单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<sst xmlns="http://schemas.openxmlformats.org/spreadsheetml/2006/main" count="683">
  <si>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</si>
  <si>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</si>
  <si>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</si>
  <si>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</si>
  <si>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</si>
  <si>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</si>
  <si>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</si>
  <si>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</si>
  <si>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</si>
  <si>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</si>
  <si>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</si>
  <si>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jasonngai_6_190116093440523_2019-01-16</t>
  </si>
  <si>
    <t>CNY</t>
  </si>
  <si>
    <t>366394.0000</t>
  </si>
  <si>
    <t>您的结算方式是预订每半月结算,账单中包括2019/01/01到2019/01/15的订单（含历史未结订单）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</si>
  <si>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</si>
  <si>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</si>
  <si>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</si>
  <si>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</si>
  <si>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</si>
  <si>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</si>
  <si>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</si>
  <si>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</si>
  <si>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</si>
  <si>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</si>
  <si>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</si>
  <si>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</si>
  <si>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</si>
  <si>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</si>
  <si>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入住人</t>
  </si>
  <si>
    <t>客户订单号</t>
  </si>
  <si>
    <t>联系人</t>
  </si>
  <si>
    <t>机构操作人</t>
  </si>
  <si>
    <t>列1</t>
  </si>
  <si>
    <t>列2</t>
  </si>
  <si>
    <t>，</t>
  </si>
  <si>
    <t>列3</t>
  </si>
  <si>
    <t>Bangkok</t>
  </si>
  <si>
    <t>DHB190101141854541</t>
  </si>
  <si>
    <t>曼谷塔瓦纳酒店(The Tawana Bangkok)</t>
  </si>
  <si>
    <t>2019-01-02</t>
  </si>
  <si>
    <t>2019-01-04</t>
  </si>
  <si>
    <t>已确认</t>
  </si>
  <si>
    <t>CN</t>
  </si>
  <si>
    <t>2019/1/1 14:18:54</t>
  </si>
  <si>
    <t>1</t>
  </si>
  <si>
    <t>ZHANG MIAO|</t>
  </si>
  <si>
    <t>谢琳琳</t>
  </si>
  <si>
    <t>Kowloon</t>
  </si>
  <si>
    <t>DHB190101213921595</t>
  </si>
  <si>
    <t>香港旺角维景酒店(Metropark Hotel Mongkok)</t>
  </si>
  <si>
    <t>2019-02-02</t>
  </si>
  <si>
    <t>2019-02-06</t>
  </si>
  <si>
    <t>2019/1/1 21:39:21</t>
  </si>
  <si>
    <t>Weng Xiaogang|</t>
  </si>
  <si>
    <t>NgaiJason</t>
  </si>
  <si>
    <t>Patong</t>
  </si>
  <si>
    <t>DHB190101220315221</t>
  </si>
  <si>
    <t>普吉岛魅力度假村(The Charm Resort Phuket)</t>
  </si>
  <si>
    <t>2019-01-05</t>
  </si>
  <si>
    <t>2019-01-07</t>
  </si>
  <si>
    <t>2019/1/1 22:03:15</t>
  </si>
  <si>
    <t>tian shaona|</t>
  </si>
  <si>
    <t>Koh Samui</t>
  </si>
  <si>
    <t>DHB190102102225024</t>
  </si>
  <si>
    <t>苏梅岛情人屋别墅酒店(Fair House Villas &amp; Spa)</t>
  </si>
  <si>
    <t>2019-02-11</t>
  </si>
  <si>
    <t>2019-02-13</t>
  </si>
  <si>
    <t>2019/1/2 10:22:25</t>
  </si>
  <si>
    <t>YING CHEN|BOWEN GU|</t>
  </si>
  <si>
    <t>LiZhengHua</t>
  </si>
  <si>
    <t>Tokyo</t>
  </si>
  <si>
    <t>DHB190102104245728</t>
  </si>
  <si>
    <t>新宿灿路都广场大饭店(Hotel Sunroute Plaza Shinjuku)</t>
  </si>
  <si>
    <t>2019-03-03</t>
  </si>
  <si>
    <t>2019-03-06</t>
  </si>
  <si>
    <t>2019/1/2 10:42:45</t>
  </si>
  <si>
    <t>SHEN MENG|TIAN HUI|</t>
  </si>
  <si>
    <t>DHB190102114154372</t>
  </si>
  <si>
    <t>2019-03-08</t>
  </si>
  <si>
    <t>2019-03-09</t>
  </si>
  <si>
    <t>2019/1/2 11:41:54</t>
  </si>
  <si>
    <t>TIAN HUI|SHEN MENG|</t>
  </si>
  <si>
    <t>DHB190102141829607</t>
  </si>
  <si>
    <t>新宿新丽饭店(Hotel Sunlite Shinjuku)</t>
  </si>
  <si>
    <t>2019/1/2 14:18:29</t>
  </si>
  <si>
    <t>YANG BINGJING|ZHANG ZHEN|</t>
  </si>
  <si>
    <t>Hakodate</t>
  </si>
  <si>
    <t>DHB190102170305324</t>
  </si>
  <si>
    <t>瑞索尔函馆酒店(Hotel Resol Hakodate)</t>
  </si>
  <si>
    <t>2019-01-03</t>
  </si>
  <si>
    <t>2019/1/2 17:03:05</t>
  </si>
  <si>
    <t>QIN RUNMO|</t>
  </si>
  <si>
    <t>DHB190102174651517</t>
  </si>
  <si>
    <t>普吉岛卡利马度假村及水疗中心(Kalima Resort &amp; Spa, Phuket)</t>
  </si>
  <si>
    <t>2019-01-16</t>
  </si>
  <si>
    <t>2019-01-19</t>
  </si>
  <si>
    <t>2019/1/2 17:46:51</t>
  </si>
  <si>
    <t>YANG JING|</t>
  </si>
  <si>
    <t>DHB190102183052981</t>
  </si>
  <si>
    <t>东京日本桥微笑酒店(Smile Hotel Tokyo Nihonbashi)</t>
  </si>
  <si>
    <t>2019/1/2 18:30:52</t>
  </si>
  <si>
    <t>PINGGANG TUOYE|</t>
  </si>
  <si>
    <t>Kota Kinabalu</t>
  </si>
  <si>
    <t>DHB190102203112709</t>
  </si>
  <si>
    <t>哥打京那巴鲁丝绸麦哲伦酒店(The Magellan Sutera Resort)</t>
  </si>
  <si>
    <t>2019-01-12</t>
  </si>
  <si>
    <t>2019-01-15</t>
  </si>
  <si>
    <t>2019/1/2 20:31:12</t>
  </si>
  <si>
    <t>HU SHICHEN|</t>
  </si>
  <si>
    <t>Krabi</t>
  </si>
  <si>
    <t>DHB190102211811771</t>
  </si>
  <si>
    <t>甲米滨江大酒店(Riverside Hotel)</t>
  </si>
  <si>
    <t>2019-01-17</t>
  </si>
  <si>
    <t>2019-01-18</t>
  </si>
  <si>
    <t>2019/1/2 21:18:11</t>
  </si>
  <si>
    <t>DENG DANTING|FONG FONG|</t>
  </si>
  <si>
    <t>邓伟龙</t>
  </si>
  <si>
    <t>DHB190102233653618</t>
  </si>
  <si>
    <t>小田急世纪南悦酒店(Century Southern Tower Hotel)</t>
  </si>
  <si>
    <t>2019-03-12</t>
  </si>
  <si>
    <t>2019-03-14</t>
  </si>
  <si>
    <t>2019/1/2 23:36:54</t>
  </si>
  <si>
    <t>liu jinying|ding muer|</t>
  </si>
  <si>
    <t>DHB190103114555755</t>
  </si>
  <si>
    <t>MYSTAYS 龟户酒店(Hotel MyStays Kameido)</t>
  </si>
  <si>
    <t>2019/1/3 11:45:55</t>
  </si>
  <si>
    <t>Yao Liu|</t>
  </si>
  <si>
    <t>Singapore</t>
  </si>
  <si>
    <t>DHB190103115101073</t>
  </si>
  <si>
    <t>新加坡卡尔顿城市酒店(Carlton City Hotel Singapore)</t>
  </si>
  <si>
    <t>2019-01-20</t>
  </si>
  <si>
    <t>2019/1/3 11:51:01</t>
  </si>
  <si>
    <t>zhang li|</t>
  </si>
  <si>
    <t>徐文程</t>
  </si>
  <si>
    <t>DHB190103133617609</t>
  </si>
  <si>
    <t>苏梅岛塞利斯海滨度假酒店(Celes BeachFront Resort - Koh Samui)</t>
  </si>
  <si>
    <t>2019-02-12</t>
  </si>
  <si>
    <t>2019-02-14</t>
  </si>
  <si>
    <t>2019/1/3 13:36:17</t>
  </si>
  <si>
    <t>TINGTING ZHANG|HAO WANG|</t>
  </si>
  <si>
    <t>DHB190103151451078</t>
  </si>
  <si>
    <t>曼谷亚洲酒店(Asia Hotel Bangkok)</t>
  </si>
  <si>
    <t>2019-02-04</t>
  </si>
  <si>
    <t>2019-02-05</t>
  </si>
  <si>
    <t>2019/1/3 15:14:51</t>
  </si>
  <si>
    <t>WEI QIN|</t>
  </si>
  <si>
    <t>Jimbaran</t>
  </si>
  <si>
    <t>DHB190103160959772</t>
  </si>
  <si>
    <t>巴厘岛兰碧尼豪华别墅水疗酒店(Lumbini Luxury Villas and Spa)</t>
  </si>
  <si>
    <t>2019/1/3 16:09:59</t>
  </si>
  <si>
    <t>2</t>
  </si>
  <si>
    <t>ZHENG RUIJIU|HUANG ZHE|LI SHUNYING|ZHENG JINHUO|</t>
  </si>
  <si>
    <t>Nha Trang</t>
  </si>
  <si>
    <t>DHB190103184910942</t>
  </si>
  <si>
    <t>芽庄中心自由酒店(Liberty Central Nha Trang)</t>
  </si>
  <si>
    <t>2019-01-23</t>
  </si>
  <si>
    <t>2019-01-28</t>
  </si>
  <si>
    <t>2019/1/3 18:49:10</t>
  </si>
  <si>
    <t>WANG LEI|LI TONGXIANG|CHEN PENG|WANG JIESHUN|</t>
  </si>
  <si>
    <t>DHB190103191110306</t>
  </si>
  <si>
    <t>2019-01-13</t>
  </si>
  <si>
    <t>2019/1/3 19:11:10</t>
  </si>
  <si>
    <t>LONG ZHAO|</t>
  </si>
  <si>
    <t>DHB190103211138207</t>
  </si>
  <si>
    <t>2019-01-22</t>
  </si>
  <si>
    <t>2019-01-27</t>
  </si>
  <si>
    <t>2019/1/3 21:11:38</t>
  </si>
  <si>
    <t>Jiayi HUANG|XiaoLin Qian|</t>
  </si>
  <si>
    <t>DHB190104105432396</t>
  </si>
  <si>
    <t>诺拉布里温泉度假酒店(Nora Buri Resort &amp; Spa)</t>
  </si>
  <si>
    <t>2019-02-10</t>
  </si>
  <si>
    <t>2019-02-15</t>
  </si>
  <si>
    <t>2019/1/4 10:54:32</t>
  </si>
  <si>
    <t>GUIXIA BAI|</t>
  </si>
  <si>
    <t>Osaka</t>
  </si>
  <si>
    <t>DHB190104140917383</t>
  </si>
  <si>
    <t>大阪东急REI酒店(Osaka Tokyu REI Hotel)</t>
  </si>
  <si>
    <t>2019/1/4 14:09:18</t>
  </si>
  <si>
    <t>beiyi dong|jinlai dong|wei chen|</t>
  </si>
  <si>
    <t>DHB190104174029523</t>
  </si>
  <si>
    <t>2019/1/4 17:40:29</t>
  </si>
  <si>
    <t>CHUANJUN ZHANG|LANBO ZHAO|</t>
  </si>
  <si>
    <t>DHB190104174641236</t>
  </si>
  <si>
    <t>大阪丽嘉皇家酒店(RIHGA Royal Hotel Osaka)</t>
  </si>
  <si>
    <t>2019-02-19</t>
  </si>
  <si>
    <t>2019-02-21</t>
  </si>
  <si>
    <t>2019/1/4 17:46:41</t>
  </si>
  <si>
    <t>5</t>
  </si>
  <si>
    <t>ZHENG WEI|XIONG YUSHENG|LI LUYAO|YE TIANZHOU|XUE BAI|KE LI|WANG FENG|GAO ZHIJIE|ZHANG MENGYUAN|SHENTU NAN|</t>
  </si>
  <si>
    <t>Tuban</t>
  </si>
  <si>
    <t>DHB190104175659508</t>
  </si>
  <si>
    <t>巴厘岛机场希尔顿花园酒店(Hilton Garden Inn Bali Ngurah Rai Airport)</t>
  </si>
  <si>
    <t>2019-01-29</t>
  </si>
  <si>
    <t>2019/1/4 17:56:59</t>
  </si>
  <si>
    <t>PENG TANG|XIAORONG ZHAO|</t>
  </si>
  <si>
    <t>DHB190104180748819</t>
  </si>
  <si>
    <t>2019-02-23</t>
  </si>
  <si>
    <t>2019-02-24</t>
  </si>
  <si>
    <t>2019/1/4 18:07:48</t>
  </si>
  <si>
    <t>XI YING|</t>
  </si>
  <si>
    <t>Kyoto</t>
  </si>
  <si>
    <t>DHB190105102112190</t>
  </si>
  <si>
    <t>京都站宜必思尚品酒店(ibis Styles Kyoto Station)</t>
  </si>
  <si>
    <t>2019-01-24</t>
  </si>
  <si>
    <t>2019-01-25</t>
  </si>
  <si>
    <t>2019/1/5 10:21:12</t>
  </si>
  <si>
    <t>LI HONG|</t>
  </si>
  <si>
    <t>DHB190105123202635</t>
  </si>
  <si>
    <t>靓屋海滩度假村酒店(The Fair House Beach Resort &amp; Hotel)</t>
  </si>
  <si>
    <t>2019/1/5 12:32:02</t>
  </si>
  <si>
    <t>ZHIYUAN ZHAO|XINMEI ZHAO|</t>
  </si>
  <si>
    <t>Chiang Mai</t>
  </si>
  <si>
    <t>DHB190105165100594</t>
  </si>
  <si>
    <t>清迈伊斯汀酒店(Eastin Tan Chiang Mai)</t>
  </si>
  <si>
    <t>2019/1/5 16:51:00</t>
  </si>
  <si>
    <t>REN JIAJING|</t>
  </si>
  <si>
    <t>DHB190105205721309</t>
  </si>
  <si>
    <t>新加坡安国酒店(Amara Singapore)</t>
  </si>
  <si>
    <t>2019/1/5 20:57:22</t>
  </si>
  <si>
    <t>YAPING XU|JIAO HAN|JIAYI SHEN|ZHIYONG LIN|</t>
  </si>
  <si>
    <t>Penang</t>
  </si>
  <si>
    <t>DHB190106114017442</t>
  </si>
  <si>
    <t>槟城皇家卓兰酒店(Royale Chulan Penang)</t>
  </si>
  <si>
    <t>2019/1/6 11:40:17</t>
  </si>
  <si>
    <t>YU XUELI|yan lanlan|</t>
  </si>
  <si>
    <t>Nagoya</t>
  </si>
  <si>
    <t>DHB190106131351135</t>
  </si>
  <si>
    <t>MYSTAYS 名古屋荣酒店(Hotel MyStays Nagoya-Sakae)</t>
  </si>
  <si>
    <t>2019-01-11</t>
  </si>
  <si>
    <t>2019/1/6 13:13:51</t>
  </si>
  <si>
    <t>JIAN HE|</t>
  </si>
  <si>
    <t>San Diego</t>
  </si>
  <si>
    <t>DHB190106153228501</t>
  </si>
  <si>
    <t>圣迭戈海洋世界智选假日酒店(Holiday Inn Express San Diego Sea World - Beach Area)</t>
  </si>
  <si>
    <t>2019-02-16</t>
  </si>
  <si>
    <t>2019-02-18</t>
  </si>
  <si>
    <t>2019/1/6 15:32:29</t>
  </si>
  <si>
    <t>Liang Lanjun|Shi Lili|Shi Lijun|</t>
  </si>
  <si>
    <t>陈绚怡</t>
  </si>
  <si>
    <t>DHB190106154709554</t>
  </si>
  <si>
    <t>哈顿心斋桥酒店(Hearton Hotel Shinsaibashi)</t>
  </si>
  <si>
    <t>2019-01-14</t>
  </si>
  <si>
    <t>2019/1/6 15:47:09</t>
  </si>
  <si>
    <t>Meng Zhang|</t>
  </si>
  <si>
    <t>Vientiane</t>
  </si>
  <si>
    <t>DHB190106171939969</t>
  </si>
  <si>
    <t>湄公河畔地标酒店(Landmark Mekong Riverside Hotel)</t>
  </si>
  <si>
    <t>2019-01-08</t>
  </si>
  <si>
    <t>US</t>
  </si>
  <si>
    <t>2019/1/6 17:19:39</t>
  </si>
  <si>
    <t>OLSON JR RICKY SCOTT|</t>
  </si>
  <si>
    <t>Kamala</t>
  </si>
  <si>
    <t>DHB190106201903316</t>
  </si>
  <si>
    <t>普吉岛卡利姆湾温德姆度假村(Wyndham Grand Phuket Kalim Bay)</t>
  </si>
  <si>
    <t>2019/1/6 20:19:03</t>
  </si>
  <si>
    <t>YONGQIANG CAI|CHENG CHEN|</t>
  </si>
  <si>
    <t>DHB190106204058254</t>
  </si>
  <si>
    <t>日星商务旅馆(Business Hotel Nissei)</t>
  </si>
  <si>
    <t>2019/1/6 20:40:58</t>
  </si>
  <si>
    <t>PEIYAO WANG|</t>
  </si>
  <si>
    <t>Seoul</t>
  </si>
  <si>
    <t>DHB190107104041414</t>
  </si>
  <si>
    <t>首尔欢住江南酒店(GLAD LIVE GANGNAM)</t>
  </si>
  <si>
    <t>2019-02-08</t>
  </si>
  <si>
    <t>2019/1/7 10:40:42</t>
  </si>
  <si>
    <t>CHUNXIA HONG|</t>
  </si>
  <si>
    <t>DHB190107114523287</t>
  </si>
  <si>
    <t>2019/1/7 11:45:23</t>
  </si>
  <si>
    <t>GUOJUN WU|WENJI CAI|</t>
  </si>
  <si>
    <t>DHB190107121442394</t>
  </si>
  <si>
    <t>汉沙苏梅岛水疗度假酒店(Hansar Samui Resort &amp; Spa)</t>
  </si>
  <si>
    <t>2019/1/7 12:14:42</t>
  </si>
  <si>
    <t>mimgjie zhu|yujing li|</t>
  </si>
  <si>
    <t>Karon</t>
  </si>
  <si>
    <t>DHB190107124107385</t>
  </si>
  <si>
    <t>普吉岛希尔顿阿卡迪亚温泉度假酒店(Hilton Phuket Arcadia Resort &amp; Spa)</t>
  </si>
  <si>
    <t>2019/1/7 12:41:07</t>
  </si>
  <si>
    <t>LIGUO YANG|JIANFEI CHU|</t>
  </si>
  <si>
    <t>Tokoname</t>
  </si>
  <si>
    <t>DHB190107142720961</t>
  </si>
  <si>
    <t>中部机场酒店(Centrair Hotel)</t>
  </si>
  <si>
    <t>2019-02-03</t>
  </si>
  <si>
    <t>2019/1/7 14:27:20</t>
  </si>
  <si>
    <t>TING LUO|BAIREN HU|</t>
  </si>
  <si>
    <t>DHB190107145538570</t>
  </si>
  <si>
    <t>公主清迈杜斯特酒店&amp;度假村(Dusit Princess Chiang Mai)</t>
  </si>
  <si>
    <t>2019-01-30</t>
  </si>
  <si>
    <t>2019/1/7 14:55:38</t>
  </si>
  <si>
    <t>HUICHUN YE|</t>
  </si>
  <si>
    <t>DHB190107153942676</t>
  </si>
  <si>
    <t>曼谷暹罗智选假日酒店(Holiday Inn Express Bangkok Siam)</t>
  </si>
  <si>
    <t>2019-01-10</t>
  </si>
  <si>
    <t>2019/1/7 15:39:42</t>
  </si>
  <si>
    <t>ZHOU JUNFENG|SUN CHANGWEI|</t>
  </si>
  <si>
    <t>Cam Lam</t>
  </si>
  <si>
    <t>DHB190107161016609</t>
  </si>
  <si>
    <t>芽庄米娅度假酒店(Mia Resort Nha Trang)</t>
  </si>
  <si>
    <t>2019/1/7 16:10:16</t>
  </si>
  <si>
    <t>yang shan|TBA TBA|</t>
  </si>
  <si>
    <t>DHB190107161505053</t>
  </si>
  <si>
    <t>三井花园饭店 京都新町别邸(Mitsui Garden Hotel Kyoto Shinmachi Bettei)</t>
  </si>
  <si>
    <t>2019/1/7 16:15:05</t>
  </si>
  <si>
    <t>XIN CHEN|</t>
  </si>
  <si>
    <t>DHB190107192146455</t>
  </si>
  <si>
    <t>2019-02-20</t>
  </si>
  <si>
    <t>2019-02-26</t>
  </si>
  <si>
    <t>2019/1/7 19:21:46</t>
  </si>
  <si>
    <t>dan liu|qiliang wei|</t>
  </si>
  <si>
    <t>DHB190107205209066</t>
  </si>
  <si>
    <t>堀留维拉商务酒店(Hotel Horidome Villa)</t>
  </si>
  <si>
    <t>2019-02-27</t>
  </si>
  <si>
    <t>2019/1/7 20:52:09</t>
  </si>
  <si>
    <t>LIANJI HUANG|XIAOQIAN XIAO|</t>
  </si>
  <si>
    <t>Kuala Lumpur</t>
  </si>
  <si>
    <t>DHB190107211816974</t>
  </si>
  <si>
    <t>吉隆坡菲斯酒店(The Face Suites Kuala Lumpur)</t>
  </si>
  <si>
    <t>2019-02-25</t>
  </si>
  <si>
    <t>2019-02-28</t>
  </si>
  <si>
    <t>2019/1/7 21:18:16</t>
  </si>
  <si>
    <t>YUAN YAO|</t>
  </si>
  <si>
    <t>DHB190107212308436</t>
  </si>
  <si>
    <t>阁蓝帝酒店(Grandis Hotel)</t>
  </si>
  <si>
    <t>2019/1/7 21:23:08</t>
  </si>
  <si>
    <t>Abashiri</t>
  </si>
  <si>
    <t>DHB190107220025370</t>
  </si>
  <si>
    <t>北海道鄂霍次克网走站东横 INN(Toyoko Inn Hokkaido Okhotsk Abashiri Ekimae)</t>
  </si>
  <si>
    <t>2019/1/7 22:00:25</t>
  </si>
  <si>
    <t>Shibei Liu|Ruoqi Yang|</t>
  </si>
  <si>
    <t>Narita</t>
  </si>
  <si>
    <t>DHB190107225016847</t>
  </si>
  <si>
    <t>成田机场酒店(Narita Airport Rest House)</t>
  </si>
  <si>
    <t>2019-01-31</t>
  </si>
  <si>
    <t>2019-02-01</t>
  </si>
  <si>
    <t>2019/1/7 22:50:16</t>
  </si>
  <si>
    <t>Chong Liu|Yan Li|</t>
  </si>
  <si>
    <t>DHB190108010826184</t>
  </si>
  <si>
    <t>2019/1/8 1:08:26</t>
  </si>
  <si>
    <t>YUN XU|</t>
  </si>
  <si>
    <t>Nusa Dua</t>
  </si>
  <si>
    <t>DHB190108115410788</t>
  </si>
  <si>
    <t>巴厘岛萨玛贝别墅酒店(Samabe Bali Suites &amp; Villas)</t>
  </si>
  <si>
    <t>2019-01-21</t>
  </si>
  <si>
    <t>2019/1/8 11:54:10</t>
  </si>
  <si>
    <t>XIAOFEI DING|JIAYI LIU|</t>
  </si>
  <si>
    <t>DHB190108150815962</t>
  </si>
  <si>
    <t>诺拉海滩温泉度假酒店(Nora Beach Resort and Spa)</t>
  </si>
  <si>
    <t>2019/1/8 15:08:15</t>
  </si>
  <si>
    <t>AIQI YANG|</t>
  </si>
  <si>
    <t>DHB190108150849028</t>
  </si>
  <si>
    <t>曼谷铂尔曼皇权酒店(Pullman Bangkok King Power)</t>
  </si>
  <si>
    <t>2019-02-09</t>
  </si>
  <si>
    <t>2019/1/8 15:08:49</t>
  </si>
  <si>
    <t>FENG BO|FENG GUIYING|</t>
  </si>
  <si>
    <t>DHB190108164212059</t>
  </si>
  <si>
    <t>2019/1/8 16:42:12</t>
  </si>
  <si>
    <t>XI CHEN|</t>
  </si>
  <si>
    <t>Fujiyoshida</t>
  </si>
  <si>
    <t>DHB190108184907333</t>
  </si>
  <si>
    <t>富士急乐园度假酒店＆温泉(Highland Resort Hotel &amp; Spa)</t>
  </si>
  <si>
    <t>2019/1/8 18:49:07</t>
  </si>
  <si>
    <t>LI LIAO|LIN SUN|</t>
  </si>
  <si>
    <t>DHB190108200357864</t>
  </si>
  <si>
    <t>芝公园酒店(Shiba Park Hotel)</t>
  </si>
  <si>
    <t>2019/1/8 20:03:57</t>
  </si>
  <si>
    <t>ILING CHIANG|YUANAN HSU|YUANHONG HSU|</t>
  </si>
  <si>
    <t>DHB190108233117905</t>
  </si>
  <si>
    <t>大阪南海辉盛庭国际公寓(Fraser Residence Nankai Osaka)</t>
  </si>
  <si>
    <t>2019/1/8 23:31:17</t>
  </si>
  <si>
    <t>Jue Zhao|Guannan Zhang|Yuhe Zhao|</t>
  </si>
  <si>
    <t>Boracay Island</t>
  </si>
  <si>
    <t>DHB190109002024403</t>
  </si>
  <si>
    <t>林德长滩岛酒店(The Lind Boracay)</t>
  </si>
  <si>
    <t>2019/1/9 0:20:24</t>
  </si>
  <si>
    <t>BINGJIE ZHENG|KE GU|QING ZHANG|</t>
  </si>
  <si>
    <t>DHB190109002435825</t>
  </si>
  <si>
    <t>长滩岛星期五海滩度假酒店(Fridays Boracay Resort)</t>
  </si>
  <si>
    <t>2019/1/9 0:24:35</t>
  </si>
  <si>
    <t>DHB190109085817487</t>
  </si>
  <si>
    <t>水门中心酒店(Centre Point Pratunam)</t>
  </si>
  <si>
    <t>2019/1/9 8:58:17</t>
  </si>
  <si>
    <t>SHAN LIJING|</t>
  </si>
  <si>
    <t>DHB190109111947893</t>
  </si>
  <si>
    <t>2019/1/9 11:19:47</t>
  </si>
  <si>
    <t>CHEN XIAOCHUN|WU YUQIAN|</t>
  </si>
  <si>
    <t>DHB190109164301672</t>
  </si>
  <si>
    <t>阳光白色酒店(Hotel Sun White)</t>
  </si>
  <si>
    <t>2019/1/9 16:43:01</t>
  </si>
  <si>
    <t>HAO SHIQING|</t>
  </si>
  <si>
    <t>DHB190109172521450</t>
  </si>
  <si>
    <t>巴厘岛萨卡拉度假村 - 全套房(The Sakala Resort Bali - All Suites)</t>
  </si>
  <si>
    <t>2019/1/9 17:25:21</t>
  </si>
  <si>
    <t>JIAXUAN LI|HONGFANG LI|</t>
  </si>
  <si>
    <t>DHB190109173722937</t>
  </si>
  <si>
    <t>曼谷悦榕庄酒店(Banyan Tree Bangkok)</t>
  </si>
  <si>
    <t>2019-02-17</t>
  </si>
  <si>
    <t>2019/1/9 17:37:22</t>
  </si>
  <si>
    <t>JIAYI XIE|</t>
  </si>
  <si>
    <t>DHB190109181137576</t>
  </si>
  <si>
    <t>GrandPark帕奈克斯酒店-东京(Grand Park Hotel Panex Tokyo)</t>
  </si>
  <si>
    <t>2019-02-22</t>
  </si>
  <si>
    <t>2019/1/9 18:11:37</t>
  </si>
  <si>
    <t>XANGE QIAO|XIAOLING ZHU|</t>
  </si>
  <si>
    <t>Bang Phli</t>
  </si>
  <si>
    <t>DHB190109181303699</t>
  </si>
  <si>
    <t>德维拉素万那普酒店(Dwella Suvarnabhumi)</t>
  </si>
  <si>
    <t>2019/1/9 18:13:03</t>
  </si>
  <si>
    <t>YU LIU|</t>
  </si>
  <si>
    <t>DHB190109191429443</t>
  </si>
  <si>
    <t>大阪难波假日酒店(Holiday Inn Osaka Namba)</t>
  </si>
  <si>
    <t>2019/1/9 19:14:29</t>
  </si>
  <si>
    <t>TIANLONG DONG|</t>
  </si>
  <si>
    <t>DHB190109200330241</t>
  </si>
  <si>
    <t>难波天然温泉多米尊贵酒店(Dormy Inn Premium Namba Natural Hot Spring)</t>
  </si>
  <si>
    <t>2019/1/9 20:03:30</t>
  </si>
  <si>
    <t>3</t>
  </si>
  <si>
    <t>FAN TIANTIAN|WANG QIAOYING|LIU JING|LANG XINGHUA|FAN HUAQING|</t>
  </si>
  <si>
    <t>DHB190109201430330</t>
  </si>
  <si>
    <t>2019-01-26</t>
  </si>
  <si>
    <t>2019/1/9 20:14:30</t>
  </si>
  <si>
    <t>PEI MEI|YUANSI YANG|</t>
  </si>
  <si>
    <t>DHB190109225018835</t>
  </si>
  <si>
    <t>MYSTAYS 五反田站前酒店(Hotel MyStays Gotanda Station)</t>
  </si>
  <si>
    <t>2019/1/9 22:50:18</t>
  </si>
  <si>
    <t>YANGTIAN WANG|</t>
  </si>
  <si>
    <t>DHB190109233200423</t>
  </si>
  <si>
    <t>素坤逸铂尔曼曼谷大酒店(Pullman Bangkok Grande Sukhumvit)</t>
  </si>
  <si>
    <t>2019-02-07</t>
  </si>
  <si>
    <t>2019/1/9 23:32:00</t>
  </si>
  <si>
    <t>FENG HUA|</t>
  </si>
  <si>
    <t>DHB190110014807604</t>
  </si>
  <si>
    <t>2019/1/10 1:48:07</t>
  </si>
  <si>
    <t>XIAONING WU|</t>
  </si>
  <si>
    <t>DHB190110022549883</t>
  </si>
  <si>
    <t>2019/1/10 2:25:49</t>
  </si>
  <si>
    <t>GUANCHEN YAN|HAN LIU|</t>
  </si>
  <si>
    <t>DHB190110102838855</t>
  </si>
  <si>
    <t>吉隆坡丽思卡尔顿酒店(The Ritz-Carlton, Kuala Lumpur)</t>
  </si>
  <si>
    <t>2019/1/10 10:28:38</t>
  </si>
  <si>
    <t>xu min|</t>
  </si>
  <si>
    <t>gujiexia</t>
  </si>
  <si>
    <t>DHB190110112317645</t>
  </si>
  <si>
    <t>普吉岛千禧芭东度假村(Millennium Resort Patong Phuket)</t>
  </si>
  <si>
    <t>2019/1/10 11:23:17</t>
  </si>
  <si>
    <t>Deng youping|Deng youqiang|</t>
  </si>
  <si>
    <t>DHB190110151243938</t>
  </si>
  <si>
    <t>2019/1/10 15:12:43</t>
  </si>
  <si>
    <t>Xiaoke Chen|</t>
  </si>
  <si>
    <t>DHB190110154500608</t>
  </si>
  <si>
    <t>京都阿尔蒙特旅馆(Almont Hotel Kyoto)</t>
  </si>
  <si>
    <t>2019/1/10 15:45:00</t>
  </si>
  <si>
    <t>HAO YU|XIQIAN YU|ZHAO GUO|</t>
  </si>
  <si>
    <t>DHB190110163617753</t>
  </si>
  <si>
    <t>2019/1/10 16:36:17</t>
  </si>
  <si>
    <t>PENG YANG|WENTAO QU|</t>
  </si>
  <si>
    <t>DHB190110164106332</t>
  </si>
  <si>
    <t>2019/1/10 16:41:06</t>
  </si>
  <si>
    <t>JU YANG|QIN QU|</t>
  </si>
  <si>
    <t>Pai</t>
  </si>
  <si>
    <t>DHB190110164730253</t>
  </si>
  <si>
    <t>暹罗梦幻酒店(Reverie Siam Resort)</t>
  </si>
  <si>
    <t>2019/1/10 16:47:30</t>
  </si>
  <si>
    <t>TUGEN XU|JIELING ZHOU|XIANGHONG HUA|WENYING XIE|PEIYA CHEN|XUELING ZHOU|</t>
  </si>
  <si>
    <t>DHB190110165706312</t>
  </si>
  <si>
    <t>2019/1/10 16:57:06</t>
  </si>
  <si>
    <t>ZHAOXI XU|YUYI ZHENG|CHUNFENG XU|YIHUA QIU|</t>
  </si>
  <si>
    <t>DHB190110174003205</t>
  </si>
  <si>
    <t>2019-03-28</t>
  </si>
  <si>
    <t>2019-03-29</t>
  </si>
  <si>
    <t>2019/1/10 17:40:03</t>
  </si>
  <si>
    <t>JUNBEI CHEN|SIQIAO XU|</t>
  </si>
  <si>
    <t>Sapporo</t>
  </si>
  <si>
    <t>DHB190110182426207</t>
  </si>
  <si>
    <t>JR札幌日航酒店(JR Tower Hotel Nikko Sapporo)</t>
  </si>
  <si>
    <t>2019/1/10 18:24:26</t>
  </si>
  <si>
    <t>HUANG HAIMEI|ZHENG WEIXIN|</t>
  </si>
  <si>
    <t>DHB190110202505298</t>
  </si>
  <si>
    <t>2019/1/10 20:25:05</t>
  </si>
  <si>
    <t>LI ZHANG|</t>
  </si>
  <si>
    <t>Los Angeles</t>
  </si>
  <si>
    <t>DHB190110205955940</t>
  </si>
  <si>
    <t>洛杉矶福朋喜来登酒店(Four Points by Sheraton Los Angeles International Airport)</t>
  </si>
  <si>
    <t>2019/1/10 20:59:55</t>
  </si>
  <si>
    <t>HUANG TING|WEI JUN|</t>
  </si>
  <si>
    <t>DHB190111002009692</t>
  </si>
  <si>
    <t>2019/1/11 0:20:09</t>
  </si>
  <si>
    <t>HONGYU KANG|SHUQING WEI|</t>
  </si>
  <si>
    <t>DHB190111100527150</t>
  </si>
  <si>
    <t>曼谷沙通安纳塔拉酒店(Anantara Sathorn Bangkok Hotel)</t>
  </si>
  <si>
    <t>2019/1/11 10:05:27</t>
  </si>
  <si>
    <t>LINMAN LU|SUIGE LIANG|</t>
  </si>
  <si>
    <t>Ho Chi Minh City</t>
  </si>
  <si>
    <t>DHB190111100909618</t>
  </si>
  <si>
    <t>西贡机场宜必思酒店（2016 年底开业）(ibis Saigon Airport)</t>
  </si>
  <si>
    <t>2019/1/11 10:09:10</t>
  </si>
  <si>
    <t>MENG PANLU|</t>
  </si>
  <si>
    <t>DHB190111134854253</t>
  </si>
  <si>
    <t>史丹福瑞士酒店(Swissotel The Stamford, Singapore)</t>
  </si>
  <si>
    <t>2019/1/11 13:48:54</t>
  </si>
  <si>
    <t>chenyu wang|</t>
  </si>
  <si>
    <t>DHB190111152900045</t>
  </si>
  <si>
    <t>札幌克罗斯酒店(Cross Hotel Sapporo)</t>
  </si>
  <si>
    <t>2019/1/11 15:29:00</t>
  </si>
  <si>
    <t>ZHAO LIRONG|YANG HAIFENG|</t>
  </si>
  <si>
    <t>叶倩</t>
  </si>
  <si>
    <t>Sandakan</t>
  </si>
  <si>
    <t>DHB190111181959576</t>
  </si>
  <si>
    <t>山打根福朋喜来登酒店(Four Points by Sheraton Sandakan)</t>
  </si>
  <si>
    <t>2019/1/11 18:19:59</t>
  </si>
  <si>
    <t>chen pengyu|</t>
  </si>
  <si>
    <t>DHB190111193127205</t>
  </si>
  <si>
    <t>新加坡希尔顿酒店(Hilton Singapore)</t>
  </si>
  <si>
    <t>2019/1/11 19:31:27</t>
  </si>
  <si>
    <t>BIN DU|ZHEN LI|</t>
  </si>
  <si>
    <t>DHB190111204406994</t>
  </si>
  <si>
    <t>2019/1/11 20:44:06</t>
  </si>
  <si>
    <t>Han Zhou|</t>
  </si>
  <si>
    <t>DHB190111204503077</t>
  </si>
  <si>
    <t>东京羽田皇家花园酒店(The Royal Park Hotel Tokyo Haneda)</t>
  </si>
  <si>
    <t>2019/1/11 20:45:03</t>
  </si>
  <si>
    <t>Shien Jin|Yanbo Zhu|</t>
  </si>
  <si>
    <t>DHB190111223529311</t>
  </si>
  <si>
    <t>2019/1/11 22:35:29</t>
  </si>
  <si>
    <t>LUAN LI|</t>
  </si>
  <si>
    <t>DHB190111231303065</t>
  </si>
  <si>
    <t>MYSTAYS 京都四条酒店(Hotel MyStays Kyoto-Shijo)</t>
  </si>
  <si>
    <t>2019-03-10</t>
  </si>
  <si>
    <t>2019/1/11 23:13:03</t>
  </si>
  <si>
    <t>GENSHENG JI|</t>
  </si>
  <si>
    <t>DHB190112061528411</t>
  </si>
  <si>
    <t>大阪心斋桥方舟酒店（原大阪方舟酒店）(Ark Hotel Osaka Shinsaibashi - ROUTE-INN HOTELS -)</t>
  </si>
  <si>
    <t>2019/1/12 6:15:28</t>
  </si>
  <si>
    <t>XIYI CHEN|XIUYI CHEN|RUIXUAN DENG|</t>
  </si>
  <si>
    <t>DHB190112120232616</t>
  </si>
  <si>
    <t>2019/1/12 12:02:32</t>
  </si>
  <si>
    <t>ZHEN CHENG|CHENGXI WU|</t>
  </si>
  <si>
    <t>DHB190112121755740</t>
  </si>
  <si>
    <t>MYSTAYS 浅草酒店(Hotel MyStays Asakusa)</t>
  </si>
  <si>
    <t>2019/1/12 12:17:55</t>
  </si>
  <si>
    <t>YIHUA LU|</t>
  </si>
  <si>
    <t>DHB190112153034996</t>
  </si>
  <si>
    <t>2019/1/12 15:30:34</t>
  </si>
  <si>
    <t>SHI FANG|</t>
  </si>
  <si>
    <t>DHB190112162023156</t>
  </si>
  <si>
    <t>2019/1/12 16:20:23</t>
  </si>
  <si>
    <t>DHB190112162514595</t>
  </si>
  <si>
    <t>上野酒店(Ueno Hotel)</t>
  </si>
  <si>
    <t>2019-03-22</t>
  </si>
  <si>
    <t>2019-03-23</t>
  </si>
  <si>
    <t>2019/1/12 16:25:14</t>
  </si>
  <si>
    <t>JIWEI LU|XIAOKUN LI|</t>
  </si>
  <si>
    <t>DHB190112174831609</t>
  </si>
  <si>
    <t>2019/1/12 17:48:31</t>
  </si>
  <si>
    <t>Aoxue Gao|HONGXIA Tian|</t>
  </si>
  <si>
    <t>Bac My An Beach</t>
  </si>
  <si>
    <t>DHB190112182828942</t>
  </si>
  <si>
    <t>岘港海滩铂尔曼度假酒店(Pullman Danang Beach Resort)</t>
  </si>
  <si>
    <t>2019/1/12 18:28:28</t>
  </si>
  <si>
    <t>XIANG LIU|</t>
  </si>
  <si>
    <t>DHB190112182931001</t>
  </si>
  <si>
    <t>2019/1/12 18:29:31</t>
  </si>
  <si>
    <t>TAO LIU|</t>
  </si>
  <si>
    <t>DHB190112183010065</t>
  </si>
  <si>
    <t>2019/1/12 18:30:10</t>
  </si>
  <si>
    <t>ZILIANG DENG|</t>
  </si>
  <si>
    <t>DHB190112184354102</t>
  </si>
  <si>
    <t>2019/1/12 18:43:54</t>
  </si>
  <si>
    <t>YUANYUAN DENG|</t>
  </si>
  <si>
    <t>DHB190112202141128</t>
  </si>
  <si>
    <t>卡塔塔尼佳乐瑞酒店(The Galleri by Katathani)</t>
  </si>
  <si>
    <t>2019/1/12 20:21:41</t>
  </si>
  <si>
    <t>WANTING CHENG|</t>
  </si>
  <si>
    <t>DHB190112205708029</t>
  </si>
  <si>
    <t>2019/1/12 20:57:08</t>
  </si>
  <si>
    <t>XIANG LIU|MINJUN ZHANG|SHUAI WAN|</t>
  </si>
  <si>
    <t>South Wharf</t>
  </si>
  <si>
    <t>DHB190112234717712</t>
  </si>
  <si>
    <t>墨尔本泛太平洋酒店及度假村(Pan Pacific Melbourne)</t>
  </si>
  <si>
    <t>2019/1/12 23:47:17</t>
  </si>
  <si>
    <t>MINGDONG FANG|</t>
  </si>
  <si>
    <t>DHB190112235037949</t>
  </si>
  <si>
    <t>2019/1/12 23:50:37</t>
  </si>
  <si>
    <t>SHIHAI WENG|</t>
  </si>
  <si>
    <t>Fukuoka</t>
  </si>
  <si>
    <t>DHB190113000253716</t>
  </si>
  <si>
    <t>福冈日航酒店(Hotel Nikko Fukuoka)</t>
  </si>
  <si>
    <t>2019/1/13 0:02:53</t>
  </si>
  <si>
    <t>JIAYI WANG|QIANYE LI|</t>
  </si>
  <si>
    <t>DHB190113122547355</t>
  </si>
  <si>
    <t>2019/1/13 12:25:47</t>
  </si>
  <si>
    <t>CHANG LU|</t>
  </si>
  <si>
    <t>DHB190113133001320</t>
  </si>
  <si>
    <t>新加坡圣淘沙索菲特水疗度假酒店(Sofitel Singapore Sentosa Resort &amp; Spa)</t>
  </si>
  <si>
    <t>2019/1/13 13:30:01</t>
  </si>
  <si>
    <t>YANA XIA|</t>
  </si>
  <si>
    <t>DHB190113154941231</t>
  </si>
  <si>
    <t>2019/1/13 15:49:41</t>
  </si>
  <si>
    <t>HAINING YUAN|ZIHAN YUAN|MINGFANG CHENG|</t>
  </si>
  <si>
    <t>DHB190113183617081</t>
  </si>
  <si>
    <t>清迈富丽华酒店(Furama Chiang Mai, Thailand)</t>
  </si>
  <si>
    <t>2019/1/13 18:36:17</t>
  </si>
  <si>
    <t>LYU YIFAN|</t>
  </si>
  <si>
    <t>DHB190113194843703</t>
  </si>
  <si>
    <t>2019/1/13 19:48:43</t>
  </si>
  <si>
    <t>ZHAO YANG|YUEJUAN HE|DAN LI|ZHAODING LU|</t>
  </si>
  <si>
    <t>DHB190113220420897</t>
  </si>
  <si>
    <t>利时达新宿酒店(Listel Shinjuku Hotel Tokyo)</t>
  </si>
  <si>
    <t>2019/1/13 22:04:20</t>
  </si>
  <si>
    <t>XIANGCHENG MENG|JIAWEN SONG|</t>
  </si>
  <si>
    <t>DHB190114001331012</t>
  </si>
  <si>
    <t>2019-03-11</t>
  </si>
  <si>
    <t>2019/1/14 0:13:31</t>
  </si>
  <si>
    <t>ZHUO WANG|</t>
  </si>
  <si>
    <t>DHB190114103650209</t>
  </si>
  <si>
    <t>普吉岛安达曼拥抱酒店(Andaman Embrace Patong)</t>
  </si>
  <si>
    <t>2019/1/14 10:36:51</t>
  </si>
  <si>
    <t>LIU ZHANWEN|</t>
  </si>
  <si>
    <t>DHB190114122858369</t>
  </si>
  <si>
    <t>大阪蒙特利酒店(Hotel Monterey Osaka)</t>
  </si>
  <si>
    <t>2019/1/14 12:28:58</t>
  </si>
  <si>
    <t>QINGLE GUAN|YUNRU FAN|</t>
  </si>
  <si>
    <t>DHB190114143801311</t>
  </si>
  <si>
    <t>2019/1/14 14:38:01</t>
  </si>
  <si>
    <t>XUE LI|XIAOHUI QI|</t>
  </si>
  <si>
    <t>DHB190114145738944</t>
  </si>
  <si>
    <t>芽庄佳丽那酒店(Galina Hotel &amp; Spa)</t>
  </si>
  <si>
    <t>2019/1/14 14:57:38</t>
  </si>
  <si>
    <t>yanzhu zhou|yan ma|</t>
  </si>
  <si>
    <t>DHB190114154044702</t>
  </si>
  <si>
    <t>新加坡大太平洋酒店(Hotel Grand Pacific)</t>
  </si>
  <si>
    <t>2019/1/14 15:40:44</t>
  </si>
  <si>
    <t>XIAOHUA LIN|</t>
  </si>
  <si>
    <t>DHB190114184511114</t>
  </si>
  <si>
    <t>曼谷易思庭酒店(Eastin Hotel Makkasan Bangkok)</t>
  </si>
  <si>
    <t>2019/1/14 18:45:11</t>
  </si>
  <si>
    <t>GU MENGTING|</t>
  </si>
  <si>
    <t>DHB190114192331861</t>
  </si>
  <si>
    <t>曼谷暹罗美居酒店(Mercure Bangkok Siam)</t>
  </si>
  <si>
    <t>2019/1/14 19:23:31</t>
  </si>
  <si>
    <t>XIE HuiQi|</t>
  </si>
  <si>
    <t>DHB190114212555551</t>
  </si>
  <si>
    <t>2019/1/14 21:25:55</t>
  </si>
  <si>
    <t>SHURUI XU|ANI GOU|</t>
  </si>
  <si>
    <t>DHB190114222619626</t>
  </si>
  <si>
    <t>2019/1/14 22:26:19</t>
  </si>
  <si>
    <t>WEIGUANG QIAN|</t>
  </si>
  <si>
    <t>DHB190115123532249</t>
  </si>
  <si>
    <t>2019-03-13</t>
  </si>
  <si>
    <t>2019/1/15 12:35:32</t>
  </si>
  <si>
    <t>TAN YU|MAN WANG|</t>
  </si>
  <si>
    <t>DHB190115132406027</t>
  </si>
  <si>
    <t>2019/1/15 13:24:06</t>
  </si>
  <si>
    <t>FANG JIN|BO WANG|</t>
  </si>
  <si>
    <t>DHB190115141424463</t>
  </si>
  <si>
    <t>2019/1/15 14:14:25</t>
  </si>
  <si>
    <t>WEICONG LI|</t>
  </si>
  <si>
    <t>DHB190115162412599</t>
  </si>
  <si>
    <t>2019/1/15 16:24:12</t>
  </si>
  <si>
    <t>JIAJIA LIN|HEFEI PENG|</t>
  </si>
  <si>
    <t>DHB190115203517061</t>
  </si>
  <si>
    <t>2019/1/15 20:35:17</t>
  </si>
  <si>
    <t>YONG WU|</t>
  </si>
  <si>
    <t>DHB190115213041463</t>
  </si>
  <si>
    <t>2019/1/15 21:30:41</t>
  </si>
  <si>
    <t>FENGLIN XU|</t>
  </si>
  <si>
    <t>DHB190115214119589</t>
  </si>
  <si>
    <t>新宿格兰贝尔酒店(Shinjuku Granbell Hotel)</t>
  </si>
  <si>
    <t>2019-03-04</t>
  </si>
  <si>
    <t>2019-03-07</t>
  </si>
  <si>
    <t>2019/1/15 21:41:19</t>
  </si>
  <si>
    <t>XIA SUN|</t>
  </si>
  <si>
    <t>Kobe</t>
  </si>
  <si>
    <t>DHB190111011436529</t>
  </si>
  <si>
    <t>兵库神户Chisun酒店(Chisun Hotel Kobe)</t>
  </si>
  <si>
    <t>已取消</t>
  </si>
  <si>
    <t>2019/1/11 1:14:36</t>
  </si>
  <si>
    <t>Yao Yao|</t>
  </si>
  <si>
    <t>取消</t>
  </si>
  <si>
    <t>DHB190104174820461</t>
  </si>
  <si>
    <t>2019/1/4 17:48:20</t>
  </si>
  <si>
    <r>
      <t>确定应付：364860</t>
    </r>
    <r>
      <rPr>
        <b/>
        <sz val="12"/>
        <rFont val="Calibri"/>
        <charset val="134"/>
      </rPr>
      <t xml:space="preserve">   </t>
    </r>
  </si>
  <si>
    <r>
      <t>道旅直连：</t>
    </r>
    <r>
      <rPr>
        <b/>
        <sz val="12"/>
        <rFont val="Calibri"/>
        <charset val="134"/>
      </rPr>
      <t xml:space="preserve">237515    </t>
    </r>
    <r>
      <rPr>
        <b/>
        <sz val="12"/>
        <rFont val="宋体"/>
        <charset val="134"/>
      </rPr>
      <t>付款编号：</t>
    </r>
    <r>
      <rPr>
        <b/>
        <sz val="12"/>
        <rFont val="Calibri"/>
        <charset val="134"/>
      </rPr>
      <t>P190121102556322</t>
    </r>
  </si>
  <si>
    <r>
      <t>道旅：127345</t>
    </r>
    <r>
      <rPr>
        <b/>
        <sz val="12"/>
        <rFont val="Calibri"/>
        <charset val="134"/>
      </rPr>
      <t xml:space="preserve">    </t>
    </r>
    <r>
      <rPr>
        <b/>
        <sz val="12"/>
        <rFont val="宋体"/>
        <charset val="134"/>
      </rPr>
      <t>付款编号： P190121102704322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</si>
</sst>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name val="Calibri"/>
      <charset val="134"/>
    </font>
    <font>
      <sz val="9.75"/>
      <color rgb="FF337AB7"/>
      <name val="Helvetica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Fill="0" applyBorder="0"/>
    <xf numFmtId="42" fontId="8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24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6" borderId="4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5" borderId="3" applyNumberFormat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5" fillId="7" borderId="1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Font="1"/>
    <xf numFmtId="0" fontId="0" fillId="0" borderId="0" xfId="0"/>
    <xf numFmtId="0" fontId="1" fillId="2" borderId="0" xfId="0" applyFont="1" applyFill="1"/>
    <xf numFmtId="0" fontId="2" fillId="0" borderId="0" xfId="0" applyNumberFormat="1" applyFont="1"/>
    <xf numFmtId="0" fontId="3" fillId="2" borderId="0" xfId="0" applyNumberFormat="1" applyFont="1" applyFill="1"/>
    <xf numFmtId="0" fontId="2" fillId="2" borderId="0" xfId="0" applyNumberFormat="1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9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36947;&#26053;0117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1431501</v>
          </cell>
          <cell r="B2" t="str">
            <v>清迈富丽华酒店</v>
          </cell>
          <cell r="C2" t="str">
            <v>DHB190113183617081</v>
          </cell>
          <cell r="D2" t="str">
            <v/>
          </cell>
          <cell r="E2" t="str">
            <v/>
          </cell>
          <cell r="F2" t="str">
            <v>1355</v>
          </cell>
          <cell r="G2" t="str">
            <v>RMB</v>
          </cell>
          <cell r="H2" t="str">
            <v>1</v>
          </cell>
          <cell r="I2">
            <v>1355</v>
          </cell>
        </row>
        <row r="3">
          <cell r="A3">
            <v>1430107</v>
          </cell>
          <cell r="B3" t="str">
            <v>曼谷安纳塔拉萨通酒店</v>
          </cell>
          <cell r="C3" t="str">
            <v>DHB190111100527150</v>
          </cell>
          <cell r="D3" t="str">
            <v/>
          </cell>
          <cell r="E3" t="str">
            <v/>
          </cell>
          <cell r="F3" t="str">
            <v>2958</v>
          </cell>
          <cell r="G3" t="str">
            <v>RMB</v>
          </cell>
          <cell r="H3" t="str">
            <v>1</v>
          </cell>
          <cell r="I3">
            <v>2958</v>
          </cell>
        </row>
        <row r="4">
          <cell r="A4">
            <v>1427494</v>
          </cell>
          <cell r="B4" t="str">
            <v>苏梅岛汉沙度假酒店</v>
          </cell>
          <cell r="C4" t="str">
            <v>DHB190107121442394</v>
          </cell>
          <cell r="D4" t="str">
            <v>45462</v>
          </cell>
          <cell r="E4" t="str">
            <v/>
          </cell>
          <cell r="F4" t="str">
            <v>9604</v>
          </cell>
          <cell r="G4" t="str">
            <v>RMB</v>
          </cell>
          <cell r="H4" t="str">
            <v>1</v>
          </cell>
          <cell r="I4">
            <v>9604</v>
          </cell>
        </row>
        <row r="5">
          <cell r="A5">
            <v>1431573</v>
          </cell>
          <cell r="B5" t="str">
            <v>苏梅岛诺拉布里温泉度假酒店</v>
          </cell>
          <cell r="C5" t="str">
            <v>DHB190113194843703</v>
          </cell>
          <cell r="D5" t="str">
            <v/>
          </cell>
          <cell r="E5" t="str">
            <v/>
          </cell>
          <cell r="F5" t="str">
            <v>3692</v>
          </cell>
          <cell r="G5" t="str">
            <v>RMB</v>
          </cell>
          <cell r="H5" t="str">
            <v>1</v>
          </cell>
          <cell r="I5">
            <v>3692</v>
          </cell>
        </row>
        <row r="6">
          <cell r="A6">
            <v>1425463</v>
          </cell>
          <cell r="B6" t="str">
            <v>苏梅岛诺拉布里温泉度假酒店</v>
          </cell>
          <cell r="C6" t="str">
            <v>DHB190104105432396</v>
          </cell>
          <cell r="D6" t="str">
            <v>25529</v>
          </cell>
          <cell r="E6" t="str">
            <v/>
          </cell>
          <cell r="F6" t="str">
            <v>4750</v>
          </cell>
          <cell r="G6" t="str">
            <v>RMB</v>
          </cell>
          <cell r="H6" t="str">
            <v>1</v>
          </cell>
          <cell r="I6">
            <v>4750</v>
          </cell>
        </row>
        <row r="7">
          <cell r="A7">
            <v>1429747</v>
          </cell>
          <cell r="B7" t="str">
            <v>苏梅岛诺拉布里温泉度假酒店</v>
          </cell>
          <cell r="C7" t="str">
            <v>DHB190110164106332</v>
          </cell>
          <cell r="D7" t="str">
            <v/>
          </cell>
          <cell r="E7" t="str">
            <v/>
          </cell>
          <cell r="F7" t="str">
            <v>6496</v>
          </cell>
          <cell r="G7" t="str">
            <v>RMB</v>
          </cell>
          <cell r="H7" t="str">
            <v>1</v>
          </cell>
          <cell r="I7">
            <v>6496</v>
          </cell>
        </row>
        <row r="8">
          <cell r="A8">
            <v>1429739</v>
          </cell>
          <cell r="B8" t="str">
            <v>苏梅岛诺拉布里温泉度假酒店</v>
          </cell>
          <cell r="C8" t="str">
            <v>DHB190110163617753</v>
          </cell>
          <cell r="D8" t="str">
            <v/>
          </cell>
          <cell r="E8" t="str">
            <v/>
          </cell>
          <cell r="F8" t="str">
            <v>3712</v>
          </cell>
          <cell r="G8" t="str">
            <v>RMB</v>
          </cell>
          <cell r="H8" t="str">
            <v>1</v>
          </cell>
          <cell r="I8">
            <v>3712</v>
          </cell>
        </row>
        <row r="9">
          <cell r="A9">
            <v>1426201</v>
          </cell>
          <cell r="B9" t="str">
            <v>苏梅岛情人屋海滩酒店</v>
          </cell>
          <cell r="C9" t="str">
            <v>DHB190105123202635</v>
          </cell>
          <cell r="D9" t="str">
            <v>50850</v>
          </cell>
          <cell r="E9" t="str">
            <v/>
          </cell>
          <cell r="F9" t="str">
            <v>1740</v>
          </cell>
          <cell r="G9" t="str">
            <v>RMB</v>
          </cell>
          <cell r="H9" t="str">
            <v>1</v>
          </cell>
          <cell r="I9">
            <v>1740</v>
          </cell>
        </row>
        <row r="10">
          <cell r="A10">
            <v>1428439</v>
          </cell>
          <cell r="B10" t="str">
            <v>苏梅岛诺拉海滩度假村</v>
          </cell>
          <cell r="C10" t="str">
            <v>DHB190108164212059</v>
          </cell>
          <cell r="D10" t="str">
            <v/>
          </cell>
          <cell r="E10" t="str">
            <v/>
          </cell>
          <cell r="F10" t="str">
            <v>4685</v>
          </cell>
          <cell r="G10" t="str">
            <v>RMB</v>
          </cell>
          <cell r="H10" t="str">
            <v>1</v>
          </cell>
          <cell r="I10">
            <v>4685</v>
          </cell>
        </row>
        <row r="11">
          <cell r="A11">
            <v>1428351</v>
          </cell>
          <cell r="B11" t="str">
            <v>苏梅岛诺拉海滩度假村</v>
          </cell>
          <cell r="C11" t="str">
            <v>DHB190108150815962</v>
          </cell>
          <cell r="D11" t="str">
            <v/>
          </cell>
          <cell r="E11" t="str">
            <v/>
          </cell>
          <cell r="F11" t="str">
            <v>4685</v>
          </cell>
          <cell r="G11" t="str">
            <v>RMB</v>
          </cell>
          <cell r="H11" t="str">
            <v>1</v>
          </cell>
          <cell r="I11">
            <v>4685</v>
          </cell>
        </row>
        <row r="12">
          <cell r="A12">
            <v>1432681</v>
          </cell>
          <cell r="B12" t="str">
            <v>苏梅岛诺拉海滩度假村</v>
          </cell>
          <cell r="C12" t="str">
            <v>DHB190115162412599</v>
          </cell>
          <cell r="D12" t="str">
            <v/>
          </cell>
          <cell r="E12" t="str">
            <v/>
          </cell>
          <cell r="F12" t="str">
            <v>6411</v>
          </cell>
          <cell r="G12" t="str">
            <v>RMB</v>
          </cell>
          <cell r="H12" t="str">
            <v>1</v>
          </cell>
          <cell r="I12">
            <v>6411</v>
          </cell>
        </row>
        <row r="13">
          <cell r="A13">
            <v>1423990</v>
          </cell>
          <cell r="B13" t="str">
            <v>苏梅岛情人屋别墅酒店</v>
          </cell>
          <cell r="C13" t="str">
            <v>DHB190102102225024</v>
          </cell>
          <cell r="D13" t="str">
            <v/>
          </cell>
          <cell r="E13" t="str">
            <v/>
          </cell>
          <cell r="F13" t="str">
            <v>1554</v>
          </cell>
          <cell r="G13" t="str">
            <v>RMB</v>
          </cell>
          <cell r="H13" t="str">
            <v>1</v>
          </cell>
          <cell r="I13">
            <v>1554</v>
          </cell>
        </row>
        <row r="14">
          <cell r="A14">
            <v>1423818</v>
          </cell>
          <cell r="B14" t="str">
            <v>普吉岛魅力度假村</v>
          </cell>
          <cell r="C14" t="str">
            <v>DHB190101220315221</v>
          </cell>
          <cell r="D14" t="str">
            <v>99830</v>
          </cell>
          <cell r="E14" t="str">
            <v/>
          </cell>
          <cell r="F14" t="str">
            <v>1506</v>
          </cell>
          <cell r="G14" t="str">
            <v>RMB</v>
          </cell>
          <cell r="H14" t="str">
            <v>1</v>
          </cell>
          <cell r="I14">
            <v>1506</v>
          </cell>
        </row>
        <row r="15">
          <cell r="A15">
            <v>1429495</v>
          </cell>
          <cell r="B15" t="str">
            <v>普吉岛千禧芭东度假村</v>
          </cell>
          <cell r="C15" t="str">
            <v>DHB190110112317645</v>
          </cell>
          <cell r="D15" t="str">
            <v/>
          </cell>
          <cell r="E15" t="str">
            <v/>
          </cell>
          <cell r="F15" t="str">
            <v>1492</v>
          </cell>
          <cell r="G15" t="str">
            <v>RMB</v>
          </cell>
          <cell r="H15" t="str">
            <v>1</v>
          </cell>
          <cell r="I15">
            <v>1492</v>
          </cell>
        </row>
        <row r="16">
          <cell r="A16">
            <v>1428204</v>
          </cell>
          <cell r="B16" t="str">
            <v>巴厘岛萨玛贝别墅酒店</v>
          </cell>
          <cell r="C16" t="str">
            <v>DHB190108115410788</v>
          </cell>
          <cell r="D16" t="str">
            <v/>
          </cell>
          <cell r="E16" t="str">
            <v/>
          </cell>
          <cell r="F16" t="str">
            <v>2176</v>
          </cell>
          <cell r="G16" t="str">
            <v>RMB</v>
          </cell>
          <cell r="H16" t="str">
            <v>1</v>
          </cell>
          <cell r="I16">
            <v>2176</v>
          </cell>
        </row>
        <row r="17">
          <cell r="A17">
            <v>1428308</v>
          </cell>
          <cell r="B17" t="str">
            <v>曼谷铂尔曼皇权酒店</v>
          </cell>
          <cell r="C17" t="str">
            <v>DHB190108150849028</v>
          </cell>
          <cell r="D17" t="str">
            <v>6323TB8812</v>
          </cell>
          <cell r="E17" t="str">
            <v/>
          </cell>
          <cell r="F17" t="str">
            <v>4296</v>
          </cell>
          <cell r="G17" t="str">
            <v>RMB</v>
          </cell>
          <cell r="H17" t="str">
            <v>1</v>
          </cell>
          <cell r="I17">
            <v>4296</v>
          </cell>
        </row>
        <row r="18">
          <cell r="A18">
            <v>1429161</v>
          </cell>
          <cell r="B18" t="str">
            <v>曼谷悦榕庄酒店</v>
          </cell>
          <cell r="C18" t="str">
            <v>DHB190109173722937</v>
          </cell>
          <cell r="D18" t="str">
            <v/>
          </cell>
          <cell r="E18" t="str">
            <v/>
          </cell>
          <cell r="F18" t="str">
            <v>8735</v>
          </cell>
          <cell r="G18" t="str">
            <v>RMB</v>
          </cell>
          <cell r="H18" t="str">
            <v>1</v>
          </cell>
          <cell r="I18">
            <v>8735</v>
          </cell>
        </row>
        <row r="19">
          <cell r="A19">
            <v>1428786</v>
          </cell>
          <cell r="B19" t="str">
            <v>长滩岛林德酒店</v>
          </cell>
          <cell r="C19" t="str">
            <v>DHB190109002024403</v>
          </cell>
          <cell r="D19" t="str">
            <v>15258305-1</v>
          </cell>
          <cell r="E19" t="str">
            <v/>
          </cell>
          <cell r="F19" t="str">
            <v>3684</v>
          </cell>
          <cell r="G19" t="str">
            <v>RMB</v>
          </cell>
          <cell r="H19" t="str">
            <v>1</v>
          </cell>
          <cell r="I19">
            <v>3684</v>
          </cell>
        </row>
        <row r="20">
          <cell r="A20">
            <v>1427007</v>
          </cell>
          <cell r="B20" t="str">
            <v>心斋桥哈顿酒店</v>
          </cell>
          <cell r="C20" t="str">
            <v>DHB190106154709554</v>
          </cell>
          <cell r="D20" t="str">
            <v>690129</v>
          </cell>
          <cell r="E20" t="str">
            <v/>
          </cell>
          <cell r="F20" t="str">
            <v>1146</v>
          </cell>
          <cell r="G20" t="str">
            <v>RMB</v>
          </cell>
          <cell r="H20" t="str">
            <v>1</v>
          </cell>
          <cell r="I20">
            <v>1146</v>
          </cell>
        </row>
        <row r="21">
          <cell r="A21">
            <v>1428528</v>
          </cell>
          <cell r="B21" t="str">
            <v>富士急乐园度假酒店＆温泉</v>
          </cell>
          <cell r="C21" t="str">
            <v>DHB190108184907333</v>
          </cell>
          <cell r="D21" t="str">
            <v/>
          </cell>
          <cell r="E21" t="str">
            <v/>
          </cell>
          <cell r="F21" t="str">
            <v>1195</v>
          </cell>
          <cell r="G21" t="str">
            <v>RMB</v>
          </cell>
          <cell r="H21" t="str">
            <v>1</v>
          </cell>
          <cell r="I21">
            <v>1195</v>
          </cell>
        </row>
        <row r="22">
          <cell r="A22">
            <v>1433573</v>
          </cell>
          <cell r="B22" t="str">
            <v>哥打京那巴鲁豪丽胜酒店</v>
          </cell>
          <cell r="C22" t="str">
            <v>DHB190116213703219</v>
          </cell>
          <cell r="D22" t="str">
            <v/>
          </cell>
          <cell r="E22" t="str">
            <v/>
          </cell>
          <cell r="F22" t="str">
            <v>1402</v>
          </cell>
          <cell r="G22" t="str">
            <v>RMB</v>
          </cell>
          <cell r="H22" t="str">
            <v>1</v>
          </cell>
          <cell r="I22">
            <v>1402</v>
          </cell>
        </row>
        <row r="23">
          <cell r="A23">
            <v>1430898</v>
          </cell>
          <cell r="B23" t="str">
            <v>芽庄米亚度假村</v>
          </cell>
          <cell r="C23" t="str">
            <v>DHB190112162023156</v>
          </cell>
          <cell r="D23" t="str">
            <v/>
          </cell>
          <cell r="E23" t="str">
            <v/>
          </cell>
          <cell r="F23" t="str">
            <v>2328</v>
          </cell>
          <cell r="G23" t="str">
            <v>RMB</v>
          </cell>
          <cell r="H23" t="str">
            <v>1</v>
          </cell>
          <cell r="I23">
            <v>2328</v>
          </cell>
        </row>
        <row r="24">
          <cell r="A24">
            <v>1427606</v>
          </cell>
          <cell r="B24" t="str">
            <v>芽庄米亚度假村</v>
          </cell>
          <cell r="C24" t="str">
            <v>DHB190107161016609</v>
          </cell>
          <cell r="D24" t="str">
            <v>1174902577</v>
          </cell>
          <cell r="E24" t="str">
            <v/>
          </cell>
          <cell r="F24" t="str">
            <v>6105</v>
          </cell>
          <cell r="G24" t="str">
            <v>RMB</v>
          </cell>
          <cell r="H24" t="str">
            <v>1</v>
          </cell>
          <cell r="I24">
            <v>6105</v>
          </cell>
        </row>
        <row r="25">
          <cell r="A25">
            <v>1431450</v>
          </cell>
          <cell r="B25" t="str">
            <v>东京芝公园酒店</v>
          </cell>
          <cell r="C25" t="str">
            <v>DHB190113154941231</v>
          </cell>
          <cell r="D25" t="str">
            <v/>
          </cell>
          <cell r="E25" t="str">
            <v/>
          </cell>
          <cell r="F25" t="str">
            <v>903</v>
          </cell>
          <cell r="G25" t="str">
            <v>RMB</v>
          </cell>
          <cell r="H25" t="str">
            <v>1</v>
          </cell>
          <cell r="I25">
            <v>903</v>
          </cell>
        </row>
        <row r="26">
          <cell r="A26">
            <v>1430731</v>
          </cell>
          <cell r="B26" t="str">
            <v>东京芝公园酒店</v>
          </cell>
          <cell r="C26" t="str">
            <v>DHB190112120232616</v>
          </cell>
          <cell r="D26" t="str">
            <v/>
          </cell>
          <cell r="E26" t="str">
            <v/>
          </cell>
          <cell r="F26" t="str">
            <v>2037</v>
          </cell>
          <cell r="G26" t="str">
            <v>RMB</v>
          </cell>
          <cell r="H26" t="str">
            <v>1</v>
          </cell>
          <cell r="I26">
            <v>2037</v>
          </cell>
        </row>
        <row r="27">
          <cell r="A27">
            <v>1428574</v>
          </cell>
          <cell r="B27" t="str">
            <v>东京芝公园酒店</v>
          </cell>
          <cell r="C27" t="str">
            <v>DHB190108200357864</v>
          </cell>
          <cell r="D27" t="str">
            <v/>
          </cell>
          <cell r="E27" t="str">
            <v/>
          </cell>
          <cell r="F27" t="str">
            <v>3844</v>
          </cell>
          <cell r="G27" t="str">
            <v>RMB</v>
          </cell>
          <cell r="H27" t="str">
            <v>1</v>
          </cell>
          <cell r="I27">
            <v>3844</v>
          </cell>
        </row>
        <row r="28">
          <cell r="A28">
            <v>1430008</v>
          </cell>
          <cell r="B28" t="str">
            <v>东京芝公园酒店</v>
          </cell>
          <cell r="C28" t="str">
            <v>DHB190111002009692</v>
          </cell>
          <cell r="D28" t="str">
            <v/>
          </cell>
          <cell r="E28" t="str">
            <v/>
          </cell>
          <cell r="F28" t="str">
            <v>1512</v>
          </cell>
          <cell r="G28" t="str">
            <v>RMB</v>
          </cell>
          <cell r="H28" t="str">
            <v>1</v>
          </cell>
          <cell r="I28">
            <v>1512</v>
          </cell>
        </row>
        <row r="29">
          <cell r="A29">
            <v>1424248</v>
          </cell>
          <cell r="B29" t="str">
            <v>普吉岛卡利马度假村及水疗中心</v>
          </cell>
          <cell r="C29" t="str">
            <v>DHB190102174651517</v>
          </cell>
          <cell r="D29" t="str">
            <v>365951</v>
          </cell>
          <cell r="E29" t="str">
            <v/>
          </cell>
          <cell r="F29" t="str">
            <v>2946</v>
          </cell>
          <cell r="G29" t="str">
            <v>RMB</v>
          </cell>
          <cell r="H29" t="str">
            <v>1</v>
          </cell>
          <cell r="I29">
            <v>2946</v>
          </cell>
        </row>
        <row r="30">
          <cell r="A30">
            <v>1429080</v>
          </cell>
          <cell r="B30" t="str">
            <v>普吉岛卡利马度假村及水疗中心</v>
          </cell>
          <cell r="C30" t="str">
            <v>DHB190109111947893</v>
          </cell>
          <cell r="D30" t="str">
            <v/>
          </cell>
          <cell r="E30" t="str">
            <v/>
          </cell>
          <cell r="F30" t="str">
            <v>5512</v>
          </cell>
          <cell r="G30" t="str">
            <v>RMB</v>
          </cell>
          <cell r="H30" t="str">
            <v>1</v>
          </cell>
          <cell r="I30">
            <v>5512</v>
          </cell>
        </row>
        <row r="31">
          <cell r="A31">
            <v>1424378</v>
          </cell>
          <cell r="B31" t="str">
            <v>哥打京那巴鲁丝绸麦哲伦酒店</v>
          </cell>
          <cell r="C31" t="str">
            <v>DHB190102203112709</v>
          </cell>
          <cell r="D31" t="str">
            <v>2135322</v>
          </cell>
          <cell r="E31" t="str">
            <v/>
          </cell>
          <cell r="F31" t="str">
            <v>3537</v>
          </cell>
          <cell r="G31" t="str">
            <v>RMB</v>
          </cell>
          <cell r="H31" t="str">
            <v>1</v>
          </cell>
          <cell r="I31">
            <v>3537</v>
          </cell>
        </row>
        <row r="32">
          <cell r="A32">
            <v>1425110</v>
          </cell>
          <cell r="B32" t="str">
            <v>哥打京那巴鲁丝绸麦哲伦酒店</v>
          </cell>
          <cell r="C32" t="str">
            <v>DHB190103191110306</v>
          </cell>
          <cell r="D32" t="str">
            <v>2137183</v>
          </cell>
          <cell r="E32" t="str">
            <v/>
          </cell>
          <cell r="F32" t="str">
            <v>2415</v>
          </cell>
          <cell r="G32" t="str">
            <v>RMB</v>
          </cell>
          <cell r="H32" t="str">
            <v>1</v>
          </cell>
          <cell r="I32">
            <v>2415</v>
          </cell>
        </row>
        <row r="33">
          <cell r="A33">
            <v>1429210</v>
          </cell>
          <cell r="B33" t="str">
            <v>大阪难波假日酒店</v>
          </cell>
          <cell r="C33" t="str">
            <v>DHB190109191429443</v>
          </cell>
          <cell r="D33" t="str">
            <v>1176291158</v>
          </cell>
          <cell r="E33" t="str">
            <v/>
          </cell>
          <cell r="F33" t="str">
            <v>723</v>
          </cell>
          <cell r="G33" t="str">
            <v>RMB</v>
          </cell>
          <cell r="H33" t="str">
            <v>1</v>
          </cell>
          <cell r="I33">
            <v>723</v>
          </cell>
        </row>
        <row r="34">
          <cell r="A34">
            <v>1433504</v>
          </cell>
          <cell r="B34" t="str">
            <v>普吉岛芭东凯悦嘉轩酒店</v>
          </cell>
          <cell r="C34" t="str">
            <v>DHB190116190813534</v>
          </cell>
          <cell r="D34" t="str">
            <v/>
          </cell>
          <cell r="E34" t="str">
            <v/>
          </cell>
          <cell r="F34" t="str">
            <v>2552</v>
          </cell>
          <cell r="G34" t="str">
            <v>RMB</v>
          </cell>
          <cell r="H34" t="str">
            <v>1</v>
          </cell>
          <cell r="I34">
            <v>2552</v>
          </cell>
        </row>
        <row r="35">
          <cell r="A35">
            <v>1427426</v>
          </cell>
          <cell r="B35" t="str">
            <v>首尔欢住江南酒店</v>
          </cell>
          <cell r="C35" t="str">
            <v>DHB190107104041414</v>
          </cell>
          <cell r="D35" t="str">
            <v>128119</v>
          </cell>
          <cell r="E35" t="str">
            <v/>
          </cell>
          <cell r="F35" t="str">
            <v>910</v>
          </cell>
          <cell r="G35" t="str">
            <v>RMB</v>
          </cell>
          <cell r="H35" t="str">
            <v>1</v>
          </cell>
          <cell r="I35">
            <v>910</v>
          </cell>
        </row>
        <row r="36">
          <cell r="A36">
            <v>1429759</v>
          </cell>
          <cell r="B36" t="str">
            <v>拜县暹罗梦幻酒店</v>
          </cell>
          <cell r="C36" t="str">
            <v>DHB190110165706312</v>
          </cell>
          <cell r="D36" t="str">
            <v/>
          </cell>
          <cell r="E36" t="str">
            <v/>
          </cell>
          <cell r="F36" t="str">
            <v>1566</v>
          </cell>
          <cell r="G36" t="str">
            <v>RMB</v>
          </cell>
          <cell r="H36" t="str">
            <v>1</v>
          </cell>
          <cell r="I36">
            <v>1566</v>
          </cell>
        </row>
        <row r="37">
          <cell r="A37">
            <v>1429738</v>
          </cell>
          <cell r="B37" t="str">
            <v>拜县暹罗梦幻酒店</v>
          </cell>
          <cell r="C37" t="str">
            <v>DHB190110164730253</v>
          </cell>
          <cell r="D37" t="str">
            <v/>
          </cell>
          <cell r="E37" t="str">
            <v/>
          </cell>
          <cell r="F37" t="str">
            <v>2349</v>
          </cell>
          <cell r="G37" t="str">
            <v>RMB</v>
          </cell>
          <cell r="H37" t="str">
            <v>1</v>
          </cell>
          <cell r="I37">
            <v>2349</v>
          </cell>
        </row>
        <row r="38">
          <cell r="A38">
            <v>1427197</v>
          </cell>
          <cell r="B38" t="str">
            <v>普吉岛卡利姆湾温德姆度假村</v>
          </cell>
          <cell r="C38" t="str">
            <v>DHB190106201903316</v>
          </cell>
          <cell r="D38" t="str">
            <v>95912046-1</v>
          </cell>
          <cell r="E38" t="str">
            <v/>
          </cell>
          <cell r="F38" t="str">
            <v>3206</v>
          </cell>
          <cell r="G38" t="str">
            <v>RMB</v>
          </cell>
          <cell r="H38" t="str">
            <v>1</v>
          </cell>
          <cell r="I38">
            <v>3206</v>
          </cell>
        </row>
        <row r="39">
          <cell r="A39">
            <v>1431042</v>
          </cell>
          <cell r="B39" t="str">
            <v>画廊酒店（普吉岛相片酒店）</v>
          </cell>
          <cell r="C39" t="str">
            <v>DHB190112202141128</v>
          </cell>
          <cell r="D39" t="str">
            <v>10348287</v>
          </cell>
          <cell r="E39" t="str">
            <v/>
          </cell>
          <cell r="F39" t="str">
            <v>1726</v>
          </cell>
          <cell r="G39" t="str">
            <v>RMB</v>
          </cell>
          <cell r="H39" t="str">
            <v>1</v>
          </cell>
          <cell r="I39">
            <v>1726</v>
          </cell>
        </row>
        <row r="40">
          <cell r="A40">
            <v>1433326</v>
          </cell>
          <cell r="B40" t="str">
            <v>大阪心斋桥安乐窝酒店</v>
          </cell>
          <cell r="C40" t="str">
            <v>DHB190116160846330</v>
          </cell>
          <cell r="D40" t="str">
            <v>20190116107215187</v>
          </cell>
          <cell r="E40" t="str">
            <v/>
          </cell>
          <cell r="F40" t="str">
            <v>392</v>
          </cell>
          <cell r="G40" t="str">
            <v>RMB</v>
          </cell>
          <cell r="H40" t="str">
            <v>1</v>
          </cell>
          <cell r="I40">
            <v>392</v>
          </cell>
        </row>
        <row r="41">
          <cell r="A41">
            <v>1427612</v>
          </cell>
          <cell r="B41" t="str">
            <v>曼谷暹罗智选假日酒店</v>
          </cell>
          <cell r="C41" t="str">
            <v>DHB190107153942676</v>
          </cell>
          <cell r="D41" t="str">
            <v>21120385</v>
          </cell>
          <cell r="E41" t="str">
            <v/>
          </cell>
          <cell r="F41" t="str">
            <v>1944</v>
          </cell>
          <cell r="G41" t="str">
            <v>RMB</v>
          </cell>
          <cell r="H41" t="str">
            <v>1</v>
          </cell>
          <cell r="I41">
            <v>1944</v>
          </cell>
        </row>
        <row r="42">
          <cell r="A42">
            <v>1427002</v>
          </cell>
          <cell r="B42" t="str">
            <v>万象地标湄公河畔酒店</v>
          </cell>
          <cell r="C42" t="str">
            <v>DHB190106171939969</v>
          </cell>
          <cell r="D42" t="str">
            <v>16553</v>
          </cell>
          <cell r="E42" t="str">
            <v/>
          </cell>
          <cell r="F42" t="str">
            <v>3296</v>
          </cell>
          <cell r="G42" t="str">
            <v>RMB</v>
          </cell>
          <cell r="H42" t="str">
            <v>1</v>
          </cell>
          <cell r="I42">
            <v>3296</v>
          </cell>
        </row>
        <row r="43">
          <cell r="A43">
            <v>1429245</v>
          </cell>
          <cell r="B43" t="str">
            <v>苏梅岛塞勒斯海滨度假酒店</v>
          </cell>
          <cell r="C43" t="str">
            <v>DHB190109201430330</v>
          </cell>
          <cell r="D43" t="str">
            <v/>
          </cell>
          <cell r="E43" t="str">
            <v/>
          </cell>
          <cell r="F43" t="str">
            <v>2634</v>
          </cell>
          <cell r="G43" t="str">
            <v>RMB</v>
          </cell>
          <cell r="H43" t="str">
            <v>1</v>
          </cell>
          <cell r="I43">
            <v>2634</v>
          </cell>
        </row>
        <row r="44">
          <cell r="A44">
            <v>1424816</v>
          </cell>
          <cell r="B44" t="str">
            <v>苏梅岛塞勒斯海滨度假酒店</v>
          </cell>
          <cell r="C44" t="str">
            <v>DHB190103133617609</v>
          </cell>
          <cell r="D44" t="str">
            <v/>
          </cell>
          <cell r="E44" t="str">
            <v/>
          </cell>
          <cell r="F44" t="str">
            <v>2204</v>
          </cell>
          <cell r="G44" t="str">
            <v>RMB</v>
          </cell>
          <cell r="H44" t="str">
            <v>1</v>
          </cell>
          <cell r="I44">
            <v>2204</v>
          </cell>
        </row>
        <row r="45">
          <cell r="A45">
            <v>1427505</v>
          </cell>
          <cell r="B45" t="str">
            <v>普吉岛希尔顿温泉度假酒店</v>
          </cell>
          <cell r="C45" t="str">
            <v>DHB190107124107385</v>
          </cell>
          <cell r="D45" t="str">
            <v>3517606035</v>
          </cell>
          <cell r="E45" t="str">
            <v/>
          </cell>
          <cell r="F45" t="str">
            <v>2652</v>
          </cell>
          <cell r="G45" t="str">
            <v>RMB</v>
          </cell>
          <cell r="H45" t="str">
            <v>1</v>
          </cell>
          <cell r="I45">
            <v>2652</v>
          </cell>
        </row>
        <row r="46">
          <cell r="A46">
            <v>1421295</v>
          </cell>
          <cell r="B46" t="str">
            <v>伦敦河畔希尔顿酒店</v>
          </cell>
          <cell r="C46" t="str">
            <v>DHB181228153305831</v>
          </cell>
          <cell r="D46" t="str">
            <v/>
          </cell>
          <cell r="E46" t="str">
            <v/>
          </cell>
          <cell r="F46" t="str">
            <v>9492</v>
          </cell>
          <cell r="G46" t="str">
            <v>RMB</v>
          </cell>
          <cell r="H46" t="str">
            <v>1</v>
          </cell>
          <cell r="I46">
            <v>9492</v>
          </cell>
        </row>
        <row r="47">
          <cell r="A47">
            <v>1423799</v>
          </cell>
          <cell r="B47" t="str">
            <v>香港旺角维景酒店</v>
          </cell>
          <cell r="C47" t="str">
            <v>DHB190101213921595</v>
          </cell>
          <cell r="D47" t="str">
            <v>1286528</v>
          </cell>
          <cell r="E47" t="str">
            <v/>
          </cell>
          <cell r="F47" t="str">
            <v>2883</v>
          </cell>
          <cell r="G47" t="str">
            <v>RMB</v>
          </cell>
          <cell r="H47" t="str">
            <v>1</v>
          </cell>
          <cell r="I47">
            <v>2883</v>
          </cell>
        </row>
        <row r="48">
          <cell r="A48">
            <v>1424968</v>
          </cell>
          <cell r="B48" t="str">
            <v>巴厘岛兰碧尼豪华别墅水疗酒店</v>
          </cell>
          <cell r="C48" t="str">
            <v>DHB190103160959772</v>
          </cell>
          <cell r="D48" t="str">
            <v/>
          </cell>
          <cell r="E48" t="str">
            <v/>
          </cell>
          <cell r="F48" t="str">
            <v>5064</v>
          </cell>
          <cell r="G48" t="str">
            <v>RMB</v>
          </cell>
          <cell r="H48" t="str">
            <v>1</v>
          </cell>
          <cell r="I48">
            <v>5064</v>
          </cell>
        </row>
        <row r="49">
          <cell r="A49">
            <v>1432841</v>
          </cell>
          <cell r="B49" t="str">
            <v>巴厘岛兰碧尼豪华别墅水疗酒店</v>
          </cell>
          <cell r="C49" t="str">
            <v>DHB190115203517061</v>
          </cell>
          <cell r="D49" t="str">
            <v/>
          </cell>
          <cell r="E49" t="str">
            <v/>
          </cell>
          <cell r="F49" t="str">
            <v>2486</v>
          </cell>
          <cell r="G49" t="str">
            <v>RMB</v>
          </cell>
          <cell r="H49" t="str">
            <v>1</v>
          </cell>
          <cell r="I49">
            <v>2486</v>
          </cell>
        </row>
        <row r="50">
          <cell r="A50">
            <v>1429158</v>
          </cell>
          <cell r="B50" t="str">
            <v>巴厘岛萨卡拉海滩全套房度假酒店</v>
          </cell>
          <cell r="C50" t="str">
            <v>DHB190109172521450</v>
          </cell>
          <cell r="D50" t="str">
            <v/>
          </cell>
          <cell r="E50" t="str">
            <v/>
          </cell>
          <cell r="F50" t="str">
            <v>1728</v>
          </cell>
          <cell r="G50" t="str">
            <v>RMB</v>
          </cell>
          <cell r="H50" t="str">
            <v>1</v>
          </cell>
          <cell r="I50">
            <v>1728</v>
          </cell>
        </row>
        <row r="51">
          <cell r="A51">
            <v>1431981</v>
          </cell>
          <cell r="B51" t="str">
            <v>巴厘岛萨卡拉海滩全套房度假酒店</v>
          </cell>
          <cell r="C51" t="str">
            <v>DHB190114143801311</v>
          </cell>
          <cell r="D51" t="str">
            <v/>
          </cell>
          <cell r="E51" t="str">
            <v/>
          </cell>
          <cell r="F51" t="str">
            <v>1833</v>
          </cell>
          <cell r="G51" t="str">
            <v>RMB</v>
          </cell>
          <cell r="H51" t="str">
            <v>1</v>
          </cell>
          <cell r="I51">
            <v>1833</v>
          </cell>
        </row>
        <row r="52">
          <cell r="A52">
            <v>1428032</v>
          </cell>
          <cell r="B52" t="str">
            <v>巴厘岛伍拉·赖国际机场希尔顿花园酒店</v>
          </cell>
          <cell r="C52" t="str">
            <v>DHB190108010826184</v>
          </cell>
          <cell r="D52" t="str">
            <v/>
          </cell>
          <cell r="E52" t="str">
            <v/>
          </cell>
          <cell r="F52" t="str">
            <v>1616</v>
          </cell>
          <cell r="G52" t="str">
            <v>RMB</v>
          </cell>
          <cell r="H52" t="str">
            <v>1</v>
          </cell>
          <cell r="I52">
            <v>1616</v>
          </cell>
        </row>
        <row r="53">
          <cell r="A53">
            <v>1425800</v>
          </cell>
          <cell r="B53" t="str">
            <v>巴厘岛伍拉·赖国际机场希尔顿花园酒店</v>
          </cell>
          <cell r="C53" t="str">
            <v>DHB190104175659508</v>
          </cell>
          <cell r="D53" t="str">
            <v/>
          </cell>
          <cell r="E53" t="str">
            <v/>
          </cell>
          <cell r="F53" t="str">
            <v>404</v>
          </cell>
          <cell r="G53" t="str">
            <v>RMB</v>
          </cell>
          <cell r="H53" t="str">
            <v>1</v>
          </cell>
          <cell r="I53">
            <v>404</v>
          </cell>
        </row>
        <row r="54">
          <cell r="A54">
            <v>1430657</v>
          </cell>
          <cell r="B54" t="str">
            <v>大阪心斋桥亚克酒店</v>
          </cell>
          <cell r="C54" t="str">
            <v>DHB190112061528411</v>
          </cell>
          <cell r="D54" t="str">
            <v>134486</v>
          </cell>
          <cell r="E54" t="str">
            <v/>
          </cell>
          <cell r="F54" t="str">
            <v>1029</v>
          </cell>
          <cell r="G54" t="str">
            <v>RMB</v>
          </cell>
          <cell r="H54" t="str">
            <v>1</v>
          </cell>
          <cell r="I54">
            <v>1029</v>
          </cell>
        </row>
        <row r="55">
          <cell r="A55">
            <v>1430291</v>
          </cell>
          <cell r="B55" t="str">
            <v>札幌克罗斯酒店</v>
          </cell>
          <cell r="C55" t="str">
            <v>DHB190111152900045</v>
          </cell>
          <cell r="D55" t="str">
            <v/>
          </cell>
          <cell r="E55" t="str">
            <v/>
          </cell>
          <cell r="F55" t="str">
            <v>35190</v>
          </cell>
          <cell r="G55" t="str">
            <v>RMB</v>
          </cell>
          <cell r="H55" t="str">
            <v>1</v>
          </cell>
          <cell r="I55">
            <v>35190</v>
          </cell>
        </row>
        <row r="56">
          <cell r="A56">
            <v>1424906</v>
          </cell>
          <cell r="B56" t="str">
            <v>曼谷亚洲酒店</v>
          </cell>
          <cell r="C56" t="str">
            <v>DHB190103151451078</v>
          </cell>
          <cell r="D56" t="str">
            <v>Matana</v>
          </cell>
          <cell r="E56" t="str">
            <v/>
          </cell>
          <cell r="F56" t="str">
            <v>386</v>
          </cell>
          <cell r="G56" t="str">
            <v>RMB</v>
          </cell>
          <cell r="H56" t="str">
            <v>1</v>
          </cell>
          <cell r="I56">
            <v>386</v>
          </cell>
        </row>
        <row r="57">
          <cell r="A57">
            <v>1432136</v>
          </cell>
          <cell r="B57" t="str">
            <v>曼谷易思廷酒店</v>
          </cell>
          <cell r="C57" t="str">
            <v>DHB190114184511114</v>
          </cell>
          <cell r="D57" t="str">
            <v/>
          </cell>
          <cell r="E57" t="str">
            <v/>
          </cell>
          <cell r="F57" t="str">
            <v>694</v>
          </cell>
          <cell r="G57" t="str">
            <v>RMB</v>
          </cell>
          <cell r="H57" t="str">
            <v>1</v>
          </cell>
          <cell r="I57">
            <v>694</v>
          </cell>
        </row>
        <row r="58">
          <cell r="A58">
            <v>1427589</v>
          </cell>
          <cell r="B58" t="str">
            <v>清迈都喜公主酒店</v>
          </cell>
          <cell r="C58" t="str">
            <v>DHB190107145538570</v>
          </cell>
          <cell r="D58" t="str">
            <v/>
          </cell>
          <cell r="E58" t="str">
            <v/>
          </cell>
          <cell r="F58" t="str">
            <v>1521</v>
          </cell>
          <cell r="G58" t="str">
            <v>RMB</v>
          </cell>
          <cell r="H58" t="str">
            <v>1</v>
          </cell>
          <cell r="I58">
            <v>1521</v>
          </cell>
        </row>
        <row r="59">
          <cell r="A59">
            <v>1424704</v>
          </cell>
          <cell r="B59" t="str">
            <v>甲米滨江大酒店</v>
          </cell>
          <cell r="C59" t="str">
            <v>DHB190102211811771</v>
          </cell>
          <cell r="D59" t="str">
            <v>1424704</v>
          </cell>
          <cell r="E59" t="str">
            <v/>
          </cell>
          <cell r="F59" t="str">
            <v>123</v>
          </cell>
          <cell r="G59" t="str">
            <v>RMB</v>
          </cell>
          <cell r="H59" t="str">
            <v>1</v>
          </cell>
          <cell r="I59">
            <v>123</v>
          </cell>
        </row>
        <row r="60">
          <cell r="A60">
            <v>1431841</v>
          </cell>
          <cell r="B60" t="str">
            <v>普吉岛安达曼拥抱酒店</v>
          </cell>
          <cell r="C60" t="str">
            <v>DHB190114103650209</v>
          </cell>
          <cell r="D60" t="str">
            <v>76707</v>
          </cell>
          <cell r="E60" t="str">
            <v/>
          </cell>
          <cell r="F60" t="str">
            <v>2508</v>
          </cell>
          <cell r="G60" t="str">
            <v>RMB</v>
          </cell>
          <cell r="H60" t="str">
            <v>1</v>
          </cell>
          <cell r="I60">
            <v>2508</v>
          </cell>
        </row>
        <row r="61">
          <cell r="A61">
            <v>1433018</v>
          </cell>
          <cell r="B61" t="str">
            <v>the b 神户酒店</v>
          </cell>
          <cell r="C61" t="str">
            <v>DHB190116093625620</v>
          </cell>
          <cell r="D61" t="str">
            <v/>
          </cell>
          <cell r="E61" t="str">
            <v/>
          </cell>
          <cell r="F61" t="str">
            <v>854</v>
          </cell>
          <cell r="G61" t="str">
            <v>RMB</v>
          </cell>
          <cell r="H61" t="str">
            <v>1</v>
          </cell>
          <cell r="I61">
            <v>854</v>
          </cell>
        </row>
        <row r="62">
          <cell r="A62">
            <v>1431163</v>
          </cell>
          <cell r="B62" t="str">
            <v>福冈日航酒店</v>
          </cell>
          <cell r="C62" t="str">
            <v>DHB190113000253716</v>
          </cell>
          <cell r="D62" t="str">
            <v/>
          </cell>
          <cell r="E62" t="str">
            <v/>
          </cell>
          <cell r="F62" t="str">
            <v>1294</v>
          </cell>
          <cell r="G62" t="str">
            <v>RMB</v>
          </cell>
          <cell r="H62" t="str">
            <v>1</v>
          </cell>
          <cell r="I62">
            <v>1294</v>
          </cell>
        </row>
        <row r="63">
          <cell r="A63">
            <v>1426133</v>
          </cell>
          <cell r="B63" t="str">
            <v>京都站宜必思尚品酒店</v>
          </cell>
          <cell r="C63" t="str">
            <v>DHB190105102112190</v>
          </cell>
          <cell r="D63" t="str">
            <v>9418TAN646</v>
          </cell>
          <cell r="E63" t="str">
            <v/>
          </cell>
          <cell r="F63" t="str">
            <v>435</v>
          </cell>
          <cell r="G63" t="str">
            <v>RMB</v>
          </cell>
          <cell r="H63" t="str">
            <v>1</v>
          </cell>
          <cell r="I63">
            <v>435</v>
          </cell>
        </row>
        <row r="64">
          <cell r="A64">
            <v>1429858</v>
          </cell>
          <cell r="B64" t="str">
            <v>大阪阳光白色酒店</v>
          </cell>
          <cell r="C64" t="str">
            <v>DHB190110202505298</v>
          </cell>
          <cell r="D64" t="str">
            <v>1176989995</v>
          </cell>
          <cell r="E64" t="str">
            <v/>
          </cell>
          <cell r="F64" t="str">
            <v>506</v>
          </cell>
          <cell r="G64" t="str">
            <v>RMB</v>
          </cell>
          <cell r="H64" t="str">
            <v>1</v>
          </cell>
          <cell r="I64">
            <v>506</v>
          </cell>
        </row>
        <row r="65">
          <cell r="A65">
            <v>1429098</v>
          </cell>
          <cell r="B65" t="str">
            <v>大阪阳光白色酒店</v>
          </cell>
          <cell r="C65" t="str">
            <v>DHB190109164301672</v>
          </cell>
          <cell r="D65" t="str">
            <v>1176236717</v>
          </cell>
          <cell r="E65" t="str">
            <v/>
          </cell>
          <cell r="F65" t="str">
            <v>891</v>
          </cell>
          <cell r="G65" t="str">
            <v>RMB</v>
          </cell>
          <cell r="H65" t="str">
            <v>1</v>
          </cell>
          <cell r="I65">
            <v>891</v>
          </cell>
        </row>
        <row r="66">
          <cell r="A66">
            <v>1431914</v>
          </cell>
          <cell r="B66" t="str">
            <v>大阪蒙特利酒店</v>
          </cell>
          <cell r="C66" t="str">
            <v>DHB190114122858369</v>
          </cell>
          <cell r="D66" t="str">
            <v/>
          </cell>
          <cell r="E66" t="str">
            <v/>
          </cell>
          <cell r="F66" t="str">
            <v>928</v>
          </cell>
          <cell r="G66" t="str">
            <v>RMB</v>
          </cell>
          <cell r="H66" t="str">
            <v>1</v>
          </cell>
          <cell r="I66">
            <v>928</v>
          </cell>
        </row>
        <row r="67">
          <cell r="A67">
            <v>1433143</v>
          </cell>
          <cell r="B67" t="str">
            <v>大阪蒙特利酒店</v>
          </cell>
          <cell r="C67" t="str">
            <v>DHB190116120915405</v>
          </cell>
          <cell r="D67" t="str">
            <v/>
          </cell>
          <cell r="E67" t="str">
            <v/>
          </cell>
          <cell r="F67" t="str">
            <v>899</v>
          </cell>
          <cell r="G67" t="str">
            <v>RMB</v>
          </cell>
          <cell r="H67" t="str">
            <v>1</v>
          </cell>
          <cell r="I67">
            <v>899</v>
          </cell>
        </row>
        <row r="68">
          <cell r="A68">
            <v>1430894</v>
          </cell>
          <cell r="B68" t="str">
            <v>东京上野酒店</v>
          </cell>
          <cell r="C68" t="str">
            <v>DHB190112162514595</v>
          </cell>
          <cell r="D68" t="str">
            <v/>
          </cell>
          <cell r="E68" t="str">
            <v/>
          </cell>
          <cell r="F68" t="str">
            <v>745</v>
          </cell>
          <cell r="G68" t="str">
            <v>RMB</v>
          </cell>
          <cell r="H68" t="str">
            <v>1</v>
          </cell>
          <cell r="I68">
            <v>745</v>
          </cell>
        </row>
        <row r="69">
          <cell r="A69">
            <v>1429177</v>
          </cell>
          <cell r="B69" t="str">
            <v>GrandPark帕奈克斯酒店-东京</v>
          </cell>
          <cell r="C69" t="str">
            <v>DHB190109181137576</v>
          </cell>
          <cell r="D69" t="str">
            <v/>
          </cell>
          <cell r="E69" t="str">
            <v/>
          </cell>
          <cell r="F69" t="str">
            <v>446</v>
          </cell>
          <cell r="G69" t="str">
            <v>RMB</v>
          </cell>
          <cell r="H69" t="str">
            <v>1</v>
          </cell>
          <cell r="I69">
            <v>446</v>
          </cell>
        </row>
        <row r="70">
          <cell r="A70">
            <v>1427858</v>
          </cell>
          <cell r="B70" t="str">
            <v>堀留维拉商务酒店</v>
          </cell>
          <cell r="C70" t="str">
            <v>DHB190107205209066</v>
          </cell>
          <cell r="D70" t="str">
            <v/>
          </cell>
          <cell r="E70" t="str">
            <v/>
          </cell>
          <cell r="F70" t="str">
            <v>1062</v>
          </cell>
          <cell r="G70" t="str">
            <v>RMB</v>
          </cell>
          <cell r="H70" t="str">
            <v>1</v>
          </cell>
          <cell r="I70">
            <v>1062</v>
          </cell>
        </row>
        <row r="71">
          <cell r="A71">
            <v>1427467</v>
          </cell>
          <cell r="B71" t="str">
            <v>东京新宿新丽饭店</v>
          </cell>
          <cell r="C71" t="str">
            <v>DHB190107114523287</v>
          </cell>
          <cell r="D71" t="str">
            <v/>
          </cell>
          <cell r="E71" t="str">
            <v/>
          </cell>
          <cell r="F71" t="str">
            <v>2952</v>
          </cell>
          <cell r="G71" t="str">
            <v>RMB</v>
          </cell>
          <cell r="H71" t="str">
            <v>1</v>
          </cell>
          <cell r="I71">
            <v>2952</v>
          </cell>
        </row>
        <row r="72">
          <cell r="A72">
            <v>1424136</v>
          </cell>
          <cell r="B72" t="str">
            <v>东京新宿新丽饭店</v>
          </cell>
          <cell r="C72" t="str">
            <v>DHB190102141829607</v>
          </cell>
          <cell r="D72" t="str">
            <v/>
          </cell>
          <cell r="E72" t="str">
            <v/>
          </cell>
          <cell r="F72" t="str">
            <v>932</v>
          </cell>
          <cell r="G72" t="str">
            <v>RMB</v>
          </cell>
          <cell r="H72" t="str">
            <v>1</v>
          </cell>
          <cell r="I72">
            <v>932</v>
          </cell>
        </row>
        <row r="73">
          <cell r="A73">
            <v>1424312</v>
          </cell>
          <cell r="B73" t="str">
            <v>东京日本桥微笑酒店</v>
          </cell>
          <cell r="C73" t="str">
            <v>DHB190102183052981</v>
          </cell>
          <cell r="D73" t="str">
            <v>1172102300</v>
          </cell>
          <cell r="E73" t="str">
            <v/>
          </cell>
          <cell r="F73" t="str">
            <v>274</v>
          </cell>
          <cell r="G73" t="str">
            <v>RMB</v>
          </cell>
          <cell r="H73" t="str">
            <v>1</v>
          </cell>
          <cell r="I73">
            <v>274</v>
          </cell>
        </row>
        <row r="74">
          <cell r="A74">
            <v>1432871</v>
          </cell>
          <cell r="B74" t="str">
            <v>东京日本桥微笑酒店</v>
          </cell>
          <cell r="C74" t="str">
            <v>DHB190115213041463</v>
          </cell>
          <cell r="D74" t="str">
            <v/>
          </cell>
          <cell r="E74" t="str">
            <v/>
          </cell>
          <cell r="F74" t="str">
            <v>1744</v>
          </cell>
          <cell r="G74" t="str">
            <v>RMB</v>
          </cell>
          <cell r="H74" t="str">
            <v>1</v>
          </cell>
          <cell r="I74">
            <v>1744</v>
          </cell>
        </row>
        <row r="75">
          <cell r="A75">
            <v>1432135</v>
          </cell>
          <cell r="B75" t="str">
            <v>曼谷暹罗美爵酒店</v>
          </cell>
          <cell r="C75" t="str">
            <v>DHB190114192331861</v>
          </cell>
          <cell r="D75" t="str">
            <v>8015TAI634</v>
          </cell>
          <cell r="E75" t="str">
            <v/>
          </cell>
          <cell r="F75" t="str">
            <v>731</v>
          </cell>
          <cell r="G75" t="str">
            <v>RMB</v>
          </cell>
          <cell r="H75" t="str">
            <v>1</v>
          </cell>
          <cell r="I75">
            <v>731</v>
          </cell>
        </row>
        <row r="76">
          <cell r="A76">
            <v>1429325</v>
          </cell>
          <cell r="B76" t="str">
            <v>曼谷铂尔曼素坤逸大酒店</v>
          </cell>
          <cell r="C76" t="str">
            <v>DHB190109233200423</v>
          </cell>
          <cell r="D76" t="str">
            <v>1902070534</v>
          </cell>
          <cell r="E76" t="str">
            <v/>
          </cell>
          <cell r="F76" t="str">
            <v>2706</v>
          </cell>
          <cell r="G76" t="str">
            <v>RMB</v>
          </cell>
          <cell r="H76" t="str">
            <v>1</v>
          </cell>
          <cell r="I76">
            <v>2706</v>
          </cell>
        </row>
        <row r="77">
          <cell r="A77">
            <v>1429663</v>
          </cell>
          <cell r="B77" t="str">
            <v>小田急世纪南悦酒店</v>
          </cell>
          <cell r="C77" t="str">
            <v>DHB190110151243938</v>
          </cell>
          <cell r="D77" t="str">
            <v/>
          </cell>
          <cell r="E77" t="str">
            <v/>
          </cell>
          <cell r="F77" t="str">
            <v>1324</v>
          </cell>
          <cell r="G77" t="str">
            <v>RMB</v>
          </cell>
          <cell r="H77" t="str">
            <v>1</v>
          </cell>
          <cell r="I77">
            <v>1324</v>
          </cell>
        </row>
        <row r="78">
          <cell r="A78">
            <v>1425176</v>
          </cell>
          <cell r="B78" t="str">
            <v>小田急世纪南悦酒店</v>
          </cell>
          <cell r="C78" t="str">
            <v>DHB190103211138207</v>
          </cell>
          <cell r="D78" t="str">
            <v/>
          </cell>
          <cell r="E78" t="str">
            <v/>
          </cell>
          <cell r="F78" t="str">
            <v>7635</v>
          </cell>
          <cell r="G78" t="str">
            <v>RMB</v>
          </cell>
          <cell r="H78" t="str">
            <v>1</v>
          </cell>
          <cell r="I78">
            <v>7635</v>
          </cell>
        </row>
        <row r="79">
          <cell r="A79">
            <v>1424516</v>
          </cell>
          <cell r="B79" t="str">
            <v>小田急世纪南悦酒店</v>
          </cell>
          <cell r="C79" t="str">
            <v>DHB190102233653618</v>
          </cell>
          <cell r="D79" t="str">
            <v/>
          </cell>
          <cell r="E79" t="str">
            <v/>
          </cell>
          <cell r="F79" t="str">
            <v>2884</v>
          </cell>
          <cell r="G79" t="str">
            <v>RMB</v>
          </cell>
          <cell r="H79" t="str">
            <v>1</v>
          </cell>
          <cell r="I79">
            <v>2884</v>
          </cell>
        </row>
        <row r="80">
          <cell r="A80">
            <v>1283113</v>
          </cell>
          <cell r="B80" t="str">
            <v>东京羽田日航都市酒店</v>
          </cell>
          <cell r="C80" t="str">
            <v>DHB180311160934551</v>
          </cell>
          <cell r="D80" t="str">
            <v/>
          </cell>
          <cell r="E80" t="str">
            <v/>
          </cell>
          <cell r="F80" t="str">
            <v>622</v>
          </cell>
          <cell r="G80" t="str">
            <v>RMB</v>
          </cell>
          <cell r="H80" t="str">
            <v>1</v>
          </cell>
          <cell r="I80">
            <v>622</v>
          </cell>
        </row>
        <row r="81">
          <cell r="A81">
            <v>1432286</v>
          </cell>
          <cell r="B81" t="str">
            <v>东京利时达新宿酒店</v>
          </cell>
          <cell r="C81" t="str">
            <v>DHB190114222619626</v>
          </cell>
          <cell r="D81" t="str">
            <v/>
          </cell>
          <cell r="E81" t="str">
            <v/>
          </cell>
          <cell r="F81" t="str">
            <v>451</v>
          </cell>
          <cell r="G81" t="str">
            <v>RMB</v>
          </cell>
          <cell r="H81" t="str">
            <v>1</v>
          </cell>
          <cell r="I81">
            <v>451</v>
          </cell>
        </row>
        <row r="82">
          <cell r="A82">
            <v>1431672</v>
          </cell>
          <cell r="B82" t="str">
            <v>东京利时达新宿酒店</v>
          </cell>
          <cell r="C82" t="str">
            <v>DHB190113220420897</v>
          </cell>
          <cell r="D82" t="str">
            <v>1178691661001</v>
          </cell>
          <cell r="E82" t="str">
            <v/>
          </cell>
          <cell r="F82" t="str">
            <v>441</v>
          </cell>
          <cell r="G82" t="str">
            <v>RMB</v>
          </cell>
          <cell r="H82" t="str">
            <v>1</v>
          </cell>
          <cell r="I82">
            <v>441</v>
          </cell>
        </row>
        <row r="83">
          <cell r="A83">
            <v>1430501</v>
          </cell>
          <cell r="B83" t="str">
            <v>皇家花园酒店羽田</v>
          </cell>
          <cell r="C83" t="str">
            <v>DHB190111204503077</v>
          </cell>
          <cell r="D83" t="str">
            <v/>
          </cell>
          <cell r="E83" t="str">
            <v/>
          </cell>
          <cell r="F83" t="str">
            <v>944</v>
          </cell>
          <cell r="G83" t="str">
            <v>RMB</v>
          </cell>
          <cell r="H83" t="str">
            <v>1</v>
          </cell>
          <cell r="I83">
            <v>944</v>
          </cell>
        </row>
        <row r="84">
          <cell r="A84">
            <v>1432563</v>
          </cell>
          <cell r="B84" t="str">
            <v>皇家花园酒店羽田</v>
          </cell>
          <cell r="C84" t="str">
            <v>DHB190115132406027</v>
          </cell>
          <cell r="D84" t="str">
            <v/>
          </cell>
          <cell r="E84" t="str">
            <v/>
          </cell>
          <cell r="F84" t="str">
            <v>1519</v>
          </cell>
          <cell r="G84" t="str">
            <v>RMB</v>
          </cell>
          <cell r="H84" t="str">
            <v>1</v>
          </cell>
          <cell r="I84">
            <v>1519</v>
          </cell>
        </row>
        <row r="85">
          <cell r="A85">
            <v>1432540</v>
          </cell>
          <cell r="B85" t="str">
            <v>皇家花园酒店羽田</v>
          </cell>
          <cell r="C85" t="str">
            <v>DHB190115123532249</v>
          </cell>
          <cell r="D85" t="str">
            <v/>
          </cell>
          <cell r="E85" t="str">
            <v/>
          </cell>
          <cell r="F85" t="str">
            <v>897</v>
          </cell>
          <cell r="G85" t="str">
            <v>RMB</v>
          </cell>
          <cell r="H85" t="str">
            <v>1</v>
          </cell>
          <cell r="I85">
            <v>897</v>
          </cell>
        </row>
        <row r="86">
          <cell r="A86">
            <v>1433056</v>
          </cell>
          <cell r="B86" t="str">
            <v>皇家花园酒店羽田</v>
          </cell>
          <cell r="C86" t="str">
            <v>DHB190116102930838</v>
          </cell>
          <cell r="D86" t="str">
            <v/>
          </cell>
          <cell r="E86" t="str">
            <v/>
          </cell>
          <cell r="F86" t="str">
            <v>895</v>
          </cell>
          <cell r="G86" t="str">
            <v>RMB</v>
          </cell>
          <cell r="H86" t="str">
            <v>1</v>
          </cell>
          <cell r="I86">
            <v>895</v>
          </cell>
        </row>
        <row r="87">
          <cell r="A87">
            <v>1430500</v>
          </cell>
          <cell r="B87" t="str">
            <v>新宿灿路都广场大饭店</v>
          </cell>
          <cell r="C87" t="str">
            <v>DHB190111204406994</v>
          </cell>
          <cell r="D87" t="str">
            <v>22100SB511364</v>
          </cell>
          <cell r="E87" t="str">
            <v/>
          </cell>
          <cell r="F87" t="str">
            <v>1898</v>
          </cell>
          <cell r="G87" t="str">
            <v>RMB</v>
          </cell>
          <cell r="H87" t="str">
            <v>1</v>
          </cell>
          <cell r="I87">
            <v>1898</v>
          </cell>
        </row>
        <row r="88">
          <cell r="A88">
            <v>1424009</v>
          </cell>
          <cell r="B88" t="str">
            <v>新宿灿路都广场大饭店</v>
          </cell>
          <cell r="C88" t="str">
            <v>DHB190102104245728</v>
          </cell>
          <cell r="D88" t="str">
            <v/>
          </cell>
          <cell r="E88" t="str">
            <v/>
          </cell>
          <cell r="F88" t="str">
            <v>2400</v>
          </cell>
          <cell r="G88" t="str">
            <v>RMB</v>
          </cell>
          <cell r="H88" t="str">
            <v>1</v>
          </cell>
          <cell r="I88">
            <v>2400</v>
          </cell>
        </row>
        <row r="89">
          <cell r="A89">
            <v>1424054</v>
          </cell>
          <cell r="B89" t="str">
            <v>新宿灿路都广场大饭店</v>
          </cell>
          <cell r="C89" t="str">
            <v>DHB190102114154372</v>
          </cell>
          <cell r="D89" t="str">
            <v/>
          </cell>
          <cell r="E89" t="str">
            <v/>
          </cell>
          <cell r="F89" t="str">
            <v>956</v>
          </cell>
          <cell r="G89" t="str">
            <v>RMB</v>
          </cell>
          <cell r="H89" t="str">
            <v>1</v>
          </cell>
          <cell r="I89">
            <v>956</v>
          </cell>
        </row>
        <row r="90">
          <cell r="A90">
            <v>1429312</v>
          </cell>
          <cell r="B90" t="str">
            <v>MYSTAYS 五反田站前酒店</v>
          </cell>
          <cell r="C90" t="str">
            <v>DHB190109225018835</v>
          </cell>
          <cell r="D90" t="str">
            <v>1176386036</v>
          </cell>
          <cell r="E90" t="str">
            <v/>
          </cell>
          <cell r="F90" t="str">
            <v>569</v>
          </cell>
          <cell r="G90" t="str">
            <v>RMB</v>
          </cell>
          <cell r="H90" t="str">
            <v>1</v>
          </cell>
          <cell r="I90">
            <v>569</v>
          </cell>
        </row>
        <row r="91">
          <cell r="A91">
            <v>1431344</v>
          </cell>
          <cell r="B91" t="str">
            <v>MYSTAYS 龟户酒店</v>
          </cell>
          <cell r="C91" t="str">
            <v>DHB190113122547355</v>
          </cell>
          <cell r="D91" t="str">
            <v>1178548286</v>
          </cell>
          <cell r="E91" t="str">
            <v/>
          </cell>
          <cell r="F91" t="str">
            <v>1865</v>
          </cell>
          <cell r="G91" t="str">
            <v>RMB</v>
          </cell>
          <cell r="H91" t="str">
            <v>1</v>
          </cell>
          <cell r="I91">
            <v>1865</v>
          </cell>
        </row>
        <row r="92">
          <cell r="A92">
            <v>1427793</v>
          </cell>
          <cell r="B92" t="str">
            <v>MYSTAYS 龟户酒店</v>
          </cell>
          <cell r="C92" t="str">
            <v>DHB190107192146455</v>
          </cell>
          <cell r="D92" t="str">
            <v/>
          </cell>
          <cell r="E92" t="str">
            <v/>
          </cell>
          <cell r="F92" t="str">
            <v>3732</v>
          </cell>
          <cell r="G92" t="str">
            <v>RMB</v>
          </cell>
          <cell r="H92" t="str">
            <v>1</v>
          </cell>
          <cell r="I92">
            <v>3732</v>
          </cell>
        </row>
        <row r="93">
          <cell r="A93">
            <v>1429381</v>
          </cell>
          <cell r="B93" t="str">
            <v>MYSTAYS 龟户酒店</v>
          </cell>
          <cell r="C93" t="str">
            <v>DHB190110014807604</v>
          </cell>
          <cell r="D93" t="str">
            <v/>
          </cell>
          <cell r="E93" t="str">
            <v/>
          </cell>
          <cell r="F93" t="str">
            <v>514</v>
          </cell>
          <cell r="G93" t="str">
            <v>RMB</v>
          </cell>
          <cell r="H93" t="str">
            <v>1</v>
          </cell>
          <cell r="I93">
            <v>514</v>
          </cell>
        </row>
        <row r="94">
          <cell r="A94">
            <v>1424727</v>
          </cell>
          <cell r="B94" t="str">
            <v>MYSTAYS 龟户酒店</v>
          </cell>
          <cell r="C94" t="str">
            <v>DHB190103114555755</v>
          </cell>
          <cell r="D94" t="str">
            <v>1172601189</v>
          </cell>
          <cell r="E94" t="str">
            <v/>
          </cell>
          <cell r="F94" t="str">
            <v>237</v>
          </cell>
          <cell r="G94" t="str">
            <v>RMB</v>
          </cell>
          <cell r="H94" t="str">
            <v>1</v>
          </cell>
          <cell r="I94">
            <v>237</v>
          </cell>
        </row>
        <row r="95">
          <cell r="A95">
            <v>1430750</v>
          </cell>
          <cell r="B95" t="str">
            <v>MYSTAYS 浅草酒店</v>
          </cell>
          <cell r="C95" t="str">
            <v>DHB190112121755740</v>
          </cell>
          <cell r="D95" t="str">
            <v>012134812</v>
          </cell>
          <cell r="E95" t="str">
            <v/>
          </cell>
          <cell r="F95" t="str">
            <v>640</v>
          </cell>
          <cell r="G95" t="str">
            <v>RMB</v>
          </cell>
          <cell r="H95" t="str">
            <v>1</v>
          </cell>
          <cell r="I95">
            <v>640</v>
          </cell>
        </row>
        <row r="96">
          <cell r="A96">
            <v>1432594</v>
          </cell>
          <cell r="B96" t="str">
            <v>MYSTAYS 浅草酒店</v>
          </cell>
          <cell r="C96" t="str">
            <v>DHB190115141424463</v>
          </cell>
          <cell r="D96" t="str">
            <v/>
          </cell>
          <cell r="E96" t="str">
            <v/>
          </cell>
          <cell r="F96" t="str">
            <v>495</v>
          </cell>
          <cell r="G96" t="str">
            <v>RMB</v>
          </cell>
          <cell r="H96" t="str">
            <v>1</v>
          </cell>
          <cell r="I96">
            <v>495</v>
          </cell>
        </row>
        <row r="97">
          <cell r="A97">
            <v>1433485</v>
          </cell>
          <cell r="B97" t="str">
            <v>梅塔罗斯酒店</v>
          </cell>
          <cell r="C97" t="str">
            <v>DHB190116203648423</v>
          </cell>
          <cell r="D97" t="str">
            <v/>
          </cell>
          <cell r="E97" t="str">
            <v/>
          </cell>
          <cell r="F97" t="str">
            <v>1008</v>
          </cell>
          <cell r="G97" t="str">
            <v>RMB</v>
          </cell>
          <cell r="H97" t="str">
            <v>1</v>
          </cell>
          <cell r="I97">
            <v>1008</v>
          </cell>
        </row>
        <row r="98">
          <cell r="A98">
            <v>1433587</v>
          </cell>
          <cell r="B98" t="str">
            <v>宜必思尚品首尔大使酒店</v>
          </cell>
          <cell r="C98" t="str">
            <v>DHB190116220415787</v>
          </cell>
          <cell r="D98" t="str">
            <v>X6WF752632-041/2715098</v>
          </cell>
          <cell r="E98" t="str">
            <v/>
          </cell>
          <cell r="F98" t="str">
            <v>576</v>
          </cell>
          <cell r="G98" t="str">
            <v>RMB</v>
          </cell>
          <cell r="H98" t="str">
            <v>1</v>
          </cell>
          <cell r="I98">
            <v>576</v>
          </cell>
        </row>
        <row r="99">
          <cell r="A99">
            <v>1429694</v>
          </cell>
          <cell r="B99" t="str">
            <v>京都阿尔蒙特旅馆</v>
          </cell>
          <cell r="C99" t="str">
            <v>DHB190110154500608</v>
          </cell>
          <cell r="D99" t="str">
            <v>383743</v>
          </cell>
          <cell r="E99" t="str">
            <v/>
          </cell>
          <cell r="F99" t="str">
            <v>2172</v>
          </cell>
          <cell r="G99" t="str">
            <v>RMB</v>
          </cell>
          <cell r="H99" t="str">
            <v>1</v>
          </cell>
          <cell r="I99">
            <v>2172</v>
          </cell>
        </row>
        <row r="100">
          <cell r="A100">
            <v>1427647</v>
          </cell>
          <cell r="B100" t="str">
            <v>三井花园饭店京都新町别邸</v>
          </cell>
          <cell r="C100" t="str">
            <v>DHB190107161505053</v>
          </cell>
          <cell r="D100" t="str">
            <v>1174903862</v>
          </cell>
          <cell r="E100" t="str">
            <v/>
          </cell>
          <cell r="F100" t="str">
            <v>3382</v>
          </cell>
          <cell r="G100" t="str">
            <v>RMB</v>
          </cell>
          <cell r="H100" t="str">
            <v>1</v>
          </cell>
          <cell r="I100">
            <v>3382</v>
          </cell>
        </row>
        <row r="101">
          <cell r="A101">
            <v>1432243</v>
          </cell>
          <cell r="B101" t="str">
            <v>三井花园饭店京都新町别邸</v>
          </cell>
          <cell r="C101" t="str">
            <v>DHB190114212555551</v>
          </cell>
          <cell r="D101" t="str">
            <v/>
          </cell>
          <cell r="E101" t="str">
            <v/>
          </cell>
          <cell r="F101" t="str">
            <v>3992</v>
          </cell>
          <cell r="G101" t="str">
            <v>RMB</v>
          </cell>
          <cell r="H101" t="str">
            <v>1</v>
          </cell>
          <cell r="I101">
            <v>3992</v>
          </cell>
        </row>
        <row r="102">
          <cell r="A102">
            <v>1430950</v>
          </cell>
          <cell r="B102" t="str">
            <v>三井花园饭店京都新町别邸</v>
          </cell>
          <cell r="C102" t="str">
            <v>DHB190112174831609</v>
          </cell>
          <cell r="D102" t="str">
            <v>1178138701</v>
          </cell>
          <cell r="E102" t="str">
            <v/>
          </cell>
          <cell r="F102" t="str">
            <v>1582</v>
          </cell>
          <cell r="G102" t="str">
            <v>RMB</v>
          </cell>
          <cell r="H102" t="str">
            <v>1</v>
          </cell>
          <cell r="I102">
            <v>1582</v>
          </cell>
        </row>
        <row r="103">
          <cell r="A103">
            <v>1426903</v>
          </cell>
          <cell r="B103" t="str">
            <v>MYSTAYS 名古屋榮酒店</v>
          </cell>
          <cell r="C103" t="str">
            <v>DHB190106131351135</v>
          </cell>
          <cell r="D103" t="str">
            <v>1174344940</v>
          </cell>
          <cell r="E103" t="str">
            <v/>
          </cell>
          <cell r="F103" t="str">
            <v>575</v>
          </cell>
          <cell r="G103" t="str">
            <v>RMB</v>
          </cell>
          <cell r="H103" t="str">
            <v>1</v>
          </cell>
          <cell r="I103">
            <v>575</v>
          </cell>
        </row>
        <row r="104">
          <cell r="A104">
            <v>1433206</v>
          </cell>
          <cell r="B104" t="str">
            <v>MYSTAYS 名古屋榮酒店</v>
          </cell>
          <cell r="C104" t="str">
            <v>DHB190116135950571</v>
          </cell>
          <cell r="D104" t="str">
            <v/>
          </cell>
          <cell r="E104" t="str">
            <v/>
          </cell>
          <cell r="F104" t="str">
            <v>280</v>
          </cell>
          <cell r="G104" t="str">
            <v>RMB</v>
          </cell>
          <cell r="H104" t="str">
            <v>1</v>
          </cell>
          <cell r="I104">
            <v>280</v>
          </cell>
        </row>
        <row r="105">
          <cell r="A105">
            <v>1427206</v>
          </cell>
          <cell r="B105" t="str">
            <v>大阪日星商务旅馆</v>
          </cell>
          <cell r="C105" t="str">
            <v>DHB190106204058254</v>
          </cell>
          <cell r="D105" t="str">
            <v>22363</v>
          </cell>
          <cell r="E105" t="str">
            <v/>
          </cell>
          <cell r="F105" t="str">
            <v>1780</v>
          </cell>
          <cell r="G105" t="str">
            <v>RMB</v>
          </cell>
          <cell r="H105" t="str">
            <v>1</v>
          </cell>
          <cell r="I105">
            <v>1780</v>
          </cell>
        </row>
        <row r="106">
          <cell r="A106">
            <v>1428750</v>
          </cell>
          <cell r="B106" t="str">
            <v>南海大阪辉盛国际公寓</v>
          </cell>
          <cell r="C106" t="str">
            <v>DHB190108233117905</v>
          </cell>
          <cell r="D106" t="str">
            <v>1175747264</v>
          </cell>
          <cell r="E106" t="str">
            <v/>
          </cell>
          <cell r="F106" t="str">
            <v>4232</v>
          </cell>
          <cell r="G106" t="str">
            <v>RMB</v>
          </cell>
          <cell r="H106" t="str">
            <v>1</v>
          </cell>
          <cell r="I106">
            <v>4232</v>
          </cell>
        </row>
        <row r="107">
          <cell r="A107">
            <v>1425570</v>
          </cell>
          <cell r="B107" t="str">
            <v>大阪东急REI酒店</v>
          </cell>
          <cell r="C107" t="str">
            <v>DHB190104140917383</v>
          </cell>
          <cell r="D107" t="str">
            <v>537116</v>
          </cell>
          <cell r="E107" t="str">
            <v/>
          </cell>
          <cell r="F107" t="str">
            <v>2100</v>
          </cell>
          <cell r="G107" t="str">
            <v>RMB</v>
          </cell>
          <cell r="H107" t="str">
            <v>1</v>
          </cell>
          <cell r="I107">
            <v>2100</v>
          </cell>
        </row>
        <row r="108">
          <cell r="A108">
            <v>1431739</v>
          </cell>
          <cell r="B108" t="str">
            <v>MYSTAYS 京都四条酒店</v>
          </cell>
          <cell r="C108" t="str">
            <v>DHB190114001331012</v>
          </cell>
          <cell r="D108" t="str">
            <v/>
          </cell>
          <cell r="E108" t="str">
            <v/>
          </cell>
          <cell r="F108" t="str">
            <v>398</v>
          </cell>
          <cell r="G108" t="str">
            <v>RMB</v>
          </cell>
          <cell r="H108" t="str">
            <v>1</v>
          </cell>
          <cell r="I108">
            <v>398</v>
          </cell>
        </row>
        <row r="109">
          <cell r="A109">
            <v>1430585</v>
          </cell>
          <cell r="B109" t="str">
            <v>MYSTAYS 京都四条酒店</v>
          </cell>
          <cell r="C109" t="str">
            <v>DHB190111231303065</v>
          </cell>
          <cell r="D109" t="str">
            <v/>
          </cell>
          <cell r="E109" t="str">
            <v/>
          </cell>
          <cell r="F109" t="str">
            <v>1616</v>
          </cell>
          <cell r="G109" t="str">
            <v>RMB</v>
          </cell>
          <cell r="H109" t="str">
            <v>1</v>
          </cell>
          <cell r="I109">
            <v>1616</v>
          </cell>
        </row>
        <row r="110">
          <cell r="A110">
            <v>1431065</v>
          </cell>
          <cell r="B110" t="str">
            <v>MYSTAYS 京都四条酒店</v>
          </cell>
          <cell r="C110" t="str">
            <v>DHB190112205708029</v>
          </cell>
          <cell r="D110" t="str">
            <v>021210242</v>
          </cell>
          <cell r="E110" t="str">
            <v/>
          </cell>
          <cell r="F110" t="str">
            <v>308</v>
          </cell>
          <cell r="G110" t="str">
            <v>RMB</v>
          </cell>
          <cell r="H110" t="str">
            <v>1</v>
          </cell>
          <cell r="I110">
            <v>308</v>
          </cell>
        </row>
        <row r="111">
          <cell r="A111">
            <v>1433617</v>
          </cell>
          <cell r="B111" t="str">
            <v>MYSTAYS 京都四条酒店</v>
          </cell>
          <cell r="C111" t="str">
            <v>DHB190116221420583</v>
          </cell>
          <cell r="D111" t="str">
            <v/>
          </cell>
          <cell r="E111" t="str">
            <v/>
          </cell>
          <cell r="F111" t="str">
            <v>954</v>
          </cell>
          <cell r="G111" t="str">
            <v>RMB</v>
          </cell>
          <cell r="H111" t="str">
            <v>1</v>
          </cell>
          <cell r="I111">
            <v>954</v>
          </cell>
        </row>
        <row r="112">
          <cell r="A112">
            <v>1431158</v>
          </cell>
          <cell r="B112" t="str">
            <v>墨尔本泛太平洋酒店及度假村</v>
          </cell>
          <cell r="C112" t="str">
            <v>DHB190112235037949</v>
          </cell>
          <cell r="D112" t="str">
            <v/>
          </cell>
          <cell r="E112" t="str">
            <v/>
          </cell>
          <cell r="F112" t="str">
            <v>2143</v>
          </cell>
          <cell r="G112" t="str">
            <v>RMB</v>
          </cell>
          <cell r="H112" t="str">
            <v>1</v>
          </cell>
          <cell r="I112">
            <v>2143</v>
          </cell>
        </row>
        <row r="113">
          <cell r="A113">
            <v>1431154</v>
          </cell>
          <cell r="B113" t="str">
            <v>墨尔本泛太平洋酒店及度假村</v>
          </cell>
          <cell r="C113" t="str">
            <v>DHB190112234717712</v>
          </cell>
          <cell r="D113" t="str">
            <v/>
          </cell>
          <cell r="E113" t="str">
            <v/>
          </cell>
          <cell r="F113" t="str">
            <v>2143</v>
          </cell>
          <cell r="G113" t="str">
            <v>RMB</v>
          </cell>
          <cell r="H113" t="str">
            <v>1</v>
          </cell>
          <cell r="I113">
            <v>2143</v>
          </cell>
        </row>
        <row r="114">
          <cell r="A114">
            <v>1427883</v>
          </cell>
          <cell r="B114" t="str">
            <v>哥打京那巴鲁阁蓝帝酒店&amp;度假村</v>
          </cell>
          <cell r="C114" t="str">
            <v>DHB190107212308436</v>
          </cell>
          <cell r="D114" t="str">
            <v/>
          </cell>
          <cell r="E114" t="str">
            <v/>
          </cell>
          <cell r="F114" t="str">
            <v>3855</v>
          </cell>
          <cell r="G114" t="str">
            <v>RMB</v>
          </cell>
          <cell r="H114" t="str">
            <v>1</v>
          </cell>
          <cell r="I114">
            <v>3855</v>
          </cell>
        </row>
        <row r="115">
          <cell r="A115">
            <v>1426834</v>
          </cell>
          <cell r="B115" t="str">
            <v>槟城皇家卓兰酒店</v>
          </cell>
          <cell r="C115" t="str">
            <v>DHB190106114017442</v>
          </cell>
          <cell r="D115" t="str">
            <v/>
          </cell>
          <cell r="E115" t="str">
            <v/>
          </cell>
          <cell r="F115" t="str">
            <v>1116</v>
          </cell>
          <cell r="G115" t="str">
            <v>RMB</v>
          </cell>
          <cell r="H115" t="str">
            <v>1</v>
          </cell>
          <cell r="I115">
            <v>1116</v>
          </cell>
        </row>
        <row r="116">
          <cell r="A116">
            <v>1425056</v>
          </cell>
          <cell r="B116" t="str">
            <v>芽庄自由中心酒店</v>
          </cell>
          <cell r="C116" t="str">
            <v>DHB190103184910942</v>
          </cell>
          <cell r="D116" t="str">
            <v/>
          </cell>
          <cell r="E116" t="str">
            <v/>
          </cell>
          <cell r="F116" t="str">
            <v>2090</v>
          </cell>
          <cell r="G116" t="str">
            <v>RMB</v>
          </cell>
          <cell r="H116" t="str">
            <v>1</v>
          </cell>
          <cell r="I116">
            <v>2090</v>
          </cell>
        </row>
        <row r="117">
          <cell r="A117">
            <v>1425051</v>
          </cell>
          <cell r="B117" t="str">
            <v>芽庄自由中心酒店</v>
          </cell>
          <cell r="C117" t="str">
            <v>DHB190103184910942</v>
          </cell>
          <cell r="D117" t="str">
            <v/>
          </cell>
          <cell r="E117" t="str">
            <v/>
          </cell>
          <cell r="F117" t="str">
            <v>2090</v>
          </cell>
          <cell r="G117" t="str">
            <v>RMB</v>
          </cell>
          <cell r="H117" t="str">
            <v>1</v>
          </cell>
          <cell r="I117">
            <v>2090</v>
          </cell>
        </row>
        <row r="118">
          <cell r="A118">
            <v>1425778</v>
          </cell>
          <cell r="B118" t="str">
            <v>芽庄自由中心酒店</v>
          </cell>
          <cell r="C118" t="str">
            <v>DHB190104174029523</v>
          </cell>
          <cell r="D118" t="str">
            <v>1173315229</v>
          </cell>
          <cell r="E118" t="str">
            <v/>
          </cell>
          <cell r="F118" t="str">
            <v>2640</v>
          </cell>
          <cell r="G118" t="str">
            <v>RMB</v>
          </cell>
          <cell r="H118" t="str">
            <v>1</v>
          </cell>
          <cell r="I118">
            <v>2640</v>
          </cell>
        </row>
        <row r="119">
          <cell r="A119">
            <v>1430859</v>
          </cell>
          <cell r="B119" t="str">
            <v>芽庄自由中心酒店</v>
          </cell>
          <cell r="C119" t="str">
            <v>DHB190112153034996</v>
          </cell>
          <cell r="D119" t="str">
            <v/>
          </cell>
          <cell r="E119" t="str">
            <v/>
          </cell>
          <cell r="F119" t="str">
            <v>1164</v>
          </cell>
          <cell r="G119" t="str">
            <v>RMB</v>
          </cell>
          <cell r="H119" t="str">
            <v>1</v>
          </cell>
          <cell r="I119">
            <v>1164</v>
          </cell>
        </row>
        <row r="120">
          <cell r="A120">
            <v>1431989</v>
          </cell>
          <cell r="B120" t="str">
            <v>芽庄佳丽那酒店</v>
          </cell>
          <cell r="C120" t="str">
            <v>DHB190114145738944</v>
          </cell>
          <cell r="D120" t="str">
            <v/>
          </cell>
          <cell r="E120" t="str">
            <v/>
          </cell>
          <cell r="F120" t="str">
            <v>1375</v>
          </cell>
          <cell r="G120" t="str">
            <v>RMB</v>
          </cell>
          <cell r="H120" t="str">
            <v>1</v>
          </cell>
          <cell r="I120">
            <v>1375</v>
          </cell>
        </row>
        <row r="121">
          <cell r="A121">
            <v>1430072</v>
          </cell>
          <cell r="B121" t="str">
            <v>西贡机场宜必思酒店</v>
          </cell>
          <cell r="C121" t="str">
            <v>DHB190111100909618</v>
          </cell>
          <cell r="D121" t="str">
            <v>9468TAB594</v>
          </cell>
          <cell r="E121" t="str">
            <v/>
          </cell>
          <cell r="F121" t="str">
            <v>1437</v>
          </cell>
          <cell r="G121" t="str">
            <v>RMB</v>
          </cell>
          <cell r="H121" t="str">
            <v>1</v>
          </cell>
          <cell r="I121">
            <v>1437</v>
          </cell>
        </row>
        <row r="122">
          <cell r="A122">
            <v>1424715</v>
          </cell>
          <cell r="B122" t="str">
            <v>新加坡卡尔顿城市酒店</v>
          </cell>
          <cell r="C122" t="str">
            <v>DHB190103115101073</v>
          </cell>
          <cell r="D122" t="str">
            <v>581345</v>
          </cell>
          <cell r="E122" t="str">
            <v/>
          </cell>
          <cell r="F122" t="str">
            <v>1966</v>
          </cell>
          <cell r="G122" t="str">
            <v>RMB</v>
          </cell>
          <cell r="H122" t="str">
            <v>1</v>
          </cell>
          <cell r="I122">
            <v>1966</v>
          </cell>
        </row>
        <row r="123">
          <cell r="A123">
            <v>1431383</v>
          </cell>
          <cell r="B123" t="str">
            <v>新加坡圣淘沙索菲特水疗度假酒店</v>
          </cell>
          <cell r="C123" t="str">
            <v>DHB190113133001320</v>
          </cell>
          <cell r="D123" t="str">
            <v/>
          </cell>
          <cell r="E123" t="str">
            <v/>
          </cell>
          <cell r="F123" t="str">
            <v>1566</v>
          </cell>
          <cell r="G123" t="str">
            <v>RMB</v>
          </cell>
          <cell r="H123" t="str">
            <v>1</v>
          </cell>
          <cell r="I123">
            <v>1566</v>
          </cell>
        </row>
        <row r="124">
          <cell r="A124">
            <v>1430470</v>
          </cell>
          <cell r="B124" t="str">
            <v>新加坡希尔顿酒店</v>
          </cell>
          <cell r="C124" t="str">
            <v>DHB190111193127205</v>
          </cell>
          <cell r="D124" t="str">
            <v/>
          </cell>
          <cell r="E124" t="str">
            <v/>
          </cell>
          <cell r="F124" t="str">
            <v>4497</v>
          </cell>
          <cell r="G124" t="str">
            <v>RMB</v>
          </cell>
          <cell r="H124" t="str">
            <v>1</v>
          </cell>
          <cell r="I124">
            <v>4497</v>
          </cell>
        </row>
        <row r="125">
          <cell r="A125">
            <v>1428788</v>
          </cell>
          <cell r="B125" t="str">
            <v>长滩岛星期五度假村</v>
          </cell>
          <cell r="C125" t="str">
            <v>DHB190109002435825</v>
          </cell>
          <cell r="D125" t="str">
            <v>1572408</v>
          </cell>
          <cell r="E125" t="str">
            <v/>
          </cell>
          <cell r="F125" t="str">
            <v>4344</v>
          </cell>
          <cell r="G125" t="str">
            <v>RMB</v>
          </cell>
          <cell r="H125" t="str">
            <v>1</v>
          </cell>
          <cell r="I125">
            <v>4344</v>
          </cell>
        </row>
        <row r="126">
          <cell r="A126">
            <v>1430977</v>
          </cell>
          <cell r="B126" t="str">
            <v>岘港海滩铂尔曼度假酒店</v>
          </cell>
          <cell r="C126" t="str">
            <v>DHB190112182828942</v>
          </cell>
          <cell r="D126" t="str">
            <v>245859</v>
          </cell>
          <cell r="E126" t="str">
            <v/>
          </cell>
          <cell r="F126" t="str">
            <v>4371</v>
          </cell>
          <cell r="G126" t="str">
            <v>RMB</v>
          </cell>
          <cell r="H126" t="str">
            <v>1</v>
          </cell>
          <cell r="I126">
            <v>4371</v>
          </cell>
        </row>
        <row r="127">
          <cell r="A127">
            <v>1430978</v>
          </cell>
          <cell r="B127" t="str">
            <v>岘港海滩铂尔曼度假酒店</v>
          </cell>
          <cell r="C127" t="str">
            <v>DHB190112182931001</v>
          </cell>
          <cell r="D127" t="str">
            <v>245860</v>
          </cell>
          <cell r="E127" t="str">
            <v/>
          </cell>
          <cell r="F127" t="str">
            <v>4371</v>
          </cell>
          <cell r="G127" t="str">
            <v>RMB</v>
          </cell>
          <cell r="H127" t="str">
            <v>1</v>
          </cell>
          <cell r="I127">
            <v>4371</v>
          </cell>
        </row>
        <row r="128">
          <cell r="A128">
            <v>1430979</v>
          </cell>
          <cell r="B128" t="str">
            <v>岘港海滩铂尔曼度假酒店</v>
          </cell>
          <cell r="C128" t="str">
            <v>DHB190112183010065</v>
          </cell>
          <cell r="D128" t="str">
            <v>245863</v>
          </cell>
          <cell r="E128" t="str">
            <v/>
          </cell>
          <cell r="F128" t="str">
            <v>4371</v>
          </cell>
          <cell r="G128" t="str">
            <v>RMB</v>
          </cell>
          <cell r="H128" t="str">
            <v>1</v>
          </cell>
          <cell r="I128">
            <v>4371</v>
          </cell>
        </row>
        <row r="129">
          <cell r="A129">
            <v>1430980</v>
          </cell>
          <cell r="B129" t="str">
            <v>岘港海滩铂尔曼度假酒店</v>
          </cell>
          <cell r="C129" t="str">
            <v>DHB190112184354102</v>
          </cell>
          <cell r="D129" t="str">
            <v>245862</v>
          </cell>
          <cell r="E129" t="str">
            <v/>
          </cell>
          <cell r="F129" t="str">
            <v>4371</v>
          </cell>
          <cell r="G129" t="str">
            <v>RMB</v>
          </cell>
          <cell r="H129" t="str">
            <v>1</v>
          </cell>
          <cell r="I129">
            <v>4371</v>
          </cell>
        </row>
        <row r="130">
          <cell r="A130">
            <v>1428257</v>
          </cell>
          <cell r="B130" t="str">
            <v>吉隆坡丽思卡尔顿酒店</v>
          </cell>
          <cell r="C130" t="str">
            <v>DHB190110102838855</v>
          </cell>
          <cell r="D130" t="str">
            <v/>
          </cell>
          <cell r="E130" t="str">
            <v/>
          </cell>
          <cell r="F130" t="str">
            <v>1720</v>
          </cell>
          <cell r="G130" t="str">
            <v>RMB</v>
          </cell>
          <cell r="H130" t="str">
            <v>1</v>
          </cell>
          <cell r="I130">
            <v>1720</v>
          </cell>
        </row>
        <row r="131">
          <cell r="A131">
            <v>1430428</v>
          </cell>
          <cell r="B131" t="str">
            <v>山打根福朋喜来登酒店</v>
          </cell>
          <cell r="C131" t="str">
            <v>DHB190111181959576</v>
          </cell>
          <cell r="D131" t="str">
            <v>341899</v>
          </cell>
          <cell r="E131" t="str">
            <v/>
          </cell>
          <cell r="F131" t="str">
            <v>347</v>
          </cell>
          <cell r="G131" t="str">
            <v>RMB</v>
          </cell>
          <cell r="H131" t="str">
            <v>1</v>
          </cell>
          <cell r="I131">
            <v>347</v>
          </cell>
        </row>
        <row r="132">
          <cell r="A132">
            <v>1432023</v>
          </cell>
          <cell r="B132" t="str">
            <v>新加坡大太平洋酒店</v>
          </cell>
          <cell r="C132" t="str">
            <v>DHB190114154044702</v>
          </cell>
          <cell r="D132" t="str">
            <v/>
          </cell>
          <cell r="E132" t="str">
            <v/>
          </cell>
          <cell r="F132" t="str">
            <v>2847</v>
          </cell>
          <cell r="G132" t="str">
            <v>RMB</v>
          </cell>
          <cell r="H132" t="str">
            <v>1</v>
          </cell>
          <cell r="I132">
            <v>2847</v>
          </cell>
        </row>
        <row r="133">
          <cell r="A133">
            <v>1428807</v>
          </cell>
          <cell r="B133" t="str">
            <v>曼谷水门中心酒店</v>
          </cell>
          <cell r="C133" t="str">
            <v>DHB190109085817487</v>
          </cell>
          <cell r="D133" t="str">
            <v>1117196</v>
          </cell>
          <cell r="E133" t="str">
            <v/>
          </cell>
          <cell r="F133" t="str">
            <v>2096</v>
          </cell>
          <cell r="G133" t="str">
            <v>RMB</v>
          </cell>
          <cell r="H133" t="str">
            <v>1</v>
          </cell>
          <cell r="I133">
            <v>2096</v>
          </cell>
        </row>
        <row r="134">
          <cell r="A134">
            <v>1423528</v>
          </cell>
          <cell r="B134" t="str">
            <v>曼谷塔瓦纳酒店</v>
          </cell>
          <cell r="C134" t="str">
            <v>DHB190101141854541</v>
          </cell>
          <cell r="D134" t="str">
            <v>66401</v>
          </cell>
          <cell r="E134" t="str">
            <v/>
          </cell>
          <cell r="F134" t="str">
            <v>824</v>
          </cell>
          <cell r="G134" t="str">
            <v>RMB</v>
          </cell>
          <cell r="H134" t="str">
            <v>1</v>
          </cell>
          <cell r="I134">
            <v>824</v>
          </cell>
        </row>
        <row r="135">
          <cell r="A135">
            <v>1427873</v>
          </cell>
          <cell r="B135" t="str">
            <v>菲斯酒店</v>
          </cell>
          <cell r="C135" t="str">
            <v>DHB190107211816974</v>
          </cell>
          <cell r="D135" t="str">
            <v/>
          </cell>
          <cell r="E135" t="str">
            <v/>
          </cell>
          <cell r="F135" t="str">
            <v>2124</v>
          </cell>
          <cell r="G135" t="str">
            <v>RMB</v>
          </cell>
          <cell r="H135" t="str">
            <v>1</v>
          </cell>
          <cell r="I135">
            <v>2124</v>
          </cell>
        </row>
        <row r="136">
          <cell r="A136">
            <v>1429872</v>
          </cell>
          <cell r="B136" t="str">
            <v>洛杉矶福朋喜来登酒店</v>
          </cell>
          <cell r="C136" t="str">
            <v>DHB190110205955940</v>
          </cell>
          <cell r="D136" t="str">
            <v>86175993</v>
          </cell>
          <cell r="E136" t="str">
            <v/>
          </cell>
          <cell r="F136" t="str">
            <v>738</v>
          </cell>
          <cell r="G136" t="str">
            <v>RMB</v>
          </cell>
          <cell r="H136" t="str">
            <v>1</v>
          </cell>
          <cell r="I136">
            <v>738</v>
          </cell>
        </row>
        <row r="137">
          <cell r="A137">
            <v>1426962</v>
          </cell>
          <cell r="B137" t="str">
            <v>圣地亚哥海洋世界快捷假日酒店</v>
          </cell>
          <cell r="C137" t="str">
            <v>DHB190106153228501</v>
          </cell>
          <cell r="D137" t="str">
            <v>45880093</v>
          </cell>
          <cell r="E137" t="str">
            <v/>
          </cell>
          <cell r="F137" t="str">
            <v>1680</v>
          </cell>
          <cell r="G137" t="str">
            <v>RMB</v>
          </cell>
          <cell r="H137" t="str">
            <v>1</v>
          </cell>
          <cell r="I137">
            <v>1680</v>
          </cell>
        </row>
        <row r="138">
          <cell r="A138">
            <v>1430248</v>
          </cell>
          <cell r="B138" t="str">
            <v>新加坡史丹福瑞士酒店</v>
          </cell>
          <cell r="C138" t="str">
            <v>DHB190111134854253</v>
          </cell>
          <cell r="D138" t="str">
            <v/>
          </cell>
          <cell r="E138" t="str">
            <v/>
          </cell>
          <cell r="F138" t="str">
            <v>1593</v>
          </cell>
          <cell r="G138" t="str">
            <v>RMB</v>
          </cell>
          <cell r="H138" t="str">
            <v>1</v>
          </cell>
          <cell r="I138">
            <v>1593</v>
          </cell>
        </row>
        <row r="139">
          <cell r="A139">
            <v>1426562</v>
          </cell>
          <cell r="B139" t="str">
            <v>新加坡安国酒店</v>
          </cell>
          <cell r="C139" t="str">
            <v>DHB190105205721309</v>
          </cell>
          <cell r="D139" t="str">
            <v>78709525-1,11378972-1</v>
          </cell>
          <cell r="E139" t="str">
            <v/>
          </cell>
          <cell r="F139" t="str">
            <v>1768</v>
          </cell>
          <cell r="G139" t="str">
            <v>RMB</v>
          </cell>
          <cell r="H139" t="str">
            <v>1</v>
          </cell>
          <cell r="I139">
            <v>1768</v>
          </cell>
        </row>
        <row r="140">
          <cell r="A140">
            <v>1429183</v>
          </cell>
          <cell r="B140" t="str">
            <v>德维拉素万那普酒店</v>
          </cell>
          <cell r="C140" t="str">
            <v>DHB190109181303699</v>
          </cell>
          <cell r="D140" t="str">
            <v>346697992</v>
          </cell>
          <cell r="E140" t="str">
            <v/>
          </cell>
          <cell r="F140" t="str">
            <v>136</v>
          </cell>
          <cell r="G140" t="str">
            <v>RMB</v>
          </cell>
          <cell r="H140" t="str">
            <v>1</v>
          </cell>
          <cell r="I140">
            <v>136</v>
          </cell>
        </row>
        <row r="141">
          <cell r="A141">
            <v>1433265</v>
          </cell>
          <cell r="B141" t="str">
            <v>东京新宿格兰贝尔酒店</v>
          </cell>
          <cell r="C141" t="str">
            <v>DHB190116151155237</v>
          </cell>
          <cell r="D141" t="str">
            <v/>
          </cell>
          <cell r="E141" t="str">
            <v/>
          </cell>
          <cell r="F141" t="str">
            <v>502</v>
          </cell>
          <cell r="G141" t="str">
            <v>RMB</v>
          </cell>
          <cell r="H141" t="str">
            <v>1</v>
          </cell>
          <cell r="I141">
            <v>502</v>
          </cell>
        </row>
        <row r="142">
          <cell r="A142">
            <v>1432877</v>
          </cell>
          <cell r="B142" t="str">
            <v>东京新宿格兰贝尔酒店</v>
          </cell>
          <cell r="C142" t="str">
            <v>DHB190115214119589</v>
          </cell>
          <cell r="D142" t="str">
            <v/>
          </cell>
          <cell r="E142" t="str">
            <v/>
          </cell>
          <cell r="F142" t="str">
            <v>1428</v>
          </cell>
          <cell r="G142" t="str">
            <v>RMB</v>
          </cell>
          <cell r="H142" t="str">
            <v>1</v>
          </cell>
          <cell r="I142">
            <v>1428</v>
          </cell>
        </row>
        <row r="143">
          <cell r="A143">
            <v>1433712</v>
          </cell>
          <cell r="B143" t="str">
            <v>成田机场旅馆</v>
          </cell>
          <cell r="C143" t="str">
            <v>DHB190117001841961</v>
          </cell>
          <cell r="D143" t="str">
            <v/>
          </cell>
          <cell r="E143" t="str">
            <v/>
          </cell>
          <cell r="F143" t="str">
            <v>575</v>
          </cell>
          <cell r="G143" t="str">
            <v>RMB</v>
          </cell>
          <cell r="H143" t="str">
            <v>1</v>
          </cell>
          <cell r="I143">
            <v>575</v>
          </cell>
        </row>
        <row r="144">
          <cell r="A144">
            <v>1427959</v>
          </cell>
          <cell r="B144" t="str">
            <v>成田机场旅馆</v>
          </cell>
          <cell r="C144" t="str">
            <v>DHB190107225016847</v>
          </cell>
          <cell r="D144" t="str">
            <v/>
          </cell>
          <cell r="E144" t="str">
            <v/>
          </cell>
          <cell r="F144" t="str">
            <v>550</v>
          </cell>
          <cell r="G144" t="str">
            <v>RMB</v>
          </cell>
          <cell r="H144" t="str">
            <v>1</v>
          </cell>
          <cell r="I144">
            <v>550</v>
          </cell>
        </row>
        <row r="145">
          <cell r="A145">
            <v>1429390</v>
          </cell>
          <cell r="B145" t="str">
            <v>成田机场旅馆</v>
          </cell>
          <cell r="C145" t="str">
            <v>DHB190110022549883</v>
          </cell>
          <cell r="D145" t="str">
            <v>23557475</v>
          </cell>
          <cell r="E145" t="str">
            <v/>
          </cell>
          <cell r="F145" t="str">
            <v>682</v>
          </cell>
          <cell r="G145" t="str">
            <v>RMB</v>
          </cell>
          <cell r="H145" t="str">
            <v>1</v>
          </cell>
          <cell r="I145">
            <v>682</v>
          </cell>
        </row>
        <row r="146">
          <cell r="A146">
            <v>1427562</v>
          </cell>
          <cell r="B146" t="str">
            <v>中部机场酒店 </v>
          </cell>
          <cell r="C146" t="str">
            <v>DHB190107142720961</v>
          </cell>
          <cell r="D146" t="str">
            <v/>
          </cell>
          <cell r="E146" t="str">
            <v/>
          </cell>
          <cell r="F146" t="str">
            <v>1119</v>
          </cell>
          <cell r="G146" t="str">
            <v>RMB</v>
          </cell>
          <cell r="H146" t="str">
            <v>1</v>
          </cell>
          <cell r="I146">
            <v>1119</v>
          </cell>
        </row>
        <row r="147">
          <cell r="A147">
            <v>1424234</v>
          </cell>
          <cell r="B147" t="str">
            <v>瑞索尔函馆酒店 </v>
          </cell>
          <cell r="C147" t="str">
            <v>DHB190102170305324</v>
          </cell>
          <cell r="D147" t="str">
            <v>19010250011</v>
          </cell>
          <cell r="E147" t="str">
            <v/>
          </cell>
          <cell r="F147" t="str">
            <v>595</v>
          </cell>
          <cell r="G147" t="str">
            <v>RMB</v>
          </cell>
          <cell r="H147" t="str">
            <v>1</v>
          </cell>
          <cell r="I147">
            <v>595</v>
          </cell>
        </row>
        <row r="148">
          <cell r="A148">
            <v>1429782</v>
          </cell>
          <cell r="B148" t="str">
            <v>北海道东横鄂霍次克网走站前旅馆</v>
          </cell>
          <cell r="C148" t="str">
            <v>DHB190110174003205</v>
          </cell>
          <cell r="D148" t="str">
            <v/>
          </cell>
          <cell r="E148" t="str">
            <v/>
          </cell>
          <cell r="F148" t="str">
            <v>397</v>
          </cell>
          <cell r="G148" t="str">
            <v>RMB</v>
          </cell>
          <cell r="H148" t="str">
            <v>1</v>
          </cell>
          <cell r="I148">
            <v>397</v>
          </cell>
        </row>
        <row r="149">
          <cell r="A149">
            <v>1427914</v>
          </cell>
          <cell r="B149" t="str">
            <v>北海道东横鄂霍次克网走站前旅馆</v>
          </cell>
          <cell r="C149" t="str">
            <v>DHB190107220025370</v>
          </cell>
          <cell r="D149" t="str">
            <v>1175031957</v>
          </cell>
          <cell r="E149" t="str">
            <v/>
          </cell>
          <cell r="F149" t="str">
            <v>399</v>
          </cell>
          <cell r="G149" t="str">
            <v>RMB</v>
          </cell>
          <cell r="H149" t="str">
            <v>1</v>
          </cell>
          <cell r="I149">
            <v>399</v>
          </cell>
        </row>
        <row r="150">
          <cell r="A150">
            <v>1430570</v>
          </cell>
          <cell r="B150" t="str">
            <v>北海道东横鄂霍次克网走站前旅馆</v>
          </cell>
          <cell r="C150" t="str">
            <v>DHB190111223529311</v>
          </cell>
          <cell r="D150" t="str">
            <v/>
          </cell>
          <cell r="E150" t="str">
            <v/>
          </cell>
          <cell r="F150" t="str">
            <v>454</v>
          </cell>
          <cell r="G150" t="str">
            <v>RMB</v>
          </cell>
          <cell r="H150" t="str">
            <v>1</v>
          </cell>
          <cell r="I150">
            <v>454</v>
          </cell>
        </row>
        <row r="151">
          <cell r="A151">
            <v>1433176</v>
          </cell>
          <cell r="B151" t="str">
            <v>北海道东横鄂霍次克网走站前旅馆</v>
          </cell>
          <cell r="C151" t="str">
            <v>DHB190116130530860</v>
          </cell>
          <cell r="D151" t="str">
            <v/>
          </cell>
          <cell r="E151" t="str">
            <v/>
          </cell>
          <cell r="F151" t="str">
            <v>509</v>
          </cell>
          <cell r="G151" t="str">
            <v>RMB</v>
          </cell>
          <cell r="H151" t="str">
            <v>1</v>
          </cell>
          <cell r="I151">
            <v>509</v>
          </cell>
        </row>
        <row r="152">
          <cell r="A152">
            <v>1426399</v>
          </cell>
          <cell r="B152" t="str">
            <v>清迈谭易思廷酒店</v>
          </cell>
          <cell r="C152" t="str">
            <v>DHB190105165100594</v>
          </cell>
          <cell r="D152" t="str">
            <v>35961</v>
          </cell>
          <cell r="E152" t="str">
            <v/>
          </cell>
          <cell r="F152" t="str">
            <v>1527</v>
          </cell>
          <cell r="G152" t="str">
            <v>RMB</v>
          </cell>
          <cell r="H152" t="str">
            <v>1</v>
          </cell>
          <cell r="I152">
            <v>1527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U142">
  <autoFilter ref="A1:U142"/>
  <tableColumns count="21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入住人" dataDxfId="22"/>
    <tableColumn id="15" name="客户订单号" dataDxfId="23"/>
    <tableColumn id="16" name="联系人" dataDxfId="24"/>
    <tableColumn id="17" name="机构操作人" dataDxfId="25"/>
    <tableColumn id="18" name="列1" dataDxfId="26"/>
    <tableColumn id="19" name="列2" dataDxfId="27"/>
    <tableColumn id="20" name="，" dataDxfId="28"/>
    <tableColumn id="21" name="列3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11805555555556" footer="0.511805555555556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2"/>
  <sheetViews>
    <sheetView tabSelected="1" topLeftCell="A130" workbookViewId="0">
      <selection activeCell="O148" sqref="O148:V152"/>
    </sheetView>
  </sheetViews>
  <sheetFormatPr defaultColWidth="9" defaultRowHeight="15"/>
  <cols>
    <col min="15" max="15" width="18.8571428571429"/>
  </cols>
  <sheetData>
    <row r="1" spans="1:21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s="5" t="s">
        <v>35</v>
      </c>
      <c r="U1" t="s">
        <v>36</v>
      </c>
    </row>
    <row r="2" spans="1:20">
      <c r="A2" t="s">
        <v>37</v>
      </c>
      <c r="B2" t="s">
        <v>38</v>
      </c>
      <c r="C2" t="s">
        <v>10</v>
      </c>
      <c r="D2" t="s">
        <v>9</v>
      </c>
      <c r="E2" t="s">
        <v>39</v>
      </c>
      <c r="F2" t="s">
        <v>40</v>
      </c>
      <c r="G2" t="s">
        <v>41</v>
      </c>
      <c r="H2" t="s">
        <v>42</v>
      </c>
      <c r="I2" t="s">
        <v>12</v>
      </c>
      <c r="J2">
        <v>824</v>
      </c>
      <c r="K2" t="s">
        <v>43</v>
      </c>
      <c r="L2" t="s">
        <v>44</v>
      </c>
      <c r="M2" t="s">
        <v>45</v>
      </c>
      <c r="N2" t="s">
        <v>46</v>
      </c>
      <c r="O2">
        <v>1423528</v>
      </c>
      <c r="P2" t="s">
        <v>47</v>
      </c>
      <c r="Q2" t="s">
        <v>47</v>
      </c>
      <c r="R2">
        <f>VLOOKUP(O2,[1]应付款管理!$A$1:$I$65536,9,0)</f>
        <v>824</v>
      </c>
      <c r="S2">
        <f>J2-R2</f>
        <v>0</v>
      </c>
      <c r="T2" t="str">
        <f>$T$1&amp;O2</f>
        <v>，1423528</v>
      </c>
    </row>
    <row r="3" spans="1:20">
      <c r="A3" t="s">
        <v>48</v>
      </c>
      <c r="B3" t="s">
        <v>49</v>
      </c>
      <c r="C3" t="s">
        <v>10</v>
      </c>
      <c r="D3" t="s">
        <v>9</v>
      </c>
      <c r="E3" t="s">
        <v>50</v>
      </c>
      <c r="F3" t="s">
        <v>51</v>
      </c>
      <c r="G3" t="s">
        <v>52</v>
      </c>
      <c r="H3" t="s">
        <v>42</v>
      </c>
      <c r="I3" t="s">
        <v>12</v>
      </c>
      <c r="J3">
        <v>2883</v>
      </c>
      <c r="K3" t="s">
        <v>43</v>
      </c>
      <c r="L3" t="s">
        <v>53</v>
      </c>
      <c r="M3" t="s">
        <v>45</v>
      </c>
      <c r="N3" t="s">
        <v>54</v>
      </c>
      <c r="O3">
        <v>1423799</v>
      </c>
      <c r="P3" t="s">
        <v>55</v>
      </c>
      <c r="Q3" t="s">
        <v>55</v>
      </c>
      <c r="R3">
        <f>VLOOKUP(O3,[1]应付款管理!$A$1:$I$65536,9,0)</f>
        <v>2883</v>
      </c>
      <c r="S3">
        <f t="shared" ref="S3:S35" si="0">J3-R3</f>
        <v>0</v>
      </c>
      <c r="T3" t="str">
        <f t="shared" ref="T3:T34" si="1">$T$1&amp;O3</f>
        <v>，1423799</v>
      </c>
    </row>
    <row r="4" spans="1:20">
      <c r="A4" t="s">
        <v>56</v>
      </c>
      <c r="B4" t="s">
        <v>57</v>
      </c>
      <c r="C4" t="s">
        <v>10</v>
      </c>
      <c r="D4" t="s">
        <v>9</v>
      </c>
      <c r="E4" t="s">
        <v>58</v>
      </c>
      <c r="F4" t="s">
        <v>59</v>
      </c>
      <c r="G4" t="s">
        <v>60</v>
      </c>
      <c r="H4" t="s">
        <v>42</v>
      </c>
      <c r="I4" t="s">
        <v>12</v>
      </c>
      <c r="J4">
        <v>1506</v>
      </c>
      <c r="K4" t="s">
        <v>43</v>
      </c>
      <c r="L4" t="s">
        <v>61</v>
      </c>
      <c r="M4" t="s">
        <v>45</v>
      </c>
      <c r="N4" t="s">
        <v>62</v>
      </c>
      <c r="O4">
        <v>1423818</v>
      </c>
      <c r="P4" t="s">
        <v>55</v>
      </c>
      <c r="Q4" t="s">
        <v>55</v>
      </c>
      <c r="R4">
        <f>VLOOKUP(O4,[1]应付款管理!$A$1:$I$65536,9,0)</f>
        <v>1506</v>
      </c>
      <c r="S4">
        <f t="shared" si="0"/>
        <v>0</v>
      </c>
      <c r="T4" t="str">
        <f t="shared" si="1"/>
        <v>，1423818</v>
      </c>
    </row>
    <row r="5" spans="1:20">
      <c r="A5" t="s">
        <v>63</v>
      </c>
      <c r="B5" t="s">
        <v>64</v>
      </c>
      <c r="C5" t="s">
        <v>10</v>
      </c>
      <c r="D5" t="s">
        <v>9</v>
      </c>
      <c r="E5" t="s">
        <v>65</v>
      </c>
      <c r="F5" t="s">
        <v>66</v>
      </c>
      <c r="G5" t="s">
        <v>67</v>
      </c>
      <c r="H5" t="s">
        <v>42</v>
      </c>
      <c r="I5" t="s">
        <v>12</v>
      </c>
      <c r="J5">
        <v>1554</v>
      </c>
      <c r="K5" t="s">
        <v>43</v>
      </c>
      <c r="L5" t="s">
        <v>68</v>
      </c>
      <c r="M5" t="s">
        <v>45</v>
      </c>
      <c r="N5" t="s">
        <v>69</v>
      </c>
      <c r="O5">
        <v>1423990</v>
      </c>
      <c r="P5" t="s">
        <v>70</v>
      </c>
      <c r="R5">
        <f>VLOOKUP(O5,[1]应付款管理!$A$1:$I$65536,9,0)</f>
        <v>1554</v>
      </c>
      <c r="S5">
        <f t="shared" si="0"/>
        <v>0</v>
      </c>
      <c r="T5" t="str">
        <f t="shared" si="1"/>
        <v>，1423990</v>
      </c>
    </row>
    <row r="6" spans="1:20">
      <c r="A6" t="s">
        <v>71</v>
      </c>
      <c r="B6" t="s">
        <v>72</v>
      </c>
      <c r="C6" t="s">
        <v>10</v>
      </c>
      <c r="D6" t="s">
        <v>9</v>
      </c>
      <c r="E6" t="s">
        <v>73</v>
      </c>
      <c r="F6" t="s">
        <v>74</v>
      </c>
      <c r="G6" t="s">
        <v>75</v>
      </c>
      <c r="H6" t="s">
        <v>42</v>
      </c>
      <c r="I6" t="s">
        <v>12</v>
      </c>
      <c r="J6">
        <v>2400</v>
      </c>
      <c r="K6" t="s">
        <v>43</v>
      </c>
      <c r="L6" t="s">
        <v>76</v>
      </c>
      <c r="M6" t="s">
        <v>45</v>
      </c>
      <c r="N6" t="s">
        <v>77</v>
      </c>
      <c r="O6">
        <v>1424009</v>
      </c>
      <c r="P6" t="s">
        <v>70</v>
      </c>
      <c r="R6">
        <f>VLOOKUP(O6,[1]应付款管理!$A$1:$I$65536,9,0)</f>
        <v>2400</v>
      </c>
      <c r="S6">
        <f t="shared" si="0"/>
        <v>0</v>
      </c>
      <c r="T6" t="str">
        <f t="shared" si="1"/>
        <v>，1424009</v>
      </c>
    </row>
    <row r="7" spans="1:20">
      <c r="A7" t="s">
        <v>71</v>
      </c>
      <c r="B7" t="s">
        <v>78</v>
      </c>
      <c r="C7" t="s">
        <v>10</v>
      </c>
      <c r="D7" t="s">
        <v>9</v>
      </c>
      <c r="E7" t="s">
        <v>73</v>
      </c>
      <c r="F7" t="s">
        <v>79</v>
      </c>
      <c r="G7" t="s">
        <v>80</v>
      </c>
      <c r="H7" t="s">
        <v>42</v>
      </c>
      <c r="I7" t="s">
        <v>12</v>
      </c>
      <c r="J7">
        <v>956</v>
      </c>
      <c r="K7" t="s">
        <v>43</v>
      </c>
      <c r="L7" t="s">
        <v>81</v>
      </c>
      <c r="M7" t="s">
        <v>45</v>
      </c>
      <c r="N7" t="s">
        <v>82</v>
      </c>
      <c r="O7">
        <v>1424054</v>
      </c>
      <c r="P7" t="s">
        <v>70</v>
      </c>
      <c r="R7">
        <f>VLOOKUP(O7,[1]应付款管理!$A$1:$I$65536,9,0)</f>
        <v>956</v>
      </c>
      <c r="S7">
        <f t="shared" si="0"/>
        <v>0</v>
      </c>
      <c r="T7" t="str">
        <f t="shared" si="1"/>
        <v>，1424054</v>
      </c>
    </row>
    <row r="8" spans="1:20">
      <c r="A8" t="s">
        <v>71</v>
      </c>
      <c r="B8" t="s">
        <v>83</v>
      </c>
      <c r="C8" t="s">
        <v>10</v>
      </c>
      <c r="D8" t="s">
        <v>9</v>
      </c>
      <c r="E8" t="s">
        <v>84</v>
      </c>
      <c r="F8" t="s">
        <v>59</v>
      </c>
      <c r="G8" t="s">
        <v>60</v>
      </c>
      <c r="H8" t="s">
        <v>42</v>
      </c>
      <c r="I8" t="s">
        <v>12</v>
      </c>
      <c r="J8">
        <v>932</v>
      </c>
      <c r="K8" t="s">
        <v>43</v>
      </c>
      <c r="L8" t="s">
        <v>85</v>
      </c>
      <c r="M8" t="s">
        <v>45</v>
      </c>
      <c r="N8" t="s">
        <v>86</v>
      </c>
      <c r="O8">
        <v>1424136</v>
      </c>
      <c r="P8" t="s">
        <v>70</v>
      </c>
      <c r="R8">
        <f>VLOOKUP(O8,[1]应付款管理!$A$1:$I$65536,9,0)</f>
        <v>932</v>
      </c>
      <c r="S8">
        <f t="shared" si="0"/>
        <v>0</v>
      </c>
      <c r="T8" t="str">
        <f t="shared" si="1"/>
        <v>，1424136</v>
      </c>
    </row>
    <row r="9" spans="1:20">
      <c r="A9" t="s">
        <v>87</v>
      </c>
      <c r="B9" t="s">
        <v>88</v>
      </c>
      <c r="C9" t="s">
        <v>10</v>
      </c>
      <c r="D9" t="s">
        <v>9</v>
      </c>
      <c r="E9" t="s">
        <v>89</v>
      </c>
      <c r="F9" t="s">
        <v>90</v>
      </c>
      <c r="G9" t="s">
        <v>41</v>
      </c>
      <c r="H9" t="s">
        <v>42</v>
      </c>
      <c r="I9" t="s">
        <v>12</v>
      </c>
      <c r="J9">
        <v>595</v>
      </c>
      <c r="K9" t="s">
        <v>43</v>
      </c>
      <c r="L9" t="s">
        <v>91</v>
      </c>
      <c r="M9" t="s">
        <v>45</v>
      </c>
      <c r="N9" t="s">
        <v>92</v>
      </c>
      <c r="O9">
        <v>1424234</v>
      </c>
      <c r="P9" t="s">
        <v>47</v>
      </c>
      <c r="Q9" t="s">
        <v>47</v>
      </c>
      <c r="R9">
        <f>VLOOKUP(O9,[1]应付款管理!$A$1:$I$65536,9,0)</f>
        <v>595</v>
      </c>
      <c r="S9">
        <f t="shared" si="0"/>
        <v>0</v>
      </c>
      <c r="T9" t="str">
        <f t="shared" si="1"/>
        <v>，1424234</v>
      </c>
    </row>
    <row r="10" spans="1:20">
      <c r="A10" t="s">
        <v>56</v>
      </c>
      <c r="B10" t="s">
        <v>93</v>
      </c>
      <c r="C10" t="s">
        <v>10</v>
      </c>
      <c r="D10" t="s">
        <v>9</v>
      </c>
      <c r="E10" t="s">
        <v>94</v>
      </c>
      <c r="F10" t="s">
        <v>95</v>
      </c>
      <c r="G10" t="s">
        <v>96</v>
      </c>
      <c r="H10" t="s">
        <v>42</v>
      </c>
      <c r="I10" t="s">
        <v>12</v>
      </c>
      <c r="J10">
        <v>2946</v>
      </c>
      <c r="K10" t="s">
        <v>43</v>
      </c>
      <c r="L10" t="s">
        <v>97</v>
      </c>
      <c r="M10" t="s">
        <v>45</v>
      </c>
      <c r="N10" t="s">
        <v>98</v>
      </c>
      <c r="O10">
        <v>1424248</v>
      </c>
      <c r="P10" t="s">
        <v>70</v>
      </c>
      <c r="R10">
        <f>VLOOKUP(O10,[1]应付款管理!$A$1:$I$65536,9,0)</f>
        <v>2946</v>
      </c>
      <c r="S10">
        <f t="shared" si="0"/>
        <v>0</v>
      </c>
      <c r="T10" t="str">
        <f t="shared" si="1"/>
        <v>，1424248</v>
      </c>
    </row>
    <row r="11" spans="1:20">
      <c r="A11" t="s">
        <v>71</v>
      </c>
      <c r="B11" t="s">
        <v>99</v>
      </c>
      <c r="C11" t="s">
        <v>10</v>
      </c>
      <c r="D11" t="s">
        <v>9</v>
      </c>
      <c r="E11" t="s">
        <v>100</v>
      </c>
      <c r="F11" t="s">
        <v>41</v>
      </c>
      <c r="G11" t="s">
        <v>59</v>
      </c>
      <c r="H11" t="s">
        <v>42</v>
      </c>
      <c r="I11" t="s">
        <v>12</v>
      </c>
      <c r="J11">
        <v>274</v>
      </c>
      <c r="K11" t="s">
        <v>43</v>
      </c>
      <c r="L11" t="s">
        <v>101</v>
      </c>
      <c r="M11" t="s">
        <v>45</v>
      </c>
      <c r="N11" t="s">
        <v>102</v>
      </c>
      <c r="O11">
        <v>1424312</v>
      </c>
      <c r="P11" t="s">
        <v>70</v>
      </c>
      <c r="R11">
        <f>VLOOKUP(O11,[1]应付款管理!$A$1:$I$65536,9,0)</f>
        <v>274</v>
      </c>
      <c r="S11">
        <f t="shared" si="0"/>
        <v>0</v>
      </c>
      <c r="T11" t="str">
        <f t="shared" si="1"/>
        <v>，1424312</v>
      </c>
    </row>
    <row r="12" spans="1:20">
      <c r="A12" t="s">
        <v>103</v>
      </c>
      <c r="B12" t="s">
        <v>104</v>
      </c>
      <c r="C12" t="s">
        <v>10</v>
      </c>
      <c r="D12" t="s">
        <v>9</v>
      </c>
      <c r="E12" t="s">
        <v>105</v>
      </c>
      <c r="F12" t="s">
        <v>106</v>
      </c>
      <c r="G12" t="s">
        <v>107</v>
      </c>
      <c r="H12" t="s">
        <v>42</v>
      </c>
      <c r="I12" t="s">
        <v>12</v>
      </c>
      <c r="J12">
        <v>3537</v>
      </c>
      <c r="K12" t="s">
        <v>43</v>
      </c>
      <c r="L12" t="s">
        <v>108</v>
      </c>
      <c r="M12" t="s">
        <v>45</v>
      </c>
      <c r="N12" t="s">
        <v>109</v>
      </c>
      <c r="O12">
        <v>1424378</v>
      </c>
      <c r="P12" t="s">
        <v>47</v>
      </c>
      <c r="Q12" t="s">
        <v>47</v>
      </c>
      <c r="R12">
        <f>VLOOKUP(O12,[1]应付款管理!$A$1:$I$65536,9,0)</f>
        <v>3537</v>
      </c>
      <c r="S12">
        <f t="shared" si="0"/>
        <v>0</v>
      </c>
      <c r="T12" t="str">
        <f t="shared" si="1"/>
        <v>，1424378</v>
      </c>
    </row>
    <row r="13" spans="1:20">
      <c r="A13" t="s">
        <v>110</v>
      </c>
      <c r="B13" t="s">
        <v>111</v>
      </c>
      <c r="C13" t="s">
        <v>10</v>
      </c>
      <c r="D13" t="s">
        <v>9</v>
      </c>
      <c r="E13" t="s">
        <v>112</v>
      </c>
      <c r="F13" t="s">
        <v>113</v>
      </c>
      <c r="G13" t="s">
        <v>114</v>
      </c>
      <c r="H13" t="s">
        <v>42</v>
      </c>
      <c r="I13" t="s">
        <v>12</v>
      </c>
      <c r="J13">
        <v>123</v>
      </c>
      <c r="K13" t="s">
        <v>43</v>
      </c>
      <c r="L13" t="s">
        <v>115</v>
      </c>
      <c r="M13" t="s">
        <v>45</v>
      </c>
      <c r="N13" t="s">
        <v>116</v>
      </c>
      <c r="O13">
        <v>1424704</v>
      </c>
      <c r="P13" t="s">
        <v>117</v>
      </c>
      <c r="Q13" t="s">
        <v>117</v>
      </c>
      <c r="R13">
        <f>VLOOKUP(O13,[1]应付款管理!$A$1:$I$65536,9,0)</f>
        <v>123</v>
      </c>
      <c r="S13">
        <f t="shared" si="0"/>
        <v>0</v>
      </c>
      <c r="T13" t="str">
        <f t="shared" si="1"/>
        <v>，1424704</v>
      </c>
    </row>
    <row r="14" spans="1:20">
      <c r="A14" t="s">
        <v>71</v>
      </c>
      <c r="B14" t="s">
        <v>118</v>
      </c>
      <c r="C14" t="s">
        <v>10</v>
      </c>
      <c r="D14" t="s">
        <v>9</v>
      </c>
      <c r="E14" t="s">
        <v>119</v>
      </c>
      <c r="F14" t="s">
        <v>120</v>
      </c>
      <c r="G14" t="s">
        <v>121</v>
      </c>
      <c r="H14" t="s">
        <v>42</v>
      </c>
      <c r="I14" t="s">
        <v>12</v>
      </c>
      <c r="J14">
        <v>2884</v>
      </c>
      <c r="K14" t="s">
        <v>43</v>
      </c>
      <c r="L14" t="s">
        <v>122</v>
      </c>
      <c r="M14" t="s">
        <v>45</v>
      </c>
      <c r="N14" t="s">
        <v>123</v>
      </c>
      <c r="O14">
        <v>1424516</v>
      </c>
      <c r="P14" t="s">
        <v>70</v>
      </c>
      <c r="R14">
        <f>VLOOKUP(O14,[1]应付款管理!$A$1:$I$65536,9,0)</f>
        <v>2884</v>
      </c>
      <c r="S14">
        <f t="shared" si="0"/>
        <v>0</v>
      </c>
      <c r="T14" t="str">
        <f t="shared" si="1"/>
        <v>，1424516</v>
      </c>
    </row>
    <row r="15" spans="1:20">
      <c r="A15" t="s">
        <v>71</v>
      </c>
      <c r="B15" t="s">
        <v>124</v>
      </c>
      <c r="C15" t="s">
        <v>10</v>
      </c>
      <c r="D15" t="s">
        <v>9</v>
      </c>
      <c r="E15" t="s">
        <v>125</v>
      </c>
      <c r="F15" t="s">
        <v>41</v>
      </c>
      <c r="G15" t="s">
        <v>59</v>
      </c>
      <c r="H15" t="s">
        <v>42</v>
      </c>
      <c r="I15" t="s">
        <v>12</v>
      </c>
      <c r="J15">
        <v>237</v>
      </c>
      <c r="K15" t="s">
        <v>43</v>
      </c>
      <c r="L15" t="s">
        <v>126</v>
      </c>
      <c r="M15" t="s">
        <v>45</v>
      </c>
      <c r="N15" t="s">
        <v>127</v>
      </c>
      <c r="O15">
        <v>1424727</v>
      </c>
      <c r="P15" t="s">
        <v>70</v>
      </c>
      <c r="R15">
        <f>VLOOKUP(O15,[1]应付款管理!$A$1:$I$65536,9,0)</f>
        <v>237</v>
      </c>
      <c r="S15">
        <f t="shared" si="0"/>
        <v>0</v>
      </c>
      <c r="T15" t="str">
        <f t="shared" si="1"/>
        <v>，1424727</v>
      </c>
    </row>
    <row r="16" spans="1:20">
      <c r="A16" t="s">
        <v>128</v>
      </c>
      <c r="B16" t="s">
        <v>129</v>
      </c>
      <c r="C16" t="s">
        <v>10</v>
      </c>
      <c r="D16" t="s">
        <v>9</v>
      </c>
      <c r="E16" t="s">
        <v>130</v>
      </c>
      <c r="F16" t="s">
        <v>114</v>
      </c>
      <c r="G16" t="s">
        <v>131</v>
      </c>
      <c r="H16" t="s">
        <v>42</v>
      </c>
      <c r="I16" t="s">
        <v>12</v>
      </c>
      <c r="J16">
        <v>1966</v>
      </c>
      <c r="K16" t="s">
        <v>43</v>
      </c>
      <c r="L16" t="s">
        <v>132</v>
      </c>
      <c r="M16" t="s">
        <v>45</v>
      </c>
      <c r="N16" t="s">
        <v>133</v>
      </c>
      <c r="O16">
        <v>1424715</v>
      </c>
      <c r="P16" t="s">
        <v>134</v>
      </c>
      <c r="Q16" t="s">
        <v>134</v>
      </c>
      <c r="R16">
        <f>VLOOKUP(O16,[1]应付款管理!$A$1:$I$65536,9,0)</f>
        <v>1966</v>
      </c>
      <c r="S16">
        <f t="shared" si="0"/>
        <v>0</v>
      </c>
      <c r="T16" t="str">
        <f t="shared" si="1"/>
        <v>，1424715</v>
      </c>
    </row>
    <row r="17" spans="1:20">
      <c r="A17" t="s">
        <v>63</v>
      </c>
      <c r="B17" t="s">
        <v>135</v>
      </c>
      <c r="C17" t="s">
        <v>10</v>
      </c>
      <c r="D17" t="s">
        <v>9</v>
      </c>
      <c r="E17" t="s">
        <v>136</v>
      </c>
      <c r="F17" t="s">
        <v>137</v>
      </c>
      <c r="G17" t="s">
        <v>138</v>
      </c>
      <c r="H17" t="s">
        <v>42</v>
      </c>
      <c r="I17" t="s">
        <v>12</v>
      </c>
      <c r="J17">
        <v>2204</v>
      </c>
      <c r="K17" t="s">
        <v>43</v>
      </c>
      <c r="L17" t="s">
        <v>139</v>
      </c>
      <c r="M17" t="s">
        <v>45</v>
      </c>
      <c r="N17" t="s">
        <v>140</v>
      </c>
      <c r="O17">
        <v>1424816</v>
      </c>
      <c r="P17" t="s">
        <v>70</v>
      </c>
      <c r="R17">
        <f>VLOOKUP(O17,[1]应付款管理!$A$1:$I$65536,9,0)</f>
        <v>2204</v>
      </c>
      <c r="S17">
        <f t="shared" si="0"/>
        <v>0</v>
      </c>
      <c r="T17" t="str">
        <f t="shared" si="1"/>
        <v>，1424816</v>
      </c>
    </row>
    <row r="18" spans="1:20">
      <c r="A18" t="s">
        <v>37</v>
      </c>
      <c r="B18" t="s">
        <v>141</v>
      </c>
      <c r="C18" t="s">
        <v>10</v>
      </c>
      <c r="D18" t="s">
        <v>9</v>
      </c>
      <c r="E18" t="s">
        <v>142</v>
      </c>
      <c r="F18" t="s">
        <v>143</v>
      </c>
      <c r="G18" t="s">
        <v>144</v>
      </c>
      <c r="H18" t="s">
        <v>42</v>
      </c>
      <c r="I18" t="s">
        <v>12</v>
      </c>
      <c r="J18">
        <v>386</v>
      </c>
      <c r="K18" t="s">
        <v>43</v>
      </c>
      <c r="L18" t="s">
        <v>145</v>
      </c>
      <c r="M18" t="s">
        <v>45</v>
      </c>
      <c r="N18" t="s">
        <v>146</v>
      </c>
      <c r="O18">
        <v>1424906</v>
      </c>
      <c r="P18" t="s">
        <v>70</v>
      </c>
      <c r="R18">
        <f>VLOOKUP(O18,[1]应付款管理!$A$1:$I$65536,9,0)</f>
        <v>386</v>
      </c>
      <c r="S18">
        <f t="shared" si="0"/>
        <v>0</v>
      </c>
      <c r="T18" t="str">
        <f t="shared" si="1"/>
        <v>，1424906</v>
      </c>
    </row>
    <row r="19" spans="1:20">
      <c r="A19" t="s">
        <v>147</v>
      </c>
      <c r="B19" t="s">
        <v>148</v>
      </c>
      <c r="C19" t="s">
        <v>10</v>
      </c>
      <c r="D19" t="s">
        <v>9</v>
      </c>
      <c r="E19" t="s">
        <v>149</v>
      </c>
      <c r="F19" t="s">
        <v>66</v>
      </c>
      <c r="G19" t="s">
        <v>67</v>
      </c>
      <c r="H19" t="s">
        <v>42</v>
      </c>
      <c r="I19" t="s">
        <v>12</v>
      </c>
      <c r="J19">
        <v>5064</v>
      </c>
      <c r="K19" t="s">
        <v>43</v>
      </c>
      <c r="L19" t="s">
        <v>150</v>
      </c>
      <c r="M19" t="s">
        <v>151</v>
      </c>
      <c r="N19" t="s">
        <v>152</v>
      </c>
      <c r="O19">
        <v>1424968</v>
      </c>
      <c r="P19" t="s">
        <v>70</v>
      </c>
      <c r="R19">
        <f>VLOOKUP(O19,[1]应付款管理!$A$1:$I$65536,9,0)</f>
        <v>5064</v>
      </c>
      <c r="S19">
        <f t="shared" si="0"/>
        <v>0</v>
      </c>
      <c r="T19" t="str">
        <f t="shared" si="1"/>
        <v>，1424968</v>
      </c>
    </row>
    <row r="20" spans="10:20">
      <c r="J20">
        <v>0</v>
      </c>
      <c r="O20" s="2">
        <v>1425056</v>
      </c>
      <c r="R20">
        <f>VLOOKUP(O20,[1]应付款管理!$A$1:$I$65536,9,0)</f>
        <v>2090</v>
      </c>
      <c r="S20">
        <f t="shared" si="0"/>
        <v>-2090</v>
      </c>
      <c r="T20" t="str">
        <f t="shared" si="1"/>
        <v>，1425056</v>
      </c>
    </row>
    <row r="21" spans="1:20">
      <c r="A21" t="s">
        <v>153</v>
      </c>
      <c r="B21" t="s">
        <v>154</v>
      </c>
      <c r="C21" t="s">
        <v>10</v>
      </c>
      <c r="D21" t="s">
        <v>9</v>
      </c>
      <c r="E21" t="s">
        <v>155</v>
      </c>
      <c r="F21" t="s">
        <v>156</v>
      </c>
      <c r="G21" t="s">
        <v>157</v>
      </c>
      <c r="H21" t="s">
        <v>42</v>
      </c>
      <c r="I21" t="s">
        <v>12</v>
      </c>
      <c r="J21">
        <v>4180</v>
      </c>
      <c r="K21" t="s">
        <v>43</v>
      </c>
      <c r="L21" t="s">
        <v>158</v>
      </c>
      <c r="M21" t="s">
        <v>151</v>
      </c>
      <c r="N21" t="s">
        <v>159</v>
      </c>
      <c r="O21" s="2">
        <v>1425051</v>
      </c>
      <c r="P21" t="s">
        <v>47</v>
      </c>
      <c r="Q21" t="s">
        <v>47</v>
      </c>
      <c r="R21">
        <f>VLOOKUP(O21,[1]应付款管理!$A$1:$I$65536,9,0)</f>
        <v>2090</v>
      </c>
      <c r="S21">
        <f t="shared" si="0"/>
        <v>2090</v>
      </c>
      <c r="T21" t="str">
        <f t="shared" si="1"/>
        <v>，1425051</v>
      </c>
    </row>
    <row r="22" spans="1:20">
      <c r="A22" t="s">
        <v>103</v>
      </c>
      <c r="B22" t="s">
        <v>160</v>
      </c>
      <c r="C22" t="s">
        <v>10</v>
      </c>
      <c r="D22" t="s">
        <v>9</v>
      </c>
      <c r="E22" t="s">
        <v>105</v>
      </c>
      <c r="F22" t="s">
        <v>161</v>
      </c>
      <c r="G22" t="s">
        <v>107</v>
      </c>
      <c r="H22" t="s">
        <v>42</v>
      </c>
      <c r="I22" t="s">
        <v>12</v>
      </c>
      <c r="J22">
        <v>2415</v>
      </c>
      <c r="K22" t="s">
        <v>43</v>
      </c>
      <c r="L22" t="s">
        <v>162</v>
      </c>
      <c r="M22" t="s">
        <v>45</v>
      </c>
      <c r="N22" t="s">
        <v>163</v>
      </c>
      <c r="O22">
        <v>1425110</v>
      </c>
      <c r="P22" t="s">
        <v>70</v>
      </c>
      <c r="R22">
        <f>VLOOKUP(O22,[1]应付款管理!$A$1:$I$65536,9,0)</f>
        <v>2415</v>
      </c>
      <c r="S22">
        <f t="shared" si="0"/>
        <v>0</v>
      </c>
      <c r="T22" t="str">
        <f t="shared" si="1"/>
        <v>，1425110</v>
      </c>
    </row>
    <row r="23" spans="1:20">
      <c r="A23" t="s">
        <v>71</v>
      </c>
      <c r="B23" t="s">
        <v>164</v>
      </c>
      <c r="C23" t="s">
        <v>10</v>
      </c>
      <c r="D23" t="s">
        <v>9</v>
      </c>
      <c r="E23" t="s">
        <v>119</v>
      </c>
      <c r="F23" t="s">
        <v>165</v>
      </c>
      <c r="G23" t="s">
        <v>166</v>
      </c>
      <c r="H23" t="s">
        <v>42</v>
      </c>
      <c r="I23" t="s">
        <v>12</v>
      </c>
      <c r="J23">
        <v>7635</v>
      </c>
      <c r="K23" t="s">
        <v>43</v>
      </c>
      <c r="L23" t="s">
        <v>167</v>
      </c>
      <c r="M23" t="s">
        <v>45</v>
      </c>
      <c r="N23" t="s">
        <v>168</v>
      </c>
      <c r="O23">
        <v>1425176</v>
      </c>
      <c r="P23" t="s">
        <v>70</v>
      </c>
      <c r="R23">
        <f>VLOOKUP(O23,[1]应付款管理!$A$1:$I$65536,9,0)</f>
        <v>7635</v>
      </c>
      <c r="S23">
        <f t="shared" si="0"/>
        <v>0</v>
      </c>
      <c r="T23" t="str">
        <f t="shared" si="1"/>
        <v>，1425176</v>
      </c>
    </row>
    <row r="24" spans="1:20">
      <c r="A24" t="s">
        <v>63</v>
      </c>
      <c r="B24" t="s">
        <v>169</v>
      </c>
      <c r="C24" t="s">
        <v>10</v>
      </c>
      <c r="D24" t="s">
        <v>9</v>
      </c>
      <c r="E24" t="s">
        <v>170</v>
      </c>
      <c r="F24" t="s">
        <v>171</v>
      </c>
      <c r="G24" t="s">
        <v>172</v>
      </c>
      <c r="H24" t="s">
        <v>42</v>
      </c>
      <c r="I24" t="s">
        <v>12</v>
      </c>
      <c r="J24">
        <v>4750</v>
      </c>
      <c r="K24" t="s">
        <v>43</v>
      </c>
      <c r="L24" t="s">
        <v>173</v>
      </c>
      <c r="M24" t="s">
        <v>45</v>
      </c>
      <c r="N24" t="s">
        <v>174</v>
      </c>
      <c r="O24">
        <v>1425463</v>
      </c>
      <c r="P24" t="s">
        <v>70</v>
      </c>
      <c r="R24">
        <f>VLOOKUP(O24,[1]应付款管理!$A$1:$I$65536,9,0)</f>
        <v>4750</v>
      </c>
      <c r="S24">
        <f t="shared" si="0"/>
        <v>0</v>
      </c>
      <c r="T24" t="str">
        <f t="shared" si="1"/>
        <v>，1425463</v>
      </c>
    </row>
    <row r="25" spans="1:20">
      <c r="A25" t="s">
        <v>175</v>
      </c>
      <c r="B25" t="s">
        <v>176</v>
      </c>
      <c r="C25" t="s">
        <v>10</v>
      </c>
      <c r="D25" t="s">
        <v>9</v>
      </c>
      <c r="E25" t="s">
        <v>177</v>
      </c>
      <c r="F25" t="s">
        <v>66</v>
      </c>
      <c r="G25" t="s">
        <v>138</v>
      </c>
      <c r="H25" t="s">
        <v>42</v>
      </c>
      <c r="I25" t="s">
        <v>12</v>
      </c>
      <c r="J25">
        <v>2100</v>
      </c>
      <c r="K25" t="s">
        <v>43</v>
      </c>
      <c r="L25" t="s">
        <v>178</v>
      </c>
      <c r="M25" t="s">
        <v>45</v>
      </c>
      <c r="N25" t="s">
        <v>179</v>
      </c>
      <c r="O25">
        <v>1425570</v>
      </c>
      <c r="P25" t="s">
        <v>70</v>
      </c>
      <c r="R25">
        <f>VLOOKUP(O25,[1]应付款管理!$A$1:$I$65536,9,0)</f>
        <v>2100</v>
      </c>
      <c r="S25">
        <f t="shared" si="0"/>
        <v>0</v>
      </c>
      <c r="T25" t="str">
        <f t="shared" si="1"/>
        <v>，1425570</v>
      </c>
    </row>
    <row r="26" spans="1:20">
      <c r="A26" t="s">
        <v>153</v>
      </c>
      <c r="B26" t="s">
        <v>180</v>
      </c>
      <c r="C26" t="s">
        <v>10</v>
      </c>
      <c r="D26" t="s">
        <v>9</v>
      </c>
      <c r="E26" t="s">
        <v>155</v>
      </c>
      <c r="F26" t="s">
        <v>171</v>
      </c>
      <c r="G26" t="s">
        <v>172</v>
      </c>
      <c r="H26" t="s">
        <v>42</v>
      </c>
      <c r="I26" t="s">
        <v>12</v>
      </c>
      <c r="J26">
        <v>2640</v>
      </c>
      <c r="K26" t="s">
        <v>43</v>
      </c>
      <c r="L26" t="s">
        <v>181</v>
      </c>
      <c r="M26" t="s">
        <v>45</v>
      </c>
      <c r="N26" t="s">
        <v>182</v>
      </c>
      <c r="O26">
        <v>1425778</v>
      </c>
      <c r="P26" t="s">
        <v>70</v>
      </c>
      <c r="R26">
        <f>VLOOKUP(O26,[1]应付款管理!$A$1:$I$65536,9,0)</f>
        <v>2640</v>
      </c>
      <c r="S26">
        <f t="shared" si="0"/>
        <v>0</v>
      </c>
      <c r="T26" t="str">
        <f t="shared" si="1"/>
        <v>，1425778</v>
      </c>
    </row>
    <row r="27" s="1" customFormat="1" spans="1:20">
      <c r="A27" s="1" t="s">
        <v>175</v>
      </c>
      <c r="B27" s="1" t="s">
        <v>183</v>
      </c>
      <c r="C27" s="1" t="s">
        <v>10</v>
      </c>
      <c r="D27" s="1" t="s">
        <v>9</v>
      </c>
      <c r="E27" s="1" t="s">
        <v>184</v>
      </c>
      <c r="F27" s="1" t="s">
        <v>185</v>
      </c>
      <c r="G27" s="1" t="s">
        <v>186</v>
      </c>
      <c r="H27" s="1" t="s">
        <v>42</v>
      </c>
      <c r="I27" s="1" t="s">
        <v>12</v>
      </c>
      <c r="J27" s="1">
        <v>8060</v>
      </c>
      <c r="K27" s="1" t="s">
        <v>43</v>
      </c>
      <c r="L27" s="1" t="s">
        <v>187</v>
      </c>
      <c r="M27" s="1" t="s">
        <v>188</v>
      </c>
      <c r="N27" s="1" t="s">
        <v>189</v>
      </c>
      <c r="O27" s="3">
        <v>1435889</v>
      </c>
      <c r="P27" s="1" t="s">
        <v>117</v>
      </c>
      <c r="Q27" s="1" t="s">
        <v>117</v>
      </c>
      <c r="R27" s="1">
        <v>8060</v>
      </c>
      <c r="S27" s="1">
        <f t="shared" si="0"/>
        <v>0</v>
      </c>
      <c r="T27" t="str">
        <f t="shared" si="1"/>
        <v>，1435889</v>
      </c>
    </row>
    <row r="28" spans="1:20">
      <c r="A28" t="s">
        <v>190</v>
      </c>
      <c r="B28" t="s">
        <v>191</v>
      </c>
      <c r="C28" t="s">
        <v>10</v>
      </c>
      <c r="D28" t="s">
        <v>9</v>
      </c>
      <c r="E28" t="s">
        <v>192</v>
      </c>
      <c r="F28" t="s">
        <v>157</v>
      </c>
      <c r="G28" t="s">
        <v>193</v>
      </c>
      <c r="H28" t="s">
        <v>42</v>
      </c>
      <c r="I28" t="s">
        <v>12</v>
      </c>
      <c r="J28">
        <v>404</v>
      </c>
      <c r="K28" t="s">
        <v>43</v>
      </c>
      <c r="L28" t="s">
        <v>194</v>
      </c>
      <c r="M28" t="s">
        <v>45</v>
      </c>
      <c r="N28" t="s">
        <v>195</v>
      </c>
      <c r="O28">
        <v>1425800</v>
      </c>
      <c r="P28" t="s">
        <v>70</v>
      </c>
      <c r="R28">
        <f>VLOOKUP(O28,[1]应付款管理!$A$1:$I$65536,9,0)</f>
        <v>404</v>
      </c>
      <c r="S28">
        <f>J28-R28</f>
        <v>0</v>
      </c>
      <c r="T28" t="str">
        <f>$T$1&amp;O28</f>
        <v>，1425800</v>
      </c>
    </row>
    <row r="29" spans="1:20">
      <c r="A29" t="s">
        <v>175</v>
      </c>
      <c r="B29" t="s">
        <v>196</v>
      </c>
      <c r="C29" t="s">
        <v>10</v>
      </c>
      <c r="D29" t="s">
        <v>9</v>
      </c>
      <c r="E29" t="s">
        <v>184</v>
      </c>
      <c r="F29" t="s">
        <v>197</v>
      </c>
      <c r="G29" t="s">
        <v>198</v>
      </c>
      <c r="H29" t="s">
        <v>42</v>
      </c>
      <c r="I29" t="s">
        <v>12</v>
      </c>
      <c r="J29">
        <v>904</v>
      </c>
      <c r="K29" t="s">
        <v>43</v>
      </c>
      <c r="L29" t="s">
        <v>199</v>
      </c>
      <c r="M29" t="s">
        <v>45</v>
      </c>
      <c r="N29" t="s">
        <v>200</v>
      </c>
      <c r="O29">
        <v>1435900</v>
      </c>
      <c r="P29" t="s">
        <v>117</v>
      </c>
      <c r="Q29" t="s">
        <v>117</v>
      </c>
      <c r="R29">
        <v>904</v>
      </c>
      <c r="S29">
        <f>J29-R29</f>
        <v>0</v>
      </c>
      <c r="T29" t="str">
        <f>$T$1&amp;O29</f>
        <v>，1435900</v>
      </c>
    </row>
    <row r="30" spans="1:20">
      <c r="A30" t="s">
        <v>201</v>
      </c>
      <c r="B30" t="s">
        <v>202</v>
      </c>
      <c r="C30" t="s">
        <v>10</v>
      </c>
      <c r="D30" t="s">
        <v>9</v>
      </c>
      <c r="E30" t="s">
        <v>203</v>
      </c>
      <c r="F30" t="s">
        <v>204</v>
      </c>
      <c r="G30" t="s">
        <v>205</v>
      </c>
      <c r="H30" t="s">
        <v>42</v>
      </c>
      <c r="I30" t="s">
        <v>12</v>
      </c>
      <c r="J30">
        <v>435</v>
      </c>
      <c r="K30" t="s">
        <v>43</v>
      </c>
      <c r="L30" t="s">
        <v>206</v>
      </c>
      <c r="M30" t="s">
        <v>45</v>
      </c>
      <c r="N30" t="s">
        <v>207</v>
      </c>
      <c r="O30">
        <v>1426133</v>
      </c>
      <c r="P30" t="s">
        <v>70</v>
      </c>
      <c r="R30">
        <f>VLOOKUP(O30,[1]应付款管理!$A$1:$I$65536,9,0)</f>
        <v>435</v>
      </c>
      <c r="S30">
        <f>J30-R30</f>
        <v>0</v>
      </c>
      <c r="T30" t="str">
        <f>$T$1&amp;O30</f>
        <v>，1426133</v>
      </c>
    </row>
    <row r="31" spans="1:20">
      <c r="A31" t="s">
        <v>63</v>
      </c>
      <c r="B31" t="s">
        <v>208</v>
      </c>
      <c r="C31" t="s">
        <v>10</v>
      </c>
      <c r="D31" t="s">
        <v>9</v>
      </c>
      <c r="E31" t="s">
        <v>209</v>
      </c>
      <c r="F31" t="s">
        <v>107</v>
      </c>
      <c r="G31" t="s">
        <v>114</v>
      </c>
      <c r="H31" t="s">
        <v>42</v>
      </c>
      <c r="I31" t="s">
        <v>12</v>
      </c>
      <c r="J31">
        <v>1740</v>
      </c>
      <c r="K31" t="s">
        <v>43</v>
      </c>
      <c r="L31" t="s">
        <v>210</v>
      </c>
      <c r="M31" t="s">
        <v>45</v>
      </c>
      <c r="N31" t="s">
        <v>211</v>
      </c>
      <c r="O31">
        <v>1426201</v>
      </c>
      <c r="P31" t="s">
        <v>70</v>
      </c>
      <c r="R31">
        <f>VLOOKUP(O31,[1]应付款管理!$A$1:$I$65536,9,0)</f>
        <v>1740</v>
      </c>
      <c r="S31">
        <f>J31-R31</f>
        <v>0</v>
      </c>
      <c r="T31" t="str">
        <f>$T$1&amp;O31</f>
        <v>，1426201</v>
      </c>
    </row>
    <row r="32" spans="1:20">
      <c r="A32" t="s">
        <v>212</v>
      </c>
      <c r="B32" t="s">
        <v>213</v>
      </c>
      <c r="C32" t="s">
        <v>10</v>
      </c>
      <c r="D32" t="s">
        <v>9</v>
      </c>
      <c r="E32" t="s">
        <v>214</v>
      </c>
      <c r="F32" t="s">
        <v>51</v>
      </c>
      <c r="G32" t="s">
        <v>144</v>
      </c>
      <c r="H32" t="s">
        <v>42</v>
      </c>
      <c r="I32" t="s">
        <v>12</v>
      </c>
      <c r="J32">
        <v>1527</v>
      </c>
      <c r="K32" t="s">
        <v>43</v>
      </c>
      <c r="L32" t="s">
        <v>215</v>
      </c>
      <c r="M32" t="s">
        <v>45</v>
      </c>
      <c r="N32" t="s">
        <v>216</v>
      </c>
      <c r="O32">
        <v>1426399</v>
      </c>
      <c r="P32" t="s">
        <v>47</v>
      </c>
      <c r="Q32" t="s">
        <v>47</v>
      </c>
      <c r="R32">
        <f>VLOOKUP(O32,[1]应付款管理!$A$1:$I$65536,9,0)</f>
        <v>1527</v>
      </c>
      <c r="S32">
        <f>J32-R32</f>
        <v>0</v>
      </c>
      <c r="T32" t="str">
        <f>$T$1&amp;O32</f>
        <v>，1426399</v>
      </c>
    </row>
    <row r="33" spans="1:20">
      <c r="A33" t="s">
        <v>128</v>
      </c>
      <c r="B33" t="s">
        <v>217</v>
      </c>
      <c r="C33" t="s">
        <v>10</v>
      </c>
      <c r="D33" t="s">
        <v>9</v>
      </c>
      <c r="E33" t="s">
        <v>218</v>
      </c>
      <c r="F33" t="s">
        <v>106</v>
      </c>
      <c r="G33" t="s">
        <v>161</v>
      </c>
      <c r="H33" t="s">
        <v>42</v>
      </c>
      <c r="I33" t="s">
        <v>12</v>
      </c>
      <c r="J33">
        <v>1768</v>
      </c>
      <c r="K33" t="s">
        <v>43</v>
      </c>
      <c r="L33" t="s">
        <v>219</v>
      </c>
      <c r="M33" t="s">
        <v>151</v>
      </c>
      <c r="N33" t="s">
        <v>220</v>
      </c>
      <c r="O33">
        <v>1426562</v>
      </c>
      <c r="P33" t="s">
        <v>70</v>
      </c>
      <c r="R33">
        <f>VLOOKUP(O33,[1]应付款管理!$A$1:$I$65536,9,0)</f>
        <v>1768</v>
      </c>
      <c r="S33">
        <f>J33-R33</f>
        <v>0</v>
      </c>
      <c r="T33" t="str">
        <f>$T$1&amp;O33</f>
        <v>，1426562</v>
      </c>
    </row>
    <row r="34" spans="1:20">
      <c r="A34" t="s">
        <v>221</v>
      </c>
      <c r="B34" t="s">
        <v>222</v>
      </c>
      <c r="C34" t="s">
        <v>10</v>
      </c>
      <c r="D34" t="s">
        <v>9</v>
      </c>
      <c r="E34" t="s">
        <v>223</v>
      </c>
      <c r="F34" t="s">
        <v>96</v>
      </c>
      <c r="G34" t="s">
        <v>165</v>
      </c>
      <c r="H34" t="s">
        <v>42</v>
      </c>
      <c r="I34" t="s">
        <v>12</v>
      </c>
      <c r="J34">
        <v>1116</v>
      </c>
      <c r="K34" t="s">
        <v>43</v>
      </c>
      <c r="L34" t="s">
        <v>224</v>
      </c>
      <c r="M34" t="s">
        <v>45</v>
      </c>
      <c r="N34" t="s">
        <v>225</v>
      </c>
      <c r="O34">
        <v>1426834</v>
      </c>
      <c r="P34" t="s">
        <v>55</v>
      </c>
      <c r="Q34" t="s">
        <v>55</v>
      </c>
      <c r="R34">
        <f>VLOOKUP(O34,[1]应付款管理!$A$1:$I$65536,9,0)</f>
        <v>1116</v>
      </c>
      <c r="S34">
        <f>J34-R34</f>
        <v>0</v>
      </c>
      <c r="T34" t="str">
        <f t="shared" ref="T34:T65" si="2">$T$1&amp;O34</f>
        <v>，1426834</v>
      </c>
    </row>
    <row r="35" spans="1:20">
      <c r="A35" t="s">
        <v>226</v>
      </c>
      <c r="B35" t="s">
        <v>227</v>
      </c>
      <c r="C35" t="s">
        <v>10</v>
      </c>
      <c r="D35" t="s">
        <v>9</v>
      </c>
      <c r="E35" t="s">
        <v>228</v>
      </c>
      <c r="F35" t="s">
        <v>229</v>
      </c>
      <c r="G35" t="s">
        <v>106</v>
      </c>
      <c r="H35" t="s">
        <v>42</v>
      </c>
      <c r="I35" t="s">
        <v>12</v>
      </c>
      <c r="J35">
        <v>575</v>
      </c>
      <c r="K35" t="s">
        <v>43</v>
      </c>
      <c r="L35" t="s">
        <v>230</v>
      </c>
      <c r="M35" t="s">
        <v>45</v>
      </c>
      <c r="N35" t="s">
        <v>231</v>
      </c>
      <c r="O35">
        <v>1426903</v>
      </c>
      <c r="P35" t="s">
        <v>70</v>
      </c>
      <c r="R35">
        <f>VLOOKUP(O35,[1]应付款管理!$A$1:$I$65536,9,0)</f>
        <v>575</v>
      </c>
      <c r="S35">
        <f t="shared" ref="S35:S66" si="3">J35-R35</f>
        <v>0</v>
      </c>
      <c r="T35" t="str">
        <f t="shared" si="2"/>
        <v>，1426903</v>
      </c>
    </row>
    <row r="36" spans="1:20">
      <c r="A36" t="s">
        <v>232</v>
      </c>
      <c r="B36" t="s">
        <v>233</v>
      </c>
      <c r="C36" t="s">
        <v>10</v>
      </c>
      <c r="D36" t="s">
        <v>9</v>
      </c>
      <c r="E36" t="s">
        <v>234</v>
      </c>
      <c r="F36" t="s">
        <v>235</v>
      </c>
      <c r="G36" t="s">
        <v>236</v>
      </c>
      <c r="H36" t="s">
        <v>42</v>
      </c>
      <c r="I36" t="s">
        <v>12</v>
      </c>
      <c r="J36">
        <v>1680</v>
      </c>
      <c r="K36" t="s">
        <v>43</v>
      </c>
      <c r="L36" t="s">
        <v>237</v>
      </c>
      <c r="M36" t="s">
        <v>45</v>
      </c>
      <c r="N36" t="s">
        <v>238</v>
      </c>
      <c r="O36" s="2">
        <v>1426962</v>
      </c>
      <c r="P36" t="s">
        <v>239</v>
      </c>
      <c r="Q36" t="s">
        <v>239</v>
      </c>
      <c r="R36">
        <f>VLOOKUP(O36,[1]应付款管理!$A$1:$I$65536,9,0)</f>
        <v>1680</v>
      </c>
      <c r="S36">
        <f t="shared" si="3"/>
        <v>0</v>
      </c>
      <c r="T36" t="str">
        <f t="shared" si="2"/>
        <v>，1426962</v>
      </c>
    </row>
    <row r="37" spans="1:20">
      <c r="A37" t="s">
        <v>175</v>
      </c>
      <c r="B37" t="s">
        <v>240</v>
      </c>
      <c r="C37" t="s">
        <v>10</v>
      </c>
      <c r="D37" t="s">
        <v>9</v>
      </c>
      <c r="E37" t="s">
        <v>241</v>
      </c>
      <c r="F37" t="s">
        <v>106</v>
      </c>
      <c r="G37" t="s">
        <v>242</v>
      </c>
      <c r="H37" t="s">
        <v>42</v>
      </c>
      <c r="I37" t="s">
        <v>12</v>
      </c>
      <c r="J37">
        <v>1146</v>
      </c>
      <c r="K37" t="s">
        <v>43</v>
      </c>
      <c r="L37" t="s">
        <v>243</v>
      </c>
      <c r="M37" t="s">
        <v>45</v>
      </c>
      <c r="N37" t="s">
        <v>244</v>
      </c>
      <c r="O37">
        <v>1427007</v>
      </c>
      <c r="P37" t="s">
        <v>70</v>
      </c>
      <c r="R37">
        <f>VLOOKUP(O37,[1]应付款管理!$A$1:$I$65536,9,0)</f>
        <v>1146</v>
      </c>
      <c r="S37">
        <f t="shared" si="3"/>
        <v>0</v>
      </c>
      <c r="T37" t="str">
        <f t="shared" si="2"/>
        <v>，1427007</v>
      </c>
    </row>
    <row r="38" s="1" customFormat="1" spans="1:20">
      <c r="A38" s="1" t="s">
        <v>245</v>
      </c>
      <c r="B38" s="1" t="s">
        <v>246</v>
      </c>
      <c r="C38" s="1" t="s">
        <v>10</v>
      </c>
      <c r="D38" s="1" t="s">
        <v>9</v>
      </c>
      <c r="E38" s="1" t="s">
        <v>247</v>
      </c>
      <c r="F38" s="1" t="s">
        <v>248</v>
      </c>
      <c r="G38" s="1" t="s">
        <v>106</v>
      </c>
      <c r="H38" s="1" t="s">
        <v>42</v>
      </c>
      <c r="I38" s="1" t="s">
        <v>12</v>
      </c>
      <c r="J38" s="1">
        <v>3308</v>
      </c>
      <c r="K38" s="1" t="s">
        <v>249</v>
      </c>
      <c r="L38" s="1" t="s">
        <v>250</v>
      </c>
      <c r="M38" s="1" t="s">
        <v>45</v>
      </c>
      <c r="N38" s="1" t="s">
        <v>251</v>
      </c>
      <c r="O38" s="4">
        <v>1427002</v>
      </c>
      <c r="P38" s="1" t="s">
        <v>239</v>
      </c>
      <c r="Q38" s="1" t="s">
        <v>239</v>
      </c>
      <c r="R38" s="1">
        <v>3308</v>
      </c>
      <c r="S38" s="1">
        <f t="shared" si="3"/>
        <v>0</v>
      </c>
      <c r="T38" t="str">
        <f t="shared" si="2"/>
        <v>，1427002</v>
      </c>
    </row>
    <row r="39" spans="1:20">
      <c r="A39" t="s">
        <v>252</v>
      </c>
      <c r="B39" t="s">
        <v>253</v>
      </c>
      <c r="C39" t="s">
        <v>10</v>
      </c>
      <c r="D39" t="s">
        <v>9</v>
      </c>
      <c r="E39" t="s">
        <v>254</v>
      </c>
      <c r="F39" t="s">
        <v>51</v>
      </c>
      <c r="G39" t="s">
        <v>143</v>
      </c>
      <c r="H39" t="s">
        <v>42</v>
      </c>
      <c r="I39" t="s">
        <v>12</v>
      </c>
      <c r="J39">
        <v>3206</v>
      </c>
      <c r="K39" t="s">
        <v>43</v>
      </c>
      <c r="L39" t="s">
        <v>255</v>
      </c>
      <c r="M39" t="s">
        <v>45</v>
      </c>
      <c r="N39" t="s">
        <v>256</v>
      </c>
      <c r="O39">
        <v>1427197</v>
      </c>
      <c r="P39" t="s">
        <v>70</v>
      </c>
      <c r="R39">
        <f>VLOOKUP(O39,[1]应付款管理!$A$1:$I$65536,9,0)</f>
        <v>3206</v>
      </c>
      <c r="S39">
        <f t="shared" si="3"/>
        <v>0</v>
      </c>
      <c r="T39" t="str">
        <f t="shared" si="2"/>
        <v>，1427197</v>
      </c>
    </row>
    <row r="40" spans="1:20">
      <c r="A40" t="s">
        <v>175</v>
      </c>
      <c r="B40" t="s">
        <v>257</v>
      </c>
      <c r="C40" t="s">
        <v>10</v>
      </c>
      <c r="D40" t="s">
        <v>9</v>
      </c>
      <c r="E40" t="s">
        <v>258</v>
      </c>
      <c r="F40" t="s">
        <v>229</v>
      </c>
      <c r="G40" t="s">
        <v>95</v>
      </c>
      <c r="H40" t="s">
        <v>42</v>
      </c>
      <c r="I40" t="s">
        <v>12</v>
      </c>
      <c r="J40">
        <v>1780</v>
      </c>
      <c r="K40" t="s">
        <v>43</v>
      </c>
      <c r="L40" t="s">
        <v>259</v>
      </c>
      <c r="M40" t="s">
        <v>45</v>
      </c>
      <c r="N40" t="s">
        <v>260</v>
      </c>
      <c r="O40">
        <v>1427206</v>
      </c>
      <c r="P40" t="s">
        <v>70</v>
      </c>
      <c r="R40">
        <f>VLOOKUP(O40,[1]应付款管理!$A$1:$I$65536,9,0)</f>
        <v>1780</v>
      </c>
      <c r="S40">
        <f t="shared" si="3"/>
        <v>0</v>
      </c>
      <c r="T40" t="str">
        <f t="shared" si="2"/>
        <v>，1427206</v>
      </c>
    </row>
    <row r="41" spans="1:20">
      <c r="A41" t="s">
        <v>261</v>
      </c>
      <c r="B41" t="s">
        <v>262</v>
      </c>
      <c r="C41" t="s">
        <v>10</v>
      </c>
      <c r="D41" t="s">
        <v>9</v>
      </c>
      <c r="E41" t="s">
        <v>263</v>
      </c>
      <c r="F41" t="s">
        <v>52</v>
      </c>
      <c r="G41" t="s">
        <v>264</v>
      </c>
      <c r="H41" t="s">
        <v>42</v>
      </c>
      <c r="I41" t="s">
        <v>12</v>
      </c>
      <c r="J41">
        <v>910</v>
      </c>
      <c r="K41" t="s">
        <v>43</v>
      </c>
      <c r="L41" t="s">
        <v>265</v>
      </c>
      <c r="M41" t="s">
        <v>45</v>
      </c>
      <c r="N41" t="s">
        <v>266</v>
      </c>
      <c r="O41">
        <v>1427426</v>
      </c>
      <c r="P41" t="s">
        <v>70</v>
      </c>
      <c r="R41">
        <f>VLOOKUP(O41,[1]应付款管理!$A$1:$I$65536,9,0)</f>
        <v>910</v>
      </c>
      <c r="S41">
        <f t="shared" si="3"/>
        <v>0</v>
      </c>
      <c r="T41" t="str">
        <f t="shared" si="2"/>
        <v>，1427426</v>
      </c>
    </row>
    <row r="42" spans="1:20">
      <c r="A42" t="s">
        <v>71</v>
      </c>
      <c r="B42" t="s">
        <v>267</v>
      </c>
      <c r="C42" t="s">
        <v>10</v>
      </c>
      <c r="D42" t="s">
        <v>9</v>
      </c>
      <c r="E42" t="s">
        <v>84</v>
      </c>
      <c r="F42" t="s">
        <v>264</v>
      </c>
      <c r="G42" t="s">
        <v>66</v>
      </c>
      <c r="H42" t="s">
        <v>42</v>
      </c>
      <c r="I42" t="s">
        <v>12</v>
      </c>
      <c r="J42">
        <v>2952</v>
      </c>
      <c r="K42" t="s">
        <v>43</v>
      </c>
      <c r="L42" t="s">
        <v>268</v>
      </c>
      <c r="M42" t="s">
        <v>45</v>
      </c>
      <c r="N42" t="s">
        <v>269</v>
      </c>
      <c r="O42">
        <v>1427467</v>
      </c>
      <c r="P42" t="s">
        <v>70</v>
      </c>
      <c r="R42">
        <f>VLOOKUP(O42,[1]应付款管理!$A$1:$I$65536,9,0)</f>
        <v>2952</v>
      </c>
      <c r="S42">
        <f t="shared" si="3"/>
        <v>0</v>
      </c>
      <c r="T42" t="str">
        <f t="shared" si="2"/>
        <v>，1427467</v>
      </c>
    </row>
    <row r="43" spans="1:20">
      <c r="A43" t="s">
        <v>63</v>
      </c>
      <c r="B43" t="s">
        <v>270</v>
      </c>
      <c r="C43" t="s">
        <v>10</v>
      </c>
      <c r="D43" t="s">
        <v>9</v>
      </c>
      <c r="E43" t="s">
        <v>271</v>
      </c>
      <c r="F43" t="s">
        <v>143</v>
      </c>
      <c r="G43" t="s">
        <v>264</v>
      </c>
      <c r="H43" t="s">
        <v>42</v>
      </c>
      <c r="I43" t="s">
        <v>12</v>
      </c>
      <c r="J43">
        <v>9604</v>
      </c>
      <c r="K43" t="s">
        <v>43</v>
      </c>
      <c r="L43" t="s">
        <v>272</v>
      </c>
      <c r="M43" t="s">
        <v>45</v>
      </c>
      <c r="N43" t="s">
        <v>273</v>
      </c>
      <c r="O43">
        <v>1427494</v>
      </c>
      <c r="P43" t="s">
        <v>70</v>
      </c>
      <c r="R43">
        <f>VLOOKUP(O43,[1]应付款管理!$A$1:$I$65536,9,0)</f>
        <v>9604</v>
      </c>
      <c r="S43">
        <f t="shared" si="3"/>
        <v>0</v>
      </c>
      <c r="T43" t="str">
        <f t="shared" si="2"/>
        <v>，1427494</v>
      </c>
    </row>
    <row r="44" spans="1:20">
      <c r="A44" t="s">
        <v>274</v>
      </c>
      <c r="B44" t="s">
        <v>275</v>
      </c>
      <c r="C44" t="s">
        <v>10</v>
      </c>
      <c r="D44" t="s">
        <v>9</v>
      </c>
      <c r="E44" t="s">
        <v>276</v>
      </c>
      <c r="F44" t="s">
        <v>95</v>
      </c>
      <c r="G44" t="s">
        <v>114</v>
      </c>
      <c r="H44" t="s">
        <v>42</v>
      </c>
      <c r="I44" t="s">
        <v>12</v>
      </c>
      <c r="J44">
        <v>2652</v>
      </c>
      <c r="K44" t="s">
        <v>43</v>
      </c>
      <c r="L44" t="s">
        <v>277</v>
      </c>
      <c r="M44" t="s">
        <v>45</v>
      </c>
      <c r="N44" t="s">
        <v>278</v>
      </c>
      <c r="O44">
        <v>1427505</v>
      </c>
      <c r="P44" t="s">
        <v>70</v>
      </c>
      <c r="R44">
        <f>VLOOKUP(O44,[1]应付款管理!$A$1:$I$65536,9,0)</f>
        <v>2652</v>
      </c>
      <c r="S44">
        <f t="shared" si="3"/>
        <v>0</v>
      </c>
      <c r="T44" t="str">
        <f t="shared" si="2"/>
        <v>，1427505</v>
      </c>
    </row>
    <row r="45" spans="1:20">
      <c r="A45" t="s">
        <v>279</v>
      </c>
      <c r="B45" t="s">
        <v>280</v>
      </c>
      <c r="C45" t="s">
        <v>10</v>
      </c>
      <c r="D45" t="s">
        <v>9</v>
      </c>
      <c r="E45" t="s">
        <v>281</v>
      </c>
      <c r="F45" t="s">
        <v>51</v>
      </c>
      <c r="G45" t="s">
        <v>282</v>
      </c>
      <c r="H45" t="s">
        <v>42</v>
      </c>
      <c r="I45" t="s">
        <v>12</v>
      </c>
      <c r="J45">
        <v>1119</v>
      </c>
      <c r="K45" t="s">
        <v>43</v>
      </c>
      <c r="L45" t="s">
        <v>283</v>
      </c>
      <c r="M45" t="s">
        <v>45</v>
      </c>
      <c r="N45" t="s">
        <v>284</v>
      </c>
      <c r="O45">
        <v>1427562</v>
      </c>
      <c r="P45" t="s">
        <v>70</v>
      </c>
      <c r="R45">
        <f>VLOOKUP(O45,[1]应付款管理!$A$1:$I$65536,9,0)</f>
        <v>1119</v>
      </c>
      <c r="S45">
        <f t="shared" si="3"/>
        <v>0</v>
      </c>
      <c r="T45" t="str">
        <f t="shared" si="2"/>
        <v>，1427562</v>
      </c>
    </row>
    <row r="46" spans="1:20">
      <c r="A46" t="s">
        <v>212</v>
      </c>
      <c r="B46" t="s">
        <v>285</v>
      </c>
      <c r="C46" t="s">
        <v>10</v>
      </c>
      <c r="D46" t="s">
        <v>9</v>
      </c>
      <c r="E46" t="s">
        <v>286</v>
      </c>
      <c r="F46" t="s">
        <v>287</v>
      </c>
      <c r="G46" t="s">
        <v>51</v>
      </c>
      <c r="H46" t="s">
        <v>42</v>
      </c>
      <c r="I46" t="s">
        <v>12</v>
      </c>
      <c r="J46">
        <v>1521</v>
      </c>
      <c r="K46" t="s">
        <v>43</v>
      </c>
      <c r="L46" t="s">
        <v>288</v>
      </c>
      <c r="M46" t="s">
        <v>45</v>
      </c>
      <c r="N46" t="s">
        <v>289</v>
      </c>
      <c r="O46">
        <v>1427589</v>
      </c>
      <c r="P46" t="s">
        <v>70</v>
      </c>
      <c r="R46">
        <f>VLOOKUP(O46,[1]应付款管理!$A$1:$I$65536,9,0)</f>
        <v>1521</v>
      </c>
      <c r="S46">
        <f t="shared" si="3"/>
        <v>0</v>
      </c>
      <c r="T46" t="str">
        <f t="shared" si="2"/>
        <v>，1427589</v>
      </c>
    </row>
    <row r="47" spans="1:20">
      <c r="A47" t="s">
        <v>37</v>
      </c>
      <c r="B47" t="s">
        <v>290</v>
      </c>
      <c r="C47" t="s">
        <v>10</v>
      </c>
      <c r="D47" t="s">
        <v>9</v>
      </c>
      <c r="E47" t="s">
        <v>291</v>
      </c>
      <c r="F47" t="s">
        <v>292</v>
      </c>
      <c r="G47" t="s">
        <v>106</v>
      </c>
      <c r="H47" t="s">
        <v>42</v>
      </c>
      <c r="I47" t="s">
        <v>12</v>
      </c>
      <c r="J47">
        <v>1944</v>
      </c>
      <c r="K47" t="s">
        <v>43</v>
      </c>
      <c r="L47" t="s">
        <v>293</v>
      </c>
      <c r="M47" t="s">
        <v>151</v>
      </c>
      <c r="N47" t="s">
        <v>294</v>
      </c>
      <c r="O47" s="2">
        <v>1427612</v>
      </c>
      <c r="P47" t="s">
        <v>55</v>
      </c>
      <c r="Q47" t="s">
        <v>55</v>
      </c>
      <c r="R47">
        <f>VLOOKUP(O47,[1]应付款管理!$A$1:$I$65536,9,0)</f>
        <v>1944</v>
      </c>
      <c r="S47">
        <f t="shared" si="3"/>
        <v>0</v>
      </c>
      <c r="T47" t="str">
        <f t="shared" si="2"/>
        <v>，1427612</v>
      </c>
    </row>
    <row r="48" spans="1:20">
      <c r="A48" t="s">
        <v>295</v>
      </c>
      <c r="B48" t="s">
        <v>296</v>
      </c>
      <c r="C48" t="s">
        <v>10</v>
      </c>
      <c r="D48" t="s">
        <v>9</v>
      </c>
      <c r="E48" t="s">
        <v>297</v>
      </c>
      <c r="F48" t="s">
        <v>185</v>
      </c>
      <c r="G48" t="s">
        <v>198</v>
      </c>
      <c r="H48" t="s">
        <v>42</v>
      </c>
      <c r="I48" t="s">
        <v>12</v>
      </c>
      <c r="J48">
        <v>6105</v>
      </c>
      <c r="K48" t="s">
        <v>43</v>
      </c>
      <c r="L48" t="s">
        <v>298</v>
      </c>
      <c r="M48" t="s">
        <v>45</v>
      </c>
      <c r="N48" t="s">
        <v>299</v>
      </c>
      <c r="O48">
        <v>1427606</v>
      </c>
      <c r="P48" t="s">
        <v>47</v>
      </c>
      <c r="Q48" t="s">
        <v>47</v>
      </c>
      <c r="R48">
        <f>VLOOKUP(O48,[1]应付款管理!$A$1:$I$65536,9,0)</f>
        <v>6105</v>
      </c>
      <c r="S48">
        <f t="shared" si="3"/>
        <v>0</v>
      </c>
      <c r="T48" t="str">
        <f t="shared" si="2"/>
        <v>，1427606</v>
      </c>
    </row>
    <row r="49" spans="1:20">
      <c r="A49" t="s">
        <v>201</v>
      </c>
      <c r="B49" t="s">
        <v>300</v>
      </c>
      <c r="C49" t="s">
        <v>10</v>
      </c>
      <c r="D49" t="s">
        <v>9</v>
      </c>
      <c r="E49" t="s">
        <v>301</v>
      </c>
      <c r="F49" t="s">
        <v>186</v>
      </c>
      <c r="G49" t="s">
        <v>198</v>
      </c>
      <c r="H49" t="s">
        <v>42</v>
      </c>
      <c r="I49" t="s">
        <v>12</v>
      </c>
      <c r="J49">
        <v>3382</v>
      </c>
      <c r="K49" t="s">
        <v>43</v>
      </c>
      <c r="L49" t="s">
        <v>302</v>
      </c>
      <c r="M49" t="s">
        <v>45</v>
      </c>
      <c r="N49" t="s">
        <v>303</v>
      </c>
      <c r="O49">
        <v>1427647</v>
      </c>
      <c r="P49" t="s">
        <v>70</v>
      </c>
      <c r="R49">
        <f>VLOOKUP(O49,[1]应付款管理!$A$1:$I$65536,9,0)</f>
        <v>3382</v>
      </c>
      <c r="S49">
        <f t="shared" si="3"/>
        <v>0</v>
      </c>
      <c r="T49" t="str">
        <f t="shared" si="2"/>
        <v>，1427647</v>
      </c>
    </row>
    <row r="50" spans="1:20">
      <c r="A50" t="s">
        <v>71</v>
      </c>
      <c r="B50" t="s">
        <v>304</v>
      </c>
      <c r="C50" t="s">
        <v>10</v>
      </c>
      <c r="D50" t="s">
        <v>9</v>
      </c>
      <c r="E50" t="s">
        <v>125</v>
      </c>
      <c r="F50" t="s">
        <v>305</v>
      </c>
      <c r="G50" t="s">
        <v>306</v>
      </c>
      <c r="H50" t="s">
        <v>42</v>
      </c>
      <c r="I50" t="s">
        <v>12</v>
      </c>
      <c r="J50">
        <v>3732</v>
      </c>
      <c r="K50" t="s">
        <v>43</v>
      </c>
      <c r="L50" t="s">
        <v>307</v>
      </c>
      <c r="M50" t="s">
        <v>45</v>
      </c>
      <c r="N50" t="s">
        <v>308</v>
      </c>
      <c r="O50">
        <v>1427793</v>
      </c>
      <c r="P50" t="s">
        <v>70</v>
      </c>
      <c r="R50">
        <f>VLOOKUP(O50,[1]应付款管理!$A$1:$I$65536,9,0)</f>
        <v>3732</v>
      </c>
      <c r="S50">
        <f t="shared" si="3"/>
        <v>0</v>
      </c>
      <c r="T50" t="str">
        <f t="shared" si="2"/>
        <v>，1427793</v>
      </c>
    </row>
    <row r="51" spans="1:20">
      <c r="A51" t="s">
        <v>71</v>
      </c>
      <c r="B51" t="s">
        <v>309</v>
      </c>
      <c r="C51" t="s">
        <v>10</v>
      </c>
      <c r="D51" t="s">
        <v>9</v>
      </c>
      <c r="E51" t="s">
        <v>310</v>
      </c>
      <c r="F51" t="s">
        <v>198</v>
      </c>
      <c r="G51" t="s">
        <v>311</v>
      </c>
      <c r="H51" t="s">
        <v>42</v>
      </c>
      <c r="I51" t="s">
        <v>12</v>
      </c>
      <c r="J51">
        <v>1062</v>
      </c>
      <c r="K51" t="s">
        <v>43</v>
      </c>
      <c r="L51" t="s">
        <v>312</v>
      </c>
      <c r="M51" t="s">
        <v>45</v>
      </c>
      <c r="N51" t="s">
        <v>313</v>
      </c>
      <c r="O51">
        <v>1427858</v>
      </c>
      <c r="P51" t="s">
        <v>70</v>
      </c>
      <c r="R51">
        <f>VLOOKUP(O51,[1]应付款管理!$A$1:$I$65536,9,0)</f>
        <v>1062</v>
      </c>
      <c r="S51">
        <f t="shared" si="3"/>
        <v>0</v>
      </c>
      <c r="T51" t="str">
        <f t="shared" si="2"/>
        <v>，1427858</v>
      </c>
    </row>
    <row r="52" spans="1:20">
      <c r="A52" t="s">
        <v>314</v>
      </c>
      <c r="B52" t="s">
        <v>315</v>
      </c>
      <c r="C52" t="s">
        <v>10</v>
      </c>
      <c r="D52" t="s">
        <v>9</v>
      </c>
      <c r="E52" t="s">
        <v>316</v>
      </c>
      <c r="F52" t="s">
        <v>317</v>
      </c>
      <c r="G52" t="s">
        <v>318</v>
      </c>
      <c r="H52" t="s">
        <v>42</v>
      </c>
      <c r="I52" t="s">
        <v>12</v>
      </c>
      <c r="J52">
        <v>2124</v>
      </c>
      <c r="K52" t="s">
        <v>43</v>
      </c>
      <c r="L52" t="s">
        <v>319</v>
      </c>
      <c r="M52" t="s">
        <v>45</v>
      </c>
      <c r="N52" t="s">
        <v>320</v>
      </c>
      <c r="O52">
        <v>1427873</v>
      </c>
      <c r="P52" t="s">
        <v>70</v>
      </c>
      <c r="R52">
        <f>VLOOKUP(O52,[1]应付款管理!$A$1:$I$65536,9,0)</f>
        <v>2124</v>
      </c>
      <c r="S52">
        <f t="shared" si="3"/>
        <v>0</v>
      </c>
      <c r="T52" t="str">
        <f t="shared" si="2"/>
        <v>，1427873</v>
      </c>
    </row>
    <row r="53" spans="1:20">
      <c r="A53" t="s">
        <v>103</v>
      </c>
      <c r="B53" t="s">
        <v>321</v>
      </c>
      <c r="C53" t="s">
        <v>10</v>
      </c>
      <c r="D53" t="s">
        <v>9</v>
      </c>
      <c r="E53" t="s">
        <v>322</v>
      </c>
      <c r="F53" t="s">
        <v>305</v>
      </c>
      <c r="G53" t="s">
        <v>317</v>
      </c>
      <c r="H53" t="s">
        <v>42</v>
      </c>
      <c r="I53" t="s">
        <v>12</v>
      </c>
      <c r="J53">
        <v>3855</v>
      </c>
      <c r="K53" t="s">
        <v>43</v>
      </c>
      <c r="L53" t="s">
        <v>323</v>
      </c>
      <c r="M53" t="s">
        <v>45</v>
      </c>
      <c r="N53" t="s">
        <v>320</v>
      </c>
      <c r="O53">
        <v>1427883</v>
      </c>
      <c r="P53" t="s">
        <v>70</v>
      </c>
      <c r="R53">
        <f>VLOOKUP(O53,[1]应付款管理!$A$1:$I$65536,9,0)</f>
        <v>3855</v>
      </c>
      <c r="S53">
        <f t="shared" si="3"/>
        <v>0</v>
      </c>
      <c r="T53" t="str">
        <f t="shared" si="2"/>
        <v>，1427883</v>
      </c>
    </row>
    <row r="54" spans="1:20">
      <c r="A54" t="s">
        <v>324</v>
      </c>
      <c r="B54" t="s">
        <v>325</v>
      </c>
      <c r="C54" t="s">
        <v>10</v>
      </c>
      <c r="D54" t="s">
        <v>9</v>
      </c>
      <c r="E54" t="s">
        <v>326</v>
      </c>
      <c r="F54" t="s">
        <v>95</v>
      </c>
      <c r="G54" t="s">
        <v>113</v>
      </c>
      <c r="H54" t="s">
        <v>42</v>
      </c>
      <c r="I54" t="s">
        <v>12</v>
      </c>
      <c r="J54">
        <v>399</v>
      </c>
      <c r="K54" t="s">
        <v>43</v>
      </c>
      <c r="L54" t="s">
        <v>327</v>
      </c>
      <c r="M54" t="s">
        <v>45</v>
      </c>
      <c r="N54" t="s">
        <v>328</v>
      </c>
      <c r="O54">
        <v>1427914</v>
      </c>
      <c r="P54" t="s">
        <v>70</v>
      </c>
      <c r="R54">
        <f>VLOOKUP(O54,[1]应付款管理!$A$1:$I$65536,9,0)</f>
        <v>399</v>
      </c>
      <c r="S54">
        <f t="shared" si="3"/>
        <v>0</v>
      </c>
      <c r="T54" t="str">
        <f t="shared" si="2"/>
        <v>，1427914</v>
      </c>
    </row>
    <row r="55" spans="1:20">
      <c r="A55" t="s">
        <v>329</v>
      </c>
      <c r="B55" t="s">
        <v>330</v>
      </c>
      <c r="C55" t="s">
        <v>10</v>
      </c>
      <c r="D55" t="s">
        <v>9</v>
      </c>
      <c r="E55" t="s">
        <v>331</v>
      </c>
      <c r="F55" t="s">
        <v>332</v>
      </c>
      <c r="G55" t="s">
        <v>333</v>
      </c>
      <c r="H55" t="s">
        <v>42</v>
      </c>
      <c r="I55" t="s">
        <v>12</v>
      </c>
      <c r="J55">
        <v>550</v>
      </c>
      <c r="K55" t="s">
        <v>43</v>
      </c>
      <c r="L55" t="s">
        <v>334</v>
      </c>
      <c r="M55" t="s">
        <v>45</v>
      </c>
      <c r="N55" t="s">
        <v>335</v>
      </c>
      <c r="O55">
        <v>1427959</v>
      </c>
      <c r="P55" t="s">
        <v>70</v>
      </c>
      <c r="R55">
        <f>VLOOKUP(O55,[1]应付款管理!$A$1:$I$65536,9,0)</f>
        <v>550</v>
      </c>
      <c r="S55">
        <f t="shared" si="3"/>
        <v>0</v>
      </c>
      <c r="T55" t="str">
        <f t="shared" si="2"/>
        <v>，1427959</v>
      </c>
    </row>
    <row r="56" spans="1:20">
      <c r="A56" t="s">
        <v>190</v>
      </c>
      <c r="B56" t="s">
        <v>336</v>
      </c>
      <c r="C56" t="s">
        <v>10</v>
      </c>
      <c r="D56" t="s">
        <v>9</v>
      </c>
      <c r="E56" t="s">
        <v>192</v>
      </c>
      <c r="F56" t="s">
        <v>204</v>
      </c>
      <c r="G56" t="s">
        <v>157</v>
      </c>
      <c r="H56" t="s">
        <v>42</v>
      </c>
      <c r="I56" t="s">
        <v>12</v>
      </c>
      <c r="J56">
        <v>1616</v>
      </c>
      <c r="K56" t="s">
        <v>43</v>
      </c>
      <c r="L56" t="s">
        <v>337</v>
      </c>
      <c r="M56" t="s">
        <v>45</v>
      </c>
      <c r="N56" t="s">
        <v>338</v>
      </c>
      <c r="O56">
        <v>1428032</v>
      </c>
      <c r="P56" t="s">
        <v>70</v>
      </c>
      <c r="R56">
        <f>VLOOKUP(O56,[1]应付款管理!$A$1:$I$65536,9,0)</f>
        <v>1616</v>
      </c>
      <c r="S56">
        <f t="shared" si="3"/>
        <v>0</v>
      </c>
      <c r="T56" t="str">
        <f t="shared" si="2"/>
        <v>，1428032</v>
      </c>
    </row>
    <row r="57" spans="1:20">
      <c r="A57" t="s">
        <v>339</v>
      </c>
      <c r="B57" t="s">
        <v>340</v>
      </c>
      <c r="C57" t="s">
        <v>10</v>
      </c>
      <c r="D57" t="s">
        <v>9</v>
      </c>
      <c r="E57" t="s">
        <v>341</v>
      </c>
      <c r="F57" t="s">
        <v>342</v>
      </c>
      <c r="G57" t="s">
        <v>165</v>
      </c>
      <c r="H57" t="s">
        <v>42</v>
      </c>
      <c r="I57" t="s">
        <v>12</v>
      </c>
      <c r="J57">
        <v>2176</v>
      </c>
      <c r="K57" t="s">
        <v>43</v>
      </c>
      <c r="L57" t="s">
        <v>343</v>
      </c>
      <c r="M57" t="s">
        <v>45</v>
      </c>
      <c r="N57" t="s">
        <v>344</v>
      </c>
      <c r="O57">
        <v>1428204</v>
      </c>
      <c r="P57" t="s">
        <v>70</v>
      </c>
      <c r="R57">
        <f>VLOOKUP(O57,[1]应付款管理!$A$1:$I$65536,9,0)</f>
        <v>2176</v>
      </c>
      <c r="S57">
        <f t="shared" si="3"/>
        <v>0</v>
      </c>
      <c r="T57" t="str">
        <f t="shared" si="2"/>
        <v>，1428204</v>
      </c>
    </row>
    <row r="58" spans="1:20">
      <c r="A58" t="s">
        <v>63</v>
      </c>
      <c r="B58" t="s">
        <v>345</v>
      </c>
      <c r="C58" t="s">
        <v>10</v>
      </c>
      <c r="D58" t="s">
        <v>9</v>
      </c>
      <c r="E58" t="s">
        <v>346</v>
      </c>
      <c r="F58" t="s">
        <v>287</v>
      </c>
      <c r="G58" t="s">
        <v>143</v>
      </c>
      <c r="H58" t="s">
        <v>42</v>
      </c>
      <c r="I58" t="s">
        <v>12</v>
      </c>
      <c r="J58">
        <v>4685</v>
      </c>
      <c r="K58" t="s">
        <v>43</v>
      </c>
      <c r="L58" t="s">
        <v>347</v>
      </c>
      <c r="M58" t="s">
        <v>45</v>
      </c>
      <c r="N58" t="s">
        <v>348</v>
      </c>
      <c r="O58">
        <v>1428351</v>
      </c>
      <c r="P58" t="s">
        <v>70</v>
      </c>
      <c r="R58">
        <f>VLOOKUP(O58,[1]应付款管理!$A$1:$I$65536,9,0)</f>
        <v>4685</v>
      </c>
      <c r="S58">
        <f t="shared" si="3"/>
        <v>0</v>
      </c>
      <c r="T58" t="str">
        <f t="shared" si="2"/>
        <v>，1428351</v>
      </c>
    </row>
    <row r="59" spans="1:20">
      <c r="A59" t="s">
        <v>37</v>
      </c>
      <c r="B59" t="s">
        <v>349</v>
      </c>
      <c r="C59" t="s">
        <v>10</v>
      </c>
      <c r="D59" t="s">
        <v>9</v>
      </c>
      <c r="E59" t="s">
        <v>350</v>
      </c>
      <c r="F59" t="s">
        <v>351</v>
      </c>
      <c r="G59" t="s">
        <v>66</v>
      </c>
      <c r="H59" t="s">
        <v>42</v>
      </c>
      <c r="I59" t="s">
        <v>12</v>
      </c>
      <c r="J59">
        <v>4296</v>
      </c>
      <c r="K59" t="s">
        <v>43</v>
      </c>
      <c r="L59" t="s">
        <v>352</v>
      </c>
      <c r="M59" t="s">
        <v>151</v>
      </c>
      <c r="N59" t="s">
        <v>353</v>
      </c>
      <c r="O59">
        <v>1428308</v>
      </c>
      <c r="P59" t="s">
        <v>55</v>
      </c>
      <c r="Q59" t="s">
        <v>55</v>
      </c>
      <c r="R59">
        <f>VLOOKUP(O59,[1]应付款管理!$A$1:$I$65536,9,0)</f>
        <v>4296</v>
      </c>
      <c r="S59">
        <f t="shared" si="3"/>
        <v>0</v>
      </c>
      <c r="T59" t="str">
        <f t="shared" si="2"/>
        <v>，1428308</v>
      </c>
    </row>
    <row r="60" spans="1:20">
      <c r="A60" t="s">
        <v>63</v>
      </c>
      <c r="B60" t="s">
        <v>354</v>
      </c>
      <c r="C60" t="s">
        <v>10</v>
      </c>
      <c r="D60" t="s">
        <v>9</v>
      </c>
      <c r="E60" t="s">
        <v>346</v>
      </c>
      <c r="F60" t="s">
        <v>332</v>
      </c>
      <c r="G60" t="s">
        <v>144</v>
      </c>
      <c r="H60" t="s">
        <v>42</v>
      </c>
      <c r="I60" t="s">
        <v>12</v>
      </c>
      <c r="J60">
        <v>4685</v>
      </c>
      <c r="K60" t="s">
        <v>43</v>
      </c>
      <c r="L60" t="s">
        <v>355</v>
      </c>
      <c r="M60" t="s">
        <v>45</v>
      </c>
      <c r="N60" t="s">
        <v>356</v>
      </c>
      <c r="O60">
        <v>1428439</v>
      </c>
      <c r="P60" t="s">
        <v>70</v>
      </c>
      <c r="R60">
        <f>VLOOKUP(O60,[1]应付款管理!$A$1:$I$65536,9,0)</f>
        <v>4685</v>
      </c>
      <c r="S60">
        <f t="shared" si="3"/>
        <v>0</v>
      </c>
      <c r="T60" t="str">
        <f t="shared" si="2"/>
        <v>，1428439</v>
      </c>
    </row>
    <row r="61" spans="1:20">
      <c r="A61" t="s">
        <v>357</v>
      </c>
      <c r="B61" t="s">
        <v>358</v>
      </c>
      <c r="C61" t="s">
        <v>10</v>
      </c>
      <c r="D61" t="s">
        <v>9</v>
      </c>
      <c r="E61" t="s">
        <v>359</v>
      </c>
      <c r="F61" t="s">
        <v>172</v>
      </c>
      <c r="G61" t="s">
        <v>235</v>
      </c>
      <c r="H61" t="s">
        <v>42</v>
      </c>
      <c r="I61" t="s">
        <v>12</v>
      </c>
      <c r="J61">
        <v>1195</v>
      </c>
      <c r="K61" t="s">
        <v>43</v>
      </c>
      <c r="L61" t="s">
        <v>360</v>
      </c>
      <c r="M61" t="s">
        <v>45</v>
      </c>
      <c r="N61" t="s">
        <v>361</v>
      </c>
      <c r="O61">
        <v>1428528</v>
      </c>
      <c r="P61" t="s">
        <v>70</v>
      </c>
      <c r="R61">
        <f>VLOOKUP(O61,[1]应付款管理!$A$1:$I$65536,9,0)</f>
        <v>1195</v>
      </c>
      <c r="S61">
        <f t="shared" si="3"/>
        <v>0</v>
      </c>
      <c r="T61" t="str">
        <f t="shared" si="2"/>
        <v>，1428528</v>
      </c>
    </row>
    <row r="62" spans="1:20">
      <c r="A62" t="s">
        <v>71</v>
      </c>
      <c r="B62" t="s">
        <v>362</v>
      </c>
      <c r="C62" t="s">
        <v>10</v>
      </c>
      <c r="D62" t="s">
        <v>9</v>
      </c>
      <c r="E62" t="s">
        <v>363</v>
      </c>
      <c r="F62" t="s">
        <v>156</v>
      </c>
      <c r="G62" t="s">
        <v>166</v>
      </c>
      <c r="H62" t="s">
        <v>42</v>
      </c>
      <c r="I62" t="s">
        <v>12</v>
      </c>
      <c r="J62">
        <v>3844</v>
      </c>
      <c r="K62" t="s">
        <v>43</v>
      </c>
      <c r="L62" t="s">
        <v>364</v>
      </c>
      <c r="M62" t="s">
        <v>45</v>
      </c>
      <c r="N62" t="s">
        <v>365</v>
      </c>
      <c r="O62">
        <v>1428574</v>
      </c>
      <c r="P62" t="s">
        <v>70</v>
      </c>
      <c r="R62">
        <f>VLOOKUP(O62,[1]应付款管理!$A$1:$I$65536,9,0)</f>
        <v>3844</v>
      </c>
      <c r="S62">
        <f t="shared" si="3"/>
        <v>0</v>
      </c>
      <c r="T62" t="str">
        <f t="shared" si="2"/>
        <v>，1428574</v>
      </c>
    </row>
    <row r="63" spans="1:20">
      <c r="A63" t="s">
        <v>175</v>
      </c>
      <c r="B63" t="s">
        <v>366</v>
      </c>
      <c r="C63" t="s">
        <v>10</v>
      </c>
      <c r="D63" t="s">
        <v>9</v>
      </c>
      <c r="E63" t="s">
        <v>367</v>
      </c>
      <c r="F63" t="s">
        <v>229</v>
      </c>
      <c r="G63" t="s">
        <v>161</v>
      </c>
      <c r="H63" t="s">
        <v>42</v>
      </c>
      <c r="I63" t="s">
        <v>12</v>
      </c>
      <c r="J63">
        <v>4232</v>
      </c>
      <c r="K63" t="s">
        <v>43</v>
      </c>
      <c r="L63" t="s">
        <v>368</v>
      </c>
      <c r="M63" t="s">
        <v>45</v>
      </c>
      <c r="N63" t="s">
        <v>369</v>
      </c>
      <c r="O63">
        <v>1428750</v>
      </c>
      <c r="P63" t="s">
        <v>70</v>
      </c>
      <c r="R63">
        <f>VLOOKUP(O63,[1]应付款管理!$A$1:$I$65536,9,0)</f>
        <v>4232</v>
      </c>
      <c r="S63">
        <f t="shared" si="3"/>
        <v>0</v>
      </c>
      <c r="T63" t="str">
        <f t="shared" si="2"/>
        <v>，1428750</v>
      </c>
    </row>
    <row r="64" spans="1:20">
      <c r="A64" t="s">
        <v>370</v>
      </c>
      <c r="B64" t="s">
        <v>371</v>
      </c>
      <c r="C64" t="s">
        <v>10</v>
      </c>
      <c r="D64" t="s">
        <v>9</v>
      </c>
      <c r="E64" t="s">
        <v>372</v>
      </c>
      <c r="F64" t="s">
        <v>143</v>
      </c>
      <c r="G64" t="s">
        <v>144</v>
      </c>
      <c r="H64" t="s">
        <v>42</v>
      </c>
      <c r="I64" t="s">
        <v>12</v>
      </c>
      <c r="J64">
        <v>3684</v>
      </c>
      <c r="K64" t="s">
        <v>43</v>
      </c>
      <c r="L64" t="s">
        <v>373</v>
      </c>
      <c r="M64" t="s">
        <v>45</v>
      </c>
      <c r="N64" t="s">
        <v>374</v>
      </c>
      <c r="O64">
        <v>1428786</v>
      </c>
      <c r="P64" t="s">
        <v>70</v>
      </c>
      <c r="R64">
        <f>VLOOKUP(O64,[1]应付款管理!$A$1:$I$65536,9,0)</f>
        <v>3684</v>
      </c>
      <c r="S64">
        <f t="shared" si="3"/>
        <v>0</v>
      </c>
      <c r="T64" t="str">
        <f t="shared" si="2"/>
        <v>，1428786</v>
      </c>
    </row>
    <row r="65" spans="1:20">
      <c r="A65" t="s">
        <v>370</v>
      </c>
      <c r="B65" t="s">
        <v>375</v>
      </c>
      <c r="C65" t="s">
        <v>10</v>
      </c>
      <c r="D65" t="s">
        <v>9</v>
      </c>
      <c r="E65" t="s">
        <v>376</v>
      </c>
      <c r="F65" t="s">
        <v>51</v>
      </c>
      <c r="G65" t="s">
        <v>143</v>
      </c>
      <c r="H65" t="s">
        <v>42</v>
      </c>
      <c r="I65" t="s">
        <v>12</v>
      </c>
      <c r="J65">
        <v>4344</v>
      </c>
      <c r="K65" t="s">
        <v>43</v>
      </c>
      <c r="L65" t="s">
        <v>377</v>
      </c>
      <c r="M65" t="s">
        <v>45</v>
      </c>
      <c r="N65" t="s">
        <v>374</v>
      </c>
      <c r="O65">
        <v>1428788</v>
      </c>
      <c r="P65" t="s">
        <v>70</v>
      </c>
      <c r="R65">
        <f>VLOOKUP(O65,[1]应付款管理!$A$1:$I$65536,9,0)</f>
        <v>4344</v>
      </c>
      <c r="S65">
        <f t="shared" si="3"/>
        <v>0</v>
      </c>
      <c r="T65" t="str">
        <f t="shared" si="2"/>
        <v>，1428788</v>
      </c>
    </row>
    <row r="66" spans="1:20">
      <c r="A66" t="s">
        <v>37</v>
      </c>
      <c r="B66" t="s">
        <v>378</v>
      </c>
      <c r="C66" t="s">
        <v>10</v>
      </c>
      <c r="D66" t="s">
        <v>9</v>
      </c>
      <c r="E66" t="s">
        <v>379</v>
      </c>
      <c r="F66" t="s">
        <v>138</v>
      </c>
      <c r="G66" t="s">
        <v>236</v>
      </c>
      <c r="H66" t="s">
        <v>42</v>
      </c>
      <c r="I66" t="s">
        <v>12</v>
      </c>
      <c r="J66">
        <v>2096</v>
      </c>
      <c r="K66" t="s">
        <v>43</v>
      </c>
      <c r="L66" t="s">
        <v>380</v>
      </c>
      <c r="M66" t="s">
        <v>45</v>
      </c>
      <c r="N66" t="s">
        <v>381</v>
      </c>
      <c r="O66">
        <v>1428807</v>
      </c>
      <c r="P66" t="s">
        <v>47</v>
      </c>
      <c r="Q66" t="s">
        <v>47</v>
      </c>
      <c r="R66">
        <f>VLOOKUP(O66,[1]应付款管理!$A$1:$I$65536,9,0)</f>
        <v>2096</v>
      </c>
      <c r="S66">
        <f t="shared" si="3"/>
        <v>0</v>
      </c>
      <c r="T66" t="str">
        <f t="shared" ref="T66:T97" si="4">$T$1&amp;O66</f>
        <v>，1428807</v>
      </c>
    </row>
    <row r="67" spans="1:20">
      <c r="A67" t="s">
        <v>56</v>
      </c>
      <c r="B67" t="s">
        <v>382</v>
      </c>
      <c r="C67" t="s">
        <v>10</v>
      </c>
      <c r="D67" t="s">
        <v>9</v>
      </c>
      <c r="E67" t="s">
        <v>94</v>
      </c>
      <c r="F67" t="s">
        <v>66</v>
      </c>
      <c r="G67" t="s">
        <v>172</v>
      </c>
      <c r="H67" t="s">
        <v>42</v>
      </c>
      <c r="I67" t="s">
        <v>12</v>
      </c>
      <c r="J67">
        <v>5512</v>
      </c>
      <c r="K67" t="s">
        <v>43</v>
      </c>
      <c r="L67" t="s">
        <v>383</v>
      </c>
      <c r="M67" t="s">
        <v>45</v>
      </c>
      <c r="N67" t="s">
        <v>384</v>
      </c>
      <c r="O67">
        <v>1429080</v>
      </c>
      <c r="P67" t="s">
        <v>117</v>
      </c>
      <c r="Q67" t="s">
        <v>117</v>
      </c>
      <c r="R67">
        <f>VLOOKUP(O67,[1]应付款管理!$A$1:$I$65536,9,0)</f>
        <v>5512</v>
      </c>
      <c r="S67">
        <f t="shared" ref="S67:S98" si="5">J67-R67</f>
        <v>0</v>
      </c>
      <c r="T67" t="str">
        <f t="shared" si="4"/>
        <v>，1429080</v>
      </c>
    </row>
    <row r="68" spans="1:20">
      <c r="A68" t="s">
        <v>175</v>
      </c>
      <c r="B68" t="s">
        <v>385</v>
      </c>
      <c r="C68" t="s">
        <v>10</v>
      </c>
      <c r="D68" t="s">
        <v>9</v>
      </c>
      <c r="E68" t="s">
        <v>386</v>
      </c>
      <c r="F68" t="s">
        <v>165</v>
      </c>
      <c r="G68" t="s">
        <v>205</v>
      </c>
      <c r="H68" t="s">
        <v>42</v>
      </c>
      <c r="I68" t="s">
        <v>12</v>
      </c>
      <c r="J68">
        <v>891</v>
      </c>
      <c r="K68" t="s">
        <v>43</v>
      </c>
      <c r="L68" t="s">
        <v>387</v>
      </c>
      <c r="M68" t="s">
        <v>45</v>
      </c>
      <c r="N68" t="s">
        <v>388</v>
      </c>
      <c r="O68">
        <v>1429098</v>
      </c>
      <c r="P68" t="s">
        <v>47</v>
      </c>
      <c r="Q68" t="s">
        <v>47</v>
      </c>
      <c r="R68">
        <f>VLOOKUP(O68,[1]应付款管理!$A$1:$I$65536,9,0)</f>
        <v>891</v>
      </c>
      <c r="S68">
        <f t="shared" si="5"/>
        <v>0</v>
      </c>
      <c r="T68" t="str">
        <f t="shared" si="4"/>
        <v>，1429098</v>
      </c>
    </row>
    <row r="69" spans="1:20">
      <c r="A69" t="s">
        <v>339</v>
      </c>
      <c r="B69" t="s">
        <v>389</v>
      </c>
      <c r="C69" t="s">
        <v>10</v>
      </c>
      <c r="D69" t="s">
        <v>9</v>
      </c>
      <c r="E69" t="s">
        <v>390</v>
      </c>
      <c r="F69" t="s">
        <v>165</v>
      </c>
      <c r="G69" t="s">
        <v>205</v>
      </c>
      <c r="H69" t="s">
        <v>42</v>
      </c>
      <c r="I69" t="s">
        <v>12</v>
      </c>
      <c r="J69">
        <v>1728</v>
      </c>
      <c r="K69" t="s">
        <v>43</v>
      </c>
      <c r="L69" t="s">
        <v>391</v>
      </c>
      <c r="M69" t="s">
        <v>45</v>
      </c>
      <c r="N69" t="s">
        <v>392</v>
      </c>
      <c r="O69">
        <v>1429158</v>
      </c>
      <c r="P69" t="s">
        <v>70</v>
      </c>
      <c r="R69">
        <f>VLOOKUP(O69,[1]应付款管理!$A$1:$I$65536,9,0)</f>
        <v>1728</v>
      </c>
      <c r="S69">
        <f t="shared" si="5"/>
        <v>0</v>
      </c>
      <c r="T69" t="str">
        <f t="shared" si="4"/>
        <v>，1429158</v>
      </c>
    </row>
    <row r="70" spans="1:20">
      <c r="A70" t="s">
        <v>37</v>
      </c>
      <c r="B70" t="s">
        <v>393</v>
      </c>
      <c r="C70" t="s">
        <v>10</v>
      </c>
      <c r="D70" t="s">
        <v>9</v>
      </c>
      <c r="E70" t="s">
        <v>394</v>
      </c>
      <c r="F70" t="s">
        <v>137</v>
      </c>
      <c r="G70" t="s">
        <v>395</v>
      </c>
      <c r="H70" t="s">
        <v>42</v>
      </c>
      <c r="I70" t="s">
        <v>12</v>
      </c>
      <c r="J70">
        <v>8735</v>
      </c>
      <c r="K70" t="s">
        <v>43</v>
      </c>
      <c r="L70" t="s">
        <v>396</v>
      </c>
      <c r="M70" t="s">
        <v>45</v>
      </c>
      <c r="N70" t="s">
        <v>397</v>
      </c>
      <c r="O70">
        <v>1429161</v>
      </c>
      <c r="P70" t="s">
        <v>70</v>
      </c>
      <c r="R70">
        <f>VLOOKUP(O70,[1]应付款管理!$A$1:$I$65536,9,0)</f>
        <v>8735</v>
      </c>
      <c r="S70">
        <f t="shared" si="5"/>
        <v>0</v>
      </c>
      <c r="T70" t="str">
        <f t="shared" si="4"/>
        <v>，1429161</v>
      </c>
    </row>
    <row r="71" spans="1:20">
      <c r="A71" t="s">
        <v>71</v>
      </c>
      <c r="B71" t="s">
        <v>398</v>
      </c>
      <c r="C71" t="s">
        <v>10</v>
      </c>
      <c r="D71" t="s">
        <v>9</v>
      </c>
      <c r="E71" t="s">
        <v>399</v>
      </c>
      <c r="F71" t="s">
        <v>186</v>
      </c>
      <c r="G71" t="s">
        <v>400</v>
      </c>
      <c r="H71" t="s">
        <v>42</v>
      </c>
      <c r="I71" t="s">
        <v>12</v>
      </c>
      <c r="J71">
        <v>446</v>
      </c>
      <c r="K71" t="s">
        <v>43</v>
      </c>
      <c r="L71" t="s">
        <v>401</v>
      </c>
      <c r="M71" t="s">
        <v>45</v>
      </c>
      <c r="N71" t="s">
        <v>402</v>
      </c>
      <c r="O71">
        <v>1429177</v>
      </c>
      <c r="P71" t="s">
        <v>70</v>
      </c>
      <c r="R71">
        <f>VLOOKUP(O71,[1]应付款管理!$A$1:$I$65536,9,0)</f>
        <v>446</v>
      </c>
      <c r="S71">
        <f t="shared" si="5"/>
        <v>0</v>
      </c>
      <c r="T71" t="str">
        <f t="shared" si="4"/>
        <v>，1429177</v>
      </c>
    </row>
    <row r="72" spans="1:20">
      <c r="A72" t="s">
        <v>403</v>
      </c>
      <c r="B72" t="s">
        <v>404</v>
      </c>
      <c r="C72" t="s">
        <v>10</v>
      </c>
      <c r="D72" t="s">
        <v>9</v>
      </c>
      <c r="E72" t="s">
        <v>405</v>
      </c>
      <c r="F72" t="s">
        <v>292</v>
      </c>
      <c r="G72" t="s">
        <v>229</v>
      </c>
      <c r="H72" t="s">
        <v>42</v>
      </c>
      <c r="I72" t="s">
        <v>12</v>
      </c>
      <c r="J72">
        <v>136</v>
      </c>
      <c r="K72" t="s">
        <v>43</v>
      </c>
      <c r="L72" t="s">
        <v>406</v>
      </c>
      <c r="M72" t="s">
        <v>45</v>
      </c>
      <c r="N72" t="s">
        <v>407</v>
      </c>
      <c r="O72">
        <v>1429183</v>
      </c>
      <c r="P72" t="s">
        <v>70</v>
      </c>
      <c r="R72">
        <f>VLOOKUP(O72,[1]应付款管理!$A$1:$I$65536,9,0)</f>
        <v>136</v>
      </c>
      <c r="S72">
        <f t="shared" si="5"/>
        <v>0</v>
      </c>
      <c r="T72" t="str">
        <f t="shared" si="4"/>
        <v>，1429183</v>
      </c>
    </row>
    <row r="73" spans="1:20">
      <c r="A73" t="s">
        <v>175</v>
      </c>
      <c r="B73" t="s">
        <v>408</v>
      </c>
      <c r="C73" t="s">
        <v>10</v>
      </c>
      <c r="D73" t="s">
        <v>9</v>
      </c>
      <c r="E73" t="s">
        <v>409</v>
      </c>
      <c r="F73" t="s">
        <v>229</v>
      </c>
      <c r="G73" t="s">
        <v>106</v>
      </c>
      <c r="H73" t="s">
        <v>42</v>
      </c>
      <c r="I73" t="s">
        <v>12</v>
      </c>
      <c r="J73">
        <v>723</v>
      </c>
      <c r="K73" t="s">
        <v>43</v>
      </c>
      <c r="L73" t="s">
        <v>410</v>
      </c>
      <c r="M73" t="s">
        <v>45</v>
      </c>
      <c r="N73" t="s">
        <v>411</v>
      </c>
      <c r="O73">
        <v>1429210</v>
      </c>
      <c r="P73" t="s">
        <v>70</v>
      </c>
      <c r="R73">
        <f>VLOOKUP(O73,[1]应付款管理!$A$1:$I$65536,9,0)</f>
        <v>723</v>
      </c>
      <c r="S73">
        <f t="shared" si="5"/>
        <v>0</v>
      </c>
      <c r="T73" t="str">
        <f t="shared" si="4"/>
        <v>，1429210</v>
      </c>
    </row>
    <row r="74" s="1" customFormat="1" spans="1:20">
      <c r="A74" s="1" t="s">
        <v>175</v>
      </c>
      <c r="B74" s="1" t="s">
        <v>412</v>
      </c>
      <c r="C74" s="1" t="s">
        <v>10</v>
      </c>
      <c r="D74" s="1" t="s">
        <v>9</v>
      </c>
      <c r="E74" s="1" t="s">
        <v>413</v>
      </c>
      <c r="F74" s="1" t="s">
        <v>80</v>
      </c>
      <c r="G74" s="1" t="s">
        <v>121</v>
      </c>
      <c r="H74" s="1" t="s">
        <v>42</v>
      </c>
      <c r="I74" s="1" t="s">
        <v>12</v>
      </c>
      <c r="J74" s="1">
        <v>11370</v>
      </c>
      <c r="K74" s="1" t="s">
        <v>43</v>
      </c>
      <c r="L74" s="1" t="s">
        <v>414</v>
      </c>
      <c r="M74" s="1" t="s">
        <v>415</v>
      </c>
      <c r="N74" s="1" t="s">
        <v>416</v>
      </c>
      <c r="O74" s="1">
        <v>1429536</v>
      </c>
      <c r="P74" s="1" t="s">
        <v>117</v>
      </c>
      <c r="Q74" s="1" t="s">
        <v>117</v>
      </c>
      <c r="R74" s="1">
        <v>11370</v>
      </c>
      <c r="S74" s="1">
        <f t="shared" si="5"/>
        <v>0</v>
      </c>
      <c r="T74" t="str">
        <f t="shared" si="4"/>
        <v>，1429536</v>
      </c>
    </row>
    <row r="75" spans="1:20">
      <c r="A75" t="s">
        <v>63</v>
      </c>
      <c r="B75" t="s">
        <v>417</v>
      </c>
      <c r="C75" t="s">
        <v>10</v>
      </c>
      <c r="D75" t="s">
        <v>9</v>
      </c>
      <c r="E75" t="s">
        <v>136</v>
      </c>
      <c r="F75" t="s">
        <v>418</v>
      </c>
      <c r="G75" t="s">
        <v>157</v>
      </c>
      <c r="H75" t="s">
        <v>42</v>
      </c>
      <c r="I75" t="s">
        <v>12</v>
      </c>
      <c r="J75">
        <v>2634</v>
      </c>
      <c r="K75" t="s">
        <v>43</v>
      </c>
      <c r="L75" t="s">
        <v>419</v>
      </c>
      <c r="M75" t="s">
        <v>45</v>
      </c>
      <c r="N75" t="s">
        <v>420</v>
      </c>
      <c r="O75">
        <v>1429245</v>
      </c>
      <c r="P75" t="s">
        <v>70</v>
      </c>
      <c r="R75">
        <f>VLOOKUP(O75,[1]应付款管理!$A$1:$I$65536,9,0)</f>
        <v>2634</v>
      </c>
      <c r="S75">
        <f t="shared" si="5"/>
        <v>0</v>
      </c>
      <c r="T75" t="str">
        <f t="shared" si="4"/>
        <v>，1429245</v>
      </c>
    </row>
    <row r="76" spans="1:20">
      <c r="A76" t="s">
        <v>71</v>
      </c>
      <c r="B76" t="s">
        <v>421</v>
      </c>
      <c r="C76" t="s">
        <v>10</v>
      </c>
      <c r="D76" t="s">
        <v>9</v>
      </c>
      <c r="E76" t="s">
        <v>422</v>
      </c>
      <c r="F76" t="s">
        <v>292</v>
      </c>
      <c r="G76" t="s">
        <v>229</v>
      </c>
      <c r="H76" t="s">
        <v>42</v>
      </c>
      <c r="I76" t="s">
        <v>12</v>
      </c>
      <c r="J76">
        <v>569</v>
      </c>
      <c r="K76" t="s">
        <v>43</v>
      </c>
      <c r="L76" t="s">
        <v>423</v>
      </c>
      <c r="M76" t="s">
        <v>45</v>
      </c>
      <c r="N76" t="s">
        <v>424</v>
      </c>
      <c r="O76">
        <v>1429312</v>
      </c>
      <c r="P76" t="s">
        <v>70</v>
      </c>
      <c r="R76">
        <f>VLOOKUP(O76,[1]应付款管理!$A$1:$I$65536,9,0)</f>
        <v>569</v>
      </c>
      <c r="S76">
        <f t="shared" si="5"/>
        <v>0</v>
      </c>
      <c r="T76" t="str">
        <f t="shared" si="4"/>
        <v>，1429312</v>
      </c>
    </row>
    <row r="77" spans="1:20">
      <c r="A77" t="s">
        <v>37</v>
      </c>
      <c r="B77" t="s">
        <v>425</v>
      </c>
      <c r="C77" t="s">
        <v>10</v>
      </c>
      <c r="D77" t="s">
        <v>9</v>
      </c>
      <c r="E77" t="s">
        <v>426</v>
      </c>
      <c r="F77" t="s">
        <v>427</v>
      </c>
      <c r="G77" t="s">
        <v>351</v>
      </c>
      <c r="H77" t="s">
        <v>42</v>
      </c>
      <c r="I77" t="s">
        <v>12</v>
      </c>
      <c r="J77">
        <v>2706</v>
      </c>
      <c r="K77" t="s">
        <v>43</v>
      </c>
      <c r="L77" t="s">
        <v>428</v>
      </c>
      <c r="M77" t="s">
        <v>45</v>
      </c>
      <c r="N77" t="s">
        <v>429</v>
      </c>
      <c r="O77">
        <v>1429325</v>
      </c>
      <c r="P77" t="s">
        <v>70</v>
      </c>
      <c r="R77">
        <f>VLOOKUP(O77,[1]应付款管理!$A$1:$I$65536,9,0)</f>
        <v>2706</v>
      </c>
      <c r="S77">
        <f t="shared" si="5"/>
        <v>0</v>
      </c>
      <c r="T77" t="str">
        <f t="shared" si="4"/>
        <v>，1429325</v>
      </c>
    </row>
    <row r="78" spans="1:20">
      <c r="A78" t="s">
        <v>71</v>
      </c>
      <c r="B78" t="s">
        <v>430</v>
      </c>
      <c r="C78" t="s">
        <v>10</v>
      </c>
      <c r="D78" t="s">
        <v>9</v>
      </c>
      <c r="E78" t="s">
        <v>125</v>
      </c>
      <c r="F78" t="s">
        <v>166</v>
      </c>
      <c r="G78" t="s">
        <v>193</v>
      </c>
      <c r="H78" t="s">
        <v>42</v>
      </c>
      <c r="I78" t="s">
        <v>12</v>
      </c>
      <c r="J78">
        <v>514</v>
      </c>
      <c r="K78" t="s">
        <v>43</v>
      </c>
      <c r="L78" t="s">
        <v>431</v>
      </c>
      <c r="M78" t="s">
        <v>45</v>
      </c>
      <c r="N78" t="s">
        <v>432</v>
      </c>
      <c r="O78">
        <v>1429381</v>
      </c>
      <c r="P78" t="s">
        <v>70</v>
      </c>
      <c r="R78">
        <f>VLOOKUP(O78,[1]应付款管理!$A$1:$I$65536,9,0)</f>
        <v>514</v>
      </c>
      <c r="S78">
        <f t="shared" si="5"/>
        <v>0</v>
      </c>
      <c r="T78" t="str">
        <f t="shared" si="4"/>
        <v>，1429381</v>
      </c>
    </row>
    <row r="79" spans="1:20">
      <c r="A79" t="s">
        <v>329</v>
      </c>
      <c r="B79" t="s">
        <v>433</v>
      </c>
      <c r="C79" t="s">
        <v>10</v>
      </c>
      <c r="D79" t="s">
        <v>9</v>
      </c>
      <c r="E79" t="s">
        <v>331</v>
      </c>
      <c r="F79" t="s">
        <v>427</v>
      </c>
      <c r="G79" t="s">
        <v>264</v>
      </c>
      <c r="H79" t="s">
        <v>42</v>
      </c>
      <c r="I79" t="s">
        <v>12</v>
      </c>
      <c r="J79">
        <v>682</v>
      </c>
      <c r="K79" t="s">
        <v>43</v>
      </c>
      <c r="L79" t="s">
        <v>434</v>
      </c>
      <c r="M79" t="s">
        <v>45</v>
      </c>
      <c r="N79" t="s">
        <v>435</v>
      </c>
      <c r="O79">
        <v>1429390</v>
      </c>
      <c r="P79" t="s">
        <v>70</v>
      </c>
      <c r="R79">
        <f>VLOOKUP(O79,[1]应付款管理!$A$1:$I$65536,9,0)</f>
        <v>682</v>
      </c>
      <c r="S79">
        <f t="shared" si="5"/>
        <v>0</v>
      </c>
      <c r="T79" t="str">
        <f t="shared" si="4"/>
        <v>，1429390</v>
      </c>
    </row>
    <row r="80" spans="1:20">
      <c r="A80" t="s">
        <v>314</v>
      </c>
      <c r="B80" t="s">
        <v>436</v>
      </c>
      <c r="C80" t="s">
        <v>10</v>
      </c>
      <c r="D80" t="s">
        <v>9</v>
      </c>
      <c r="E80" t="s">
        <v>437</v>
      </c>
      <c r="F80" t="s">
        <v>342</v>
      </c>
      <c r="G80" t="s">
        <v>156</v>
      </c>
      <c r="H80" t="s">
        <v>42</v>
      </c>
      <c r="I80" t="s">
        <v>12</v>
      </c>
      <c r="J80">
        <v>1720</v>
      </c>
      <c r="K80" t="s">
        <v>43</v>
      </c>
      <c r="L80" t="s">
        <v>438</v>
      </c>
      <c r="M80" t="s">
        <v>45</v>
      </c>
      <c r="N80" t="s">
        <v>439</v>
      </c>
      <c r="O80">
        <v>1428257</v>
      </c>
      <c r="P80" t="s">
        <v>440</v>
      </c>
      <c r="Q80" t="s">
        <v>440</v>
      </c>
      <c r="R80">
        <f>VLOOKUP(O80,[1]应付款管理!$A$1:$I$65536,9,0)</f>
        <v>1720</v>
      </c>
      <c r="S80">
        <f t="shared" si="5"/>
        <v>0</v>
      </c>
      <c r="T80" t="str">
        <f t="shared" si="4"/>
        <v>，1428257</v>
      </c>
    </row>
    <row r="81" spans="1:20">
      <c r="A81" t="s">
        <v>56</v>
      </c>
      <c r="B81" t="s">
        <v>441</v>
      </c>
      <c r="C81" t="s">
        <v>10</v>
      </c>
      <c r="D81" t="s">
        <v>9</v>
      </c>
      <c r="E81" t="s">
        <v>442</v>
      </c>
      <c r="F81" t="s">
        <v>67</v>
      </c>
      <c r="G81" t="s">
        <v>138</v>
      </c>
      <c r="H81" t="s">
        <v>42</v>
      </c>
      <c r="I81" t="s">
        <v>12</v>
      </c>
      <c r="J81">
        <v>1492</v>
      </c>
      <c r="K81" t="s">
        <v>43</v>
      </c>
      <c r="L81" t="s">
        <v>443</v>
      </c>
      <c r="M81" t="s">
        <v>151</v>
      </c>
      <c r="N81" t="s">
        <v>444</v>
      </c>
      <c r="O81">
        <v>1429495</v>
      </c>
      <c r="P81" t="s">
        <v>55</v>
      </c>
      <c r="Q81" t="s">
        <v>55</v>
      </c>
      <c r="R81">
        <f>VLOOKUP(O81,[1]应付款管理!$A$1:$I$65536,9,0)</f>
        <v>1492</v>
      </c>
      <c r="S81">
        <f t="shared" si="5"/>
        <v>0</v>
      </c>
      <c r="T81" t="str">
        <f t="shared" si="4"/>
        <v>，1429495</v>
      </c>
    </row>
    <row r="82" spans="1:20">
      <c r="A82" t="s">
        <v>71</v>
      </c>
      <c r="B82" t="s">
        <v>445</v>
      </c>
      <c r="C82" t="s">
        <v>10</v>
      </c>
      <c r="D82" t="s">
        <v>9</v>
      </c>
      <c r="E82" t="s">
        <v>119</v>
      </c>
      <c r="F82" t="s">
        <v>156</v>
      </c>
      <c r="G82" t="s">
        <v>204</v>
      </c>
      <c r="H82" t="s">
        <v>42</v>
      </c>
      <c r="I82" t="s">
        <v>12</v>
      </c>
      <c r="J82">
        <v>1324</v>
      </c>
      <c r="K82" t="s">
        <v>43</v>
      </c>
      <c r="L82" t="s">
        <v>446</v>
      </c>
      <c r="M82" t="s">
        <v>45</v>
      </c>
      <c r="N82" t="s">
        <v>447</v>
      </c>
      <c r="O82">
        <v>1429663</v>
      </c>
      <c r="P82" t="s">
        <v>70</v>
      </c>
      <c r="R82">
        <f>VLOOKUP(O82,[1]应付款管理!$A$1:$I$65536,9,0)</f>
        <v>1324</v>
      </c>
      <c r="S82">
        <f t="shared" si="5"/>
        <v>0</v>
      </c>
      <c r="T82" t="str">
        <f t="shared" si="4"/>
        <v>，1429663</v>
      </c>
    </row>
    <row r="83" spans="1:20">
      <c r="A83" t="s">
        <v>201</v>
      </c>
      <c r="B83" t="s">
        <v>448</v>
      </c>
      <c r="C83" t="s">
        <v>10</v>
      </c>
      <c r="D83" t="s">
        <v>9</v>
      </c>
      <c r="E83" t="s">
        <v>449</v>
      </c>
      <c r="F83" t="s">
        <v>107</v>
      </c>
      <c r="G83" t="s">
        <v>114</v>
      </c>
      <c r="H83" t="s">
        <v>42</v>
      </c>
      <c r="I83" t="s">
        <v>12</v>
      </c>
      <c r="J83">
        <v>2172</v>
      </c>
      <c r="K83" t="s">
        <v>43</v>
      </c>
      <c r="L83" t="s">
        <v>450</v>
      </c>
      <c r="M83" t="s">
        <v>45</v>
      </c>
      <c r="N83" t="s">
        <v>451</v>
      </c>
      <c r="O83">
        <v>1429694</v>
      </c>
      <c r="P83" t="s">
        <v>70</v>
      </c>
      <c r="R83">
        <f>VLOOKUP(O83,[1]应付款管理!$A$1:$I$65536,9,0)</f>
        <v>2172</v>
      </c>
      <c r="S83">
        <f t="shared" si="5"/>
        <v>0</v>
      </c>
      <c r="T83" t="str">
        <f t="shared" si="4"/>
        <v>，1429694</v>
      </c>
    </row>
    <row r="84" spans="1:20">
      <c r="A84" t="s">
        <v>63</v>
      </c>
      <c r="B84" t="s">
        <v>452</v>
      </c>
      <c r="C84" t="s">
        <v>10</v>
      </c>
      <c r="D84" t="s">
        <v>9</v>
      </c>
      <c r="E84" t="s">
        <v>170</v>
      </c>
      <c r="F84" t="s">
        <v>418</v>
      </c>
      <c r="G84" t="s">
        <v>287</v>
      </c>
      <c r="H84" t="s">
        <v>42</v>
      </c>
      <c r="I84" t="s">
        <v>12</v>
      </c>
      <c r="J84">
        <v>3712</v>
      </c>
      <c r="K84" t="s">
        <v>43</v>
      </c>
      <c r="L84" t="s">
        <v>453</v>
      </c>
      <c r="M84" t="s">
        <v>45</v>
      </c>
      <c r="N84" t="s">
        <v>454</v>
      </c>
      <c r="O84">
        <v>1429739</v>
      </c>
      <c r="P84" t="s">
        <v>70</v>
      </c>
      <c r="R84">
        <f>VLOOKUP(O84,[1]应付款管理!$A$1:$I$65536,9,0)</f>
        <v>3712</v>
      </c>
      <c r="S84">
        <f t="shared" si="5"/>
        <v>0</v>
      </c>
      <c r="T84" t="str">
        <f t="shared" si="4"/>
        <v>，1429739</v>
      </c>
    </row>
    <row r="85" spans="1:20">
      <c r="A85" t="s">
        <v>63</v>
      </c>
      <c r="B85" t="s">
        <v>455</v>
      </c>
      <c r="C85" t="s">
        <v>10</v>
      </c>
      <c r="D85" t="s">
        <v>9</v>
      </c>
      <c r="E85" t="s">
        <v>170</v>
      </c>
      <c r="F85" t="s">
        <v>156</v>
      </c>
      <c r="G85" t="s">
        <v>287</v>
      </c>
      <c r="H85" t="s">
        <v>42</v>
      </c>
      <c r="I85" t="s">
        <v>12</v>
      </c>
      <c r="J85">
        <v>6496</v>
      </c>
      <c r="K85" t="s">
        <v>43</v>
      </c>
      <c r="L85" t="s">
        <v>456</v>
      </c>
      <c r="M85" t="s">
        <v>45</v>
      </c>
      <c r="N85" t="s">
        <v>457</v>
      </c>
      <c r="O85">
        <v>1429747</v>
      </c>
      <c r="P85" t="s">
        <v>70</v>
      </c>
      <c r="R85">
        <f>VLOOKUP(O85,[1]应付款管理!$A$1:$I$65536,9,0)</f>
        <v>6496</v>
      </c>
      <c r="S85">
        <f t="shared" si="5"/>
        <v>0</v>
      </c>
      <c r="T85" t="str">
        <f t="shared" si="4"/>
        <v>，1429747</v>
      </c>
    </row>
    <row r="86" spans="1:20">
      <c r="A86" t="s">
        <v>458</v>
      </c>
      <c r="B86" t="s">
        <v>459</v>
      </c>
      <c r="C86" t="s">
        <v>10</v>
      </c>
      <c r="D86" t="s">
        <v>9</v>
      </c>
      <c r="E86" t="s">
        <v>460</v>
      </c>
      <c r="F86" t="s">
        <v>235</v>
      </c>
      <c r="G86" t="s">
        <v>395</v>
      </c>
      <c r="H86" t="s">
        <v>42</v>
      </c>
      <c r="I86" t="s">
        <v>12</v>
      </c>
      <c r="J86">
        <v>2349</v>
      </c>
      <c r="K86" t="s">
        <v>43</v>
      </c>
      <c r="L86" t="s">
        <v>461</v>
      </c>
      <c r="M86" t="s">
        <v>415</v>
      </c>
      <c r="N86" t="s">
        <v>462</v>
      </c>
      <c r="O86">
        <v>1429738</v>
      </c>
      <c r="P86" t="s">
        <v>70</v>
      </c>
      <c r="R86">
        <f>VLOOKUP(O86,[1]应付款管理!$A$1:$I$65536,9,0)</f>
        <v>2349</v>
      </c>
      <c r="S86">
        <f t="shared" si="5"/>
        <v>0</v>
      </c>
      <c r="T86" t="str">
        <f t="shared" si="4"/>
        <v>，1429738</v>
      </c>
    </row>
    <row r="87" spans="1:20">
      <c r="A87" t="s">
        <v>458</v>
      </c>
      <c r="B87" t="s">
        <v>463</v>
      </c>
      <c r="C87" t="s">
        <v>10</v>
      </c>
      <c r="D87" t="s">
        <v>9</v>
      </c>
      <c r="E87" t="s">
        <v>460</v>
      </c>
      <c r="F87" t="s">
        <v>235</v>
      </c>
      <c r="G87" t="s">
        <v>395</v>
      </c>
      <c r="H87" t="s">
        <v>42</v>
      </c>
      <c r="I87" t="s">
        <v>12</v>
      </c>
      <c r="J87">
        <v>1566</v>
      </c>
      <c r="K87" t="s">
        <v>43</v>
      </c>
      <c r="L87" t="s">
        <v>464</v>
      </c>
      <c r="M87" t="s">
        <v>151</v>
      </c>
      <c r="N87" t="s">
        <v>465</v>
      </c>
      <c r="O87">
        <v>1429759</v>
      </c>
      <c r="P87" t="s">
        <v>70</v>
      </c>
      <c r="R87">
        <f>VLOOKUP(O87,[1]应付款管理!$A$1:$I$65536,9,0)</f>
        <v>1566</v>
      </c>
      <c r="S87">
        <f t="shared" si="5"/>
        <v>0</v>
      </c>
      <c r="T87" t="str">
        <f t="shared" si="4"/>
        <v>，1429759</v>
      </c>
    </row>
    <row r="88" spans="1:20">
      <c r="A88" t="s">
        <v>324</v>
      </c>
      <c r="B88" t="s">
        <v>466</v>
      </c>
      <c r="C88" t="s">
        <v>10</v>
      </c>
      <c r="D88" t="s">
        <v>9</v>
      </c>
      <c r="E88" t="s">
        <v>326</v>
      </c>
      <c r="F88" t="s">
        <v>467</v>
      </c>
      <c r="G88" t="s">
        <v>468</v>
      </c>
      <c r="H88" t="s">
        <v>42</v>
      </c>
      <c r="I88" t="s">
        <v>12</v>
      </c>
      <c r="J88">
        <v>397</v>
      </c>
      <c r="K88" t="s">
        <v>43</v>
      </c>
      <c r="L88" t="s">
        <v>469</v>
      </c>
      <c r="M88" t="s">
        <v>45</v>
      </c>
      <c r="N88" t="s">
        <v>470</v>
      </c>
      <c r="O88">
        <v>1429782</v>
      </c>
      <c r="P88" t="s">
        <v>70</v>
      </c>
      <c r="R88">
        <f>VLOOKUP(O88,[1]应付款管理!$A$1:$I$65536,9,0)</f>
        <v>397</v>
      </c>
      <c r="S88">
        <f t="shared" si="5"/>
        <v>0</v>
      </c>
      <c r="T88" t="str">
        <f t="shared" si="4"/>
        <v>，1429782</v>
      </c>
    </row>
    <row r="89" s="1" customFormat="1" spans="1:20">
      <c r="A89" s="1" t="s">
        <v>471</v>
      </c>
      <c r="B89" s="1" t="s">
        <v>472</v>
      </c>
      <c r="C89" s="1" t="s">
        <v>10</v>
      </c>
      <c r="D89" s="1" t="s">
        <v>9</v>
      </c>
      <c r="E89" s="1" t="s">
        <v>473</v>
      </c>
      <c r="F89" s="1" t="s">
        <v>171</v>
      </c>
      <c r="G89" s="1" t="s">
        <v>137</v>
      </c>
      <c r="H89" s="1" t="s">
        <v>42</v>
      </c>
      <c r="I89" s="1" t="s">
        <v>12</v>
      </c>
      <c r="J89" s="1">
        <v>16690</v>
      </c>
      <c r="K89" s="1" t="s">
        <v>43</v>
      </c>
      <c r="L89" s="1" t="s">
        <v>474</v>
      </c>
      <c r="M89" s="1" t="s">
        <v>151</v>
      </c>
      <c r="N89" s="1" t="s">
        <v>475</v>
      </c>
      <c r="O89" s="1">
        <v>1429774</v>
      </c>
      <c r="P89" s="1" t="s">
        <v>47</v>
      </c>
      <c r="Q89" s="1" t="s">
        <v>47</v>
      </c>
      <c r="R89" s="1">
        <v>16690</v>
      </c>
      <c r="S89" s="1">
        <f t="shared" si="5"/>
        <v>0</v>
      </c>
      <c r="T89" t="str">
        <f t="shared" si="4"/>
        <v>，1429774</v>
      </c>
    </row>
    <row r="90" spans="1:20">
      <c r="A90" t="s">
        <v>175</v>
      </c>
      <c r="B90" t="s">
        <v>476</v>
      </c>
      <c r="C90" t="s">
        <v>10</v>
      </c>
      <c r="D90" t="s">
        <v>9</v>
      </c>
      <c r="E90" t="s">
        <v>386</v>
      </c>
      <c r="F90" t="s">
        <v>107</v>
      </c>
      <c r="G90" t="s">
        <v>113</v>
      </c>
      <c r="H90" t="s">
        <v>42</v>
      </c>
      <c r="I90" t="s">
        <v>12</v>
      </c>
      <c r="J90">
        <v>506</v>
      </c>
      <c r="K90" t="s">
        <v>43</v>
      </c>
      <c r="L90" t="s">
        <v>477</v>
      </c>
      <c r="M90" t="s">
        <v>45</v>
      </c>
      <c r="N90" t="s">
        <v>478</v>
      </c>
      <c r="O90">
        <v>1429858</v>
      </c>
      <c r="P90" t="s">
        <v>70</v>
      </c>
      <c r="R90">
        <f>VLOOKUP(O90,[1]应付款管理!$A$1:$I$65536,9,0)</f>
        <v>506</v>
      </c>
      <c r="S90">
        <f t="shared" si="5"/>
        <v>0</v>
      </c>
      <c r="T90" t="str">
        <f t="shared" si="4"/>
        <v>，1429858</v>
      </c>
    </row>
    <row r="91" s="1" customFormat="1" spans="1:20">
      <c r="A91" s="1" t="s">
        <v>479</v>
      </c>
      <c r="B91" s="1" t="s">
        <v>480</v>
      </c>
      <c r="C91" s="1" t="s">
        <v>10</v>
      </c>
      <c r="D91" s="1" t="s">
        <v>9</v>
      </c>
      <c r="E91" s="1" t="s">
        <v>481</v>
      </c>
      <c r="F91" s="1" t="s">
        <v>51</v>
      </c>
      <c r="G91" s="1" t="s">
        <v>282</v>
      </c>
      <c r="H91" s="1" t="s">
        <v>42</v>
      </c>
      <c r="I91" s="1" t="s">
        <v>12</v>
      </c>
      <c r="J91" s="1">
        <v>758</v>
      </c>
      <c r="K91" s="1" t="s">
        <v>43</v>
      </c>
      <c r="L91" s="1" t="s">
        <v>482</v>
      </c>
      <c r="M91" s="1" t="s">
        <v>45</v>
      </c>
      <c r="N91" s="1" t="s">
        <v>483</v>
      </c>
      <c r="O91" s="1">
        <v>1429872</v>
      </c>
      <c r="P91" s="1" t="s">
        <v>55</v>
      </c>
      <c r="Q91" s="1" t="s">
        <v>55</v>
      </c>
      <c r="R91" s="1">
        <v>758</v>
      </c>
      <c r="S91" s="1">
        <f t="shared" si="5"/>
        <v>0</v>
      </c>
      <c r="T91" t="str">
        <f t="shared" si="4"/>
        <v>，1429872</v>
      </c>
    </row>
    <row r="92" spans="1:20">
      <c r="A92" t="s">
        <v>71</v>
      </c>
      <c r="B92" t="s">
        <v>484</v>
      </c>
      <c r="C92" t="s">
        <v>10</v>
      </c>
      <c r="D92" t="s">
        <v>9</v>
      </c>
      <c r="E92" t="s">
        <v>363</v>
      </c>
      <c r="F92" t="s">
        <v>113</v>
      </c>
      <c r="G92" t="s">
        <v>96</v>
      </c>
      <c r="H92" t="s">
        <v>42</v>
      </c>
      <c r="I92" t="s">
        <v>12</v>
      </c>
      <c r="J92">
        <v>1512</v>
      </c>
      <c r="K92" t="s">
        <v>43</v>
      </c>
      <c r="L92" t="s">
        <v>485</v>
      </c>
      <c r="M92" t="s">
        <v>45</v>
      </c>
      <c r="N92" t="s">
        <v>486</v>
      </c>
      <c r="O92">
        <v>1430008</v>
      </c>
      <c r="P92" t="s">
        <v>70</v>
      </c>
      <c r="R92">
        <f>VLOOKUP(O92,[1]应付款管理!$A$1:$I$65536,9,0)</f>
        <v>1512</v>
      </c>
      <c r="S92">
        <f t="shared" si="5"/>
        <v>0</v>
      </c>
      <c r="T92" t="str">
        <f t="shared" si="4"/>
        <v>，1430008</v>
      </c>
    </row>
    <row r="93" spans="1:20">
      <c r="A93" t="s">
        <v>37</v>
      </c>
      <c r="B93" t="s">
        <v>487</v>
      </c>
      <c r="C93" t="s">
        <v>10</v>
      </c>
      <c r="D93" t="s">
        <v>9</v>
      </c>
      <c r="E93" t="s">
        <v>488</v>
      </c>
      <c r="F93" t="s">
        <v>166</v>
      </c>
      <c r="G93" t="s">
        <v>287</v>
      </c>
      <c r="H93" t="s">
        <v>42</v>
      </c>
      <c r="I93" t="s">
        <v>12</v>
      </c>
      <c r="J93">
        <v>2958</v>
      </c>
      <c r="K93" t="s">
        <v>43</v>
      </c>
      <c r="L93" t="s">
        <v>489</v>
      </c>
      <c r="M93" t="s">
        <v>45</v>
      </c>
      <c r="N93" t="s">
        <v>490</v>
      </c>
      <c r="O93">
        <v>1430107</v>
      </c>
      <c r="P93" t="s">
        <v>70</v>
      </c>
      <c r="R93">
        <f>VLOOKUP(O93,[1]应付款管理!$A$1:$I$65536,9,0)</f>
        <v>2958</v>
      </c>
      <c r="S93">
        <f t="shared" si="5"/>
        <v>0</v>
      </c>
      <c r="T93" t="str">
        <f t="shared" si="4"/>
        <v>，1430107</v>
      </c>
    </row>
    <row r="94" spans="1:20">
      <c r="A94" t="s">
        <v>491</v>
      </c>
      <c r="B94" t="s">
        <v>492</v>
      </c>
      <c r="C94" t="s">
        <v>10</v>
      </c>
      <c r="D94" t="s">
        <v>9</v>
      </c>
      <c r="E94" t="s">
        <v>493</v>
      </c>
      <c r="F94" t="s">
        <v>106</v>
      </c>
      <c r="G94" t="s">
        <v>107</v>
      </c>
      <c r="H94" t="s">
        <v>42</v>
      </c>
      <c r="I94" t="s">
        <v>12</v>
      </c>
      <c r="J94">
        <v>1437</v>
      </c>
      <c r="K94" t="s">
        <v>43</v>
      </c>
      <c r="L94" t="s">
        <v>494</v>
      </c>
      <c r="M94" t="s">
        <v>45</v>
      </c>
      <c r="N94" t="s">
        <v>495</v>
      </c>
      <c r="O94" s="2">
        <v>1430072</v>
      </c>
      <c r="P94" t="s">
        <v>239</v>
      </c>
      <c r="Q94" t="s">
        <v>239</v>
      </c>
      <c r="R94">
        <f>VLOOKUP(O94,[1]应付款管理!$A$1:$I$65536,9,0)</f>
        <v>1437</v>
      </c>
      <c r="S94">
        <f t="shared" si="5"/>
        <v>0</v>
      </c>
      <c r="T94" t="str">
        <f t="shared" si="4"/>
        <v>，1430072</v>
      </c>
    </row>
    <row r="95" spans="1:20">
      <c r="A95" t="s">
        <v>128</v>
      </c>
      <c r="B95" t="s">
        <v>496</v>
      </c>
      <c r="C95" t="s">
        <v>10</v>
      </c>
      <c r="D95" t="s">
        <v>9</v>
      </c>
      <c r="E95" t="s">
        <v>497</v>
      </c>
      <c r="F95" t="s">
        <v>171</v>
      </c>
      <c r="G95" t="s">
        <v>66</v>
      </c>
      <c r="H95" t="s">
        <v>42</v>
      </c>
      <c r="I95" t="s">
        <v>12</v>
      </c>
      <c r="J95">
        <v>1593</v>
      </c>
      <c r="K95" t="s">
        <v>43</v>
      </c>
      <c r="L95" t="s">
        <v>498</v>
      </c>
      <c r="M95" t="s">
        <v>45</v>
      </c>
      <c r="N95" t="s">
        <v>499</v>
      </c>
      <c r="O95">
        <v>1430248</v>
      </c>
      <c r="P95" t="s">
        <v>70</v>
      </c>
      <c r="R95">
        <f>VLOOKUP(O95,[1]应付款管理!$A$1:$I$65536,9,0)</f>
        <v>1593</v>
      </c>
      <c r="S95">
        <f t="shared" si="5"/>
        <v>0</v>
      </c>
      <c r="T95" t="str">
        <f t="shared" si="4"/>
        <v>，1430248</v>
      </c>
    </row>
    <row r="96" spans="1:20">
      <c r="A96" t="s">
        <v>471</v>
      </c>
      <c r="B96" t="s">
        <v>500</v>
      </c>
      <c r="C96" t="s">
        <v>10</v>
      </c>
      <c r="D96" t="s">
        <v>9</v>
      </c>
      <c r="E96" t="s">
        <v>501</v>
      </c>
      <c r="F96" t="s">
        <v>282</v>
      </c>
      <c r="G96" t="s">
        <v>264</v>
      </c>
      <c r="H96" t="s">
        <v>42</v>
      </c>
      <c r="I96" t="s">
        <v>12</v>
      </c>
      <c r="J96">
        <v>35190</v>
      </c>
      <c r="K96" t="s">
        <v>43</v>
      </c>
      <c r="L96" t="s">
        <v>502</v>
      </c>
      <c r="M96" t="s">
        <v>151</v>
      </c>
      <c r="N96" t="s">
        <v>503</v>
      </c>
      <c r="O96">
        <v>1430291</v>
      </c>
      <c r="P96" t="s">
        <v>504</v>
      </c>
      <c r="Q96" t="s">
        <v>504</v>
      </c>
      <c r="R96">
        <f>VLOOKUP(O96,[1]应付款管理!$A$1:$I$65536,9,0)</f>
        <v>35190</v>
      </c>
      <c r="S96">
        <f t="shared" si="5"/>
        <v>0</v>
      </c>
      <c r="T96" t="str">
        <f t="shared" si="4"/>
        <v>，1430291</v>
      </c>
    </row>
    <row r="97" spans="1:20">
      <c r="A97" t="s">
        <v>505</v>
      </c>
      <c r="B97" t="s">
        <v>506</v>
      </c>
      <c r="C97" t="s">
        <v>10</v>
      </c>
      <c r="D97" t="s">
        <v>9</v>
      </c>
      <c r="E97" t="s">
        <v>507</v>
      </c>
      <c r="F97" t="s">
        <v>157</v>
      </c>
      <c r="G97" t="s">
        <v>193</v>
      </c>
      <c r="H97" t="s">
        <v>42</v>
      </c>
      <c r="I97" t="s">
        <v>12</v>
      </c>
      <c r="J97">
        <v>347</v>
      </c>
      <c r="K97" t="s">
        <v>43</v>
      </c>
      <c r="L97" t="s">
        <v>508</v>
      </c>
      <c r="M97" t="s">
        <v>45</v>
      </c>
      <c r="N97" t="s">
        <v>509</v>
      </c>
      <c r="O97">
        <v>1430428</v>
      </c>
      <c r="P97" t="s">
        <v>55</v>
      </c>
      <c r="Q97" t="s">
        <v>55</v>
      </c>
      <c r="R97">
        <f>VLOOKUP(O97,[1]应付款管理!$A$1:$I$65536,9,0)</f>
        <v>347</v>
      </c>
      <c r="S97">
        <f t="shared" si="5"/>
        <v>0</v>
      </c>
      <c r="T97" t="str">
        <f t="shared" si="4"/>
        <v>，1430428</v>
      </c>
    </row>
    <row r="98" spans="1:20">
      <c r="A98" t="s">
        <v>128</v>
      </c>
      <c r="B98" t="s">
        <v>510</v>
      </c>
      <c r="C98" t="s">
        <v>10</v>
      </c>
      <c r="D98" t="s">
        <v>9</v>
      </c>
      <c r="E98" t="s">
        <v>511</v>
      </c>
      <c r="F98" t="s">
        <v>144</v>
      </c>
      <c r="G98" t="s">
        <v>264</v>
      </c>
      <c r="H98" t="s">
        <v>42</v>
      </c>
      <c r="I98" t="s">
        <v>12</v>
      </c>
      <c r="J98">
        <v>4497</v>
      </c>
      <c r="K98" t="s">
        <v>43</v>
      </c>
      <c r="L98" t="s">
        <v>512</v>
      </c>
      <c r="M98" t="s">
        <v>45</v>
      </c>
      <c r="N98" t="s">
        <v>513</v>
      </c>
      <c r="O98">
        <v>1430470</v>
      </c>
      <c r="P98" t="s">
        <v>70</v>
      </c>
      <c r="R98">
        <f>VLOOKUP(O98,[1]应付款管理!$A$1:$I$65536,9,0)</f>
        <v>4497</v>
      </c>
      <c r="S98">
        <f t="shared" ref="S98:S141" si="6">J98-R98</f>
        <v>0</v>
      </c>
      <c r="T98" t="str">
        <f t="shared" ref="T98:T129" si="7">$T$1&amp;O98</f>
        <v>，1430470</v>
      </c>
    </row>
    <row r="99" spans="1:20">
      <c r="A99" t="s">
        <v>71</v>
      </c>
      <c r="B99" t="s">
        <v>514</v>
      </c>
      <c r="C99" t="s">
        <v>10</v>
      </c>
      <c r="D99" t="s">
        <v>9</v>
      </c>
      <c r="E99" t="s">
        <v>73</v>
      </c>
      <c r="F99" t="s">
        <v>107</v>
      </c>
      <c r="G99" t="s">
        <v>113</v>
      </c>
      <c r="H99" t="s">
        <v>42</v>
      </c>
      <c r="I99" t="s">
        <v>12</v>
      </c>
      <c r="J99">
        <v>1898</v>
      </c>
      <c r="K99" t="s">
        <v>43</v>
      </c>
      <c r="L99" t="s">
        <v>515</v>
      </c>
      <c r="M99" t="s">
        <v>45</v>
      </c>
      <c r="N99" t="s">
        <v>516</v>
      </c>
      <c r="O99">
        <v>1430500</v>
      </c>
      <c r="P99" t="s">
        <v>70</v>
      </c>
      <c r="R99">
        <f>VLOOKUP(O99,[1]应付款管理!$A$1:$I$65536,9,0)</f>
        <v>1898</v>
      </c>
      <c r="S99">
        <f t="shared" si="6"/>
        <v>0</v>
      </c>
      <c r="T99" t="str">
        <f t="shared" si="7"/>
        <v>，1430500</v>
      </c>
    </row>
    <row r="100" spans="1:20">
      <c r="A100" t="s">
        <v>71</v>
      </c>
      <c r="B100" t="s">
        <v>517</v>
      </c>
      <c r="C100" t="s">
        <v>10</v>
      </c>
      <c r="D100" t="s">
        <v>9</v>
      </c>
      <c r="E100" t="s">
        <v>518</v>
      </c>
      <c r="F100" t="s">
        <v>172</v>
      </c>
      <c r="G100" t="s">
        <v>235</v>
      </c>
      <c r="H100" t="s">
        <v>42</v>
      </c>
      <c r="I100" t="s">
        <v>12</v>
      </c>
      <c r="J100">
        <v>944</v>
      </c>
      <c r="K100" t="s">
        <v>43</v>
      </c>
      <c r="L100" t="s">
        <v>519</v>
      </c>
      <c r="M100" t="s">
        <v>45</v>
      </c>
      <c r="N100" t="s">
        <v>520</v>
      </c>
      <c r="O100">
        <v>1430501</v>
      </c>
      <c r="P100" t="s">
        <v>70</v>
      </c>
      <c r="R100">
        <f>VLOOKUP(O100,[1]应付款管理!$A$1:$I$65536,9,0)</f>
        <v>944</v>
      </c>
      <c r="S100">
        <f t="shared" si="6"/>
        <v>0</v>
      </c>
      <c r="T100" t="str">
        <f t="shared" si="7"/>
        <v>，1430501</v>
      </c>
    </row>
    <row r="101" spans="1:20">
      <c r="A101" t="s">
        <v>324</v>
      </c>
      <c r="B101" t="s">
        <v>521</v>
      </c>
      <c r="C101" t="s">
        <v>10</v>
      </c>
      <c r="D101" t="s">
        <v>9</v>
      </c>
      <c r="E101" t="s">
        <v>326</v>
      </c>
      <c r="F101" t="s">
        <v>193</v>
      </c>
      <c r="G101" t="s">
        <v>287</v>
      </c>
      <c r="H101" t="s">
        <v>42</v>
      </c>
      <c r="I101" t="s">
        <v>12</v>
      </c>
      <c r="J101">
        <v>454</v>
      </c>
      <c r="K101" t="s">
        <v>43</v>
      </c>
      <c r="L101" t="s">
        <v>522</v>
      </c>
      <c r="M101" t="s">
        <v>45</v>
      </c>
      <c r="N101" t="s">
        <v>523</v>
      </c>
      <c r="O101">
        <v>1430570</v>
      </c>
      <c r="P101" t="s">
        <v>70</v>
      </c>
      <c r="R101">
        <f>VLOOKUP(O101,[1]应付款管理!$A$1:$I$65536,9,0)</f>
        <v>454</v>
      </c>
      <c r="S101">
        <f t="shared" si="6"/>
        <v>0</v>
      </c>
      <c r="T101" t="str">
        <f t="shared" si="7"/>
        <v>，1430570</v>
      </c>
    </row>
    <row r="102" spans="1:20">
      <c r="A102" t="s">
        <v>201</v>
      </c>
      <c r="B102" t="s">
        <v>524</v>
      </c>
      <c r="C102" t="s">
        <v>10</v>
      </c>
      <c r="D102" t="s">
        <v>9</v>
      </c>
      <c r="E102" t="s">
        <v>525</v>
      </c>
      <c r="F102" t="s">
        <v>526</v>
      </c>
      <c r="G102" t="s">
        <v>121</v>
      </c>
      <c r="H102" t="s">
        <v>42</v>
      </c>
      <c r="I102" t="s">
        <v>12</v>
      </c>
      <c r="J102">
        <v>1616</v>
      </c>
      <c r="K102" t="s">
        <v>43</v>
      </c>
      <c r="L102" t="s">
        <v>527</v>
      </c>
      <c r="M102" t="s">
        <v>45</v>
      </c>
      <c r="N102" t="s">
        <v>528</v>
      </c>
      <c r="O102">
        <v>1430585</v>
      </c>
      <c r="P102" t="s">
        <v>70</v>
      </c>
      <c r="R102">
        <f>VLOOKUP(O102,[1]应付款管理!$A$1:$I$65536,9,0)</f>
        <v>1616</v>
      </c>
      <c r="S102">
        <f t="shared" si="6"/>
        <v>0</v>
      </c>
      <c r="T102" t="str">
        <f t="shared" si="7"/>
        <v>，1430585</v>
      </c>
    </row>
    <row r="103" spans="1:20">
      <c r="A103" t="s">
        <v>175</v>
      </c>
      <c r="B103" t="s">
        <v>529</v>
      </c>
      <c r="C103" t="s">
        <v>10</v>
      </c>
      <c r="D103" t="s">
        <v>9</v>
      </c>
      <c r="E103" t="s">
        <v>530</v>
      </c>
      <c r="F103" t="s">
        <v>427</v>
      </c>
      <c r="G103" t="s">
        <v>264</v>
      </c>
      <c r="H103" t="s">
        <v>42</v>
      </c>
      <c r="I103" t="s">
        <v>12</v>
      </c>
      <c r="J103">
        <v>1029</v>
      </c>
      <c r="K103" t="s">
        <v>43</v>
      </c>
      <c r="L103" t="s">
        <v>531</v>
      </c>
      <c r="M103" t="s">
        <v>45</v>
      </c>
      <c r="N103" t="s">
        <v>532</v>
      </c>
      <c r="O103">
        <v>1430657</v>
      </c>
      <c r="P103" t="s">
        <v>70</v>
      </c>
      <c r="R103">
        <f>VLOOKUP(O103,[1]应付款管理!$A$1:$I$65536,9,0)</f>
        <v>1029</v>
      </c>
      <c r="S103">
        <f t="shared" si="6"/>
        <v>0</v>
      </c>
      <c r="T103" t="str">
        <f t="shared" si="7"/>
        <v>，1430657</v>
      </c>
    </row>
    <row r="104" spans="1:20">
      <c r="A104" t="s">
        <v>71</v>
      </c>
      <c r="B104" t="s">
        <v>533</v>
      </c>
      <c r="C104" t="s">
        <v>10</v>
      </c>
      <c r="D104" t="s">
        <v>9</v>
      </c>
      <c r="E104" t="s">
        <v>363</v>
      </c>
      <c r="F104" t="s">
        <v>342</v>
      </c>
      <c r="G104" t="s">
        <v>204</v>
      </c>
      <c r="H104" t="s">
        <v>42</v>
      </c>
      <c r="I104" t="s">
        <v>12</v>
      </c>
      <c r="J104">
        <v>2037</v>
      </c>
      <c r="K104" t="s">
        <v>43</v>
      </c>
      <c r="L104" t="s">
        <v>534</v>
      </c>
      <c r="M104" t="s">
        <v>45</v>
      </c>
      <c r="N104" t="s">
        <v>535</v>
      </c>
      <c r="O104">
        <v>1430731</v>
      </c>
      <c r="P104" t="s">
        <v>70</v>
      </c>
      <c r="R104">
        <f>VLOOKUP(O104,[1]应付款管理!$A$1:$I$65536,9,0)</f>
        <v>2037</v>
      </c>
      <c r="S104">
        <f t="shared" si="6"/>
        <v>0</v>
      </c>
      <c r="T104" t="str">
        <f t="shared" si="7"/>
        <v>，1430731</v>
      </c>
    </row>
    <row r="105" spans="1:20">
      <c r="A105" t="s">
        <v>71</v>
      </c>
      <c r="B105" t="s">
        <v>536</v>
      </c>
      <c r="C105" t="s">
        <v>10</v>
      </c>
      <c r="D105" t="s">
        <v>9</v>
      </c>
      <c r="E105" t="s">
        <v>537</v>
      </c>
      <c r="F105" t="s">
        <v>161</v>
      </c>
      <c r="G105" t="s">
        <v>107</v>
      </c>
      <c r="H105" t="s">
        <v>42</v>
      </c>
      <c r="I105" t="s">
        <v>12</v>
      </c>
      <c r="J105">
        <v>640</v>
      </c>
      <c r="K105" t="s">
        <v>43</v>
      </c>
      <c r="L105" t="s">
        <v>538</v>
      </c>
      <c r="M105" t="s">
        <v>45</v>
      </c>
      <c r="N105" t="s">
        <v>539</v>
      </c>
      <c r="O105">
        <v>1430750</v>
      </c>
      <c r="P105" t="s">
        <v>70</v>
      </c>
      <c r="R105">
        <f>VLOOKUP(O105,[1]应付款管理!$A$1:$I$65536,9,0)</f>
        <v>640</v>
      </c>
      <c r="S105">
        <f t="shared" si="6"/>
        <v>0</v>
      </c>
      <c r="T105" t="str">
        <f t="shared" si="7"/>
        <v>，1430750</v>
      </c>
    </row>
    <row r="106" spans="1:20">
      <c r="A106" t="s">
        <v>153</v>
      </c>
      <c r="B106" t="s">
        <v>540</v>
      </c>
      <c r="C106" t="s">
        <v>10</v>
      </c>
      <c r="D106" t="s">
        <v>9</v>
      </c>
      <c r="E106" t="s">
        <v>155</v>
      </c>
      <c r="F106" t="s">
        <v>204</v>
      </c>
      <c r="G106" t="s">
        <v>166</v>
      </c>
      <c r="H106" t="s">
        <v>42</v>
      </c>
      <c r="I106" t="s">
        <v>12</v>
      </c>
      <c r="J106">
        <v>1164</v>
      </c>
      <c r="K106" t="s">
        <v>43</v>
      </c>
      <c r="L106" t="s">
        <v>541</v>
      </c>
      <c r="M106" t="s">
        <v>45</v>
      </c>
      <c r="N106" t="s">
        <v>542</v>
      </c>
      <c r="O106">
        <v>1430859</v>
      </c>
      <c r="P106" t="s">
        <v>70</v>
      </c>
      <c r="R106">
        <f>VLOOKUP(O106,[1]应付款管理!$A$1:$I$65536,9,0)</f>
        <v>1164</v>
      </c>
      <c r="S106">
        <f t="shared" si="6"/>
        <v>0</v>
      </c>
      <c r="T106" t="str">
        <f t="shared" si="7"/>
        <v>，1430859</v>
      </c>
    </row>
    <row r="107" spans="1:20">
      <c r="A107" t="s">
        <v>295</v>
      </c>
      <c r="B107" t="s">
        <v>543</v>
      </c>
      <c r="C107" t="s">
        <v>10</v>
      </c>
      <c r="D107" t="s">
        <v>9</v>
      </c>
      <c r="E107" t="s">
        <v>297</v>
      </c>
      <c r="F107" t="s">
        <v>166</v>
      </c>
      <c r="G107" t="s">
        <v>193</v>
      </c>
      <c r="H107" t="s">
        <v>42</v>
      </c>
      <c r="I107" t="s">
        <v>12</v>
      </c>
      <c r="J107">
        <v>2328</v>
      </c>
      <c r="K107" t="s">
        <v>43</v>
      </c>
      <c r="L107" t="s">
        <v>544</v>
      </c>
      <c r="M107" t="s">
        <v>45</v>
      </c>
      <c r="N107" t="s">
        <v>542</v>
      </c>
      <c r="O107">
        <v>1430898</v>
      </c>
      <c r="P107" t="s">
        <v>70</v>
      </c>
      <c r="R107">
        <f>VLOOKUP(O107,[1]应付款管理!$A$1:$I$65536,9,0)</f>
        <v>2328</v>
      </c>
      <c r="S107">
        <f t="shared" si="6"/>
        <v>0</v>
      </c>
      <c r="T107" t="str">
        <f t="shared" si="7"/>
        <v>，1430898</v>
      </c>
    </row>
    <row r="108" spans="1:20">
      <c r="A108" t="s">
        <v>71</v>
      </c>
      <c r="B108" t="s">
        <v>545</v>
      </c>
      <c r="C108" t="s">
        <v>10</v>
      </c>
      <c r="D108" t="s">
        <v>9</v>
      </c>
      <c r="E108" t="s">
        <v>546</v>
      </c>
      <c r="F108" t="s">
        <v>547</v>
      </c>
      <c r="G108" t="s">
        <v>548</v>
      </c>
      <c r="H108" t="s">
        <v>42</v>
      </c>
      <c r="I108" t="s">
        <v>12</v>
      </c>
      <c r="J108">
        <v>745</v>
      </c>
      <c r="K108" t="s">
        <v>43</v>
      </c>
      <c r="L108" t="s">
        <v>549</v>
      </c>
      <c r="M108" t="s">
        <v>45</v>
      </c>
      <c r="N108" t="s">
        <v>550</v>
      </c>
      <c r="O108">
        <v>1430894</v>
      </c>
      <c r="P108" t="s">
        <v>70</v>
      </c>
      <c r="R108">
        <f>VLOOKUP(O108,[1]应付款管理!$A$1:$I$65536,9,0)</f>
        <v>745</v>
      </c>
      <c r="S108">
        <f t="shared" si="6"/>
        <v>0</v>
      </c>
      <c r="T108" t="str">
        <f t="shared" si="7"/>
        <v>，1430894</v>
      </c>
    </row>
    <row r="109" spans="1:20">
      <c r="A109" t="s">
        <v>201</v>
      </c>
      <c r="B109" t="s">
        <v>551</v>
      </c>
      <c r="C109" t="s">
        <v>10</v>
      </c>
      <c r="D109" t="s">
        <v>9</v>
      </c>
      <c r="E109" t="s">
        <v>301</v>
      </c>
      <c r="F109" t="s">
        <v>161</v>
      </c>
      <c r="G109" t="s">
        <v>107</v>
      </c>
      <c r="H109" t="s">
        <v>42</v>
      </c>
      <c r="I109" t="s">
        <v>12</v>
      </c>
      <c r="J109">
        <v>1582</v>
      </c>
      <c r="K109" t="s">
        <v>43</v>
      </c>
      <c r="L109" t="s">
        <v>552</v>
      </c>
      <c r="M109" t="s">
        <v>45</v>
      </c>
      <c r="N109" t="s">
        <v>553</v>
      </c>
      <c r="O109">
        <v>1430950</v>
      </c>
      <c r="P109" t="s">
        <v>70</v>
      </c>
      <c r="R109">
        <f>VLOOKUP(O109,[1]应付款管理!$A$1:$I$65536,9,0)</f>
        <v>1582</v>
      </c>
      <c r="S109">
        <f t="shared" si="6"/>
        <v>0</v>
      </c>
      <c r="T109" t="str">
        <f t="shared" si="7"/>
        <v>，1430950</v>
      </c>
    </row>
    <row r="110" spans="1:20">
      <c r="A110" t="s">
        <v>554</v>
      </c>
      <c r="B110" t="s">
        <v>555</v>
      </c>
      <c r="C110" t="s">
        <v>10</v>
      </c>
      <c r="D110" t="s">
        <v>9</v>
      </c>
      <c r="E110" t="s">
        <v>556</v>
      </c>
      <c r="F110" t="s">
        <v>51</v>
      </c>
      <c r="G110" t="s">
        <v>144</v>
      </c>
      <c r="H110" t="s">
        <v>42</v>
      </c>
      <c r="I110" t="s">
        <v>12</v>
      </c>
      <c r="J110">
        <v>4371</v>
      </c>
      <c r="K110" t="s">
        <v>43</v>
      </c>
      <c r="L110" t="s">
        <v>557</v>
      </c>
      <c r="M110" t="s">
        <v>45</v>
      </c>
      <c r="N110" t="s">
        <v>558</v>
      </c>
      <c r="O110">
        <v>1430977</v>
      </c>
      <c r="P110" t="s">
        <v>70</v>
      </c>
      <c r="R110">
        <f>VLOOKUP(O110,[1]应付款管理!$A$1:$I$65536,9,0)</f>
        <v>4371</v>
      </c>
      <c r="S110">
        <f t="shared" si="6"/>
        <v>0</v>
      </c>
      <c r="T110" t="str">
        <f t="shared" si="7"/>
        <v>，1430977</v>
      </c>
    </row>
    <row r="111" spans="1:20">
      <c r="A111" t="s">
        <v>554</v>
      </c>
      <c r="B111" t="s">
        <v>559</v>
      </c>
      <c r="C111" t="s">
        <v>10</v>
      </c>
      <c r="D111" t="s">
        <v>9</v>
      </c>
      <c r="E111" t="s">
        <v>556</v>
      </c>
      <c r="F111" t="s">
        <v>51</v>
      </c>
      <c r="G111" t="s">
        <v>144</v>
      </c>
      <c r="H111" t="s">
        <v>42</v>
      </c>
      <c r="I111" t="s">
        <v>12</v>
      </c>
      <c r="J111">
        <v>4371</v>
      </c>
      <c r="K111" t="s">
        <v>43</v>
      </c>
      <c r="L111" t="s">
        <v>560</v>
      </c>
      <c r="M111" t="s">
        <v>45</v>
      </c>
      <c r="N111" t="s">
        <v>561</v>
      </c>
      <c r="O111">
        <v>1430978</v>
      </c>
      <c r="P111" t="s">
        <v>70</v>
      </c>
      <c r="R111">
        <f>VLOOKUP(O111,[1]应付款管理!$A$1:$I$65536,9,0)</f>
        <v>4371</v>
      </c>
      <c r="S111">
        <f t="shared" si="6"/>
        <v>0</v>
      </c>
      <c r="T111" t="str">
        <f t="shared" si="7"/>
        <v>，1430978</v>
      </c>
    </row>
    <row r="112" spans="1:20">
      <c r="A112" t="s">
        <v>554</v>
      </c>
      <c r="B112" t="s">
        <v>562</v>
      </c>
      <c r="C112" t="s">
        <v>10</v>
      </c>
      <c r="D112" t="s">
        <v>9</v>
      </c>
      <c r="E112" t="s">
        <v>556</v>
      </c>
      <c r="F112" t="s">
        <v>51</v>
      </c>
      <c r="G112" t="s">
        <v>144</v>
      </c>
      <c r="H112" t="s">
        <v>42</v>
      </c>
      <c r="I112" t="s">
        <v>12</v>
      </c>
      <c r="J112">
        <v>4371</v>
      </c>
      <c r="K112" t="s">
        <v>43</v>
      </c>
      <c r="L112" t="s">
        <v>563</v>
      </c>
      <c r="M112" t="s">
        <v>45</v>
      </c>
      <c r="N112" t="s">
        <v>564</v>
      </c>
      <c r="O112">
        <v>1430979</v>
      </c>
      <c r="P112" t="s">
        <v>70</v>
      </c>
      <c r="R112">
        <f>VLOOKUP(O112,[1]应付款管理!$A$1:$I$65536,9,0)</f>
        <v>4371</v>
      </c>
      <c r="S112">
        <f t="shared" si="6"/>
        <v>0</v>
      </c>
      <c r="T112" t="str">
        <f t="shared" si="7"/>
        <v>，1430979</v>
      </c>
    </row>
    <row r="113" spans="1:20">
      <c r="A113" t="s">
        <v>554</v>
      </c>
      <c r="B113" t="s">
        <v>565</v>
      </c>
      <c r="C113" t="s">
        <v>10</v>
      </c>
      <c r="D113" t="s">
        <v>9</v>
      </c>
      <c r="E113" t="s">
        <v>556</v>
      </c>
      <c r="F113" t="s">
        <v>51</v>
      </c>
      <c r="G113" t="s">
        <v>144</v>
      </c>
      <c r="H113" t="s">
        <v>42</v>
      </c>
      <c r="I113" t="s">
        <v>12</v>
      </c>
      <c r="J113">
        <v>4371</v>
      </c>
      <c r="K113" t="s">
        <v>43</v>
      </c>
      <c r="L113" t="s">
        <v>566</v>
      </c>
      <c r="M113" t="s">
        <v>45</v>
      </c>
      <c r="N113" t="s">
        <v>567</v>
      </c>
      <c r="O113">
        <v>1430980</v>
      </c>
      <c r="P113" t="s">
        <v>70</v>
      </c>
      <c r="R113">
        <f>VLOOKUP(O113,[1]应付款管理!$A$1:$I$65536,9,0)</f>
        <v>4371</v>
      </c>
      <c r="S113">
        <f t="shared" si="6"/>
        <v>0</v>
      </c>
      <c r="T113" t="str">
        <f t="shared" si="7"/>
        <v>，1430980</v>
      </c>
    </row>
    <row r="114" spans="1:20">
      <c r="A114" t="s">
        <v>274</v>
      </c>
      <c r="B114" t="s">
        <v>568</v>
      </c>
      <c r="C114" t="s">
        <v>10</v>
      </c>
      <c r="D114" t="s">
        <v>9</v>
      </c>
      <c r="E114" t="s">
        <v>569</v>
      </c>
      <c r="F114" t="s">
        <v>52</v>
      </c>
      <c r="G114" t="s">
        <v>264</v>
      </c>
      <c r="H114" t="s">
        <v>42</v>
      </c>
      <c r="I114" t="s">
        <v>12</v>
      </c>
      <c r="J114">
        <v>1726</v>
      </c>
      <c r="K114" t="s">
        <v>43</v>
      </c>
      <c r="L114" t="s">
        <v>570</v>
      </c>
      <c r="M114" t="s">
        <v>45</v>
      </c>
      <c r="N114" t="s">
        <v>571</v>
      </c>
      <c r="O114">
        <v>1431042</v>
      </c>
      <c r="P114" t="s">
        <v>70</v>
      </c>
      <c r="R114">
        <f>VLOOKUP(O114,[1]应付款管理!$A$1:$I$65536,9,0)</f>
        <v>1726</v>
      </c>
      <c r="S114">
        <f t="shared" si="6"/>
        <v>0</v>
      </c>
      <c r="T114" t="str">
        <f t="shared" si="7"/>
        <v>，1431042</v>
      </c>
    </row>
    <row r="115" spans="1:20">
      <c r="A115" t="s">
        <v>201</v>
      </c>
      <c r="B115" t="s">
        <v>572</v>
      </c>
      <c r="C115" t="s">
        <v>10</v>
      </c>
      <c r="D115" t="s">
        <v>9</v>
      </c>
      <c r="E115" t="s">
        <v>525</v>
      </c>
      <c r="F115" t="s">
        <v>242</v>
      </c>
      <c r="G115" t="s">
        <v>107</v>
      </c>
      <c r="H115" t="s">
        <v>42</v>
      </c>
      <c r="I115" t="s">
        <v>12</v>
      </c>
      <c r="J115">
        <v>308</v>
      </c>
      <c r="K115" t="s">
        <v>43</v>
      </c>
      <c r="L115" t="s">
        <v>573</v>
      </c>
      <c r="M115" t="s">
        <v>45</v>
      </c>
      <c r="N115" t="s">
        <v>574</v>
      </c>
      <c r="O115">
        <v>1431065</v>
      </c>
      <c r="P115" t="s">
        <v>70</v>
      </c>
      <c r="R115">
        <f>VLOOKUP(O115,[1]应付款管理!$A$1:$I$65536,9,0)</f>
        <v>308</v>
      </c>
      <c r="S115">
        <f t="shared" si="6"/>
        <v>0</v>
      </c>
      <c r="T115" t="str">
        <f t="shared" si="7"/>
        <v>，1431065</v>
      </c>
    </row>
    <row r="116" spans="1:20">
      <c r="A116" t="s">
        <v>575</v>
      </c>
      <c r="B116" t="s">
        <v>576</v>
      </c>
      <c r="C116" t="s">
        <v>10</v>
      </c>
      <c r="D116" t="s">
        <v>9</v>
      </c>
      <c r="E116" t="s">
        <v>577</v>
      </c>
      <c r="F116" t="s">
        <v>333</v>
      </c>
      <c r="G116" t="s">
        <v>282</v>
      </c>
      <c r="H116" t="s">
        <v>42</v>
      </c>
      <c r="I116" t="s">
        <v>12</v>
      </c>
      <c r="J116">
        <v>2143</v>
      </c>
      <c r="K116" t="s">
        <v>43</v>
      </c>
      <c r="L116" t="s">
        <v>578</v>
      </c>
      <c r="M116" t="s">
        <v>45</v>
      </c>
      <c r="N116" t="s">
        <v>579</v>
      </c>
      <c r="O116">
        <v>1431154</v>
      </c>
      <c r="P116" t="s">
        <v>70</v>
      </c>
      <c r="R116">
        <f>VLOOKUP(O116,[1]应付款管理!$A$1:$I$65536,9,0)</f>
        <v>2143</v>
      </c>
      <c r="S116">
        <f t="shared" si="6"/>
        <v>0</v>
      </c>
      <c r="T116" t="str">
        <f t="shared" si="7"/>
        <v>，1431154</v>
      </c>
    </row>
    <row r="117" spans="1:20">
      <c r="A117" t="s">
        <v>575</v>
      </c>
      <c r="B117" t="s">
        <v>580</v>
      </c>
      <c r="C117" t="s">
        <v>10</v>
      </c>
      <c r="D117" t="s">
        <v>9</v>
      </c>
      <c r="E117" t="s">
        <v>577</v>
      </c>
      <c r="F117" t="s">
        <v>333</v>
      </c>
      <c r="G117" t="s">
        <v>282</v>
      </c>
      <c r="H117" t="s">
        <v>42</v>
      </c>
      <c r="I117" t="s">
        <v>12</v>
      </c>
      <c r="J117">
        <v>2143</v>
      </c>
      <c r="K117" t="s">
        <v>43</v>
      </c>
      <c r="L117" t="s">
        <v>581</v>
      </c>
      <c r="M117" t="s">
        <v>45</v>
      </c>
      <c r="N117" t="s">
        <v>582</v>
      </c>
      <c r="O117">
        <v>1431158</v>
      </c>
      <c r="P117" t="s">
        <v>70</v>
      </c>
      <c r="R117">
        <f>VLOOKUP(O117,[1]应付款管理!$A$1:$I$65536,9,0)</f>
        <v>2143</v>
      </c>
      <c r="S117">
        <f t="shared" si="6"/>
        <v>0</v>
      </c>
      <c r="T117" t="str">
        <f t="shared" si="7"/>
        <v>，1431158</v>
      </c>
    </row>
    <row r="118" spans="1:20">
      <c r="A118" t="s">
        <v>583</v>
      </c>
      <c r="B118" t="s">
        <v>584</v>
      </c>
      <c r="C118" t="s">
        <v>10</v>
      </c>
      <c r="D118" t="s">
        <v>9</v>
      </c>
      <c r="E118" t="s">
        <v>585</v>
      </c>
      <c r="F118" t="s">
        <v>113</v>
      </c>
      <c r="G118" t="s">
        <v>114</v>
      </c>
      <c r="H118" t="s">
        <v>42</v>
      </c>
      <c r="I118" t="s">
        <v>12</v>
      </c>
      <c r="J118">
        <v>1294</v>
      </c>
      <c r="K118" t="s">
        <v>43</v>
      </c>
      <c r="L118" t="s">
        <v>586</v>
      </c>
      <c r="M118" t="s">
        <v>45</v>
      </c>
      <c r="N118" t="s">
        <v>587</v>
      </c>
      <c r="O118">
        <v>1431163</v>
      </c>
      <c r="P118" t="s">
        <v>70</v>
      </c>
      <c r="R118">
        <f>VLOOKUP(O118,[1]应付款管理!$A$1:$I$65536,9,0)</f>
        <v>1294</v>
      </c>
      <c r="S118">
        <f t="shared" si="6"/>
        <v>0</v>
      </c>
      <c r="T118" t="str">
        <f t="shared" si="7"/>
        <v>，1431163</v>
      </c>
    </row>
    <row r="119" spans="1:20">
      <c r="A119" t="s">
        <v>71</v>
      </c>
      <c r="B119" t="s">
        <v>588</v>
      </c>
      <c r="C119" t="s">
        <v>10</v>
      </c>
      <c r="D119" t="s">
        <v>9</v>
      </c>
      <c r="E119" t="s">
        <v>125</v>
      </c>
      <c r="F119" t="s">
        <v>242</v>
      </c>
      <c r="G119" t="s">
        <v>96</v>
      </c>
      <c r="H119" t="s">
        <v>42</v>
      </c>
      <c r="I119" t="s">
        <v>12</v>
      </c>
      <c r="J119">
        <v>1865</v>
      </c>
      <c r="K119" t="s">
        <v>43</v>
      </c>
      <c r="L119" t="s">
        <v>589</v>
      </c>
      <c r="M119" t="s">
        <v>45</v>
      </c>
      <c r="N119" t="s">
        <v>590</v>
      </c>
      <c r="O119">
        <v>1431344</v>
      </c>
      <c r="P119" t="s">
        <v>70</v>
      </c>
      <c r="R119">
        <f>VLOOKUP(O119,[1]应付款管理!$A$1:$I$65536,9,0)</f>
        <v>1865</v>
      </c>
      <c r="S119">
        <f t="shared" si="6"/>
        <v>0</v>
      </c>
      <c r="T119" t="str">
        <f t="shared" si="7"/>
        <v>，1431344</v>
      </c>
    </row>
    <row r="120" spans="1:20">
      <c r="A120" t="s">
        <v>128</v>
      </c>
      <c r="B120" t="s">
        <v>591</v>
      </c>
      <c r="C120" t="s">
        <v>10</v>
      </c>
      <c r="D120" t="s">
        <v>9</v>
      </c>
      <c r="E120" t="s">
        <v>592</v>
      </c>
      <c r="F120" t="s">
        <v>113</v>
      </c>
      <c r="G120" t="s">
        <v>114</v>
      </c>
      <c r="H120" t="s">
        <v>42</v>
      </c>
      <c r="I120" t="s">
        <v>12</v>
      </c>
      <c r="J120">
        <v>1566</v>
      </c>
      <c r="K120" t="s">
        <v>43</v>
      </c>
      <c r="L120" t="s">
        <v>593</v>
      </c>
      <c r="M120" t="s">
        <v>45</v>
      </c>
      <c r="N120" t="s">
        <v>594</v>
      </c>
      <c r="O120">
        <v>1431383</v>
      </c>
      <c r="P120" t="s">
        <v>70</v>
      </c>
      <c r="R120">
        <f>VLOOKUP(O120,[1]应付款管理!$A$1:$I$65536,9,0)</f>
        <v>1566</v>
      </c>
      <c r="S120">
        <f t="shared" si="6"/>
        <v>0</v>
      </c>
      <c r="T120" t="str">
        <f t="shared" si="7"/>
        <v>，1431383</v>
      </c>
    </row>
    <row r="121" spans="1:20">
      <c r="A121" t="s">
        <v>71</v>
      </c>
      <c r="B121" t="s">
        <v>595</v>
      </c>
      <c r="C121" t="s">
        <v>10</v>
      </c>
      <c r="D121" t="s">
        <v>9</v>
      </c>
      <c r="E121" t="s">
        <v>363</v>
      </c>
      <c r="F121" t="s">
        <v>114</v>
      </c>
      <c r="G121" t="s">
        <v>96</v>
      </c>
      <c r="H121" t="s">
        <v>42</v>
      </c>
      <c r="I121" t="s">
        <v>12</v>
      </c>
      <c r="J121">
        <v>903</v>
      </c>
      <c r="K121" t="s">
        <v>43</v>
      </c>
      <c r="L121" t="s">
        <v>596</v>
      </c>
      <c r="M121" t="s">
        <v>45</v>
      </c>
      <c r="N121" t="s">
        <v>597</v>
      </c>
      <c r="O121">
        <v>1431450</v>
      </c>
      <c r="P121" t="s">
        <v>70</v>
      </c>
      <c r="R121">
        <f>VLOOKUP(O121,[1]应付款管理!$A$1:$I$65536,9,0)</f>
        <v>903</v>
      </c>
      <c r="S121">
        <f t="shared" si="6"/>
        <v>0</v>
      </c>
      <c r="T121" t="str">
        <f t="shared" si="7"/>
        <v>，1431450</v>
      </c>
    </row>
    <row r="122" spans="1:20">
      <c r="A122" t="s">
        <v>212</v>
      </c>
      <c r="B122" t="s">
        <v>598</v>
      </c>
      <c r="C122" t="s">
        <v>10</v>
      </c>
      <c r="D122" t="s">
        <v>9</v>
      </c>
      <c r="E122" t="s">
        <v>599</v>
      </c>
      <c r="F122" t="s">
        <v>400</v>
      </c>
      <c r="G122" t="s">
        <v>311</v>
      </c>
      <c r="H122" t="s">
        <v>42</v>
      </c>
      <c r="I122" t="s">
        <v>12</v>
      </c>
      <c r="J122">
        <v>1355</v>
      </c>
      <c r="K122" t="s">
        <v>43</v>
      </c>
      <c r="L122" t="s">
        <v>600</v>
      </c>
      <c r="M122" t="s">
        <v>45</v>
      </c>
      <c r="N122" t="s">
        <v>601</v>
      </c>
      <c r="O122">
        <v>1431501</v>
      </c>
      <c r="P122" t="s">
        <v>47</v>
      </c>
      <c r="Q122" t="s">
        <v>47</v>
      </c>
      <c r="R122">
        <f>VLOOKUP(O122,[1]应付款管理!$A$1:$I$65536,9,0)</f>
        <v>1355</v>
      </c>
      <c r="S122">
        <f t="shared" si="6"/>
        <v>0</v>
      </c>
      <c r="T122" t="str">
        <f t="shared" si="7"/>
        <v>，1431501</v>
      </c>
    </row>
    <row r="123" spans="1:20">
      <c r="A123" t="s">
        <v>63</v>
      </c>
      <c r="B123" t="s">
        <v>602</v>
      </c>
      <c r="C123" t="s">
        <v>10</v>
      </c>
      <c r="D123" t="s">
        <v>9</v>
      </c>
      <c r="E123" t="s">
        <v>170</v>
      </c>
      <c r="F123" t="s">
        <v>165</v>
      </c>
      <c r="G123" t="s">
        <v>204</v>
      </c>
      <c r="H123" t="s">
        <v>42</v>
      </c>
      <c r="I123" t="s">
        <v>12</v>
      </c>
      <c r="J123">
        <v>3692</v>
      </c>
      <c r="K123" t="s">
        <v>43</v>
      </c>
      <c r="L123" t="s">
        <v>603</v>
      </c>
      <c r="M123" t="s">
        <v>151</v>
      </c>
      <c r="N123" t="s">
        <v>604</v>
      </c>
      <c r="O123">
        <v>1431573</v>
      </c>
      <c r="P123" t="s">
        <v>70</v>
      </c>
      <c r="R123">
        <f>VLOOKUP(O123,[1]应付款管理!$A$1:$I$65536,9,0)</f>
        <v>3692</v>
      </c>
      <c r="S123">
        <f t="shared" si="6"/>
        <v>0</v>
      </c>
      <c r="T123" t="str">
        <f t="shared" si="7"/>
        <v>，1431573</v>
      </c>
    </row>
    <row r="124" spans="1:20">
      <c r="A124" t="s">
        <v>71</v>
      </c>
      <c r="B124" t="s">
        <v>605</v>
      </c>
      <c r="C124" t="s">
        <v>10</v>
      </c>
      <c r="D124" t="s">
        <v>9</v>
      </c>
      <c r="E124" t="s">
        <v>606</v>
      </c>
      <c r="F124" t="s">
        <v>242</v>
      </c>
      <c r="G124" t="s">
        <v>107</v>
      </c>
      <c r="H124" t="s">
        <v>42</v>
      </c>
      <c r="I124" t="s">
        <v>12</v>
      </c>
      <c r="J124">
        <v>441</v>
      </c>
      <c r="K124" t="s">
        <v>43</v>
      </c>
      <c r="L124" t="s">
        <v>607</v>
      </c>
      <c r="M124" t="s">
        <v>45</v>
      </c>
      <c r="N124" t="s">
        <v>608</v>
      </c>
      <c r="O124">
        <v>1431672</v>
      </c>
      <c r="P124" t="s">
        <v>70</v>
      </c>
      <c r="R124">
        <f>VLOOKUP(O124,[1]应付款管理!$A$1:$I$65536,9,0)</f>
        <v>441</v>
      </c>
      <c r="S124">
        <f t="shared" si="6"/>
        <v>0</v>
      </c>
      <c r="T124" t="str">
        <f t="shared" si="7"/>
        <v>，1431672</v>
      </c>
    </row>
    <row r="125" spans="1:20">
      <c r="A125" t="s">
        <v>201</v>
      </c>
      <c r="B125" t="s">
        <v>609</v>
      </c>
      <c r="C125" t="s">
        <v>10</v>
      </c>
      <c r="D125" t="s">
        <v>9</v>
      </c>
      <c r="E125" t="s">
        <v>525</v>
      </c>
      <c r="F125" t="s">
        <v>610</v>
      </c>
      <c r="G125" t="s">
        <v>120</v>
      </c>
      <c r="H125" t="s">
        <v>42</v>
      </c>
      <c r="I125" t="s">
        <v>12</v>
      </c>
      <c r="J125">
        <v>398</v>
      </c>
      <c r="K125" t="s">
        <v>43</v>
      </c>
      <c r="L125" t="s">
        <v>611</v>
      </c>
      <c r="M125" t="s">
        <v>45</v>
      </c>
      <c r="N125" t="s">
        <v>612</v>
      </c>
      <c r="O125">
        <v>1431739</v>
      </c>
      <c r="P125" t="s">
        <v>70</v>
      </c>
      <c r="R125">
        <f>VLOOKUP(O125,[1]应付款管理!$A$1:$I$65536,9,0)</f>
        <v>398</v>
      </c>
      <c r="S125">
        <f t="shared" si="6"/>
        <v>0</v>
      </c>
      <c r="T125" t="str">
        <f t="shared" si="7"/>
        <v>，1431739</v>
      </c>
    </row>
    <row r="126" spans="1:20">
      <c r="A126" t="s">
        <v>56</v>
      </c>
      <c r="B126" t="s">
        <v>613</v>
      </c>
      <c r="C126" t="s">
        <v>10</v>
      </c>
      <c r="D126" t="s">
        <v>9</v>
      </c>
      <c r="E126" t="s">
        <v>614</v>
      </c>
      <c r="F126" t="s">
        <v>131</v>
      </c>
      <c r="G126" t="s">
        <v>204</v>
      </c>
      <c r="H126" t="s">
        <v>42</v>
      </c>
      <c r="I126" t="s">
        <v>12</v>
      </c>
      <c r="J126">
        <v>2508</v>
      </c>
      <c r="K126" t="s">
        <v>43</v>
      </c>
      <c r="L126" t="s">
        <v>615</v>
      </c>
      <c r="M126" t="s">
        <v>45</v>
      </c>
      <c r="N126" t="s">
        <v>616</v>
      </c>
      <c r="O126">
        <v>1431841</v>
      </c>
      <c r="P126" t="s">
        <v>134</v>
      </c>
      <c r="Q126" t="s">
        <v>134</v>
      </c>
      <c r="R126">
        <f>VLOOKUP(O126,[1]应付款管理!$A$1:$I$65536,9,0)</f>
        <v>2508</v>
      </c>
      <c r="S126">
        <f t="shared" si="6"/>
        <v>0</v>
      </c>
      <c r="T126" t="str">
        <f t="shared" si="7"/>
        <v>，1431841</v>
      </c>
    </row>
    <row r="127" spans="1:20">
      <c r="A127" t="s">
        <v>175</v>
      </c>
      <c r="B127" t="s">
        <v>617</v>
      </c>
      <c r="C127" t="s">
        <v>10</v>
      </c>
      <c r="D127" t="s">
        <v>9</v>
      </c>
      <c r="E127" t="s">
        <v>618</v>
      </c>
      <c r="F127" t="s">
        <v>172</v>
      </c>
      <c r="G127" t="s">
        <v>235</v>
      </c>
      <c r="H127" t="s">
        <v>42</v>
      </c>
      <c r="I127" t="s">
        <v>12</v>
      </c>
      <c r="J127">
        <v>928</v>
      </c>
      <c r="K127" t="s">
        <v>43</v>
      </c>
      <c r="L127" t="s">
        <v>619</v>
      </c>
      <c r="M127" t="s">
        <v>45</v>
      </c>
      <c r="N127" t="s">
        <v>620</v>
      </c>
      <c r="O127">
        <v>1431914</v>
      </c>
      <c r="P127" t="s">
        <v>70</v>
      </c>
      <c r="R127">
        <f>VLOOKUP(O127,[1]应付款管理!$A$1:$I$65536,9,0)</f>
        <v>928</v>
      </c>
      <c r="S127">
        <f t="shared" si="6"/>
        <v>0</v>
      </c>
      <c r="T127" t="str">
        <f t="shared" si="7"/>
        <v>，1431914</v>
      </c>
    </row>
    <row r="128" spans="1:20">
      <c r="A128" t="s">
        <v>339</v>
      </c>
      <c r="B128" t="s">
        <v>621</v>
      </c>
      <c r="C128" t="s">
        <v>10</v>
      </c>
      <c r="D128" t="s">
        <v>9</v>
      </c>
      <c r="E128" t="s">
        <v>390</v>
      </c>
      <c r="F128" t="s">
        <v>351</v>
      </c>
      <c r="G128" t="s">
        <v>137</v>
      </c>
      <c r="H128" t="s">
        <v>42</v>
      </c>
      <c r="I128" t="s">
        <v>12</v>
      </c>
      <c r="J128">
        <v>1833</v>
      </c>
      <c r="K128" t="s">
        <v>43</v>
      </c>
      <c r="L128" t="s">
        <v>622</v>
      </c>
      <c r="M128" t="s">
        <v>45</v>
      </c>
      <c r="N128" t="s">
        <v>623</v>
      </c>
      <c r="O128">
        <v>1431981</v>
      </c>
      <c r="P128" t="s">
        <v>70</v>
      </c>
      <c r="R128">
        <f>VLOOKUP(O128,[1]应付款管理!$A$1:$I$65536,9,0)</f>
        <v>1833</v>
      </c>
      <c r="S128">
        <f t="shared" si="6"/>
        <v>0</v>
      </c>
      <c r="T128" t="str">
        <f t="shared" si="7"/>
        <v>，1431981</v>
      </c>
    </row>
    <row r="129" spans="1:20">
      <c r="A129" t="s">
        <v>153</v>
      </c>
      <c r="B129" t="s">
        <v>624</v>
      </c>
      <c r="C129" t="s">
        <v>10</v>
      </c>
      <c r="D129" t="s">
        <v>9</v>
      </c>
      <c r="E129" t="s">
        <v>625</v>
      </c>
      <c r="F129" t="s">
        <v>96</v>
      </c>
      <c r="G129" t="s">
        <v>204</v>
      </c>
      <c r="H129" t="s">
        <v>42</v>
      </c>
      <c r="I129" t="s">
        <v>12</v>
      </c>
      <c r="J129">
        <v>1375</v>
      </c>
      <c r="K129" t="s">
        <v>43</v>
      </c>
      <c r="L129" t="s">
        <v>626</v>
      </c>
      <c r="M129" t="s">
        <v>45</v>
      </c>
      <c r="N129" t="s">
        <v>627</v>
      </c>
      <c r="O129">
        <v>1431989</v>
      </c>
      <c r="P129" t="s">
        <v>70</v>
      </c>
      <c r="R129">
        <f>VLOOKUP(O129,[1]应付款管理!$A$1:$I$65536,9,0)</f>
        <v>1375</v>
      </c>
      <c r="S129">
        <f t="shared" si="6"/>
        <v>0</v>
      </c>
      <c r="T129" t="str">
        <f t="shared" si="7"/>
        <v>，1431989</v>
      </c>
    </row>
    <row r="130" spans="1:20">
      <c r="A130" t="s">
        <v>128</v>
      </c>
      <c r="B130" t="s">
        <v>628</v>
      </c>
      <c r="C130" t="s">
        <v>10</v>
      </c>
      <c r="D130" t="s">
        <v>9</v>
      </c>
      <c r="E130" t="s">
        <v>629</v>
      </c>
      <c r="F130" t="s">
        <v>138</v>
      </c>
      <c r="G130" t="s">
        <v>236</v>
      </c>
      <c r="H130" t="s">
        <v>42</v>
      </c>
      <c r="I130" t="s">
        <v>12</v>
      </c>
      <c r="J130">
        <v>2847</v>
      </c>
      <c r="K130" t="s">
        <v>43</v>
      </c>
      <c r="L130" t="s">
        <v>630</v>
      </c>
      <c r="M130" t="s">
        <v>45</v>
      </c>
      <c r="N130" t="s">
        <v>631</v>
      </c>
      <c r="O130">
        <v>1432023</v>
      </c>
      <c r="P130" t="s">
        <v>70</v>
      </c>
      <c r="R130">
        <f>VLOOKUP(O130,[1]应付款管理!$A$1:$I$65536,9,0)</f>
        <v>2847</v>
      </c>
      <c r="S130">
        <f t="shared" si="6"/>
        <v>0</v>
      </c>
      <c r="T130" t="str">
        <f>$T$1&amp;O130</f>
        <v>，1432023</v>
      </c>
    </row>
    <row r="131" spans="1:20">
      <c r="A131" t="s">
        <v>37</v>
      </c>
      <c r="B131" t="s">
        <v>632</v>
      </c>
      <c r="C131" t="s">
        <v>10</v>
      </c>
      <c r="D131" t="s">
        <v>9</v>
      </c>
      <c r="E131" t="s">
        <v>633</v>
      </c>
      <c r="F131" t="s">
        <v>143</v>
      </c>
      <c r="G131" t="s">
        <v>52</v>
      </c>
      <c r="H131" t="s">
        <v>42</v>
      </c>
      <c r="I131" t="s">
        <v>12</v>
      </c>
      <c r="J131">
        <v>694</v>
      </c>
      <c r="K131" t="s">
        <v>43</v>
      </c>
      <c r="L131" t="s">
        <v>634</v>
      </c>
      <c r="M131" t="s">
        <v>45</v>
      </c>
      <c r="N131" t="s">
        <v>635</v>
      </c>
      <c r="O131">
        <v>1432136</v>
      </c>
      <c r="P131" t="s">
        <v>55</v>
      </c>
      <c r="Q131" t="s">
        <v>55</v>
      </c>
      <c r="R131">
        <f>VLOOKUP(O131,[1]应付款管理!$A$1:$I$65536,9,0)</f>
        <v>694</v>
      </c>
      <c r="S131">
        <f t="shared" si="6"/>
        <v>0</v>
      </c>
      <c r="T131" t="str">
        <f>$T$1&amp;O131</f>
        <v>，1432136</v>
      </c>
    </row>
    <row r="132" spans="1:20">
      <c r="A132" t="s">
        <v>37</v>
      </c>
      <c r="B132" t="s">
        <v>636</v>
      </c>
      <c r="C132" t="s">
        <v>10</v>
      </c>
      <c r="D132" t="s">
        <v>9</v>
      </c>
      <c r="E132" t="s">
        <v>637</v>
      </c>
      <c r="F132" t="s">
        <v>96</v>
      </c>
      <c r="G132" t="s">
        <v>131</v>
      </c>
      <c r="H132" t="s">
        <v>42</v>
      </c>
      <c r="I132" t="s">
        <v>12</v>
      </c>
      <c r="J132">
        <v>731</v>
      </c>
      <c r="K132" t="s">
        <v>43</v>
      </c>
      <c r="L132" t="s">
        <v>638</v>
      </c>
      <c r="M132" t="s">
        <v>45</v>
      </c>
      <c r="N132" t="s">
        <v>639</v>
      </c>
      <c r="O132">
        <v>1432135</v>
      </c>
      <c r="P132" t="s">
        <v>55</v>
      </c>
      <c r="Q132" t="s">
        <v>55</v>
      </c>
      <c r="R132">
        <f>VLOOKUP(O132,[1]应付款管理!$A$1:$I$65536,9,0)</f>
        <v>731</v>
      </c>
      <c r="S132">
        <f t="shared" si="6"/>
        <v>0</v>
      </c>
      <c r="T132" t="str">
        <f>$T$1&amp;O132</f>
        <v>，1432135</v>
      </c>
    </row>
    <row r="133" spans="1:20">
      <c r="A133" t="s">
        <v>201</v>
      </c>
      <c r="B133" t="s">
        <v>640</v>
      </c>
      <c r="C133" t="s">
        <v>10</v>
      </c>
      <c r="D133" t="s">
        <v>9</v>
      </c>
      <c r="E133" t="s">
        <v>301</v>
      </c>
      <c r="F133" t="s">
        <v>204</v>
      </c>
      <c r="G133" t="s">
        <v>157</v>
      </c>
      <c r="H133" t="s">
        <v>42</v>
      </c>
      <c r="I133" t="s">
        <v>12</v>
      </c>
      <c r="J133">
        <v>3992</v>
      </c>
      <c r="K133" t="s">
        <v>43</v>
      </c>
      <c r="L133" t="s">
        <v>641</v>
      </c>
      <c r="M133" t="s">
        <v>45</v>
      </c>
      <c r="N133" t="s">
        <v>642</v>
      </c>
      <c r="O133">
        <v>1432243</v>
      </c>
      <c r="P133" t="s">
        <v>70</v>
      </c>
      <c r="R133">
        <f>VLOOKUP(O133,[1]应付款管理!$A$1:$I$65536,9,0)</f>
        <v>3992</v>
      </c>
      <c r="S133">
        <f t="shared" si="6"/>
        <v>0</v>
      </c>
      <c r="T133" t="str">
        <f>$T$1&amp;O133</f>
        <v>，1432243</v>
      </c>
    </row>
    <row r="134" spans="1:20">
      <c r="A134" t="s">
        <v>71</v>
      </c>
      <c r="B134" t="s">
        <v>643</v>
      </c>
      <c r="C134" t="s">
        <v>10</v>
      </c>
      <c r="D134" t="s">
        <v>9</v>
      </c>
      <c r="E134" t="s">
        <v>606</v>
      </c>
      <c r="F134" t="s">
        <v>107</v>
      </c>
      <c r="G134" t="s">
        <v>95</v>
      </c>
      <c r="H134" t="s">
        <v>42</v>
      </c>
      <c r="I134" t="s">
        <v>12</v>
      </c>
      <c r="J134">
        <v>451</v>
      </c>
      <c r="K134" t="s">
        <v>43</v>
      </c>
      <c r="L134" t="s">
        <v>644</v>
      </c>
      <c r="M134" t="s">
        <v>45</v>
      </c>
      <c r="N134" t="s">
        <v>645</v>
      </c>
      <c r="O134">
        <v>1432286</v>
      </c>
      <c r="P134" t="s">
        <v>70</v>
      </c>
      <c r="R134">
        <f>VLOOKUP(O134,[1]应付款管理!$A$1:$I$65536,9,0)</f>
        <v>451</v>
      </c>
      <c r="S134">
        <f t="shared" si="6"/>
        <v>0</v>
      </c>
      <c r="T134" t="str">
        <f>$T$1&amp;O134</f>
        <v>，1432286</v>
      </c>
    </row>
    <row r="135" spans="1:20">
      <c r="A135" t="s">
        <v>71</v>
      </c>
      <c r="B135" t="s">
        <v>646</v>
      </c>
      <c r="C135" t="s">
        <v>10</v>
      </c>
      <c r="D135" t="s">
        <v>9</v>
      </c>
      <c r="E135" t="s">
        <v>518</v>
      </c>
      <c r="F135" t="s">
        <v>120</v>
      </c>
      <c r="G135" t="s">
        <v>647</v>
      </c>
      <c r="H135" t="s">
        <v>42</v>
      </c>
      <c r="I135" t="s">
        <v>12</v>
      </c>
      <c r="J135">
        <v>897</v>
      </c>
      <c r="K135" t="s">
        <v>43</v>
      </c>
      <c r="L135" t="s">
        <v>648</v>
      </c>
      <c r="M135" t="s">
        <v>45</v>
      </c>
      <c r="N135" t="s">
        <v>649</v>
      </c>
      <c r="O135">
        <v>1432540</v>
      </c>
      <c r="P135" t="s">
        <v>70</v>
      </c>
      <c r="R135">
        <f>VLOOKUP(O135,[1]应付款管理!$A$1:$I$65536,9,0)</f>
        <v>897</v>
      </c>
      <c r="S135">
        <f t="shared" si="6"/>
        <v>0</v>
      </c>
      <c r="T135" t="str">
        <f>$T$1&amp;O135</f>
        <v>，1432540</v>
      </c>
    </row>
    <row r="136" spans="1:20">
      <c r="A136" t="s">
        <v>71</v>
      </c>
      <c r="B136" t="s">
        <v>650</v>
      </c>
      <c r="C136" t="s">
        <v>10</v>
      </c>
      <c r="D136" t="s">
        <v>9</v>
      </c>
      <c r="E136" t="s">
        <v>518</v>
      </c>
      <c r="F136" t="s">
        <v>165</v>
      </c>
      <c r="G136" t="s">
        <v>156</v>
      </c>
      <c r="H136" t="s">
        <v>42</v>
      </c>
      <c r="I136" t="s">
        <v>12</v>
      </c>
      <c r="J136">
        <v>1519</v>
      </c>
      <c r="K136" t="s">
        <v>43</v>
      </c>
      <c r="L136" t="s">
        <v>651</v>
      </c>
      <c r="M136" t="s">
        <v>45</v>
      </c>
      <c r="N136" t="s">
        <v>652</v>
      </c>
      <c r="O136">
        <v>1432563</v>
      </c>
      <c r="P136" t="s">
        <v>70</v>
      </c>
      <c r="R136">
        <f>VLOOKUP(O136,[1]应付款管理!$A$1:$I$65536,9,0)</f>
        <v>1519</v>
      </c>
      <c r="S136">
        <f t="shared" si="6"/>
        <v>0</v>
      </c>
      <c r="T136" t="str">
        <f>$T$1&amp;O136</f>
        <v>，1432563</v>
      </c>
    </row>
    <row r="137" spans="1:20">
      <c r="A137" t="s">
        <v>71</v>
      </c>
      <c r="B137" t="s">
        <v>653</v>
      </c>
      <c r="C137" t="s">
        <v>10</v>
      </c>
      <c r="D137" t="s">
        <v>9</v>
      </c>
      <c r="E137" t="s">
        <v>537</v>
      </c>
      <c r="F137" t="s">
        <v>156</v>
      </c>
      <c r="G137" t="s">
        <v>204</v>
      </c>
      <c r="H137" t="s">
        <v>42</v>
      </c>
      <c r="I137" t="s">
        <v>12</v>
      </c>
      <c r="J137">
        <v>495</v>
      </c>
      <c r="K137" t="s">
        <v>43</v>
      </c>
      <c r="L137" t="s">
        <v>654</v>
      </c>
      <c r="M137" t="s">
        <v>45</v>
      </c>
      <c r="N137" t="s">
        <v>655</v>
      </c>
      <c r="O137">
        <v>1432594</v>
      </c>
      <c r="P137" t="s">
        <v>70</v>
      </c>
      <c r="R137">
        <f>VLOOKUP(O137,[1]应付款管理!$A$1:$I$65536,9,0)</f>
        <v>495</v>
      </c>
      <c r="S137">
        <f t="shared" si="6"/>
        <v>0</v>
      </c>
      <c r="T137" t="str">
        <f>$T$1&amp;O137</f>
        <v>，1432594</v>
      </c>
    </row>
    <row r="138" spans="1:20">
      <c r="A138" t="s">
        <v>63</v>
      </c>
      <c r="B138" t="s">
        <v>656</v>
      </c>
      <c r="C138" t="s">
        <v>10</v>
      </c>
      <c r="D138" t="s">
        <v>9</v>
      </c>
      <c r="E138" t="s">
        <v>346</v>
      </c>
      <c r="F138" t="s">
        <v>51</v>
      </c>
      <c r="G138" t="s">
        <v>427</v>
      </c>
      <c r="H138" t="s">
        <v>42</v>
      </c>
      <c r="I138" t="s">
        <v>12</v>
      </c>
      <c r="J138">
        <v>6411</v>
      </c>
      <c r="K138" t="s">
        <v>43</v>
      </c>
      <c r="L138" t="s">
        <v>657</v>
      </c>
      <c r="M138" t="s">
        <v>45</v>
      </c>
      <c r="N138" t="s">
        <v>658</v>
      </c>
      <c r="O138">
        <v>1432681</v>
      </c>
      <c r="P138" t="s">
        <v>70</v>
      </c>
      <c r="R138">
        <f>VLOOKUP(O138,[1]应付款管理!$A$1:$I$65536,9,0)</f>
        <v>6411</v>
      </c>
      <c r="S138">
        <f t="shared" si="6"/>
        <v>0</v>
      </c>
      <c r="T138" t="str">
        <f>$T$1&amp;O138</f>
        <v>，1432681</v>
      </c>
    </row>
    <row r="139" spans="1:20">
      <c r="A139" t="s">
        <v>147</v>
      </c>
      <c r="B139" t="s">
        <v>659</v>
      </c>
      <c r="C139" t="s">
        <v>10</v>
      </c>
      <c r="D139" t="s">
        <v>9</v>
      </c>
      <c r="E139" t="s">
        <v>149</v>
      </c>
      <c r="F139" t="s">
        <v>156</v>
      </c>
      <c r="G139" t="s">
        <v>205</v>
      </c>
      <c r="H139" t="s">
        <v>42</v>
      </c>
      <c r="I139" t="s">
        <v>12</v>
      </c>
      <c r="J139">
        <v>2486</v>
      </c>
      <c r="K139" t="s">
        <v>43</v>
      </c>
      <c r="L139" t="s">
        <v>660</v>
      </c>
      <c r="M139" t="s">
        <v>45</v>
      </c>
      <c r="N139" t="s">
        <v>661</v>
      </c>
      <c r="O139">
        <v>1432841</v>
      </c>
      <c r="P139" t="s">
        <v>70</v>
      </c>
      <c r="R139">
        <f>VLOOKUP(O139,[1]应付款管理!$A$1:$I$65536,9,0)</f>
        <v>2486</v>
      </c>
      <c r="S139">
        <f t="shared" si="6"/>
        <v>0</v>
      </c>
      <c r="T139" t="str">
        <f>$T$1&amp;O139</f>
        <v>，1432841</v>
      </c>
    </row>
    <row r="140" spans="1:20">
      <c r="A140" t="s">
        <v>71</v>
      </c>
      <c r="B140" t="s">
        <v>662</v>
      </c>
      <c r="C140" t="s">
        <v>10</v>
      </c>
      <c r="D140" t="s">
        <v>9</v>
      </c>
      <c r="E140" t="s">
        <v>100</v>
      </c>
      <c r="F140" t="s">
        <v>205</v>
      </c>
      <c r="G140" t="s">
        <v>193</v>
      </c>
      <c r="H140" t="s">
        <v>42</v>
      </c>
      <c r="I140" t="s">
        <v>12</v>
      </c>
      <c r="J140">
        <v>1744</v>
      </c>
      <c r="K140" t="s">
        <v>43</v>
      </c>
      <c r="L140" t="s">
        <v>663</v>
      </c>
      <c r="M140" t="s">
        <v>45</v>
      </c>
      <c r="N140" t="s">
        <v>664</v>
      </c>
      <c r="O140">
        <v>1432871</v>
      </c>
      <c r="P140" t="s">
        <v>70</v>
      </c>
      <c r="R140">
        <f>VLOOKUP(O140,[1]应付款管理!$A$1:$I$65536,9,0)</f>
        <v>1744</v>
      </c>
      <c r="S140">
        <f t="shared" si="6"/>
        <v>0</v>
      </c>
      <c r="T140" t="str">
        <f>$T$1&amp;O140</f>
        <v>，1432871</v>
      </c>
    </row>
    <row r="141" spans="1:20">
      <c r="A141" t="s">
        <v>71</v>
      </c>
      <c r="B141" t="s">
        <v>665</v>
      </c>
      <c r="C141" t="s">
        <v>10</v>
      </c>
      <c r="D141" t="s">
        <v>9</v>
      </c>
      <c r="E141" t="s">
        <v>666</v>
      </c>
      <c r="F141" t="s">
        <v>667</v>
      </c>
      <c r="G141" t="s">
        <v>668</v>
      </c>
      <c r="H141" t="s">
        <v>42</v>
      </c>
      <c r="I141" t="s">
        <v>12</v>
      </c>
      <c r="J141">
        <v>1428</v>
      </c>
      <c r="K141" t="s">
        <v>43</v>
      </c>
      <c r="L141" t="s">
        <v>669</v>
      </c>
      <c r="M141" t="s">
        <v>45</v>
      </c>
      <c r="N141" t="s">
        <v>670</v>
      </c>
      <c r="O141">
        <v>1432877</v>
      </c>
      <c r="P141" t="s">
        <v>70</v>
      </c>
      <c r="R141">
        <f>VLOOKUP(O141,[1]应付款管理!$A$1:$I$65536,9,0)</f>
        <v>1428</v>
      </c>
      <c r="S141">
        <f t="shared" si="6"/>
        <v>0</v>
      </c>
      <c r="T141" t="str">
        <f>$T$1&amp;O141</f>
        <v>，1432877</v>
      </c>
    </row>
    <row r="142" spans="10:19">
      <c r="J142">
        <f>SUM(J2:J141)</f>
        <v>364860</v>
      </c>
      <c r="R142">
        <f>SUM(R2:R141)</f>
        <v>364860</v>
      </c>
      <c r="S142">
        <f>SUM(S2:S141)</f>
        <v>0</v>
      </c>
    </row>
    <row r="144" spans="1:20">
      <c r="A144" s="1" t="s">
        <v>671</v>
      </c>
      <c r="B144" s="1" t="s">
        <v>672</v>
      </c>
      <c r="C144" s="1" t="s">
        <v>10</v>
      </c>
      <c r="D144" s="1" t="s">
        <v>9</v>
      </c>
      <c r="E144" s="1" t="s">
        <v>673</v>
      </c>
      <c r="F144" s="1" t="s">
        <v>114</v>
      </c>
      <c r="G144" s="1" t="s">
        <v>96</v>
      </c>
      <c r="H144" s="1" t="s">
        <v>674</v>
      </c>
      <c r="I144" s="1" t="s">
        <v>12</v>
      </c>
      <c r="J144" s="1">
        <v>232</v>
      </c>
      <c r="K144" s="1" t="s">
        <v>43</v>
      </c>
      <c r="L144" s="1" t="s">
        <v>675</v>
      </c>
      <c r="M144" s="1" t="s">
        <v>45</v>
      </c>
      <c r="N144" s="1" t="s">
        <v>676</v>
      </c>
      <c r="O144" s="1">
        <v>1430035</v>
      </c>
      <c r="P144" s="1" t="s">
        <v>70</v>
      </c>
      <c r="Q144" s="1"/>
      <c r="R144" s="1" t="e">
        <f>VLOOKUP(O144,[1]应付款管理!$A$1:$I$65536,9,0)</f>
        <v>#N/A</v>
      </c>
      <c r="S144" s="1" t="e">
        <f>J144-R144</f>
        <v>#N/A</v>
      </c>
      <c r="T144" s="7" t="s">
        <v>677</v>
      </c>
    </row>
    <row r="145" spans="1:21">
      <c r="A145" t="s">
        <v>175</v>
      </c>
      <c r="B145" t="s">
        <v>678</v>
      </c>
      <c r="C145" t="s">
        <v>10</v>
      </c>
      <c r="D145" t="s">
        <v>9</v>
      </c>
      <c r="E145" t="s">
        <v>184</v>
      </c>
      <c r="F145" t="s">
        <v>185</v>
      </c>
      <c r="G145" t="s">
        <v>186</v>
      </c>
      <c r="H145" t="s">
        <v>42</v>
      </c>
      <c r="I145" t="s">
        <v>12</v>
      </c>
      <c r="J145">
        <v>1302</v>
      </c>
      <c r="K145" t="s">
        <v>43</v>
      </c>
      <c r="L145" t="s">
        <v>679</v>
      </c>
      <c r="M145" t="s">
        <v>45</v>
      </c>
      <c r="N145" t="s">
        <v>200</v>
      </c>
      <c r="O145">
        <v>1435898</v>
      </c>
      <c r="P145" t="s">
        <v>117</v>
      </c>
      <c r="Q145" t="s">
        <v>117</v>
      </c>
      <c r="R145">
        <v>1302</v>
      </c>
      <c r="S145">
        <f>J145-R145</f>
        <v>0</v>
      </c>
      <c r="T145" t="str">
        <f>$T$1&amp;O145</f>
        <v>，1435898</v>
      </c>
      <c r="U145" s="5" t="s">
        <v>677</v>
      </c>
    </row>
    <row r="148" spans="15:22">
      <c r="O148" s="1"/>
      <c r="P148" s="1"/>
      <c r="Q148" s="1"/>
      <c r="R148" s="1"/>
      <c r="S148" s="1"/>
      <c r="T148" s="1"/>
      <c r="U148" s="1"/>
      <c r="V148" s="1"/>
    </row>
    <row r="149" ht="15.75" spans="15:22">
      <c r="O149" s="1"/>
      <c r="P149" s="6" t="s">
        <v>680</v>
      </c>
      <c r="Q149" s="1"/>
      <c r="R149" s="1"/>
      <c r="S149" s="1"/>
      <c r="T149" s="1"/>
      <c r="U149" s="1"/>
      <c r="V149" s="1"/>
    </row>
    <row r="150" ht="15.75" spans="15:22">
      <c r="O150" s="1"/>
      <c r="P150" s="6" t="s">
        <v>681</v>
      </c>
      <c r="Q150" s="1"/>
      <c r="R150" s="1"/>
      <c r="S150" s="1"/>
      <c r="T150" s="1"/>
      <c r="U150" s="1"/>
      <c r="V150" s="1"/>
    </row>
    <row r="151" ht="15.75" spans="15:22">
      <c r="O151" s="1"/>
      <c r="P151" s="6" t="s">
        <v>682</v>
      </c>
      <c r="Q151" s="1"/>
      <c r="R151" s="1"/>
      <c r="S151" s="1"/>
      <c r="T151" s="1"/>
      <c r="U151" s="1"/>
      <c r="V151" s="1"/>
    </row>
    <row r="152" spans="15:22">
      <c r="O152" s="1"/>
      <c r="P152" s="1"/>
      <c r="Q152" s="1"/>
      <c r="R152" s="1"/>
      <c r="S152" s="1"/>
      <c r="T152" s="1"/>
      <c r="U152" s="1"/>
      <c r="V152" s="1"/>
    </row>
  </sheetData>
  <pageMargins left="0.75" right="0.75" top="1" bottom="1" header="0.511805555555556" footer="0.511805555555556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2019-01-17T01:52:00Z</dcterms:created>
  <dcterms:modified xsi:type="dcterms:W3CDTF">2019-01-21T02:28:16Z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