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190211-inv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<sst xmlns="http://schemas.openxmlformats.org/spreadsheetml/2006/main" count="105">
  <si>
    <t>abc ref</t>
  </si>
  <si>
    <t>your ref</t>
  </si>
  <si>
    <t>hotel</t>
  </si>
  <si>
    <t>check in</t>
  </si>
  <si>
    <t>check out</t>
  </si>
  <si>
    <t>detail</t>
  </si>
  <si>
    <t>sub total</t>
  </si>
  <si>
    <t>room night</t>
  </si>
  <si>
    <t>guest name</t>
  </si>
  <si>
    <t>，</t>
  </si>
  <si>
    <r>
      <rPr>
        <sz val="10"/>
        <color theme="1"/>
        <rFont val="新細明體"/>
        <charset val="136"/>
      </rPr>
      <t>日勝生加賀屋溫泉飯店</t>
    </r>
    <r>
      <rPr>
        <sz val="10"/>
        <color theme="1"/>
        <rFont val="Times New Roman"/>
        <charset val="134"/>
      </rPr>
      <t xml:space="preserve">  BEI TOU RADIUM-KAGAYA HOTEL</t>
    </r>
  </si>
  <si>
    <t>2019/1/29</t>
  </si>
  <si>
    <t>2019/1/30</t>
  </si>
  <si>
    <t xml:space="preserve">1Double * 1Night * HKD2,611  </t>
  </si>
  <si>
    <t>YUAN/WANG / YUAN/TAO</t>
  </si>
  <si>
    <r>
      <rPr>
        <sz val="10"/>
        <color theme="1"/>
        <rFont val="新細明體"/>
        <charset val="136"/>
      </rPr>
      <t>誠品行旅</t>
    </r>
    <r>
      <rPr>
        <sz val="10"/>
        <color theme="1"/>
        <rFont val="Times New Roman"/>
        <charset val="134"/>
      </rPr>
      <t xml:space="preserve"> ESLITE HOTEL</t>
    </r>
  </si>
  <si>
    <t>2019/1/31</t>
  </si>
  <si>
    <t xml:space="preserve">1Double * 2Nights * HKD1,658  </t>
  </si>
  <si>
    <t>BIAN YANAN</t>
  </si>
  <si>
    <r>
      <rPr>
        <sz val="10"/>
        <color theme="1"/>
        <rFont val="新細明體"/>
        <charset val="136"/>
      </rPr>
      <t>台北凱撒大飯店</t>
    </r>
    <r>
      <rPr>
        <sz val="10"/>
        <color theme="1"/>
        <rFont val="Times New Roman"/>
        <charset val="134"/>
      </rPr>
      <t xml:space="preserve"> CAESAR PARK TAIPEI</t>
    </r>
  </si>
  <si>
    <t xml:space="preserve">1Double * 1Night * HKD854  </t>
  </si>
  <si>
    <t>MS. GAO, YAN / MR. SUN, ZHONGJIAN</t>
  </si>
  <si>
    <r>
      <rPr>
        <sz val="10"/>
        <color theme="1"/>
        <rFont val="新細明體"/>
        <charset val="136"/>
      </rPr>
      <t>君品酒店</t>
    </r>
    <r>
      <rPr>
        <sz val="10"/>
        <color theme="1"/>
        <rFont val="Times New Roman"/>
        <charset val="134"/>
      </rPr>
      <t xml:space="preserve"> (Non Japan) PALAIS DE CHINE HOTEL</t>
    </r>
  </si>
  <si>
    <t xml:space="preserve">1Twin * 1Night * HKD1,055  </t>
  </si>
  <si>
    <t>WU QIANG / WU BIN</t>
  </si>
  <si>
    <r>
      <rPr>
        <sz val="10"/>
        <color theme="1"/>
        <rFont val="新細明體"/>
        <charset val="136"/>
      </rPr>
      <t>台北文華東方酒店</t>
    </r>
    <r>
      <rPr>
        <sz val="10"/>
        <color theme="1"/>
        <rFont val="Times New Roman"/>
        <charset val="134"/>
      </rPr>
      <t>(Asia Non Japan &amp; Korea) MANDARIN ORIENTAL TAIPEI</t>
    </r>
  </si>
  <si>
    <t>2018/12/30</t>
  </si>
  <si>
    <t>2019/1/2</t>
  </si>
  <si>
    <t xml:space="preserve">1Double * 3Nights * HKD3,386  </t>
  </si>
  <si>
    <t>WANG JUNJIE / SUN JINGSHU</t>
  </si>
  <si>
    <t>2019/1/3</t>
  </si>
  <si>
    <t xml:space="preserve">1Double * 1Night * HKD2,868  </t>
  </si>
  <si>
    <t xml:space="preserve">1Double * 3Nights * HKD3,801  </t>
  </si>
  <si>
    <t>YANG ZHE / LIU YINGCHEN</t>
  </si>
  <si>
    <t xml:space="preserve">1Double * 1Night * HKD3,283  </t>
  </si>
  <si>
    <r>
      <rPr>
        <sz val="10"/>
        <color theme="1"/>
        <rFont val="新細明體"/>
        <charset val="136"/>
      </rPr>
      <t>福容大飯店</t>
    </r>
    <r>
      <rPr>
        <sz val="10"/>
        <color theme="1"/>
        <rFont val="Times New Roman"/>
        <charset val="134"/>
      </rPr>
      <t xml:space="preserve"> - </t>
    </r>
    <r>
      <rPr>
        <sz val="10"/>
        <color theme="1"/>
        <rFont val="新細明體"/>
        <charset val="136"/>
      </rPr>
      <t>高雄店</t>
    </r>
    <r>
      <rPr>
        <sz val="10"/>
        <color theme="1"/>
        <rFont val="Times New Roman"/>
        <charset val="134"/>
      </rPr>
      <t xml:space="preserve"> (Inbound) FULLON HOTEL KAOHSIUNG</t>
    </r>
  </si>
  <si>
    <t>2019/1/5</t>
  </si>
  <si>
    <t xml:space="preserve">15Single * 3Nights * HKD490  </t>
  </si>
  <si>
    <t>MR WONG/PINGTONG+PARTY</t>
  </si>
  <si>
    <t xml:space="preserve">1Single * 3Nights * HKD0  </t>
  </si>
  <si>
    <r>
      <rPr>
        <sz val="10"/>
        <color theme="1"/>
        <rFont val="新細明體"/>
        <charset val="136"/>
      </rPr>
      <t>高雄中央公園英迪格酒店</t>
    </r>
    <r>
      <rPr>
        <sz val="10"/>
        <color theme="1"/>
        <rFont val="Times New Roman"/>
        <charset val="134"/>
      </rPr>
      <t xml:space="preserve"> HOTEL INDIGO KAOHSIUNG CENTRAL PARK</t>
    </r>
  </si>
  <si>
    <t>2019/1/4</t>
  </si>
  <si>
    <t xml:space="preserve">1Double * 1Night * HKD848  </t>
  </si>
  <si>
    <t>LEE/SHIH HSUAN / LEE/HSIEN HSIU</t>
  </si>
  <si>
    <r>
      <rPr>
        <sz val="10"/>
        <color theme="1"/>
        <rFont val="新細明體"/>
        <charset val="136"/>
      </rPr>
      <t>喜來登大飯店</t>
    </r>
    <r>
      <rPr>
        <sz val="10"/>
        <color theme="1"/>
        <rFont val="Times New Roman"/>
        <charset val="134"/>
      </rPr>
      <t xml:space="preserve"> SHERATON GRANDE TAIPEI HOTEL</t>
    </r>
  </si>
  <si>
    <t>2019/1/6</t>
  </si>
  <si>
    <t xml:space="preserve">1Double * 2Nights * HKD1,470  </t>
  </si>
  <si>
    <t>MR. XU, DUO / MS. LIN, CHUYAN</t>
  </si>
  <si>
    <t>2019/1/7</t>
  </si>
  <si>
    <t xml:space="preserve">1Double * 3Nights * HKD719  </t>
  </si>
  <si>
    <t>MR. CHE, DIFEI / MS. LI, YANJIAO</t>
  </si>
  <si>
    <t xml:space="preserve">1Double * 1Night * HKD719  </t>
  </si>
  <si>
    <t>ZONG WE CHAO / JIN LU</t>
  </si>
  <si>
    <t>2019/1/8</t>
  </si>
  <si>
    <t>2019/1/11</t>
  </si>
  <si>
    <t xml:space="preserve">1Double * 3Nights * HKD1,055  </t>
  </si>
  <si>
    <t>CHEN HANBO</t>
  </si>
  <si>
    <t>2019/1/12</t>
  </si>
  <si>
    <t xml:space="preserve">1Double * 1Night * HKD1,159  </t>
  </si>
  <si>
    <t>2019/1/13</t>
  </si>
  <si>
    <t xml:space="preserve">1Double * 2Nights * HKD1,263  </t>
  </si>
  <si>
    <t>ZHAO/TINGTING / ZHANG/DEZHI</t>
  </si>
  <si>
    <r>
      <rPr>
        <sz val="10"/>
        <color theme="1"/>
        <rFont val="新細明體"/>
        <charset val="136"/>
      </rPr>
      <t>寒舍艾麗酒店</t>
    </r>
    <r>
      <rPr>
        <sz val="10"/>
        <color theme="1"/>
        <rFont val="Times New Roman"/>
        <charset val="134"/>
      </rPr>
      <t xml:space="preserve"> HUMBLE HOUSE TAIPEI</t>
    </r>
  </si>
  <si>
    <t>2019/1/14</t>
  </si>
  <si>
    <t xml:space="preserve">1Twin * 2Nights * HKD1,520  </t>
  </si>
  <si>
    <t>MS. WU, JINXING / MS. YAN, CUI</t>
  </si>
  <si>
    <r>
      <rPr>
        <sz val="10"/>
        <color theme="1"/>
        <rFont val="新細明體"/>
        <charset val="136"/>
      </rPr>
      <t>康華大飯店</t>
    </r>
    <r>
      <rPr>
        <sz val="10"/>
        <color theme="1"/>
        <rFont val="Times New Roman"/>
        <charset val="134"/>
      </rPr>
      <t xml:space="preserve"> GOLDEN CHINA HOTEL</t>
    </r>
  </si>
  <si>
    <t>2019/1/15</t>
  </si>
  <si>
    <t>2019/1/16</t>
  </si>
  <si>
    <t xml:space="preserve">15Twin * 1Night * HKD680  </t>
  </si>
  <si>
    <r>
      <rPr>
        <sz val="10"/>
        <color theme="1"/>
        <rFont val="新細明體"/>
        <charset val="136"/>
      </rPr>
      <t>曲建明</t>
    </r>
  </si>
  <si>
    <t xml:space="preserve">1Double * 1Night * HKD675  </t>
  </si>
  <si>
    <t xml:space="preserve">1Triple * 1Night * HKD1,050  </t>
  </si>
  <si>
    <t>2019/1/18</t>
  </si>
  <si>
    <t>2019/1/20</t>
  </si>
  <si>
    <t xml:space="preserve">15Twin * 2Nights * HKD680  </t>
  </si>
  <si>
    <t xml:space="preserve">1Double * 2Nights * HKD675  </t>
  </si>
  <si>
    <t xml:space="preserve">1Triple * 2Nights * HKD1,050  </t>
  </si>
  <si>
    <r>
      <rPr>
        <sz val="10"/>
        <color theme="1"/>
        <rFont val="新細明體"/>
        <charset val="136"/>
      </rPr>
      <t>康橋商旅</t>
    </r>
    <r>
      <rPr>
        <sz val="10"/>
        <color theme="1"/>
        <rFont val="Times New Roman"/>
        <charset val="134"/>
      </rPr>
      <t xml:space="preserve"> - </t>
    </r>
    <r>
      <rPr>
        <sz val="10"/>
        <color theme="1"/>
        <rFont val="新細明體"/>
        <charset val="136"/>
      </rPr>
      <t>六合夜市中正館</t>
    </r>
    <r>
      <rPr>
        <sz val="10"/>
        <color theme="1"/>
        <rFont val="Times New Roman"/>
        <charset val="134"/>
      </rPr>
      <t xml:space="preserve"> KINDNESS HOTEL - JHONG JHENG</t>
    </r>
  </si>
  <si>
    <t xml:space="preserve">15Twin * 2Nights * HKD412  </t>
  </si>
  <si>
    <t xml:space="preserve">1Double * 2Nights * HKD420  </t>
  </si>
  <si>
    <t xml:space="preserve">1Triple * 2Nights * HKD560  </t>
  </si>
  <si>
    <t>曲建明</t>
  </si>
  <si>
    <r>
      <rPr>
        <sz val="10"/>
        <color theme="1"/>
        <rFont val="新細明體"/>
        <charset val="136"/>
      </rPr>
      <t>圓山大飯店</t>
    </r>
    <r>
      <rPr>
        <sz val="10"/>
        <color theme="1"/>
        <rFont val="Times New Roman"/>
        <charset val="134"/>
      </rPr>
      <t>(Inbound) GRAND HOTEL</t>
    </r>
  </si>
  <si>
    <t>2019/1/17</t>
  </si>
  <si>
    <t>2019/1/19</t>
  </si>
  <si>
    <t xml:space="preserve">1Twin * 2Nights * HKD1,194  </t>
  </si>
  <si>
    <t>HE XIN / ZHANG BAOLI</t>
  </si>
  <si>
    <t xml:space="preserve">1Twin * 2Nights * HKD1,117  </t>
  </si>
  <si>
    <t>ZHANG QIANG / HE CHENGBIN</t>
  </si>
  <si>
    <t xml:space="preserve">1Twin * 1Night * HKD1,053  </t>
  </si>
  <si>
    <t>MS.  ZHU/HANMEI</t>
  </si>
  <si>
    <t xml:space="preserve">1Twin * 2Nights * HKD1,156  </t>
  </si>
  <si>
    <t>2019/1/21</t>
  </si>
  <si>
    <t>2019/1/23</t>
  </si>
  <si>
    <t>2019/1/26</t>
  </si>
  <si>
    <t>ZHANG YIXUAN / ZHANG RUIXUAN</t>
  </si>
  <si>
    <t>2019/1/24</t>
  </si>
  <si>
    <t>2019/1/27</t>
  </si>
  <si>
    <t>MS. LIANG, HONG / MR. XU, ERDONG</t>
  </si>
  <si>
    <t>DING NING / SHEN XIAOHUI</t>
  </si>
  <si>
    <t xml:space="preserve">1Twin * 1Night * HKD1,194  </t>
  </si>
  <si>
    <t>HE YINGZHOU / SUN WEIQING</t>
  </si>
  <si>
    <t>total</t>
  </si>
  <si>
    <r>
      <t>确定应付：</t>
    </r>
    <r>
      <rPr>
        <b/>
        <sz val="10"/>
        <color theme="1"/>
        <rFont val="Times New Roman"/>
        <charset val="134"/>
      </rPr>
      <t xml:space="preserve">139954   </t>
    </r>
    <r>
      <rPr>
        <b/>
        <sz val="10"/>
        <color theme="1"/>
        <rFont val="宋体"/>
        <charset val="134"/>
      </rPr>
      <t>付款编号： P190213171944322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</si>
</sst>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color theme="1"/>
      <name val="宋体"/>
      <charset val="136"/>
      <scheme val="minor"/>
    </font>
    <font>
      <sz val="10"/>
      <color theme="1"/>
      <name val="Times New Roman"/>
      <charset val="134"/>
    </font>
    <font>
      <sz val="10.5"/>
      <color rgb="FF0000FF"/>
      <name val="Helvetica"/>
      <charset val="136"/>
    </font>
    <font>
      <sz val="10"/>
      <color theme="1"/>
      <name val="宋体"/>
      <charset val="134"/>
    </font>
    <font>
      <sz val="10"/>
      <color theme="1"/>
      <name val="新細明體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新細明體"/>
      <charset val="136"/>
    </font>
    <font>
      <b/>
      <sz val="10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8" borderId="5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7" fillId="9" borderId="2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NumberFormat="1" applyFont="1" applyProtection="1">
      <alignment vertical="center"/>
      <protection locked="0"/>
    </xf>
    <xf numFmtId="0" fontId="1" fillId="3" borderId="0" xfId="0" applyFont="1" applyFill="1" applyProtection="1">
      <alignment vertical="center"/>
      <protection locked="0"/>
    </xf>
    <xf numFmtId="0" fontId="1" fillId="3" borderId="0" xfId="0" applyNumberFormat="1" applyFont="1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4" borderId="1" xfId="0" applyFont="1" applyFill="1" applyBorder="1" applyAlignment="1">
      <alignment horizontal="center" vertical="top" wrapText="1"/>
    </xf>
    <xf numFmtId="0" fontId="3" fillId="2" borderId="0" xfId="0" applyFont="1" applyFill="1">
      <alignment vertical="center"/>
    </xf>
    <xf numFmtId="0" fontId="4" fillId="0" borderId="0" xfId="0" applyFont="1" applyFill="1" applyProtection="1">
      <alignment vertical="center"/>
      <protection locked="0"/>
    </xf>
    <xf numFmtId="0" fontId="5" fillId="3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40718;&#26989;021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1429041</v>
          </cell>
          <cell r="B2" t="str">
            <v>台北圆山大饭店</v>
          </cell>
          <cell r="C2" t="str">
            <v/>
          </cell>
          <cell r="D2" t="str">
            <v>2011393</v>
          </cell>
          <cell r="E2" t="str">
            <v/>
          </cell>
          <cell r="F2" t="str">
            <v>2084.01</v>
          </cell>
          <cell r="G2" t="str">
            <v>RMB</v>
          </cell>
          <cell r="H2" t="str">
            <v>1</v>
          </cell>
          <cell r="I2">
            <v>2388</v>
          </cell>
        </row>
        <row r="3">
          <cell r="A3">
            <v>1429043</v>
          </cell>
          <cell r="B3" t="str">
            <v>台北圆山大饭店</v>
          </cell>
          <cell r="C3" t="str">
            <v/>
          </cell>
          <cell r="D3" t="str">
            <v>2011395</v>
          </cell>
          <cell r="E3" t="str">
            <v/>
          </cell>
          <cell r="F3" t="str">
            <v>1949.61</v>
          </cell>
          <cell r="G3" t="str">
            <v>RMB</v>
          </cell>
          <cell r="H3" t="str">
            <v>1</v>
          </cell>
          <cell r="I3">
            <v>2234</v>
          </cell>
        </row>
        <row r="4">
          <cell r="A4">
            <v>1428175</v>
          </cell>
          <cell r="B4" t="str">
            <v>台北圆山大饭店</v>
          </cell>
          <cell r="C4" t="str">
            <v/>
          </cell>
          <cell r="D4" t="str">
            <v>467825</v>
          </cell>
          <cell r="E4" t="str">
            <v/>
          </cell>
          <cell r="F4" t="str">
            <v>1042</v>
          </cell>
          <cell r="G4" t="str">
            <v>RMB</v>
          </cell>
          <cell r="H4" t="str">
            <v>1</v>
          </cell>
          <cell r="I4">
            <v>1194</v>
          </cell>
        </row>
        <row r="5">
          <cell r="A5">
            <v>1425944</v>
          </cell>
          <cell r="B5" t="str">
            <v>台北喜来登大饭店</v>
          </cell>
          <cell r="C5" t="str">
            <v/>
          </cell>
          <cell r="D5" t="str">
            <v>80009695</v>
          </cell>
          <cell r="E5" t="str">
            <v/>
          </cell>
          <cell r="F5" t="str">
            <v>3319.16</v>
          </cell>
          <cell r="G5" t="str">
            <v>RMB</v>
          </cell>
          <cell r="H5" t="str">
            <v>1</v>
          </cell>
          <cell r="I5">
            <v>3789</v>
          </cell>
        </row>
        <row r="6">
          <cell r="A6">
            <v>1424856</v>
          </cell>
          <cell r="B6" t="str">
            <v>台北喜来登大饭店</v>
          </cell>
          <cell r="C6" t="str">
            <v/>
          </cell>
          <cell r="D6" t="str">
            <v>467806</v>
          </cell>
          <cell r="E6" t="str">
            <v/>
          </cell>
          <cell r="F6" t="str">
            <v>2478.95</v>
          </cell>
          <cell r="G6" t="str">
            <v>RMB</v>
          </cell>
          <cell r="H6" t="str">
            <v>1</v>
          </cell>
          <cell r="I6">
            <v>2836</v>
          </cell>
        </row>
        <row r="7">
          <cell r="A7">
            <v>1405487</v>
          </cell>
          <cell r="B7" t="str">
            <v>台北喜来登大饭店</v>
          </cell>
          <cell r="C7" t="str">
            <v/>
          </cell>
          <cell r="D7" t="str">
            <v>466517</v>
          </cell>
          <cell r="E7" t="str">
            <v/>
          </cell>
          <cell r="F7" t="str">
            <v>2241.57</v>
          </cell>
          <cell r="G7" t="str">
            <v>RMB</v>
          </cell>
          <cell r="H7" t="str">
            <v>1</v>
          </cell>
          <cell r="I7">
            <v>2526</v>
          </cell>
        </row>
        <row r="8">
          <cell r="A8">
            <v>1392986</v>
          </cell>
          <cell r="B8" t="str">
            <v>台北喜来登大饭店</v>
          </cell>
          <cell r="C8" t="str">
            <v/>
          </cell>
          <cell r="D8" t="str">
            <v>74369132</v>
          </cell>
          <cell r="E8" t="str">
            <v/>
          </cell>
          <cell r="F8" t="str">
            <v>2605.72</v>
          </cell>
          <cell r="G8" t="str">
            <v>RMB</v>
          </cell>
          <cell r="H8" t="str">
            <v>1</v>
          </cell>
          <cell r="I8">
            <v>2940</v>
          </cell>
        </row>
        <row r="9">
          <cell r="A9">
            <v>1419414</v>
          </cell>
          <cell r="B9" t="str">
            <v>台北喜来登大饭店</v>
          </cell>
          <cell r="C9" t="str">
            <v/>
          </cell>
          <cell r="D9" t="str">
            <v>98743126</v>
          </cell>
          <cell r="E9" t="str">
            <v/>
          </cell>
          <cell r="F9" t="str">
            <v>1110.43</v>
          </cell>
          <cell r="G9" t="str">
            <v>RMB</v>
          </cell>
          <cell r="H9" t="str">
            <v>1</v>
          </cell>
          <cell r="I9">
            <v>1263</v>
          </cell>
        </row>
        <row r="10">
          <cell r="A10">
            <v>1414904</v>
          </cell>
          <cell r="B10" t="str">
            <v>台北喜来登大饭店</v>
          </cell>
          <cell r="C10" t="str">
            <v/>
          </cell>
          <cell r="D10" t="str">
            <v>467148</v>
          </cell>
          <cell r="E10" t="str">
            <v/>
          </cell>
          <cell r="F10" t="str">
            <v>5974.54</v>
          </cell>
          <cell r="G10" t="str">
            <v>RMB</v>
          </cell>
          <cell r="H10" t="str">
            <v>1</v>
          </cell>
          <cell r="I10">
            <v>6780</v>
          </cell>
        </row>
        <row r="11">
          <cell r="A11">
            <v>1414905</v>
          </cell>
          <cell r="B11" t="str">
            <v>台北喜来登大饭店</v>
          </cell>
          <cell r="C11" t="str">
            <v/>
          </cell>
          <cell r="D11" t="str">
            <v>467149</v>
          </cell>
          <cell r="E11" t="str">
            <v/>
          </cell>
          <cell r="F11" t="str">
            <v>5974.54</v>
          </cell>
          <cell r="G11" t="str">
            <v>RMB</v>
          </cell>
          <cell r="H11" t="str">
            <v>1</v>
          </cell>
          <cell r="I11">
            <v>6780</v>
          </cell>
        </row>
        <row r="12">
          <cell r="A12">
            <v>1427001</v>
          </cell>
          <cell r="B12" t="str">
            <v>台北寒舍艾丽酒店</v>
          </cell>
          <cell r="C12" t="str">
            <v/>
          </cell>
          <cell r="D12" t="str">
            <v>412024</v>
          </cell>
          <cell r="E12" t="str">
            <v/>
          </cell>
          <cell r="F12" t="str">
            <v>2676.36</v>
          </cell>
          <cell r="G12" t="str">
            <v>RMB</v>
          </cell>
          <cell r="H12" t="str">
            <v>1</v>
          </cell>
          <cell r="I12">
            <v>3058</v>
          </cell>
        </row>
        <row r="13">
          <cell r="A13">
            <v>1439398</v>
          </cell>
          <cell r="B13" t="str">
            <v>台北大仓久和大饭店</v>
          </cell>
          <cell r="C13" t="str">
            <v/>
          </cell>
          <cell r="D13" t="str">
            <v>469006</v>
          </cell>
          <cell r="E13" t="str">
            <v/>
          </cell>
          <cell r="F13" t="str">
            <v>5047.98</v>
          </cell>
          <cell r="G13" t="str">
            <v>RMB</v>
          </cell>
          <cell r="H13" t="str">
            <v>1</v>
          </cell>
          <cell r="I13">
            <v>5880</v>
          </cell>
        </row>
        <row r="14">
          <cell r="A14">
            <v>1438553</v>
          </cell>
          <cell r="B14" t="str">
            <v>台北大仓久和大饭店</v>
          </cell>
          <cell r="C14" t="str">
            <v/>
          </cell>
          <cell r="D14" t="str">
            <v>467892</v>
          </cell>
          <cell r="E14" t="str">
            <v/>
          </cell>
          <cell r="F14" t="str">
            <v>2628.19</v>
          </cell>
          <cell r="G14" t="str">
            <v>RMB</v>
          </cell>
          <cell r="H14" t="str">
            <v>1</v>
          </cell>
          <cell r="I14">
            <v>3044</v>
          </cell>
        </row>
        <row r="15">
          <cell r="A15">
            <v>1412764</v>
          </cell>
          <cell r="B15" t="str">
            <v>台北大仓久和大饭店</v>
          </cell>
          <cell r="C15" t="str">
            <v/>
          </cell>
          <cell r="D15" t="str">
            <v>467136</v>
          </cell>
          <cell r="E15" t="str">
            <v/>
          </cell>
          <cell r="F15" t="str">
            <v>2766.28</v>
          </cell>
          <cell r="G15" t="str">
            <v>RMB</v>
          </cell>
          <cell r="H15" t="str">
            <v>1</v>
          </cell>
          <cell r="I15">
            <v>3146</v>
          </cell>
        </row>
        <row r="16">
          <cell r="A16">
            <v>1436473</v>
          </cell>
          <cell r="B16" t="str">
            <v>台北大仓久和大饭店</v>
          </cell>
          <cell r="C16" t="str">
            <v/>
          </cell>
          <cell r="D16" t="str">
            <v>468842</v>
          </cell>
          <cell r="E16" t="str">
            <v/>
          </cell>
          <cell r="F16" t="str">
            <v>7682.34</v>
          </cell>
          <cell r="G16" t="str">
            <v>RMB</v>
          </cell>
          <cell r="H16" t="str">
            <v>1</v>
          </cell>
          <cell r="I16">
            <v>8905</v>
          </cell>
        </row>
        <row r="17">
          <cell r="A17">
            <v>1413783</v>
          </cell>
          <cell r="B17" t="str">
            <v>台北西华饭店</v>
          </cell>
          <cell r="C17" t="str">
            <v/>
          </cell>
          <cell r="D17" t="str">
            <v>1680173</v>
          </cell>
          <cell r="E17" t="str">
            <v/>
          </cell>
          <cell r="F17" t="str">
            <v>976.6</v>
          </cell>
          <cell r="G17" t="str">
            <v>RMB</v>
          </cell>
          <cell r="H17" t="str">
            <v>1</v>
          </cell>
          <cell r="I17">
            <v>1107</v>
          </cell>
        </row>
        <row r="18">
          <cell r="A18">
            <v>1405130</v>
          </cell>
          <cell r="B18" t="str">
            <v>台北西华饭店</v>
          </cell>
          <cell r="C18" t="str">
            <v/>
          </cell>
          <cell r="D18" t="str">
            <v>466516</v>
          </cell>
          <cell r="E18" t="str">
            <v/>
          </cell>
          <cell r="F18" t="str">
            <v>2947.06</v>
          </cell>
          <cell r="G18" t="str">
            <v>RMB</v>
          </cell>
          <cell r="H18" t="str">
            <v>1</v>
          </cell>
          <cell r="I18">
            <v>3321</v>
          </cell>
        </row>
        <row r="19">
          <cell r="A19">
            <v>1390480</v>
          </cell>
          <cell r="B19" t="str">
            <v>台北君品酒店</v>
          </cell>
          <cell r="C19" t="str">
            <v/>
          </cell>
          <cell r="D19" t="str">
            <v>465501</v>
          </cell>
          <cell r="E19" t="str">
            <v/>
          </cell>
          <cell r="F19" t="str">
            <v>1023.17</v>
          </cell>
          <cell r="G19" t="str">
            <v>RMB</v>
          </cell>
          <cell r="H19" t="str">
            <v>1</v>
          </cell>
          <cell r="I19">
            <v>1159</v>
          </cell>
        </row>
        <row r="20">
          <cell r="A20">
            <v>1425218</v>
          </cell>
          <cell r="B20" t="str">
            <v>台北君品酒店</v>
          </cell>
          <cell r="C20" t="str">
            <v/>
          </cell>
          <cell r="D20" t="str">
            <v>936638</v>
          </cell>
          <cell r="E20" t="str">
            <v/>
          </cell>
          <cell r="F20" t="str">
            <v>2335.6</v>
          </cell>
          <cell r="G20" t="str">
            <v>RMB</v>
          </cell>
          <cell r="H20" t="str">
            <v>1</v>
          </cell>
          <cell r="I20">
            <v>2672</v>
          </cell>
        </row>
        <row r="21">
          <cell r="A21">
            <v>1441788</v>
          </cell>
          <cell r="B21" t="str">
            <v>台北君品酒店</v>
          </cell>
          <cell r="C21" t="str">
            <v/>
          </cell>
          <cell r="D21" t="str">
            <v>982715</v>
          </cell>
          <cell r="E21" t="str">
            <v/>
          </cell>
          <cell r="F21" t="str">
            <v>900.67</v>
          </cell>
          <cell r="G21" t="str">
            <v>RMB</v>
          </cell>
          <cell r="H21" t="str">
            <v>1</v>
          </cell>
          <cell r="I21">
            <v>1057</v>
          </cell>
        </row>
        <row r="22">
          <cell r="A22">
            <v>1437080</v>
          </cell>
          <cell r="B22" t="str">
            <v>台北君品酒店</v>
          </cell>
          <cell r="C22" t="str">
            <v/>
          </cell>
          <cell r="D22" t="str">
            <v>468875</v>
          </cell>
          <cell r="E22" t="str">
            <v/>
          </cell>
          <cell r="F22" t="str">
            <v>1002.07</v>
          </cell>
          <cell r="G22" t="str">
            <v>RMB</v>
          </cell>
          <cell r="H22" t="str">
            <v>1</v>
          </cell>
          <cell r="I22">
            <v>1159</v>
          </cell>
        </row>
        <row r="23">
          <cell r="A23">
            <v>1426059</v>
          </cell>
          <cell r="B23" t="str">
            <v>台北君品酒店</v>
          </cell>
          <cell r="C23" t="str">
            <v/>
          </cell>
          <cell r="D23" t="str">
            <v>938792</v>
          </cell>
          <cell r="E23" t="str">
            <v/>
          </cell>
          <cell r="F23" t="str">
            <v>3296.39</v>
          </cell>
          <cell r="G23" t="str">
            <v>RMB</v>
          </cell>
          <cell r="H23" t="str">
            <v>1</v>
          </cell>
          <cell r="I23">
            <v>3763</v>
          </cell>
        </row>
        <row r="24">
          <cell r="A24">
            <v>1425500</v>
          </cell>
          <cell r="B24" t="str">
            <v>台北君品酒店</v>
          </cell>
          <cell r="C24" t="str">
            <v/>
          </cell>
          <cell r="D24" t="str">
            <v>467810</v>
          </cell>
          <cell r="E24" t="str">
            <v/>
          </cell>
          <cell r="F24" t="str">
            <v>1865.88</v>
          </cell>
          <cell r="G24" t="str">
            <v>RMB</v>
          </cell>
          <cell r="H24" t="str">
            <v>1</v>
          </cell>
          <cell r="I24">
            <v>2130</v>
          </cell>
        </row>
        <row r="25">
          <cell r="A25">
            <v>1425492</v>
          </cell>
          <cell r="B25" t="str">
            <v>台北君品酒店</v>
          </cell>
          <cell r="C25" t="str">
            <v/>
          </cell>
          <cell r="D25" t="str">
            <v>467811</v>
          </cell>
          <cell r="E25" t="str">
            <v/>
          </cell>
          <cell r="F25" t="str">
            <v>2137.44</v>
          </cell>
          <cell r="G25" t="str">
            <v>RMB</v>
          </cell>
          <cell r="H25" t="str">
            <v>1</v>
          </cell>
          <cell r="I25">
            <v>2440</v>
          </cell>
        </row>
        <row r="26">
          <cell r="A26">
            <v>1423359</v>
          </cell>
          <cell r="B26" t="str">
            <v>台北君品酒店</v>
          </cell>
          <cell r="C26" t="str">
            <v/>
          </cell>
          <cell r="D26" t="str">
            <v>931638</v>
          </cell>
          <cell r="E26" t="str">
            <v/>
          </cell>
          <cell r="F26" t="str">
            <v>1068.84</v>
          </cell>
          <cell r="G26" t="str">
            <v>RMB</v>
          </cell>
          <cell r="H26" t="str">
            <v>1</v>
          </cell>
          <cell r="I26">
            <v>1220</v>
          </cell>
        </row>
        <row r="27">
          <cell r="A27">
            <v>1442637</v>
          </cell>
          <cell r="B27" t="str">
            <v>台北君品酒店</v>
          </cell>
          <cell r="C27" t="str">
            <v>1002702</v>
          </cell>
          <cell r="D27" t="str">
            <v>984293</v>
          </cell>
          <cell r="E27" t="str">
            <v/>
          </cell>
          <cell r="F27" t="str">
            <v>1038.93</v>
          </cell>
          <cell r="G27" t="str">
            <v>RMB</v>
          </cell>
          <cell r="H27" t="str">
            <v>1</v>
          </cell>
          <cell r="I27">
            <v>1212</v>
          </cell>
        </row>
        <row r="28">
          <cell r="A28">
            <v>1430839</v>
          </cell>
          <cell r="B28" t="str">
            <v>台北君品酒店</v>
          </cell>
          <cell r="C28" t="str">
            <v/>
          </cell>
          <cell r="D28" t="str">
            <v>952301</v>
          </cell>
          <cell r="E28" t="str">
            <v/>
          </cell>
          <cell r="F28" t="str">
            <v>2082.65</v>
          </cell>
          <cell r="G28" t="str">
            <v>RMB</v>
          </cell>
          <cell r="H28" t="str">
            <v>1</v>
          </cell>
          <cell r="I28">
            <v>2420</v>
          </cell>
        </row>
        <row r="29">
          <cell r="A29">
            <v>1430933</v>
          </cell>
          <cell r="B29" t="str">
            <v>台北君品酒店</v>
          </cell>
          <cell r="C29" t="str">
            <v/>
          </cell>
          <cell r="D29" t="str">
            <v>952409</v>
          </cell>
          <cell r="E29" t="str">
            <v/>
          </cell>
          <cell r="F29" t="str">
            <v>2499.18</v>
          </cell>
          <cell r="G29" t="str">
            <v>RMB</v>
          </cell>
          <cell r="H29" t="str">
            <v>1</v>
          </cell>
          <cell r="I29">
            <v>2904</v>
          </cell>
        </row>
        <row r="30">
          <cell r="A30">
            <v>1393105</v>
          </cell>
          <cell r="B30" t="str">
            <v>台北君品酒店</v>
          </cell>
          <cell r="C30" t="str">
            <v/>
          </cell>
          <cell r="D30" t="str">
            <v>851226</v>
          </cell>
          <cell r="E30" t="str">
            <v/>
          </cell>
          <cell r="F30" t="str">
            <v>3289.06</v>
          </cell>
          <cell r="G30" t="str">
            <v>RMB</v>
          </cell>
          <cell r="H30" t="str">
            <v>1</v>
          </cell>
          <cell r="I30">
            <v>3711</v>
          </cell>
        </row>
        <row r="31">
          <cell r="A31">
            <v>1420745</v>
          </cell>
          <cell r="B31" t="str">
            <v>台北君品酒店</v>
          </cell>
          <cell r="C31" t="str">
            <v/>
          </cell>
          <cell r="D31" t="str">
            <v>467181</v>
          </cell>
          <cell r="E31" t="str">
            <v/>
          </cell>
          <cell r="F31" t="str">
            <v>3795.17</v>
          </cell>
          <cell r="G31" t="str">
            <v>RMB</v>
          </cell>
          <cell r="H31" t="str">
            <v>1</v>
          </cell>
          <cell r="I31">
            <v>4324</v>
          </cell>
        </row>
        <row r="32">
          <cell r="A32">
            <v>1416985</v>
          </cell>
          <cell r="B32" t="str">
            <v>台北君品酒店</v>
          </cell>
          <cell r="C32" t="str">
            <v/>
          </cell>
          <cell r="D32" t="str">
            <v>467163</v>
          </cell>
          <cell r="E32" t="str">
            <v/>
          </cell>
          <cell r="F32" t="str">
            <v>926.08</v>
          </cell>
          <cell r="G32" t="str">
            <v>RMB</v>
          </cell>
          <cell r="H32" t="str">
            <v>1</v>
          </cell>
          <cell r="I32">
            <v>1055</v>
          </cell>
        </row>
        <row r="33">
          <cell r="A33">
            <v>1416976</v>
          </cell>
          <cell r="B33" t="str">
            <v>台北君品酒店</v>
          </cell>
          <cell r="C33" t="str">
            <v/>
          </cell>
          <cell r="D33" t="str">
            <v>467162</v>
          </cell>
          <cell r="E33" t="str">
            <v/>
          </cell>
          <cell r="F33" t="str">
            <v>926.08</v>
          </cell>
          <cell r="G33" t="str">
            <v>RMB</v>
          </cell>
          <cell r="H33" t="str">
            <v>1</v>
          </cell>
          <cell r="I33">
            <v>1055</v>
          </cell>
        </row>
        <row r="34">
          <cell r="A34">
            <v>1418939</v>
          </cell>
          <cell r="B34" t="str">
            <v>台北君品酒店</v>
          </cell>
          <cell r="C34" t="str">
            <v/>
          </cell>
          <cell r="D34" t="str">
            <v>921109</v>
          </cell>
          <cell r="E34" t="str">
            <v/>
          </cell>
          <cell r="F34" t="str">
            <v>3897.08</v>
          </cell>
          <cell r="G34" t="str">
            <v>RMB</v>
          </cell>
          <cell r="H34" t="str">
            <v>1</v>
          </cell>
          <cell r="I34">
            <v>4428</v>
          </cell>
        </row>
        <row r="35">
          <cell r="A35">
            <v>1412938</v>
          </cell>
          <cell r="B35" t="str">
            <v>台北君品酒店</v>
          </cell>
          <cell r="C35" t="str">
            <v/>
          </cell>
          <cell r="D35" t="str">
            <v>467138</v>
          </cell>
          <cell r="E35" t="str">
            <v/>
          </cell>
          <cell r="F35" t="str">
            <v>3329.91</v>
          </cell>
          <cell r="G35" t="str">
            <v>RMB</v>
          </cell>
          <cell r="H35" t="str">
            <v>1</v>
          </cell>
          <cell r="I35">
            <v>3787</v>
          </cell>
        </row>
        <row r="36">
          <cell r="A36">
            <v>1392754</v>
          </cell>
          <cell r="B36" t="str">
            <v>高雄中央公园英迪格酒店</v>
          </cell>
          <cell r="C36" t="str">
            <v/>
          </cell>
          <cell r="D36" t="str">
            <v>42963925</v>
          </cell>
          <cell r="E36" t="str">
            <v/>
          </cell>
          <cell r="F36" t="str">
            <v>637.32</v>
          </cell>
          <cell r="G36" t="str">
            <v>RMB</v>
          </cell>
          <cell r="H36" t="str">
            <v>1</v>
          </cell>
          <cell r="I36">
            <v>719</v>
          </cell>
        </row>
        <row r="37">
          <cell r="A37">
            <v>1392740</v>
          </cell>
          <cell r="B37" t="str">
            <v>高雄中央公园英迪格酒店</v>
          </cell>
          <cell r="C37" t="str">
            <v/>
          </cell>
          <cell r="D37" t="str">
            <v>42963925</v>
          </cell>
          <cell r="E37" t="str">
            <v/>
          </cell>
          <cell r="F37" t="str">
            <v>637.32</v>
          </cell>
          <cell r="G37" t="str">
            <v>RMB</v>
          </cell>
          <cell r="H37" t="str">
            <v>1</v>
          </cell>
          <cell r="I37">
            <v>719</v>
          </cell>
        </row>
        <row r="38">
          <cell r="A38">
            <v>1392783</v>
          </cell>
          <cell r="B38" t="str">
            <v>高雄中央公园英迪格酒店</v>
          </cell>
          <cell r="C38" t="str">
            <v/>
          </cell>
          <cell r="D38" t="str">
            <v>42963925</v>
          </cell>
          <cell r="E38" t="str">
            <v/>
          </cell>
          <cell r="F38" t="str">
            <v>637.32</v>
          </cell>
          <cell r="G38" t="str">
            <v>RMB</v>
          </cell>
          <cell r="H38" t="str">
            <v>1</v>
          </cell>
          <cell r="I38">
            <v>719</v>
          </cell>
        </row>
        <row r="39">
          <cell r="A39">
            <v>1393112</v>
          </cell>
          <cell r="B39" t="str">
            <v>高雄中央公园英迪格酒店</v>
          </cell>
          <cell r="C39" t="str">
            <v/>
          </cell>
          <cell r="D39" t="str">
            <v>49232564</v>
          </cell>
          <cell r="E39" t="str">
            <v/>
          </cell>
          <cell r="F39" t="str">
            <v>1911.75</v>
          </cell>
          <cell r="G39" t="str">
            <v>RMB</v>
          </cell>
          <cell r="H39" t="str">
            <v>1</v>
          </cell>
          <cell r="I39">
            <v>2157</v>
          </cell>
        </row>
        <row r="40">
          <cell r="A40">
            <v>1394097</v>
          </cell>
          <cell r="B40" t="str">
            <v>高雄中央公园英迪格酒店</v>
          </cell>
          <cell r="C40" t="str">
            <v/>
          </cell>
          <cell r="D40" t="str">
            <v>465575</v>
          </cell>
          <cell r="E40" t="str">
            <v/>
          </cell>
          <cell r="F40" t="str">
            <v>1911.75</v>
          </cell>
          <cell r="G40" t="str">
            <v>RMB</v>
          </cell>
          <cell r="H40" t="str">
            <v>1</v>
          </cell>
          <cell r="I40">
            <v>2157</v>
          </cell>
        </row>
        <row r="41">
          <cell r="A41">
            <v>1413116</v>
          </cell>
          <cell r="B41" t="str">
            <v>高雄中央公园英迪格酒店</v>
          </cell>
          <cell r="C41" t="str">
            <v/>
          </cell>
          <cell r="D41" t="str">
            <v>467142</v>
          </cell>
          <cell r="E41" t="str">
            <v/>
          </cell>
          <cell r="F41" t="str">
            <v>632.22</v>
          </cell>
          <cell r="G41" t="str">
            <v>RMB</v>
          </cell>
          <cell r="H41" t="str">
            <v>1</v>
          </cell>
          <cell r="I41">
            <v>719</v>
          </cell>
        </row>
        <row r="42">
          <cell r="A42">
            <v>1411968</v>
          </cell>
          <cell r="B42" t="str">
            <v>高雄中央公园英迪格酒店</v>
          </cell>
          <cell r="C42" t="str">
            <v/>
          </cell>
          <cell r="D42" t="str">
            <v>467123</v>
          </cell>
          <cell r="E42" t="str">
            <v/>
          </cell>
          <cell r="F42" t="str">
            <v>745.14</v>
          </cell>
          <cell r="G42" t="str">
            <v>RMB</v>
          </cell>
          <cell r="H42" t="str">
            <v>1</v>
          </cell>
          <cell r="I42">
            <v>848</v>
          </cell>
        </row>
        <row r="43">
          <cell r="A43">
            <v>1441336</v>
          </cell>
          <cell r="B43" t="str">
            <v>台北北投春天酒店</v>
          </cell>
          <cell r="C43" t="str">
            <v/>
          </cell>
          <cell r="D43" t="str">
            <v>469134</v>
          </cell>
          <cell r="E43" t="str">
            <v/>
          </cell>
          <cell r="F43" t="str">
            <v>1626.78</v>
          </cell>
          <cell r="G43" t="str">
            <v>RMB</v>
          </cell>
          <cell r="H43" t="str">
            <v>1</v>
          </cell>
          <cell r="I43">
            <v>1904</v>
          </cell>
        </row>
        <row r="44">
          <cell r="A44">
            <v>1392548</v>
          </cell>
          <cell r="B44" t="str">
            <v>台北北投春天酒店</v>
          </cell>
          <cell r="C44" t="str">
            <v/>
          </cell>
          <cell r="D44" t="str">
            <v>315585</v>
          </cell>
          <cell r="E44" t="str">
            <v/>
          </cell>
          <cell r="F44" t="str">
            <v>1687.71</v>
          </cell>
          <cell r="G44" t="str">
            <v>RMB</v>
          </cell>
          <cell r="H44" t="str">
            <v>1</v>
          </cell>
          <cell r="I44">
            <v>1904</v>
          </cell>
        </row>
        <row r="45">
          <cell r="A45">
            <v>1394408</v>
          </cell>
          <cell r="B45" t="str">
            <v>台北北投春天酒店</v>
          </cell>
          <cell r="C45" t="str">
            <v/>
          </cell>
          <cell r="D45" t="str">
            <v>465674</v>
          </cell>
          <cell r="E45" t="str">
            <v/>
          </cell>
          <cell r="F45" t="str">
            <v>1687.52</v>
          </cell>
          <cell r="G45" t="str">
            <v>RMB</v>
          </cell>
          <cell r="H45" t="str">
            <v>1</v>
          </cell>
          <cell r="I45">
            <v>1904</v>
          </cell>
        </row>
        <row r="46">
          <cell r="A46">
            <v>1427408</v>
          </cell>
          <cell r="B46" t="str">
            <v>台北日胜生加贺屋国际温泉饭店</v>
          </cell>
          <cell r="C46" t="str">
            <v/>
          </cell>
          <cell r="D46" t="str">
            <v>467814</v>
          </cell>
          <cell r="E46" t="str">
            <v/>
          </cell>
          <cell r="F46" t="str">
            <v>2285.15</v>
          </cell>
          <cell r="G46" t="str">
            <v>RMB</v>
          </cell>
          <cell r="H46" t="str">
            <v>1</v>
          </cell>
          <cell r="I46">
            <v>2611</v>
          </cell>
        </row>
        <row r="47">
          <cell r="A47">
            <v>1428705</v>
          </cell>
          <cell r="B47" t="str">
            <v>宜兰礁溪老爷大酒店</v>
          </cell>
          <cell r="C47" t="str">
            <v/>
          </cell>
          <cell r="D47" t="str">
            <v>467829</v>
          </cell>
          <cell r="E47" t="str">
            <v/>
          </cell>
          <cell r="F47" t="str">
            <v>2005.46</v>
          </cell>
          <cell r="G47" t="str">
            <v>RMB</v>
          </cell>
          <cell r="H47" t="str">
            <v>1</v>
          </cell>
          <cell r="I47">
            <v>2298</v>
          </cell>
        </row>
        <row r="48">
          <cell r="A48">
            <v>1438803</v>
          </cell>
          <cell r="B48" t="str">
            <v>富艺旅台北大安</v>
          </cell>
          <cell r="C48" t="str">
            <v/>
          </cell>
          <cell r="D48" t="str">
            <v>83067</v>
          </cell>
          <cell r="E48" t="str">
            <v/>
          </cell>
          <cell r="F48" t="str">
            <v>734.75</v>
          </cell>
          <cell r="G48" t="str">
            <v>RMB</v>
          </cell>
          <cell r="H48" t="str">
            <v>1</v>
          </cell>
          <cell r="I48">
            <v>851</v>
          </cell>
        </row>
        <row r="49">
          <cell r="A49">
            <v>1421835</v>
          </cell>
          <cell r="B49" t="str">
            <v>富艺旅台北大安</v>
          </cell>
          <cell r="C49" t="str">
            <v/>
          </cell>
          <cell r="D49" t="str">
            <v>81277</v>
          </cell>
          <cell r="E49" t="str">
            <v/>
          </cell>
          <cell r="F49" t="str">
            <v>2626.57</v>
          </cell>
          <cell r="G49" t="str">
            <v>RMB</v>
          </cell>
          <cell r="H49" t="str">
            <v>1</v>
          </cell>
          <cell r="I49">
            <v>2997</v>
          </cell>
        </row>
        <row r="50">
          <cell r="A50">
            <v>1410888</v>
          </cell>
          <cell r="B50" t="str">
            <v>Mandarin Oriental Taipei</v>
          </cell>
          <cell r="C50" t="str">
            <v/>
          </cell>
          <cell r="D50" t="str">
            <v>467114</v>
          </cell>
          <cell r="E50" t="str">
            <v/>
          </cell>
          <cell r="F50" t="str">
            <v>11496.75</v>
          </cell>
          <cell r="G50" t="str">
            <v>RMB</v>
          </cell>
          <cell r="H50" t="str">
            <v>1</v>
          </cell>
          <cell r="I50">
            <v>13026</v>
          </cell>
        </row>
        <row r="51">
          <cell r="A51">
            <v>1411252</v>
          </cell>
          <cell r="B51" t="str">
            <v>Mandarin Oriental Taipei</v>
          </cell>
          <cell r="C51" t="str">
            <v/>
          </cell>
          <cell r="D51" t="str">
            <v>467119</v>
          </cell>
          <cell r="E51" t="str">
            <v/>
          </cell>
          <cell r="F51" t="str">
            <v>12938.37</v>
          </cell>
          <cell r="G51" t="str">
            <v>RMB</v>
          </cell>
          <cell r="H51" t="str">
            <v>1</v>
          </cell>
          <cell r="I51">
            <v>14686</v>
          </cell>
        </row>
        <row r="52">
          <cell r="A52">
            <v>1428367</v>
          </cell>
          <cell r="B52" t="str">
            <v>台北诚品行旅</v>
          </cell>
          <cell r="C52" t="str">
            <v/>
          </cell>
          <cell r="D52" t="str">
            <v>467828</v>
          </cell>
          <cell r="E52" t="str">
            <v/>
          </cell>
          <cell r="F52" t="str">
            <v>2893.87</v>
          </cell>
          <cell r="G52" t="str">
            <v>RMB</v>
          </cell>
          <cell r="H52" t="str">
            <v>1</v>
          </cell>
          <cell r="I52">
            <v>3316</v>
          </cell>
        </row>
        <row r="53">
          <cell r="A53">
            <v>1441721</v>
          </cell>
          <cell r="B53" t="str">
            <v>台北永安栈</v>
          </cell>
          <cell r="C53" t="str">
            <v/>
          </cell>
          <cell r="D53" t="str">
            <v>469025</v>
          </cell>
          <cell r="E53" t="str">
            <v/>
          </cell>
          <cell r="F53" t="str">
            <v>511.26</v>
          </cell>
          <cell r="G53" t="str">
            <v>RMB</v>
          </cell>
          <cell r="H53" t="str">
            <v>1</v>
          </cell>
          <cell r="I53">
            <v>600</v>
          </cell>
        </row>
        <row r="54">
          <cell r="A54">
            <v>1437246</v>
          </cell>
          <cell r="B54" t="str">
            <v>台北永安栈</v>
          </cell>
          <cell r="C54" t="str">
            <v/>
          </cell>
          <cell r="D54" t="str">
            <v>A3421</v>
          </cell>
          <cell r="E54" t="str">
            <v/>
          </cell>
          <cell r="F54" t="str">
            <v>952.6</v>
          </cell>
          <cell r="G54" t="str">
            <v>RMB</v>
          </cell>
          <cell r="H54" t="str">
            <v>1</v>
          </cell>
          <cell r="I54">
            <v>1100</v>
          </cell>
        </row>
        <row r="55">
          <cell r="A55">
            <v>1437251</v>
          </cell>
          <cell r="B55" t="str">
            <v>台北永安栈</v>
          </cell>
          <cell r="C55" t="str">
            <v/>
          </cell>
          <cell r="D55" t="str">
            <v>A3422</v>
          </cell>
          <cell r="E55" t="str">
            <v/>
          </cell>
          <cell r="F55" t="str">
            <v>1905.2</v>
          </cell>
          <cell r="G55" t="str">
            <v>RMB</v>
          </cell>
          <cell r="H55" t="str">
            <v>1</v>
          </cell>
          <cell r="I55">
            <v>2200</v>
          </cell>
        </row>
        <row r="56">
          <cell r="A56">
            <v>1437553</v>
          </cell>
          <cell r="B56" t="str">
            <v>台北永安栈</v>
          </cell>
          <cell r="C56" t="str">
            <v/>
          </cell>
          <cell r="D56" t="str">
            <v>A3419</v>
          </cell>
          <cell r="E56" t="str">
            <v/>
          </cell>
          <cell r="F56" t="str">
            <v>1905.2</v>
          </cell>
          <cell r="G56" t="str">
            <v>RMB</v>
          </cell>
          <cell r="H56" t="str">
            <v>1</v>
          </cell>
          <cell r="I56">
            <v>2200</v>
          </cell>
        </row>
        <row r="57">
          <cell r="A57">
            <v>1440829</v>
          </cell>
          <cell r="B57" t="str">
            <v>台北永安栈</v>
          </cell>
          <cell r="C57" t="str">
            <v/>
          </cell>
          <cell r="D57" t="str">
            <v>A3418</v>
          </cell>
          <cell r="E57" t="str">
            <v/>
          </cell>
          <cell r="F57" t="str">
            <v>2560.34</v>
          </cell>
          <cell r="G57" t="str">
            <v>RMB</v>
          </cell>
          <cell r="H57" t="str">
            <v>1</v>
          </cell>
          <cell r="I57">
            <v>2990</v>
          </cell>
        </row>
        <row r="58">
          <cell r="A58">
            <v>1439534</v>
          </cell>
          <cell r="B58" t="str">
            <v>台北永安栈</v>
          </cell>
          <cell r="C58" t="str">
            <v/>
          </cell>
          <cell r="D58" t="str">
            <v>A3420</v>
          </cell>
          <cell r="E58" t="str">
            <v/>
          </cell>
          <cell r="F58" t="str">
            <v>3777.4</v>
          </cell>
          <cell r="G58" t="str">
            <v>RMB</v>
          </cell>
          <cell r="H58" t="str">
            <v>1</v>
          </cell>
          <cell r="I58">
            <v>4400</v>
          </cell>
        </row>
        <row r="59">
          <cell r="A59">
            <v>1439235</v>
          </cell>
          <cell r="B59" t="str">
            <v>台北永安栈</v>
          </cell>
          <cell r="C59" t="str">
            <v/>
          </cell>
          <cell r="D59" t="str">
            <v>A3425</v>
          </cell>
          <cell r="E59" t="str">
            <v/>
          </cell>
          <cell r="F59" t="str">
            <v>1888.7</v>
          </cell>
          <cell r="G59" t="str">
            <v>RMB</v>
          </cell>
          <cell r="H59" t="str">
            <v>1</v>
          </cell>
          <cell r="I59">
            <v>2200</v>
          </cell>
        </row>
        <row r="60">
          <cell r="A60">
            <v>1435914</v>
          </cell>
          <cell r="B60" t="str">
            <v>台北永安栈</v>
          </cell>
          <cell r="C60" t="str">
            <v/>
          </cell>
          <cell r="D60" t="str">
            <v>A3415</v>
          </cell>
          <cell r="E60" t="str">
            <v/>
          </cell>
          <cell r="F60" t="str">
            <v>2896.08</v>
          </cell>
          <cell r="G60" t="str">
            <v>RMB</v>
          </cell>
          <cell r="H60" t="str">
            <v>1</v>
          </cell>
          <cell r="I60">
            <v>3357</v>
          </cell>
        </row>
        <row r="61">
          <cell r="A61">
            <v>1439095</v>
          </cell>
          <cell r="B61" t="str">
            <v>台北永安栈</v>
          </cell>
          <cell r="C61" t="str">
            <v/>
          </cell>
          <cell r="D61" t="str">
            <v>A3423</v>
          </cell>
          <cell r="E61" t="str">
            <v/>
          </cell>
          <cell r="F61" t="str">
            <v>2833.05</v>
          </cell>
          <cell r="G61" t="str">
            <v>RMB</v>
          </cell>
          <cell r="H61" t="str">
            <v>1</v>
          </cell>
          <cell r="I61">
            <v>3300</v>
          </cell>
        </row>
        <row r="62">
          <cell r="A62">
            <v>1442040</v>
          </cell>
          <cell r="B62" t="str">
            <v>宜兰礁溪长荣凤凰酒店</v>
          </cell>
          <cell r="C62" t="str">
            <v/>
          </cell>
          <cell r="D62" t="str">
            <v>1002690</v>
          </cell>
          <cell r="E62" t="str">
            <v/>
          </cell>
          <cell r="F62" t="str">
            <v>1237.8</v>
          </cell>
          <cell r="G62" t="str">
            <v>RMB</v>
          </cell>
          <cell r="H62" t="str">
            <v>1</v>
          </cell>
          <cell r="I62">
            <v>1444</v>
          </cell>
        </row>
        <row r="63">
          <cell r="A63">
            <v>1421274</v>
          </cell>
          <cell r="B63" t="str">
            <v>宜兰礁溪长荣凤凰酒店</v>
          </cell>
          <cell r="C63" t="str">
            <v/>
          </cell>
          <cell r="D63" t="str">
            <v>467189</v>
          </cell>
          <cell r="E63" t="str">
            <v/>
          </cell>
          <cell r="F63" t="str">
            <v>3846.5</v>
          </cell>
          <cell r="G63" t="str">
            <v>RMB</v>
          </cell>
          <cell r="H63" t="str">
            <v>1</v>
          </cell>
          <cell r="I63">
            <v>4395</v>
          </cell>
        </row>
        <row r="64">
          <cell r="A64">
            <v>1444200</v>
          </cell>
          <cell r="B64" t="str">
            <v>宜兰礁溪长荣凤凰酒店</v>
          </cell>
          <cell r="C64" t="str">
            <v/>
          </cell>
          <cell r="D64" t="str">
            <v>11902093816</v>
          </cell>
          <cell r="E64" t="str">
            <v/>
          </cell>
          <cell r="F64" t="str">
            <v>1244.29</v>
          </cell>
          <cell r="G64" t="str">
            <v>RMB</v>
          </cell>
          <cell r="H64" t="str">
            <v>1</v>
          </cell>
          <cell r="I64">
            <v>1444</v>
          </cell>
        </row>
        <row r="65">
          <cell r="A65">
            <v>1444202</v>
          </cell>
          <cell r="B65" t="str">
            <v>宜兰礁溪长荣凤凰酒店</v>
          </cell>
          <cell r="C65" t="str">
            <v/>
          </cell>
          <cell r="D65" t="str">
            <v>11902093817-18</v>
          </cell>
          <cell r="E65" t="str">
            <v/>
          </cell>
          <cell r="F65" t="str">
            <v>2488.59</v>
          </cell>
          <cell r="G65" t="str">
            <v>RMB</v>
          </cell>
          <cell r="H65" t="str">
            <v>1</v>
          </cell>
          <cell r="I65">
            <v>2888</v>
          </cell>
        </row>
        <row r="66">
          <cell r="A66">
            <v>1424331</v>
          </cell>
          <cell r="B66" t="str">
            <v>台北凯撒大饭店</v>
          </cell>
          <cell r="C66" t="str">
            <v/>
          </cell>
          <cell r="D66" t="str">
            <v>17744402</v>
          </cell>
          <cell r="E66" t="str">
            <v/>
          </cell>
          <cell r="F66" t="str">
            <v>752.48</v>
          </cell>
          <cell r="G66" t="str">
            <v>RMB</v>
          </cell>
          <cell r="H66" t="str">
            <v>1</v>
          </cell>
          <cell r="I66">
            <v>859</v>
          </cell>
        </row>
        <row r="67">
          <cell r="A67">
            <v>1416333</v>
          </cell>
          <cell r="B67" t="str">
            <v>台北康华大饭店</v>
          </cell>
          <cell r="C67" t="str">
            <v/>
          </cell>
          <cell r="D67" t="str">
            <v>466572</v>
          </cell>
          <cell r="E67" t="str">
            <v/>
          </cell>
          <cell r="F67" t="str">
            <v>11053.43</v>
          </cell>
          <cell r="G67" t="str">
            <v>RMB</v>
          </cell>
          <cell r="H67" t="str">
            <v>1</v>
          </cell>
          <cell r="I67">
            <v>12575</v>
          </cell>
        </row>
        <row r="68">
          <cell r="A68">
            <v>1416340</v>
          </cell>
          <cell r="B68" t="str">
            <v>台北康华大饭店</v>
          </cell>
          <cell r="C68" t="str">
            <v/>
          </cell>
          <cell r="D68" t="str">
            <v>466572</v>
          </cell>
          <cell r="E68" t="str">
            <v/>
          </cell>
          <cell r="F68" t="str">
            <v>22106.85</v>
          </cell>
          <cell r="G68" t="str">
            <v>RMB</v>
          </cell>
          <cell r="H68" t="str">
            <v>1</v>
          </cell>
          <cell r="I68">
            <v>25150</v>
          </cell>
        </row>
        <row r="69">
          <cell r="A69">
            <v>1407745</v>
          </cell>
          <cell r="B69" t="str">
            <v>福容大饭店(高雄馆)</v>
          </cell>
          <cell r="C69" t="str">
            <v/>
          </cell>
          <cell r="D69" t="str">
            <v>RVO3144</v>
          </cell>
          <cell r="E69" t="str">
            <v/>
          </cell>
          <cell r="F69" t="str">
            <v>19320.21</v>
          </cell>
          <cell r="G69" t="str">
            <v>RMB</v>
          </cell>
          <cell r="H69" t="str">
            <v>1</v>
          </cell>
          <cell r="I69">
            <v>22050</v>
          </cell>
        </row>
        <row r="70">
          <cell r="A70">
            <v>1416351</v>
          </cell>
          <cell r="B70" t="str">
            <v>康桥商旅(高雄六合夜市中正馆)</v>
          </cell>
          <cell r="C70" t="str">
            <v/>
          </cell>
          <cell r="D70" t="str">
            <v>466572</v>
          </cell>
          <cell r="E70" t="str">
            <v/>
          </cell>
          <cell r="F70" t="str">
            <v>12587.28</v>
          </cell>
          <cell r="G70" t="str">
            <v>RMB</v>
          </cell>
          <cell r="H70" t="str">
            <v>1</v>
          </cell>
          <cell r="I70">
            <v>14320</v>
          </cell>
        </row>
        <row r="71">
          <cell r="A71">
            <v>1425174</v>
          </cell>
          <cell r="B71" t="str">
            <v>北投亞太飯店</v>
          </cell>
          <cell r="C71" t="str">
            <v/>
          </cell>
          <cell r="D71" t="str">
            <v>11213</v>
          </cell>
          <cell r="E71" t="str">
            <v/>
          </cell>
          <cell r="F71" t="str">
            <v>1539.29</v>
          </cell>
          <cell r="G71" t="str">
            <v>RMB</v>
          </cell>
          <cell r="H71" t="str">
            <v>1</v>
          </cell>
          <cell r="I71">
            <v>1761</v>
          </cell>
        </row>
        <row r="72">
          <cell r="A72">
            <v>1441041</v>
          </cell>
          <cell r="B72" t="str">
            <v>北投亞太飯店</v>
          </cell>
          <cell r="C72" t="str">
            <v/>
          </cell>
          <cell r="D72" t="str">
            <v>12388</v>
          </cell>
          <cell r="E72" t="str">
            <v/>
          </cell>
          <cell r="F72" t="str">
            <v>1502.81</v>
          </cell>
          <cell r="G72" t="str">
            <v>RMB</v>
          </cell>
          <cell r="H72" t="str">
            <v>1</v>
          </cell>
          <cell r="I72">
            <v>1755</v>
          </cell>
        </row>
        <row r="73">
          <cell r="A73">
            <v>1441346</v>
          </cell>
          <cell r="B73" t="str">
            <v>北投亞太飯店</v>
          </cell>
          <cell r="C73" t="str">
            <v/>
          </cell>
          <cell r="D73" t="str">
            <v>12402</v>
          </cell>
          <cell r="E73" t="str">
            <v/>
          </cell>
          <cell r="F73" t="str">
            <v>1498.62</v>
          </cell>
          <cell r="G73" t="str">
            <v>RMB</v>
          </cell>
          <cell r="H73" t="str">
            <v>1</v>
          </cell>
          <cell r="I73">
            <v>1754</v>
          </cell>
        </row>
        <row r="74">
          <cell r="A74">
            <v>1395780</v>
          </cell>
          <cell r="B74" t="str">
            <v>花莲寿丰理想大地渡假饭店</v>
          </cell>
          <cell r="C74" t="str">
            <v/>
          </cell>
          <cell r="D74" t="str">
            <v>464134</v>
          </cell>
          <cell r="E74" t="str">
            <v/>
          </cell>
          <cell r="F74" t="str">
            <v>1501.81</v>
          </cell>
          <cell r="G74" t="str">
            <v>RMB</v>
          </cell>
          <cell r="H74" t="str">
            <v>1</v>
          </cell>
          <cell r="I74">
            <v>1696</v>
          </cell>
        </row>
        <row r="75">
          <cell r="A75">
            <v>1395798</v>
          </cell>
          <cell r="B75" t="str">
            <v>花莲寿丰理想大地渡假饭店</v>
          </cell>
          <cell r="C75" t="str">
            <v/>
          </cell>
          <cell r="D75" t="str">
            <v>464135</v>
          </cell>
          <cell r="E75" t="str">
            <v/>
          </cell>
          <cell r="F75" t="str">
            <v>1501.81</v>
          </cell>
          <cell r="G75" t="str">
            <v>RMB</v>
          </cell>
          <cell r="H75" t="str">
            <v>1</v>
          </cell>
          <cell r="I75">
            <v>1696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pane ySplit="1" topLeftCell="A20" activePane="bottomLeft" state="frozen"/>
      <selection/>
      <selection pane="bottomLeft" activeCell="G54" sqref="G54"/>
    </sheetView>
  </sheetViews>
  <sheetFormatPr defaultColWidth="9" defaultRowHeight="12.75"/>
  <cols>
    <col min="1" max="1" width="8.5" style="4" customWidth="1"/>
    <col min="2" max="2" width="9" style="4"/>
    <col min="3" max="3" width="71.625" style="4" customWidth="1"/>
    <col min="4" max="4" width="10.5" style="4" customWidth="1"/>
    <col min="5" max="5" width="9.5" style="4" customWidth="1"/>
    <col min="6" max="6" width="30" style="4" customWidth="1"/>
    <col min="7" max="7" width="8.125" style="4" customWidth="1"/>
    <col min="8" max="8" width="10.125" style="4" customWidth="1"/>
    <col min="9" max="9" width="38" style="4" customWidth="1"/>
    <col min="10" max="16384" width="9" style="4"/>
  </cols>
  <sheetData>
    <row r="1" s="1" customFormat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L1" s="12" t="s">
        <v>9</v>
      </c>
    </row>
    <row r="2" ht="14.25" spans="1:12">
      <c r="A2" s="6">
        <v>467814</v>
      </c>
      <c r="B2" s="7">
        <v>1427408</v>
      </c>
      <c r="C2" s="6" t="s">
        <v>10</v>
      </c>
      <c r="D2" s="6" t="s">
        <v>11</v>
      </c>
      <c r="E2" s="6" t="s">
        <v>12</v>
      </c>
      <c r="F2" s="6" t="s">
        <v>13</v>
      </c>
      <c r="G2" s="6">
        <v>2611</v>
      </c>
      <c r="H2" s="6">
        <v>1</v>
      </c>
      <c r="I2" s="6" t="s">
        <v>14</v>
      </c>
      <c r="J2" s="4">
        <f>VLOOKUP(B2,[1]应付款管理!$A$1:$I$65536,9,0)</f>
        <v>2611</v>
      </c>
      <c r="K2" s="4">
        <f>G2-J2</f>
        <v>0</v>
      </c>
      <c r="L2" s="4" t="str">
        <f>$L$1&amp;B2</f>
        <v>，1427408</v>
      </c>
    </row>
    <row r="3" ht="14.25" spans="1:12">
      <c r="A3" s="6">
        <v>467828</v>
      </c>
      <c r="B3" s="7">
        <v>1428367</v>
      </c>
      <c r="C3" s="6" t="s">
        <v>15</v>
      </c>
      <c r="D3" s="6" t="s">
        <v>11</v>
      </c>
      <c r="E3" s="6" t="s">
        <v>16</v>
      </c>
      <c r="F3" s="6" t="s">
        <v>17</v>
      </c>
      <c r="G3" s="6">
        <v>3316</v>
      </c>
      <c r="H3" s="6">
        <v>2</v>
      </c>
      <c r="I3" s="6" t="s">
        <v>18</v>
      </c>
      <c r="J3" s="4">
        <f>VLOOKUP(B3,[1]应付款管理!$A$1:$I$65536,9,0)</f>
        <v>3316</v>
      </c>
      <c r="K3" s="4">
        <f t="shared" ref="K3:K39" si="0">G3-J3</f>
        <v>0</v>
      </c>
      <c r="L3" s="4" t="str">
        <f t="shared" ref="L3:L40" si="1">$L$1&amp;B3</f>
        <v>，1428367</v>
      </c>
    </row>
    <row r="4" ht="14.25" spans="1:12">
      <c r="A4" s="6">
        <v>1002161</v>
      </c>
      <c r="B4" s="7">
        <v>1424331</v>
      </c>
      <c r="C4" s="6" t="s">
        <v>19</v>
      </c>
      <c r="D4" s="6" t="s">
        <v>11</v>
      </c>
      <c r="E4" s="6" t="s">
        <v>12</v>
      </c>
      <c r="F4" s="6" t="s">
        <v>20</v>
      </c>
      <c r="G4" s="6">
        <v>854</v>
      </c>
      <c r="H4" s="6">
        <v>1</v>
      </c>
      <c r="I4" s="6" t="s">
        <v>21</v>
      </c>
      <c r="J4" s="4">
        <f>VLOOKUP(B4,[1]应付款管理!$A$1:$I$65536,9,0)</f>
        <v>859</v>
      </c>
      <c r="K4" s="4">
        <f t="shared" si="0"/>
        <v>-5</v>
      </c>
      <c r="L4" s="4" t="str">
        <f t="shared" si="1"/>
        <v>，1424331</v>
      </c>
    </row>
    <row r="5" ht="14.25" spans="1:12">
      <c r="A5" s="6">
        <v>467162</v>
      </c>
      <c r="B5" s="7">
        <v>1416976</v>
      </c>
      <c r="C5" s="6" t="s">
        <v>22</v>
      </c>
      <c r="D5" s="6" t="s">
        <v>12</v>
      </c>
      <c r="E5" s="6" t="s">
        <v>16</v>
      </c>
      <c r="F5" s="6" t="s">
        <v>23</v>
      </c>
      <c r="G5" s="6">
        <v>1055</v>
      </c>
      <c r="H5" s="6">
        <v>1</v>
      </c>
      <c r="I5" s="6" t="s">
        <v>24</v>
      </c>
      <c r="J5" s="4">
        <f>VLOOKUP(B5,[1]应付款管理!$A$1:$I$65536,9,0)</f>
        <v>1055</v>
      </c>
      <c r="K5" s="4">
        <f t="shared" si="0"/>
        <v>0</v>
      </c>
      <c r="L5" s="4" t="str">
        <f t="shared" si="1"/>
        <v>，1416976</v>
      </c>
    </row>
    <row r="6" ht="14.25" spans="1:12">
      <c r="A6" s="6">
        <v>467114</v>
      </c>
      <c r="B6" s="7">
        <v>1410888</v>
      </c>
      <c r="C6" s="6" t="s">
        <v>25</v>
      </c>
      <c r="D6" s="6" t="s">
        <v>26</v>
      </c>
      <c r="E6" s="6" t="s">
        <v>27</v>
      </c>
      <c r="F6" s="6" t="s">
        <v>28</v>
      </c>
      <c r="G6" s="6">
        <v>10158</v>
      </c>
      <c r="H6" s="6">
        <v>3</v>
      </c>
      <c r="I6" s="6" t="s">
        <v>29</v>
      </c>
      <c r="J6" s="4">
        <f>VLOOKUP(B6,[1]应付款管理!$A$1:$I$65536,9,0)</f>
        <v>13026</v>
      </c>
      <c r="K6" s="4">
        <f t="shared" si="0"/>
        <v>-2868</v>
      </c>
      <c r="L6" s="4" t="str">
        <f t="shared" si="1"/>
        <v>，1410888</v>
      </c>
    </row>
    <row r="7" ht="14.25" spans="1:12">
      <c r="A7" s="6">
        <v>467114</v>
      </c>
      <c r="B7" s="7">
        <v>1410888</v>
      </c>
      <c r="C7" s="6" t="s">
        <v>25</v>
      </c>
      <c r="D7" s="6" t="s">
        <v>27</v>
      </c>
      <c r="E7" s="6" t="s">
        <v>30</v>
      </c>
      <c r="F7" s="6" t="s">
        <v>31</v>
      </c>
      <c r="G7" s="6">
        <v>2868</v>
      </c>
      <c r="H7" s="6">
        <v>1</v>
      </c>
      <c r="I7" s="6" t="s">
        <v>29</v>
      </c>
      <c r="J7" s="4">
        <v>0</v>
      </c>
      <c r="K7" s="4">
        <f t="shared" si="0"/>
        <v>2868</v>
      </c>
      <c r="L7" s="4" t="str">
        <f t="shared" si="1"/>
        <v>，1410888</v>
      </c>
    </row>
    <row r="8" ht="14.25" spans="1:12">
      <c r="A8" s="6">
        <v>467119</v>
      </c>
      <c r="B8" s="7">
        <v>1411252</v>
      </c>
      <c r="C8" s="6" t="s">
        <v>25</v>
      </c>
      <c r="D8" s="6" t="s">
        <v>26</v>
      </c>
      <c r="E8" s="6" t="s">
        <v>27</v>
      </c>
      <c r="F8" s="6" t="s">
        <v>32</v>
      </c>
      <c r="G8" s="6">
        <v>11403</v>
      </c>
      <c r="H8" s="6">
        <v>3</v>
      </c>
      <c r="I8" s="6" t="s">
        <v>33</v>
      </c>
      <c r="J8" s="4">
        <f>VLOOKUP(B8,[1]应付款管理!$A$1:$I$65536,9,0)</f>
        <v>14686</v>
      </c>
      <c r="K8" s="4">
        <f t="shared" si="0"/>
        <v>-3283</v>
      </c>
      <c r="L8" s="4" t="str">
        <f t="shared" si="1"/>
        <v>，1411252</v>
      </c>
    </row>
    <row r="9" ht="14.25" spans="1:12">
      <c r="A9" s="6">
        <v>467119</v>
      </c>
      <c r="B9" s="7">
        <v>1411252</v>
      </c>
      <c r="C9" s="6" t="s">
        <v>25</v>
      </c>
      <c r="D9" s="6" t="s">
        <v>27</v>
      </c>
      <c r="E9" s="6" t="s">
        <v>30</v>
      </c>
      <c r="F9" s="6" t="s">
        <v>34</v>
      </c>
      <c r="G9" s="6">
        <v>3283</v>
      </c>
      <c r="H9" s="6">
        <v>1</v>
      </c>
      <c r="I9" s="6" t="s">
        <v>33</v>
      </c>
      <c r="J9" s="4">
        <v>0</v>
      </c>
      <c r="K9" s="4">
        <f t="shared" si="0"/>
        <v>3283</v>
      </c>
      <c r="L9" s="4" t="str">
        <f t="shared" si="1"/>
        <v>，1411252</v>
      </c>
    </row>
    <row r="10" ht="14.25" spans="1:12">
      <c r="A10" s="6">
        <v>466304</v>
      </c>
      <c r="B10" s="4">
        <v>1407745</v>
      </c>
      <c r="C10" s="6" t="s">
        <v>35</v>
      </c>
      <c r="D10" s="6" t="s">
        <v>27</v>
      </c>
      <c r="E10" s="6" t="s">
        <v>36</v>
      </c>
      <c r="F10" s="6" t="s">
        <v>37</v>
      </c>
      <c r="G10" s="6">
        <v>22050</v>
      </c>
      <c r="H10" s="6">
        <v>45</v>
      </c>
      <c r="I10" s="6" t="s">
        <v>38</v>
      </c>
      <c r="J10" s="4">
        <f>VLOOKUP(B10,[1]应付款管理!$A$1:$I$65536,9,0)</f>
        <v>22050</v>
      </c>
      <c r="K10" s="4">
        <f t="shared" si="0"/>
        <v>0</v>
      </c>
      <c r="L10" s="4" t="str">
        <f t="shared" si="1"/>
        <v>，1407745</v>
      </c>
    </row>
    <row r="11" s="2" customFormat="1" ht="14.25" spans="1:12">
      <c r="A11" s="8">
        <v>466304</v>
      </c>
      <c r="C11" s="8" t="s">
        <v>35</v>
      </c>
      <c r="D11" s="8" t="s">
        <v>27</v>
      </c>
      <c r="E11" s="8" t="s">
        <v>36</v>
      </c>
      <c r="F11" s="8" t="s">
        <v>39</v>
      </c>
      <c r="G11" s="8">
        <v>0</v>
      </c>
      <c r="H11" s="8">
        <v>3</v>
      </c>
      <c r="I11" s="8" t="s">
        <v>38</v>
      </c>
      <c r="J11" s="4">
        <v>0</v>
      </c>
      <c r="K11" s="4">
        <f t="shared" si="0"/>
        <v>0</v>
      </c>
      <c r="L11" s="4" t="str">
        <f t="shared" si="1"/>
        <v>，</v>
      </c>
    </row>
    <row r="12" ht="14.25" spans="1:12">
      <c r="A12" s="6">
        <v>467123</v>
      </c>
      <c r="B12" s="7">
        <v>1411968</v>
      </c>
      <c r="C12" s="6" t="s">
        <v>40</v>
      </c>
      <c r="D12" s="6" t="s">
        <v>41</v>
      </c>
      <c r="E12" s="6" t="s">
        <v>36</v>
      </c>
      <c r="F12" s="6" t="s">
        <v>42</v>
      </c>
      <c r="G12" s="6">
        <v>848</v>
      </c>
      <c r="H12" s="6">
        <v>1</v>
      </c>
      <c r="I12" s="6" t="s">
        <v>43</v>
      </c>
      <c r="J12" s="4">
        <f>VLOOKUP(B12,[1]应付款管理!$A$1:$I$65536,9,0)</f>
        <v>848</v>
      </c>
      <c r="K12" s="4">
        <f t="shared" si="0"/>
        <v>0</v>
      </c>
      <c r="L12" s="4" t="str">
        <f t="shared" si="1"/>
        <v>，1411968</v>
      </c>
    </row>
    <row r="13" ht="14.25" spans="1:12">
      <c r="A13" s="6">
        <v>1001460</v>
      </c>
      <c r="B13" s="6">
        <v>1392986</v>
      </c>
      <c r="C13" s="6" t="s">
        <v>44</v>
      </c>
      <c r="D13" s="6" t="s">
        <v>41</v>
      </c>
      <c r="E13" s="6" t="s">
        <v>45</v>
      </c>
      <c r="F13" s="6" t="s">
        <v>46</v>
      </c>
      <c r="G13" s="6">
        <v>2940</v>
      </c>
      <c r="H13" s="6">
        <v>2</v>
      </c>
      <c r="I13" s="6" t="s">
        <v>47</v>
      </c>
      <c r="J13" s="4">
        <f>VLOOKUP(B13,[1]应付款管理!$A$1:$I$65536,9,0)</f>
        <v>2940</v>
      </c>
      <c r="K13" s="4">
        <f t="shared" si="0"/>
        <v>0</v>
      </c>
      <c r="L13" s="4" t="str">
        <f t="shared" si="1"/>
        <v>，1392986</v>
      </c>
    </row>
    <row r="14" ht="14.25" spans="1:12">
      <c r="A14" s="6">
        <v>1001463</v>
      </c>
      <c r="B14" s="6">
        <v>1393112</v>
      </c>
      <c r="C14" s="6" t="s">
        <v>40</v>
      </c>
      <c r="D14" s="6" t="s">
        <v>41</v>
      </c>
      <c r="E14" s="6" t="s">
        <v>48</v>
      </c>
      <c r="F14" s="6" t="s">
        <v>49</v>
      </c>
      <c r="G14" s="6">
        <v>2157</v>
      </c>
      <c r="H14" s="6">
        <v>3</v>
      </c>
      <c r="I14" s="6" t="s">
        <v>50</v>
      </c>
      <c r="J14" s="4">
        <f>VLOOKUP(B14,[1]应付款管理!$A$1:$I$65536,9,0)</f>
        <v>2157</v>
      </c>
      <c r="K14" s="4">
        <f t="shared" si="0"/>
        <v>0</v>
      </c>
      <c r="L14" s="4" t="str">
        <f t="shared" si="1"/>
        <v>，1393112</v>
      </c>
    </row>
    <row r="15" ht="14.25" spans="1:12">
      <c r="A15" s="6">
        <v>467142</v>
      </c>
      <c r="B15" s="7">
        <v>1413116</v>
      </c>
      <c r="C15" s="6" t="s">
        <v>40</v>
      </c>
      <c r="D15" s="6" t="s">
        <v>45</v>
      </c>
      <c r="E15" s="6" t="s">
        <v>48</v>
      </c>
      <c r="F15" s="6" t="s">
        <v>51</v>
      </c>
      <c r="G15" s="6">
        <v>719</v>
      </c>
      <c r="H15" s="6">
        <v>1</v>
      </c>
      <c r="I15" s="6" t="s">
        <v>52</v>
      </c>
      <c r="J15" s="4">
        <f>VLOOKUP(B15,[1]应付款管理!$A$1:$I$65536,9,0)</f>
        <v>719</v>
      </c>
      <c r="K15" s="4">
        <f t="shared" si="0"/>
        <v>0</v>
      </c>
      <c r="L15" s="4" t="str">
        <f t="shared" si="1"/>
        <v>，1413116</v>
      </c>
    </row>
    <row r="16" ht="14.25" spans="1:12">
      <c r="A16" s="6">
        <v>467181</v>
      </c>
      <c r="B16" s="7">
        <v>1420745</v>
      </c>
      <c r="C16" s="6" t="s">
        <v>22</v>
      </c>
      <c r="D16" s="6" t="s">
        <v>53</v>
      </c>
      <c r="E16" s="6" t="s">
        <v>54</v>
      </c>
      <c r="F16" s="6" t="s">
        <v>55</v>
      </c>
      <c r="G16" s="6">
        <v>3165</v>
      </c>
      <c r="H16" s="6">
        <v>3</v>
      </c>
      <c r="I16" s="6" t="s">
        <v>56</v>
      </c>
      <c r="J16" s="4">
        <f>VLOOKUP(B16,[1]应付款管理!$A$1:$I$65536,9,0)</f>
        <v>4324</v>
      </c>
      <c r="K16" s="4">
        <f t="shared" si="0"/>
        <v>-1159</v>
      </c>
      <c r="L16" s="4" t="str">
        <f t="shared" si="1"/>
        <v>，1420745</v>
      </c>
    </row>
    <row r="17" ht="14.25" spans="1:12">
      <c r="A17" s="6">
        <v>467181</v>
      </c>
      <c r="B17" s="7">
        <v>1420745</v>
      </c>
      <c r="C17" s="6" t="s">
        <v>22</v>
      </c>
      <c r="D17" s="6" t="s">
        <v>54</v>
      </c>
      <c r="E17" s="6" t="s">
        <v>57</v>
      </c>
      <c r="F17" s="6" t="s">
        <v>58</v>
      </c>
      <c r="G17" s="6">
        <v>1159</v>
      </c>
      <c r="H17" s="6">
        <v>1</v>
      </c>
      <c r="I17" s="6" t="s">
        <v>56</v>
      </c>
      <c r="J17" s="4">
        <v>0</v>
      </c>
      <c r="K17" s="4">
        <f t="shared" si="0"/>
        <v>1159</v>
      </c>
      <c r="L17" s="4" t="str">
        <f t="shared" si="1"/>
        <v>，1420745</v>
      </c>
    </row>
    <row r="18" ht="14.25" spans="1:12">
      <c r="A18" s="6">
        <v>466517</v>
      </c>
      <c r="B18" s="7">
        <v>1405487</v>
      </c>
      <c r="C18" s="6" t="s">
        <v>44</v>
      </c>
      <c r="D18" s="6" t="s">
        <v>54</v>
      </c>
      <c r="E18" s="6" t="s">
        <v>59</v>
      </c>
      <c r="F18" s="6" t="s">
        <v>60</v>
      </c>
      <c r="G18" s="6">
        <v>2526</v>
      </c>
      <c r="H18" s="6">
        <v>2</v>
      </c>
      <c r="I18" s="6" t="s">
        <v>61</v>
      </c>
      <c r="J18" s="4">
        <f>VLOOKUP(B18,[1]应付款管理!$A$1:$I$65536,9,0)</f>
        <v>2526</v>
      </c>
      <c r="K18" s="4">
        <f t="shared" si="0"/>
        <v>0</v>
      </c>
      <c r="L18" s="4" t="str">
        <f t="shared" si="1"/>
        <v>，1405487</v>
      </c>
    </row>
    <row r="19" s="2" customFormat="1" ht="14.25" spans="1:12">
      <c r="A19" s="8">
        <v>1002214</v>
      </c>
      <c r="B19" s="9">
        <v>1427001</v>
      </c>
      <c r="C19" s="8" t="s">
        <v>62</v>
      </c>
      <c r="D19" s="8" t="s">
        <v>57</v>
      </c>
      <c r="E19" s="8" t="s">
        <v>63</v>
      </c>
      <c r="F19" s="8" t="s">
        <v>64</v>
      </c>
      <c r="G19" s="8">
        <v>3040</v>
      </c>
      <c r="H19" s="8">
        <v>2</v>
      </c>
      <c r="I19" s="8" t="s">
        <v>65</v>
      </c>
      <c r="J19" s="2">
        <f>VLOOKUP(B19,[1]应付款管理!$A$1:$I$65536,9,0)</f>
        <v>3058</v>
      </c>
      <c r="K19" s="2">
        <f t="shared" si="0"/>
        <v>-18</v>
      </c>
      <c r="L19" s="4" t="str">
        <f t="shared" si="1"/>
        <v>，1427001</v>
      </c>
    </row>
    <row r="20" s="3" customFormat="1" ht="14.25" spans="1:12">
      <c r="A20" s="10">
        <v>466572</v>
      </c>
      <c r="B20" s="3">
        <v>1416333</v>
      </c>
      <c r="C20" s="10" t="s">
        <v>66</v>
      </c>
      <c r="D20" s="10" t="s">
        <v>67</v>
      </c>
      <c r="E20" s="10" t="s">
        <v>68</v>
      </c>
      <c r="F20" s="10" t="s">
        <v>69</v>
      </c>
      <c r="G20" s="10">
        <v>10200</v>
      </c>
      <c r="H20" s="10">
        <v>15</v>
      </c>
      <c r="I20" s="10" t="s">
        <v>70</v>
      </c>
      <c r="J20" s="3">
        <v>11925</v>
      </c>
      <c r="K20" s="3">
        <f t="shared" si="0"/>
        <v>-1725</v>
      </c>
      <c r="L20" s="4" t="str">
        <f t="shared" si="1"/>
        <v>，1416333</v>
      </c>
    </row>
    <row r="21" s="3" customFormat="1" ht="14.25" spans="1:12">
      <c r="A21" s="10">
        <v>466572</v>
      </c>
      <c r="B21" s="3">
        <v>1416351</v>
      </c>
      <c r="C21" s="10" t="s">
        <v>66</v>
      </c>
      <c r="D21" s="10" t="s">
        <v>67</v>
      </c>
      <c r="E21" s="10" t="s">
        <v>68</v>
      </c>
      <c r="F21" s="10" t="s">
        <v>71</v>
      </c>
      <c r="G21" s="10">
        <v>675</v>
      </c>
      <c r="H21" s="10">
        <v>1</v>
      </c>
      <c r="I21" s="10" t="s">
        <v>70</v>
      </c>
      <c r="J21" s="3">
        <f>VLOOKUP(B21,[1]应付款管理!$A$1:$I$65536,9,0)</f>
        <v>14320</v>
      </c>
      <c r="K21" s="3">
        <f t="shared" si="0"/>
        <v>-13645</v>
      </c>
      <c r="L21" s="4" t="str">
        <f t="shared" si="1"/>
        <v>，1416351</v>
      </c>
    </row>
    <row r="22" s="3" customFormat="1" ht="14.25" spans="1:12">
      <c r="A22" s="10">
        <v>466572</v>
      </c>
      <c r="B22" s="3">
        <v>1416340</v>
      </c>
      <c r="C22" s="10" t="s">
        <v>66</v>
      </c>
      <c r="D22" s="10" t="s">
        <v>67</v>
      </c>
      <c r="E22" s="10" t="s">
        <v>68</v>
      </c>
      <c r="F22" s="10" t="s">
        <v>72</v>
      </c>
      <c r="G22" s="10">
        <v>1050</v>
      </c>
      <c r="H22" s="10">
        <v>1</v>
      </c>
      <c r="I22" s="10" t="s">
        <v>70</v>
      </c>
      <c r="J22" s="3">
        <v>23850</v>
      </c>
      <c r="K22" s="3">
        <f t="shared" si="0"/>
        <v>-22800</v>
      </c>
      <c r="L22" s="4" t="str">
        <f t="shared" si="1"/>
        <v>，1416340</v>
      </c>
    </row>
    <row r="23" s="3" customFormat="1" ht="14.25" spans="1:12">
      <c r="A23" s="10">
        <v>466572</v>
      </c>
      <c r="C23" s="10" t="s">
        <v>66</v>
      </c>
      <c r="D23" s="10" t="s">
        <v>73</v>
      </c>
      <c r="E23" s="10" t="s">
        <v>74</v>
      </c>
      <c r="F23" s="10" t="s">
        <v>75</v>
      </c>
      <c r="G23" s="10">
        <v>20400</v>
      </c>
      <c r="H23" s="10">
        <v>30</v>
      </c>
      <c r="I23" s="10" t="s">
        <v>70</v>
      </c>
      <c r="J23" s="3">
        <v>0</v>
      </c>
      <c r="K23" s="3">
        <f t="shared" si="0"/>
        <v>20400</v>
      </c>
      <c r="L23" s="4" t="str">
        <f t="shared" si="1"/>
        <v>，</v>
      </c>
    </row>
    <row r="24" s="3" customFormat="1" ht="14.25" spans="1:12">
      <c r="A24" s="10">
        <v>466572</v>
      </c>
      <c r="C24" s="10" t="s">
        <v>66</v>
      </c>
      <c r="D24" s="10" t="s">
        <v>73</v>
      </c>
      <c r="E24" s="10" t="s">
        <v>74</v>
      </c>
      <c r="F24" s="10" t="s">
        <v>76</v>
      </c>
      <c r="G24" s="10">
        <v>1350</v>
      </c>
      <c r="H24" s="10">
        <v>2</v>
      </c>
      <c r="I24" s="10" t="s">
        <v>70</v>
      </c>
      <c r="J24" s="3">
        <v>0</v>
      </c>
      <c r="K24" s="3">
        <f t="shared" si="0"/>
        <v>1350</v>
      </c>
      <c r="L24" s="4" t="str">
        <f t="shared" si="1"/>
        <v>，</v>
      </c>
    </row>
    <row r="25" s="3" customFormat="1" ht="14.25" spans="1:12">
      <c r="A25" s="10">
        <v>466572</v>
      </c>
      <c r="C25" s="10" t="s">
        <v>66</v>
      </c>
      <c r="D25" s="10" t="s">
        <v>73</v>
      </c>
      <c r="E25" s="10" t="s">
        <v>74</v>
      </c>
      <c r="F25" s="10" t="s">
        <v>77</v>
      </c>
      <c r="G25" s="10">
        <v>2100</v>
      </c>
      <c r="H25" s="10">
        <v>2</v>
      </c>
      <c r="I25" s="10" t="s">
        <v>70</v>
      </c>
      <c r="J25" s="3">
        <v>0</v>
      </c>
      <c r="K25" s="3">
        <f t="shared" si="0"/>
        <v>2100</v>
      </c>
      <c r="L25" s="4" t="str">
        <f t="shared" si="1"/>
        <v>，</v>
      </c>
    </row>
    <row r="26" s="3" customFormat="1" ht="14.25" spans="1:12">
      <c r="A26" s="10">
        <v>466572</v>
      </c>
      <c r="C26" s="10" t="s">
        <v>78</v>
      </c>
      <c r="D26" s="10" t="s">
        <v>68</v>
      </c>
      <c r="E26" s="10" t="s">
        <v>73</v>
      </c>
      <c r="F26" s="10" t="s">
        <v>79</v>
      </c>
      <c r="G26" s="10">
        <v>12360</v>
      </c>
      <c r="H26" s="10">
        <v>30</v>
      </c>
      <c r="I26" s="10" t="s">
        <v>70</v>
      </c>
      <c r="J26" s="3">
        <v>0</v>
      </c>
      <c r="K26" s="3">
        <f t="shared" si="0"/>
        <v>12360</v>
      </c>
      <c r="L26" s="4" t="str">
        <f t="shared" si="1"/>
        <v>，</v>
      </c>
    </row>
    <row r="27" s="3" customFormat="1" ht="14.25" spans="1:12">
      <c r="A27" s="10">
        <v>466572</v>
      </c>
      <c r="C27" s="10" t="s">
        <v>78</v>
      </c>
      <c r="D27" s="10" t="s">
        <v>68</v>
      </c>
      <c r="E27" s="10" t="s">
        <v>73</v>
      </c>
      <c r="F27" s="10" t="s">
        <v>80</v>
      </c>
      <c r="G27" s="10">
        <v>840</v>
      </c>
      <c r="H27" s="10">
        <v>2</v>
      </c>
      <c r="I27" s="10" t="s">
        <v>70</v>
      </c>
      <c r="J27" s="3">
        <v>0</v>
      </c>
      <c r="K27" s="3">
        <f t="shared" si="0"/>
        <v>840</v>
      </c>
      <c r="L27" s="4" t="str">
        <f t="shared" si="1"/>
        <v>，</v>
      </c>
    </row>
    <row r="28" s="3" customFormat="1" ht="14.25" spans="1:12">
      <c r="A28" s="10">
        <v>466572</v>
      </c>
      <c r="C28" s="10" t="s">
        <v>78</v>
      </c>
      <c r="D28" s="10" t="s">
        <v>68</v>
      </c>
      <c r="E28" s="10" t="s">
        <v>73</v>
      </c>
      <c r="F28" s="10" t="s">
        <v>81</v>
      </c>
      <c r="G28" s="10">
        <v>1120</v>
      </c>
      <c r="H28" s="10">
        <v>2</v>
      </c>
      <c r="I28" s="13" t="s">
        <v>82</v>
      </c>
      <c r="J28" s="3">
        <v>0</v>
      </c>
      <c r="K28" s="3">
        <f t="shared" si="0"/>
        <v>1120</v>
      </c>
      <c r="L28" s="4" t="str">
        <f t="shared" si="1"/>
        <v>，</v>
      </c>
    </row>
    <row r="29" ht="14.25" spans="1:12">
      <c r="A29" s="6">
        <v>467833</v>
      </c>
      <c r="B29" s="7">
        <v>1429041</v>
      </c>
      <c r="C29" s="6" t="s">
        <v>83</v>
      </c>
      <c r="D29" s="6" t="s">
        <v>84</v>
      </c>
      <c r="E29" s="6" t="s">
        <v>85</v>
      </c>
      <c r="F29" s="6" t="s">
        <v>86</v>
      </c>
      <c r="G29" s="6">
        <v>2388</v>
      </c>
      <c r="H29" s="6">
        <v>2</v>
      </c>
      <c r="I29" s="6" t="s">
        <v>87</v>
      </c>
      <c r="J29" s="4">
        <f>VLOOKUP(B29,[1]应付款管理!$A$1:$I$65536,9,0)</f>
        <v>2388</v>
      </c>
      <c r="K29" s="4">
        <f t="shared" si="0"/>
        <v>0</v>
      </c>
      <c r="L29" s="4" t="str">
        <f t="shared" si="1"/>
        <v>，1429041</v>
      </c>
    </row>
    <row r="30" ht="14.25" spans="1:12">
      <c r="A30" s="6">
        <v>467834</v>
      </c>
      <c r="B30" s="7">
        <v>1429043</v>
      </c>
      <c r="C30" s="6" t="s">
        <v>83</v>
      </c>
      <c r="D30" s="6" t="s">
        <v>84</v>
      </c>
      <c r="E30" s="6" t="s">
        <v>85</v>
      </c>
      <c r="F30" s="6" t="s">
        <v>88</v>
      </c>
      <c r="G30" s="6">
        <v>2234</v>
      </c>
      <c r="H30" s="6">
        <v>2</v>
      </c>
      <c r="I30" s="6" t="s">
        <v>89</v>
      </c>
      <c r="J30" s="4">
        <f>VLOOKUP(B30,[1]应付款管理!$A$1:$I$65536,9,0)</f>
        <v>2234</v>
      </c>
      <c r="K30" s="4">
        <f t="shared" si="0"/>
        <v>0</v>
      </c>
      <c r="L30" s="4" t="str">
        <f t="shared" si="1"/>
        <v>，1429043</v>
      </c>
    </row>
    <row r="31" ht="14.25" spans="1:12">
      <c r="A31" s="6">
        <v>1002075</v>
      </c>
      <c r="B31" s="7">
        <v>1418939</v>
      </c>
      <c r="C31" s="6" t="s">
        <v>22</v>
      </c>
      <c r="D31" s="6" t="s">
        <v>84</v>
      </c>
      <c r="E31" s="6" t="s">
        <v>73</v>
      </c>
      <c r="F31" s="6" t="s">
        <v>90</v>
      </c>
      <c r="G31" s="6">
        <v>1053</v>
      </c>
      <c r="H31" s="6">
        <v>1</v>
      </c>
      <c r="I31" s="6" t="s">
        <v>91</v>
      </c>
      <c r="J31" s="4">
        <f>VLOOKUP(B31,[1]应付款管理!$A$1:$I$65536,9,0)</f>
        <v>4428</v>
      </c>
      <c r="K31" s="4">
        <f t="shared" si="0"/>
        <v>-3375</v>
      </c>
      <c r="L31" s="4" t="str">
        <f t="shared" si="1"/>
        <v>，1418939</v>
      </c>
    </row>
    <row r="32" ht="14.25" spans="1:12">
      <c r="A32" s="6">
        <v>1002075</v>
      </c>
      <c r="B32" s="7">
        <v>1418939</v>
      </c>
      <c r="C32" s="6" t="s">
        <v>22</v>
      </c>
      <c r="D32" s="6" t="s">
        <v>73</v>
      </c>
      <c r="E32" s="6" t="s">
        <v>74</v>
      </c>
      <c r="F32" s="6" t="s">
        <v>92</v>
      </c>
      <c r="G32" s="6">
        <v>2312</v>
      </c>
      <c r="H32" s="6">
        <v>2</v>
      </c>
      <c r="I32" s="6" t="s">
        <v>91</v>
      </c>
      <c r="J32" s="4">
        <v>0</v>
      </c>
      <c r="K32" s="4">
        <f t="shared" si="0"/>
        <v>2312</v>
      </c>
      <c r="L32" s="4" t="str">
        <f t="shared" si="1"/>
        <v>，1418939</v>
      </c>
    </row>
    <row r="33" ht="14.25" spans="1:12">
      <c r="A33" s="6">
        <v>1002075</v>
      </c>
      <c r="B33" s="7">
        <v>1418939</v>
      </c>
      <c r="C33" s="6" t="s">
        <v>22</v>
      </c>
      <c r="D33" s="6" t="s">
        <v>74</v>
      </c>
      <c r="E33" s="6" t="s">
        <v>93</v>
      </c>
      <c r="F33" s="6" t="s">
        <v>90</v>
      </c>
      <c r="G33" s="6">
        <v>1053</v>
      </c>
      <c r="H33" s="6">
        <v>1</v>
      </c>
      <c r="I33" s="6" t="s">
        <v>91</v>
      </c>
      <c r="J33" s="4">
        <v>0</v>
      </c>
      <c r="K33" s="4">
        <f t="shared" si="0"/>
        <v>1053</v>
      </c>
      <c r="L33" s="4" t="str">
        <f t="shared" si="1"/>
        <v>，1418939</v>
      </c>
    </row>
    <row r="34" ht="15" spans="1:12">
      <c r="A34" s="6">
        <v>465575</v>
      </c>
      <c r="B34" s="7">
        <v>1394097</v>
      </c>
      <c r="C34" s="6" t="s">
        <v>40</v>
      </c>
      <c r="D34" s="6" t="s">
        <v>94</v>
      </c>
      <c r="E34" s="6" t="s">
        <v>95</v>
      </c>
      <c r="F34" s="6" t="s">
        <v>49</v>
      </c>
      <c r="G34" s="6">
        <v>2157</v>
      </c>
      <c r="H34" s="6">
        <v>3</v>
      </c>
      <c r="I34" s="6" t="s">
        <v>96</v>
      </c>
      <c r="J34" s="4">
        <f>VLOOKUP(B34,[1]应付款管理!$A$1:$I$65536,9,0)</f>
        <v>2157</v>
      </c>
      <c r="K34" s="4">
        <f t="shared" si="0"/>
        <v>0</v>
      </c>
      <c r="L34" s="4" t="str">
        <f t="shared" si="1"/>
        <v>，1394097</v>
      </c>
    </row>
    <row r="35" ht="14.25" spans="1:12">
      <c r="A35" s="6"/>
      <c r="B35" s="11">
        <v>1392783</v>
      </c>
      <c r="C35" s="6"/>
      <c r="D35" s="6"/>
      <c r="E35" s="6"/>
      <c r="F35" s="6"/>
      <c r="G35" s="6"/>
      <c r="H35" s="6"/>
      <c r="I35" s="6"/>
      <c r="J35" s="4">
        <f>VLOOKUP(B35,[1]应付款管理!$A$1:$I$65536,9,0)</f>
        <v>719</v>
      </c>
      <c r="K35" s="4">
        <f t="shared" si="0"/>
        <v>-719</v>
      </c>
      <c r="L35" s="4" t="str">
        <f t="shared" si="1"/>
        <v>，1392783</v>
      </c>
    </row>
    <row r="36" spans="1:12">
      <c r="A36" s="6"/>
      <c r="B36" s="7">
        <v>1392754</v>
      </c>
      <c r="C36" s="6"/>
      <c r="D36" s="6"/>
      <c r="E36" s="6"/>
      <c r="F36" s="6"/>
      <c r="G36" s="6"/>
      <c r="H36" s="6"/>
      <c r="I36" s="6"/>
      <c r="J36" s="4">
        <f>VLOOKUP(B36,[1]应付款管理!$A$1:$I$65536,9,0)</f>
        <v>719</v>
      </c>
      <c r="K36" s="4">
        <f t="shared" si="0"/>
        <v>-719</v>
      </c>
      <c r="L36" s="4" t="str">
        <f t="shared" si="1"/>
        <v>，1392754</v>
      </c>
    </row>
    <row r="37" ht="14.25" spans="1:12">
      <c r="A37" s="6">
        <v>1001459</v>
      </c>
      <c r="B37" s="6">
        <v>1392740</v>
      </c>
      <c r="C37" s="6" t="s">
        <v>40</v>
      </c>
      <c r="D37" s="6" t="s">
        <v>97</v>
      </c>
      <c r="E37" s="6" t="s">
        <v>98</v>
      </c>
      <c r="F37" s="6" t="s">
        <v>49</v>
      </c>
      <c r="G37" s="6">
        <v>2157</v>
      </c>
      <c r="H37" s="6">
        <v>3</v>
      </c>
      <c r="I37" s="6" t="s">
        <v>99</v>
      </c>
      <c r="J37" s="4">
        <f>VLOOKUP(B37,[1]应付款管理!$A$1:$I$65536,9,0)</f>
        <v>719</v>
      </c>
      <c r="K37" s="4">
        <f t="shared" si="0"/>
        <v>1438</v>
      </c>
      <c r="L37" s="4" t="str">
        <f t="shared" si="1"/>
        <v>，1392740</v>
      </c>
    </row>
    <row r="38" ht="14.25" spans="1:12">
      <c r="A38" s="6">
        <v>465501</v>
      </c>
      <c r="B38" s="7">
        <v>1390480</v>
      </c>
      <c r="C38" s="6" t="s">
        <v>22</v>
      </c>
      <c r="D38" s="6" t="s">
        <v>95</v>
      </c>
      <c r="E38" s="6" t="s">
        <v>98</v>
      </c>
      <c r="F38" s="6" t="s">
        <v>58</v>
      </c>
      <c r="G38" s="6">
        <v>1159</v>
      </c>
      <c r="H38" s="6">
        <v>1</v>
      </c>
      <c r="I38" s="6" t="s">
        <v>100</v>
      </c>
      <c r="J38" s="4">
        <f>VLOOKUP(B38,[1]应付款管理!$A$1:$I$65536,9,0)</f>
        <v>1159</v>
      </c>
      <c r="K38" s="4">
        <f t="shared" si="0"/>
        <v>0</v>
      </c>
      <c r="L38" s="4" t="str">
        <f t="shared" si="1"/>
        <v>，1390480</v>
      </c>
    </row>
    <row r="39" ht="14.25" spans="1:12">
      <c r="A39" s="6">
        <v>467825</v>
      </c>
      <c r="B39" s="7">
        <v>1428175</v>
      </c>
      <c r="C39" s="6" t="s">
        <v>83</v>
      </c>
      <c r="D39" s="6" t="s">
        <v>95</v>
      </c>
      <c r="E39" s="6" t="s">
        <v>98</v>
      </c>
      <c r="F39" s="6" t="s">
        <v>101</v>
      </c>
      <c r="G39" s="6">
        <v>1194</v>
      </c>
      <c r="H39" s="6">
        <v>1</v>
      </c>
      <c r="I39" s="6" t="s">
        <v>102</v>
      </c>
      <c r="J39" s="4">
        <f>VLOOKUP(B39,[1]应付款管理!$A$1:$I$65536,9,0)</f>
        <v>1194</v>
      </c>
      <c r="K39" s="4">
        <f t="shared" si="0"/>
        <v>0</v>
      </c>
      <c r="L39" s="4" t="str">
        <f t="shared" si="1"/>
        <v>，1428175</v>
      </c>
    </row>
    <row r="40" spans="6:12">
      <c r="F40" s="2" t="s">
        <v>103</v>
      </c>
      <c r="G40" s="2">
        <f>SUM(G2:G39)</f>
        <v>139954</v>
      </c>
      <c r="J40" s="4">
        <f>SUM(J2:J39)</f>
        <v>139987</v>
      </c>
      <c r="K40" s="4">
        <f>SUM(K2:K39)</f>
        <v>-33</v>
      </c>
      <c r="L40" s="4" t="str">
        <f t="shared" si="1"/>
        <v>，</v>
      </c>
    </row>
    <row r="43" spans="8:10">
      <c r="H43" s="2"/>
      <c r="I43" s="2"/>
      <c r="J43" s="2"/>
    </row>
    <row r="44" spans="8:10">
      <c r="H44" s="2"/>
      <c r="I44" s="14" t="s">
        <v>104</v>
      </c>
      <c r="J44" s="2"/>
    </row>
    <row r="45" spans="8:10">
      <c r="H45" s="2"/>
      <c r="I45" s="2"/>
      <c r="J45" s="2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20190211-inv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CIT-karmen欧燕珍</cp:lastModifiedBy>
  <dcterms:created xsi:type="dcterms:W3CDTF">2019-02-11T10:00:00Z</dcterms:created>
  <dcterms:modified xsi:type="dcterms:W3CDTF">2019-02-13T09:20:36Z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