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<sst xmlns="http://schemas.openxmlformats.org/spreadsheetml/2006/main" count="651">
  <si>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</si>
  <si>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</si>
  <si>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</si>
  <si>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</si>
  <si>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</si>
  <si>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</si>
  <si>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</si>
  <si>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</si>
  <si>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</si>
  <si>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</si>
  <si>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</si>
  <si>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jasonngai_6_190218095438756_2019-02-18</t>
  </si>
  <si>
    <t>CNY</t>
  </si>
  <si>
    <t>307592.0000</t>
  </si>
  <si>
    <t>您的结算方式是预订每半月结算,账单中包括2019/02/01到2019/02/15的订单（含历史未结订单）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</si>
  <si>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</si>
  <si>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</si>
  <si>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</si>
  <si>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</si>
  <si>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</si>
  <si>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</si>
  <si>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</si>
  <si>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</si>
  <si>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</si>
  <si>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</si>
  <si>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</si>
  <si>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</si>
  <si>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</si>
  <si>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</si>
  <si>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</si>
  <si>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</si>
  <si>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</si>
  <si>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</si>
  <si>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</si>
  <si>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</si>
  <si>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</si>
  <si>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Tokoname</t>
  </si>
  <si>
    <t>DHB190201012922003</t>
  </si>
  <si>
    <t>中部机场酒店(Centrair Hotel)</t>
  </si>
  <si>
    <t>2019-02-12</t>
  </si>
  <si>
    <t>2019-02-13</t>
  </si>
  <si>
    <t>已确认</t>
  </si>
  <si>
    <t>CN</t>
  </si>
  <si>
    <t>2019/2/1 1:29:22</t>
  </si>
  <si>
    <t>1</t>
  </si>
  <si>
    <t>LI QIUHONG|HU YUQIN|</t>
  </si>
  <si>
    <t>LiZhengHua</t>
  </si>
  <si>
    <t>Tokyo</t>
  </si>
  <si>
    <t>DHB190201013942705</t>
  </si>
  <si>
    <t>东京东急凯彼德大酒店(The Capitol Hotel Tokyu)</t>
  </si>
  <si>
    <t>2019-03-25</t>
  </si>
  <si>
    <t>2019-03-27</t>
  </si>
  <si>
    <t>2019/2/1 1:39:42</t>
  </si>
  <si>
    <t>2</t>
  </si>
  <si>
    <t>wu xiaofei|tong qiang|wu bing|wang ye|</t>
  </si>
  <si>
    <t>Nagoya</t>
  </si>
  <si>
    <t>DHB190201084847456</t>
  </si>
  <si>
    <t>The b 名古屋酒店(the b nagoya)</t>
  </si>
  <si>
    <t>2019-02-15</t>
  </si>
  <si>
    <t>2019/2/1 8:48:47</t>
  </si>
  <si>
    <t>HE JIEWEN|</t>
  </si>
  <si>
    <t>NgaiJason</t>
  </si>
  <si>
    <t>Nusa Dua</t>
  </si>
  <si>
    <t>DHB190201114823701</t>
  </si>
  <si>
    <t>巴厘岛君悦大酒店(Grand Hyatt Bali)</t>
  </si>
  <si>
    <t>2019/2/1 11:48:23</t>
  </si>
  <si>
    <t>WANG HUAN|WANG XIAOQIN|</t>
  </si>
  <si>
    <t>陈绚怡</t>
  </si>
  <si>
    <t>DHB190201120152980</t>
  </si>
  <si>
    <t>巴厘岛努沙杜瓦海滩酒店(Nusa Dua Beach Hotel &amp; Spa)</t>
  </si>
  <si>
    <t>2019-02-09</t>
  </si>
  <si>
    <t>2019/2/1 12:01:52</t>
  </si>
  <si>
    <t>WENG JIANJUN|HUANG ZHENZHU|</t>
  </si>
  <si>
    <t>Kyoto</t>
  </si>
  <si>
    <t>DHB190201124137538</t>
  </si>
  <si>
    <t>MYSTAYS 京都四条酒店(Hotel MyStays Kyoto-Shijo)</t>
  </si>
  <si>
    <t>2019-02-16</t>
  </si>
  <si>
    <t>2019/2/1 12:41:37</t>
  </si>
  <si>
    <t>NING DUODUO|HU RUOTONG|</t>
  </si>
  <si>
    <t>DHB190201150234107</t>
  </si>
  <si>
    <t>巴厘岛努沙杜瓦万怡度假酒店(Courtyard by Marriott Bali Nusa Dua Resort)</t>
  </si>
  <si>
    <t>2019-02-03</t>
  </si>
  <si>
    <t>2019-02-05</t>
  </si>
  <si>
    <t>2019/2/1 15:02:34</t>
  </si>
  <si>
    <t>DUAN CHAOLI|</t>
  </si>
  <si>
    <t>徐文程</t>
  </si>
  <si>
    <t>Kerobokan</t>
  </si>
  <si>
    <t>DHB190201155256074</t>
  </si>
  <si>
    <t>巴厘岛阿帕拉乌玛拉斯水疗别墅(Uppala Villa &amp; Spa Umalas)</t>
  </si>
  <si>
    <t>2019-02-24</t>
  </si>
  <si>
    <t>2019-02-26</t>
  </si>
  <si>
    <t>2019/2/1 15:52:56</t>
  </si>
  <si>
    <t>YANG XIANGDONG|YUAN FANG|</t>
  </si>
  <si>
    <t>Boracay Island</t>
  </si>
  <si>
    <t>DHB190201161535080</t>
  </si>
  <si>
    <t>长滩岛航路与蓝海度假村(Fairways and Bluewater Newcoast Boracay)</t>
  </si>
  <si>
    <t>2019-03-22</t>
  </si>
  <si>
    <t>2019-03-26</t>
  </si>
  <si>
    <t>2019/2/1 16:15:35</t>
  </si>
  <si>
    <t>LI XIANG|ZHAO XIAODONG|</t>
  </si>
  <si>
    <t>谢琳琳</t>
  </si>
  <si>
    <t>Patong</t>
  </si>
  <si>
    <t>DHB190201180504303</t>
  </si>
  <si>
    <t>普吉岛千禧芭东度假村(Millennium Resort Patong Phuket)</t>
  </si>
  <si>
    <t>2019-02-07</t>
  </si>
  <si>
    <t>2019/2/1 18:05:04</t>
  </si>
  <si>
    <t>ZHANG XINYU|DUAN MEIYU|</t>
  </si>
  <si>
    <t>DHB190201205656013</t>
  </si>
  <si>
    <t>东京四谷翼国际酒店(Hotel Wing International Premium Tokyo Yotsuya)</t>
  </si>
  <si>
    <t>2019-02-28</t>
  </si>
  <si>
    <t>2019-03-03</t>
  </si>
  <si>
    <t>2019/2/1 20:56:56</t>
  </si>
  <si>
    <t>yu jingjing|yu jiaojiao|</t>
  </si>
  <si>
    <t>DHB190201211401167</t>
  </si>
  <si>
    <t>2019-03-08</t>
  </si>
  <si>
    <t>2019-03-12</t>
  </si>
  <si>
    <t>2019/2/1 21:14:01</t>
  </si>
  <si>
    <t>HUANG MINJIA|CHEN FANSHU|</t>
  </si>
  <si>
    <t>DHB190202032628254</t>
  </si>
  <si>
    <t>凯悦集团东京安达仕酒店(Andaz Tokyo Toranomon Hills - a concept by Hyatt)</t>
  </si>
  <si>
    <t>2019-02-04</t>
  </si>
  <si>
    <t>2019-02-06</t>
  </si>
  <si>
    <t>2019/2/2 3:26:28</t>
  </si>
  <si>
    <t>xue li|</t>
  </si>
  <si>
    <t>Krabi</t>
  </si>
  <si>
    <t>DHB190202142858998</t>
  </si>
  <si>
    <t>奥南悬崖海滩度假酒店(Aonang Cliff Beach Resort)</t>
  </si>
  <si>
    <t>2019-02-19</t>
  </si>
  <si>
    <t>2019-02-23</t>
  </si>
  <si>
    <t>2019/2/2 14:28:58</t>
  </si>
  <si>
    <t>XIE YAOYU|</t>
  </si>
  <si>
    <t>Barcelona</t>
  </si>
  <si>
    <t>DHB190202160616117</t>
  </si>
  <si>
    <t>西尔肯圣格瓦西酒店(Hotel Silken Sant Gervasi)</t>
  </si>
  <si>
    <t>2019/2/2 16:06:16</t>
  </si>
  <si>
    <t>FAN YONG|</t>
  </si>
  <si>
    <t>Kobe</t>
  </si>
  <si>
    <t>DHB190202175136693</t>
  </si>
  <si>
    <t>兵库神户Chisun酒店(Chisun Hotel Kobe)</t>
  </si>
  <si>
    <t>2019/2/2 17:51:36</t>
  </si>
  <si>
    <t>ZHAO YINGJI|</t>
  </si>
  <si>
    <t>Osaka</t>
  </si>
  <si>
    <t>DHB190202175718903</t>
  </si>
  <si>
    <t>大阪威斯汀酒店(The Westin Osaka)</t>
  </si>
  <si>
    <t>2019-02-08</t>
  </si>
  <si>
    <t>2019-02-11</t>
  </si>
  <si>
    <t>2019/2/2 17:57:18</t>
  </si>
  <si>
    <t>feng songsong|</t>
  </si>
  <si>
    <t>DHB190202201953848</t>
  </si>
  <si>
    <t>日星商务旅馆(Business Hotel Nissei)</t>
  </si>
  <si>
    <t>2019-02-25</t>
  </si>
  <si>
    <t>2019-03-01</t>
  </si>
  <si>
    <t>2019/2/2 20:19:53</t>
  </si>
  <si>
    <t>LIU MINGYUE|</t>
  </si>
  <si>
    <t>Jimbaran</t>
  </si>
  <si>
    <t>DHB190202202331094</t>
  </si>
  <si>
    <t>阿雅娜水疗度假酒店(AYANA Resort and Spa, BALI)</t>
  </si>
  <si>
    <t>2019-02-10</t>
  </si>
  <si>
    <t>2019/2/2 20:23:31</t>
  </si>
  <si>
    <t>ZHANG ZHAOBIAO|ZHANG JUNXIA|</t>
  </si>
  <si>
    <t>DHB190202203124577</t>
  </si>
  <si>
    <t>格兰比亚大酒店(Hotel Granvia Osaka)</t>
  </si>
  <si>
    <t>2019/2/2 20:31:24</t>
  </si>
  <si>
    <t>HUANG KAILI|HUANG YANYI|HUANG KAIYUAN|HUANG YANJUN|</t>
  </si>
  <si>
    <t>Sapporo</t>
  </si>
  <si>
    <t>DHB190202205310779</t>
  </si>
  <si>
    <t>札幌东武酒店(Sapporo Tobu Hotel)</t>
  </si>
  <si>
    <t>2019/2/2 20:53:10</t>
  </si>
  <si>
    <t>GENG SHUWEN|YUE YUE|</t>
  </si>
  <si>
    <t>DHB190202205648989</t>
  </si>
  <si>
    <t>2019/2/2 20:56:48</t>
  </si>
  <si>
    <t>Li ChunXiang|</t>
  </si>
  <si>
    <t>Bangkok</t>
  </si>
  <si>
    <t>DHB190202212844676</t>
  </si>
  <si>
    <t>曼谷亚洲酒店(Asia Hotel Bangkok)</t>
  </si>
  <si>
    <t>2019/2/2 21:28:44</t>
  </si>
  <si>
    <t>LU DEZHEN|CHENG XIAOQI|</t>
  </si>
  <si>
    <t>DHB190202214808603</t>
  </si>
  <si>
    <t>2019-03-11</t>
  </si>
  <si>
    <t>2019/2/2 21:48:08</t>
  </si>
  <si>
    <t>FU JIAN|</t>
  </si>
  <si>
    <t>DHB190202222456364</t>
  </si>
  <si>
    <t>2019/2/2 22:24:56</t>
  </si>
  <si>
    <t>ZHOU JUN|ZHANG KANG|</t>
  </si>
  <si>
    <t>DHB190203084931056</t>
  </si>
  <si>
    <t>巴塞罗那康多尔美居酒店(Mercure Barcelona Condor)</t>
  </si>
  <si>
    <t>2019-02-20</t>
  </si>
  <si>
    <t>2019/2/3 8:49:31</t>
  </si>
  <si>
    <t>kan yi|</t>
  </si>
  <si>
    <t>DHB190203095307707</t>
  </si>
  <si>
    <t>浅草雷门休雷克盖特酒店(The Gate Hotel Asakusa Kaminarimon by Hulic)</t>
  </si>
  <si>
    <t>2019/2/3 9:53:08</t>
  </si>
  <si>
    <t>WU WENJIN|</t>
  </si>
  <si>
    <t>DHB190203130736575</t>
  </si>
  <si>
    <t>大阪心斋桥Nest酒店(Nest Hotel Osaka Shinsaibashi)</t>
  </si>
  <si>
    <t>2019/2/3 13:07:36</t>
  </si>
  <si>
    <t>LIANG SHASHA|</t>
  </si>
  <si>
    <t>DHB190203131303814</t>
  </si>
  <si>
    <t>索菲特甲米佛基拉高尔夫球场及温泉度假酒店(Sofitel Krabi Phokeethra Golf &amp; Spa Resort)</t>
  </si>
  <si>
    <t>2019/2/3 13:13:03</t>
  </si>
  <si>
    <t>SHU QIAO|WANG CHENG|</t>
  </si>
  <si>
    <t>DHB190203140112282</t>
  </si>
  <si>
    <t>隆齐中间点大酒店(Grande Centre Point Hotel Ploenchit)</t>
  </si>
  <si>
    <t>2019/2/3 14:01:12</t>
  </si>
  <si>
    <t>ZHANG KAICHENG|LU XIAO|</t>
  </si>
  <si>
    <t>Pattaya</t>
  </si>
  <si>
    <t>DHB190203155810797</t>
  </si>
  <si>
    <t>拜伦海滩酒店(Baron Beach Hotel)</t>
  </si>
  <si>
    <t>2019/2/3 15:58:10</t>
  </si>
  <si>
    <t>Wang Haiping|Wang Ping|Wang Leiqian|</t>
  </si>
  <si>
    <t>DHB190203185201150</t>
  </si>
  <si>
    <t>2019-02-21</t>
  </si>
  <si>
    <t>2019/2/3 18:52:01</t>
  </si>
  <si>
    <t>LU GONGLUE|</t>
  </si>
  <si>
    <t>DHB190203185317186</t>
  </si>
  <si>
    <t>上野酒店(Ueno Hotel)</t>
  </si>
  <si>
    <t>2019-02-17</t>
  </si>
  <si>
    <t>2019/2/3 18:53:17</t>
  </si>
  <si>
    <t>Lyu Haoyan|</t>
  </si>
  <si>
    <t>Izumisano</t>
  </si>
  <si>
    <t>DHB190203200741073</t>
  </si>
  <si>
    <t>星际之门关西机场酒店(Star Gate Hotel Kansai Airport)</t>
  </si>
  <si>
    <t>2019/2/3 20:07:41</t>
  </si>
  <si>
    <t>YU QIUTAO|WANG YU|</t>
  </si>
  <si>
    <t>DHB190203221647500</t>
  </si>
  <si>
    <t>东京东阳町相铁Fresa-Inn酒店(Sotetsu Fresa Inn Tokyo-Toyocho)</t>
  </si>
  <si>
    <t>2019/2/3 22:16:47</t>
  </si>
  <si>
    <t>Chen JiaXian|Chen ZongRun|</t>
  </si>
  <si>
    <t>DHB190203221822603</t>
  </si>
  <si>
    <t>2019-02-18</t>
  </si>
  <si>
    <t>2019/2/3 22:18:22</t>
  </si>
  <si>
    <t>DHB190203234312495</t>
  </si>
  <si>
    <t>新宿灿路都广场大饭店(Hotel Sunroute Plaza Shinjuku)</t>
  </si>
  <si>
    <t>2019/2/3 23:43:12</t>
  </si>
  <si>
    <t>Zheng Kaiyang|</t>
  </si>
  <si>
    <t>DHB190204005057393</t>
  </si>
  <si>
    <t>2019/2/4 0:50:57</t>
  </si>
  <si>
    <t>PI HUIJUN|</t>
  </si>
  <si>
    <t>DHB190204024440996</t>
  </si>
  <si>
    <t>2019/2/4 2:44:40</t>
  </si>
  <si>
    <t>GUO JIA|</t>
  </si>
  <si>
    <t>Krakow</t>
  </si>
  <si>
    <t>DHB190204094301097</t>
  </si>
  <si>
    <t>克拉特夫Q酒店(Q Hotel Kraków)</t>
  </si>
  <si>
    <t>2019-03-13</t>
  </si>
  <si>
    <t>2019-03-14</t>
  </si>
  <si>
    <t>2019/2/4 9:43:01</t>
  </si>
  <si>
    <t>Ni Hao|SONG XIAOYU|</t>
  </si>
  <si>
    <t>Thalang</t>
  </si>
  <si>
    <t>DHB190204115638908</t>
  </si>
  <si>
    <t>奥特瑞格拉古娜普吉岛海滩度假酒店(Outrigger Laguna Phuket Beach Resort)</t>
  </si>
  <si>
    <t>2019/2/4 11:56:38</t>
  </si>
  <si>
    <t>ZHANG ZHENGXIN|ZHANG JIN|</t>
  </si>
  <si>
    <t>Hakodate</t>
  </si>
  <si>
    <t>DHB190204180814479</t>
  </si>
  <si>
    <t>瑞索尔函馆酒店(Hotel Resol Hakodate)</t>
  </si>
  <si>
    <t>2019/2/4 18:08:14</t>
  </si>
  <si>
    <t>YAO YONGJIAN|Zeng Fengyi|</t>
  </si>
  <si>
    <t>DHB190204220301177</t>
  </si>
  <si>
    <t>大阪南海辉盛庭国际公寓(Fraser Residence Nankai Osaka)</t>
  </si>
  <si>
    <t>2019/2/4 22:03:01</t>
  </si>
  <si>
    <t>HU GEYANG|LIU XIAO|HU XIAORAN|</t>
  </si>
  <si>
    <t>Berlin</t>
  </si>
  <si>
    <t>DHB190205081710387</t>
  </si>
  <si>
    <t>柏林酒店(Hotel Berlin, Berlin)</t>
  </si>
  <si>
    <t>2019/2/5 8:17:10</t>
  </si>
  <si>
    <t>wang shen|TBA TBA|</t>
  </si>
  <si>
    <t>DHB190205135113423</t>
  </si>
  <si>
    <t>芭堤雅黄金海酒店(Golden Sea Pattaya Hotel)</t>
  </si>
  <si>
    <t>2019/2/5 13:51:13</t>
  </si>
  <si>
    <t>DU MENGXUN|</t>
  </si>
  <si>
    <t>Auckland</t>
  </si>
  <si>
    <t>DHB190205153242614</t>
  </si>
  <si>
    <t>奥克兰斯坦福广场酒店(Stamford Plaza Auckland)</t>
  </si>
  <si>
    <t>2019/2/5 15:32:42</t>
  </si>
  <si>
    <t>Zhang Hongcheng|</t>
  </si>
  <si>
    <t>Fukuoka</t>
  </si>
  <si>
    <t>DHB190205173104488</t>
  </si>
  <si>
    <t>福冈大濠阳光酒店(Hotel Sunline Fukuoka Ohori)</t>
  </si>
  <si>
    <t>2019/2/5 17:31:04</t>
  </si>
  <si>
    <t>JIN SIXIANG|WANG GUANDA|</t>
  </si>
  <si>
    <t>DHB190205173510730</t>
  </si>
  <si>
    <t>2019/2/5 17:35:10</t>
  </si>
  <si>
    <t>LI BAIXUANMAXUE|</t>
  </si>
  <si>
    <t>DHB190205174303268</t>
  </si>
  <si>
    <t>2019/2/5 17:43:03</t>
  </si>
  <si>
    <t>CHENG PEIJU|</t>
  </si>
  <si>
    <t>DHB190205174941737</t>
  </si>
  <si>
    <t>东京新宿格拉斯丽酒店(Hotel Gracery Shinjuku)</t>
  </si>
  <si>
    <t>2019/2/5 17:49:41</t>
  </si>
  <si>
    <t>Ma Xin|Sun Xiaoxue|</t>
  </si>
  <si>
    <t>DHB190205215830540</t>
  </si>
  <si>
    <t>2019/2/5 21:58:30</t>
  </si>
  <si>
    <t>DAI YUWEI|</t>
  </si>
  <si>
    <t>DHB190206160021340</t>
  </si>
  <si>
    <t>上野百夫长酒店(Centurion Hotel Ueno)</t>
  </si>
  <si>
    <t>2019/2/6 16:00:21</t>
  </si>
  <si>
    <t>WONG CHIKAI|</t>
  </si>
  <si>
    <t>Putrajaya</t>
  </si>
  <si>
    <t>DHB190206164352881</t>
  </si>
  <si>
    <t>吉隆坡IOI棕榈园酒店(Palm Garden Hotel)</t>
  </si>
  <si>
    <t>2019/2/6 16:43:52</t>
  </si>
  <si>
    <t>ZHANG QIN|LI ZHE|</t>
  </si>
  <si>
    <t>DHB190206205106924</t>
  </si>
  <si>
    <t>浅草豪景大饭店(Asakusa View Hotel)</t>
  </si>
  <si>
    <t>2019/2/6 20:51:06</t>
  </si>
  <si>
    <t>LU QINBANG|</t>
  </si>
  <si>
    <t>DHB190206222930641</t>
  </si>
  <si>
    <t>2019/2/6 22:29:30</t>
  </si>
  <si>
    <t>Han Di|</t>
  </si>
  <si>
    <t>DHB190207013940070</t>
  </si>
  <si>
    <t>2019/2/7 1:39:40</t>
  </si>
  <si>
    <t>Huang Hong|</t>
  </si>
  <si>
    <t>DHB190207023415133</t>
  </si>
  <si>
    <t>2019/2/7 2:34:15</t>
  </si>
  <si>
    <t>Zhou Sijun|</t>
  </si>
  <si>
    <t>DHB190207082322129</t>
  </si>
  <si>
    <t>波尔与格雷斯酒店(Pol &amp; Grace Hotel)</t>
  </si>
  <si>
    <t>2019/2/7 8:23:22</t>
  </si>
  <si>
    <t>HE HAIYAN|</t>
  </si>
  <si>
    <t>St. Petersburg</t>
  </si>
  <si>
    <t>DHB190207082821443</t>
  </si>
  <si>
    <t>圣彼得堡金三角精品酒店(Boutique Hotel Golden Triangle)</t>
  </si>
  <si>
    <t>2019/2/7 8:28:21</t>
  </si>
  <si>
    <t>LI YISHAN|</t>
  </si>
  <si>
    <t>DHB190207085537601</t>
  </si>
  <si>
    <t>东京蒲田/羽田红屋顶经济型酒店(Red Roof Inn Kamata-Haneda Tokyo)</t>
  </si>
  <si>
    <t>2019-02-14</t>
  </si>
  <si>
    <t>2019/2/7 8:55:37</t>
  </si>
  <si>
    <t>NIU MO|HUA RUI|</t>
  </si>
  <si>
    <t>叶倩</t>
  </si>
  <si>
    <t>DHB190207105351439</t>
  </si>
  <si>
    <t>2019/2/7 10:53:51</t>
  </si>
  <si>
    <t>LEI CHONG|CAI TINGE|</t>
  </si>
  <si>
    <t>DHB190207123305237</t>
  </si>
  <si>
    <t>2019/2/7 12:33:05</t>
  </si>
  <si>
    <t>WANG WEI|CHEN JUNYI|</t>
  </si>
  <si>
    <t>DHB190207181200662</t>
  </si>
  <si>
    <t>2019/2/7 18:12:00</t>
  </si>
  <si>
    <t>Yang Liuqing|Cheng Zhaohui|Cheng Yuanqing|Yang Hane|</t>
  </si>
  <si>
    <t>DHB190207212310506</t>
  </si>
  <si>
    <t>萨默塞特苏安普卢公园酒店(Somerset Park Suanplu Bangkok)</t>
  </si>
  <si>
    <t>2019-03-02</t>
  </si>
  <si>
    <t>2019/2/7 21:23:10</t>
  </si>
  <si>
    <t>WANG WEI|</t>
  </si>
  <si>
    <t>DHB190207212933868</t>
  </si>
  <si>
    <t>2019/2/7 21:29:33</t>
  </si>
  <si>
    <t>DHB190207233239652</t>
  </si>
  <si>
    <t>芝公园酒店(Shiba Park Hotel)</t>
  </si>
  <si>
    <t>2019-02-22</t>
  </si>
  <si>
    <t>2019/2/7 23:32:39</t>
  </si>
  <si>
    <t>LIANG WANXUAN|ZHONG GUIXIANG|LIANG KAIQI|</t>
  </si>
  <si>
    <t>DHB190208084008165</t>
  </si>
  <si>
    <t>曼谷易思庭酒店(Eastin Hotel Makkasan Bangkok)</t>
  </si>
  <si>
    <t>2019/2/8 8:40:08</t>
  </si>
  <si>
    <t>HE WENTING|KONG LINA|</t>
  </si>
  <si>
    <t>Singapore</t>
  </si>
  <si>
    <t>DHB190208093434758</t>
  </si>
  <si>
    <t>新加坡半岛怡东酒店(Peninsula Excelsior Hotel)</t>
  </si>
  <si>
    <t>2019/2/8 9:34:34</t>
  </si>
  <si>
    <t>JIANG YAJUAN|</t>
  </si>
  <si>
    <t>DHB190208113358313</t>
  </si>
  <si>
    <t>2019/2/8 11:33:58</t>
  </si>
  <si>
    <t>QUAN QINGHAI|</t>
  </si>
  <si>
    <t>DHB190208123547800</t>
  </si>
  <si>
    <t>东京六本木REMM酒店(remm Roppongi)</t>
  </si>
  <si>
    <t>2019/2/8 12:35:47</t>
  </si>
  <si>
    <t>FANG DANWEN|WU HUASHEN|</t>
  </si>
  <si>
    <t>Melbourne</t>
  </si>
  <si>
    <t>DHB190208125531321</t>
  </si>
  <si>
    <t>宜必思尚品金斯盖特酒店(ibis Styles Kingsgate)</t>
  </si>
  <si>
    <t>2019/2/8 12:55:31</t>
  </si>
  <si>
    <t>Zhang ZhanQin|</t>
  </si>
  <si>
    <t>Phuket</t>
  </si>
  <si>
    <t>DHB190208130705279</t>
  </si>
  <si>
    <t>普吉岛苏林海滩马乐泰酒店(Manathai Surin Phuket)</t>
  </si>
  <si>
    <t>2019/2/8 13:07:05</t>
  </si>
  <si>
    <t>CHEN ZHIGUO|LIU HUIYUN|</t>
  </si>
  <si>
    <t>Izmir</t>
  </si>
  <si>
    <t>DHB190208190545243</t>
  </si>
  <si>
    <t>伊兹密尔万丽酒店(Renaissance Izmir Hotel)</t>
  </si>
  <si>
    <t>2019/2/8 19:05:45</t>
  </si>
  <si>
    <t>HUI LONGFEI|</t>
  </si>
  <si>
    <t>Ho Chi Minh City</t>
  </si>
  <si>
    <t>DHB190208195301563</t>
  </si>
  <si>
    <t>西贡皇家酒店(Royal Hotel Saigon)</t>
  </si>
  <si>
    <t>2019/2/8 19:53:01</t>
  </si>
  <si>
    <t>XU WEIGUANG|XU MING|</t>
  </si>
  <si>
    <t>DHB190208200045239</t>
  </si>
  <si>
    <t>京都阿尔蒙特旅馆(Almont Hotel Kyoto)</t>
  </si>
  <si>
    <t>2019/2/8 20:00:45</t>
  </si>
  <si>
    <t>ZHOU YIZI|HAN LI|</t>
  </si>
  <si>
    <t>DHB190208233802243</t>
  </si>
  <si>
    <t>2019/2/8 23:38:02</t>
  </si>
  <si>
    <t>YE JUNQIANG|</t>
  </si>
  <si>
    <t>DHB190209094941246</t>
  </si>
  <si>
    <t>2019/2/9 9:49:41</t>
  </si>
  <si>
    <t>XU DONGLIN|</t>
  </si>
  <si>
    <t>DHB190209100259814</t>
  </si>
  <si>
    <t>蓼科酒店(Hotel Tateshina)</t>
  </si>
  <si>
    <t>2019/2/9 10:02:59</t>
  </si>
  <si>
    <t>LIU WENREN|YAN PENG|</t>
  </si>
  <si>
    <t>DHB190209100525915</t>
  </si>
  <si>
    <t>2019/2/9 10:05:25</t>
  </si>
  <si>
    <t>JI YU|</t>
  </si>
  <si>
    <t>DHB190209170154624</t>
  </si>
  <si>
    <t>2019/2/9 17:01:54</t>
  </si>
  <si>
    <t>CHEN TAO|MA YUFANG|</t>
  </si>
  <si>
    <t>DHB190209173945732</t>
  </si>
  <si>
    <t>2019/2/9 17:39:45</t>
  </si>
  <si>
    <t>Liu Hanbo|</t>
  </si>
  <si>
    <t>DHB190209231911721</t>
  </si>
  <si>
    <t>2019/2/9 23:19:11</t>
  </si>
  <si>
    <t>Fan Yi|Li Xiaolu|</t>
  </si>
  <si>
    <t>DHB190210100620249</t>
  </si>
  <si>
    <t>2019/2/10 10:06:20</t>
  </si>
  <si>
    <t>LIU Qiang|Zhai Jungang|</t>
  </si>
  <si>
    <t>DHB190210133711884</t>
  </si>
  <si>
    <t>2019/2/10 13:37:11</t>
  </si>
  <si>
    <t>WEI JIAZAN|</t>
  </si>
  <si>
    <t>DHB190210152217227</t>
  </si>
  <si>
    <t>2019-03-04</t>
  </si>
  <si>
    <t>2019/2/10 15:22:17</t>
  </si>
  <si>
    <t>DHB190210194605521</t>
  </si>
  <si>
    <t>2019/2/10 19:46:05</t>
  </si>
  <si>
    <t>WANG MINZHANGZHEN|</t>
  </si>
  <si>
    <t>DHB190210235740578</t>
  </si>
  <si>
    <t>2019-03-05</t>
  </si>
  <si>
    <t>2019-03-07</t>
  </si>
  <si>
    <t>2019/2/10 23:57:40</t>
  </si>
  <si>
    <t>YANG XIAOYU|</t>
  </si>
  <si>
    <t>Yokohama</t>
  </si>
  <si>
    <t>DHB190211000508963</t>
  </si>
  <si>
    <t>新横滨王子大饭店(Shin Yokohama Prince Hotel)</t>
  </si>
  <si>
    <t>2019/2/11 0:05:08</t>
  </si>
  <si>
    <t>LI PING|</t>
  </si>
  <si>
    <t>DHB190211034119067</t>
  </si>
  <si>
    <t>东京巨蛋酒店(Tokyo Dome Hotel)</t>
  </si>
  <si>
    <t>2019/2/11 3:41:19</t>
  </si>
  <si>
    <t>SHANG QUANSHENG|</t>
  </si>
  <si>
    <t>DHB190211080023718</t>
  </si>
  <si>
    <t>2019/2/11 8:00:23</t>
  </si>
  <si>
    <t>PAN JUNLIANG|PAN ZEYUAN|</t>
  </si>
  <si>
    <t>Kuala Lumpur</t>
  </si>
  <si>
    <t>DHB190211084511458</t>
  </si>
  <si>
    <t>吉隆坡东姑阿都拉曼路希尔顿花园酒店(Hilton Garden Inn Kuala Lumpur Jalan Tuanku Abdul Rahman North)</t>
  </si>
  <si>
    <t>2019/2/11 8:45:11</t>
  </si>
  <si>
    <t>YANG TING|</t>
  </si>
  <si>
    <t>London</t>
  </si>
  <si>
    <t>DHB190211100945261</t>
  </si>
  <si>
    <t>莎士比亚酒店(Shakespeare Hotel)</t>
  </si>
  <si>
    <t>2019/2/11 10:09:45</t>
  </si>
  <si>
    <t>ZHAO WEIYI|</t>
  </si>
  <si>
    <t>DHB190211113608724</t>
  </si>
  <si>
    <t>大阪东急REI酒店(Osaka Tokyu REI Hotel)</t>
  </si>
  <si>
    <t>2019/2/11 11:36:08</t>
  </si>
  <si>
    <t>YANG YONGRONG|</t>
  </si>
  <si>
    <t>DHB190211115732268</t>
  </si>
  <si>
    <t>2019-05-10</t>
  </si>
  <si>
    <t>2019-05-11</t>
  </si>
  <si>
    <t>2019/2/11 11:57:32</t>
  </si>
  <si>
    <t>Xu Yongjie|Lu Lin|</t>
  </si>
  <si>
    <t>DHB190211150424852</t>
  </si>
  <si>
    <t>东京浅草WBF酒店(Hotel WBF Tokyo Asakusa)</t>
  </si>
  <si>
    <t>2019-04-13</t>
  </si>
  <si>
    <t>2019-04-16</t>
  </si>
  <si>
    <t>2019/2/11 15:04:24</t>
  </si>
  <si>
    <t>JIANG TAO|</t>
  </si>
  <si>
    <t>邓伟龙</t>
  </si>
  <si>
    <t>DHB190211150509930</t>
  </si>
  <si>
    <t>2019/2/11 15:05:09</t>
  </si>
  <si>
    <t>LI XIAOXIN|</t>
  </si>
  <si>
    <t>DHB190211154245187</t>
  </si>
  <si>
    <t>2019/2/11 15:42:45</t>
  </si>
  <si>
    <t>3</t>
  </si>
  <si>
    <t>TIE WEN|LIU SIYU|LUO YAXIN|FAN YUTONG|RONG QINGWEN|</t>
  </si>
  <si>
    <t>DHB190211154548487</t>
  </si>
  <si>
    <t>2019/2/11 15:45:48</t>
  </si>
  <si>
    <t>PAN BO|CAO WEI|TIAN DUOYU|CHEN JUANJUAN|WU WENFENG|LIU HAOLONG|</t>
  </si>
  <si>
    <t>DHB190211190810885</t>
  </si>
  <si>
    <t>京都三条三井花园饭店(Mitsui Garden Hotel Kyoto Sanjo)</t>
  </si>
  <si>
    <t>2019-03-06</t>
  </si>
  <si>
    <t>2019/2/11 19:08:10</t>
  </si>
  <si>
    <t>SUN YANJU|WANG MIN|</t>
  </si>
  <si>
    <t>DHB190211200515530</t>
  </si>
  <si>
    <t>三井花园饭店 京都新町别邸(Mitsui Garden Hotel Kyoto Shinmachi Bettei)</t>
  </si>
  <si>
    <t>2019/2/11 20:05:15</t>
  </si>
  <si>
    <t>WAN WEIDI|LUO XIAOJUN|</t>
  </si>
  <si>
    <t>DHB190211212247631</t>
  </si>
  <si>
    <t>2019-03-28</t>
  </si>
  <si>
    <t>2019/2/11 21:22:47</t>
  </si>
  <si>
    <t>YAN YAN|ZHANG YING|</t>
  </si>
  <si>
    <t>DHB190211220346033</t>
  </si>
  <si>
    <t>东京羽田皇家花园酒店(The Royal Park Hotel Tokyo Haneda)</t>
  </si>
  <si>
    <t>2019/2/11 22:03:46</t>
  </si>
  <si>
    <t>LU MIN|JIA JING|</t>
  </si>
  <si>
    <t>DHB190211220945708</t>
  </si>
  <si>
    <t>2019-02-27</t>
  </si>
  <si>
    <t>2019/2/11 22:09:45</t>
  </si>
  <si>
    <t>MIAO XIN|MIAOXIN XINFEI|</t>
  </si>
  <si>
    <t>DHB190211221527306</t>
  </si>
  <si>
    <t>2019/2/11 22:15:27</t>
  </si>
  <si>
    <t>ZHANG LI|</t>
  </si>
  <si>
    <t>DHB190212090330450</t>
  </si>
  <si>
    <t>2019/2/12 9:03:30</t>
  </si>
  <si>
    <t>HUANG SHAN|LAN FANG|</t>
  </si>
  <si>
    <t>White Sand Beach</t>
  </si>
  <si>
    <t>DHB190212090455563</t>
  </si>
  <si>
    <t>张武里水疗度假饭店(Chang Buri Resort &amp; Spa)</t>
  </si>
  <si>
    <t>2019/2/12 9:04:55</t>
  </si>
  <si>
    <t>YU XUAN|LIU FEI|</t>
  </si>
  <si>
    <t>Bac My An Beach</t>
  </si>
  <si>
    <t>DHB190212101107981</t>
  </si>
  <si>
    <t>岘港皇家莲花酒店(Royal Lotus Hotel Danang)</t>
  </si>
  <si>
    <t>2019/2/12 10:11:07</t>
  </si>
  <si>
    <t>WEI LI|</t>
  </si>
  <si>
    <t>Hoi An</t>
  </si>
  <si>
    <t>DHB190212101536421</t>
  </si>
  <si>
    <t>会安古城府村水疗度假酒店(Hoi An Ancient House Village Resort and Spa)</t>
  </si>
  <si>
    <t>2019/2/12 10:15:36</t>
  </si>
  <si>
    <t>Koh Samui</t>
  </si>
  <si>
    <t>DHB190212111657163</t>
  </si>
  <si>
    <t>苏梅岛查汶海滩SALA度假酒店(SALA Samui Chaweng Beach Resort)</t>
  </si>
  <si>
    <t>2019/2/12 11:16:57</t>
  </si>
  <si>
    <t>FANG YUAN|ZHU ZHIMING|</t>
  </si>
  <si>
    <t>DHB190212123722279</t>
  </si>
  <si>
    <t>2019/2/12 12:37:22</t>
  </si>
  <si>
    <t>LU WANQIN|ZHU NING|</t>
  </si>
  <si>
    <t>DHB190212144931397</t>
  </si>
  <si>
    <t>2019-03-23</t>
  </si>
  <si>
    <t>2019-03-24</t>
  </si>
  <si>
    <t>2019/2/12 14:49:31</t>
  </si>
  <si>
    <t>SONG INSOO|</t>
  </si>
  <si>
    <t>DHB190212153121109</t>
  </si>
  <si>
    <t>巴厘岛伊娜雅普瑞酒店(Inaya Putri Bali)</t>
  </si>
  <si>
    <t>2019-04-08</t>
  </si>
  <si>
    <t>2019/2/12 15:31:21</t>
  </si>
  <si>
    <t>QIU ZUZHEN|YAO XUECHUN|QIU YUANYU|DENG CHUNRONG|</t>
  </si>
  <si>
    <t>DHB190212192431646</t>
  </si>
  <si>
    <t>2019/2/12 19:24:31</t>
  </si>
  <si>
    <t>Shen Yanling|Zhang Xiaomin|</t>
  </si>
  <si>
    <t>DHB190212200614422</t>
  </si>
  <si>
    <t>2019/2/12 20:06:14</t>
  </si>
  <si>
    <t>DHB190212204108448</t>
  </si>
  <si>
    <t>2019/2/12 20:41:08</t>
  </si>
  <si>
    <t>FU GUANGMING|ZOU NING|SHEN HUIYAN|</t>
  </si>
  <si>
    <t>DHB190212210430679</t>
  </si>
  <si>
    <t>京都祇园阳光酒店(Hotel Sunline Kyoto Gion Shijyo)</t>
  </si>
  <si>
    <t>2019/2/12 21:04:30</t>
  </si>
  <si>
    <t>LI HONGFEI|</t>
  </si>
  <si>
    <t>Guangzhou</t>
  </si>
  <si>
    <t>DHB190213115323644</t>
  </si>
  <si>
    <t>广州花都皇冠假日酒店(Crowne Plaza Guangzhou Huadu)</t>
  </si>
  <si>
    <t>2019/2/13 11:53:23</t>
  </si>
  <si>
    <t>ZHANG WEIDONG|DONG DUXUAN|</t>
  </si>
  <si>
    <t>DHB190213122508590</t>
  </si>
  <si>
    <t>2019/2/13 12:25:08</t>
  </si>
  <si>
    <t>LIANG MENGXIN|</t>
  </si>
  <si>
    <t>DHB190213153113540</t>
  </si>
  <si>
    <t>2019-03-09</t>
  </si>
  <si>
    <t>2019/2/13 15:31:13</t>
  </si>
  <si>
    <t>WANG BINDA|</t>
  </si>
  <si>
    <t>Nha Trang</t>
  </si>
  <si>
    <t>DHB190213201701915</t>
  </si>
  <si>
    <t>芽庄哈瓦那酒店(Havana Nha Trang Hotel(ex.Best Western Premier Havana Nha Trang))</t>
  </si>
  <si>
    <t>2019/2/13 20:17:01</t>
  </si>
  <si>
    <t>CHEN YI|CHEN YOUHU|</t>
  </si>
  <si>
    <t>Randwick</t>
  </si>
  <si>
    <t>DHB190214120630819</t>
  </si>
  <si>
    <t>悉尼兰德威克维瑞尔公寓酒店(Veriu Randwick)</t>
  </si>
  <si>
    <t>2019/2/14 12:06:30</t>
  </si>
  <si>
    <t>CUI MANLIANG|</t>
  </si>
  <si>
    <t>DHB190214141953224</t>
  </si>
  <si>
    <t>2019/2/14 14:19:53</t>
  </si>
  <si>
    <t>LIU WEI|YAO YING|</t>
  </si>
  <si>
    <t>DHB190214170350355</t>
  </si>
  <si>
    <t>MYSTAYS 堺筋本町酒店(Hotel MyStays Sakaisuji-Honmachi)</t>
  </si>
  <si>
    <t>2019/2/14 17:03:50</t>
  </si>
  <si>
    <t>wen keyi|</t>
  </si>
  <si>
    <t>Hakone</t>
  </si>
  <si>
    <t>DHB190214171016087</t>
  </si>
  <si>
    <t>箱根酒店(Hakone Hotel)</t>
  </si>
  <si>
    <t>2019/2/14 17:10:16</t>
  </si>
  <si>
    <t>ZHANG YING|QU ZHIYE|</t>
  </si>
  <si>
    <t>DHB190214174026073</t>
  </si>
  <si>
    <t>西贡王子酒店(原西贡皇爵大酒店)(Saigon Prince Hotel)</t>
  </si>
  <si>
    <t>2019/2/14 17:40:26</t>
  </si>
  <si>
    <t>Wang Bin|</t>
  </si>
  <si>
    <t>DHB190214183923138</t>
  </si>
  <si>
    <t>2019/2/14 18:39:23</t>
  </si>
  <si>
    <t>XIN XING|</t>
  </si>
  <si>
    <t>DHB190214192619842</t>
  </si>
  <si>
    <t>2019/2/14 19:26:19</t>
  </si>
  <si>
    <t>CHEN LEI|HUANG LAN|</t>
  </si>
  <si>
    <t>Davao</t>
  </si>
  <si>
    <t>DHB190214203222264</t>
  </si>
  <si>
    <t>达沃阿布雷扎丝绸酒店(Seda Abreeza)</t>
  </si>
  <si>
    <t>2019/2/14 20:32:22</t>
  </si>
  <si>
    <t>Liao Weicai|Zhang Biling|</t>
  </si>
  <si>
    <t>DHB190214211530337</t>
  </si>
  <si>
    <t>京阪京都格兰德酒店(Hotel Keihan Kyoto GRANDE)</t>
  </si>
  <si>
    <t>2019/2/14 21:15:30</t>
  </si>
  <si>
    <t>WU SHUGUAN|WU KANGMING|WANG YUELONG|</t>
  </si>
  <si>
    <t>DHB190215122922647</t>
  </si>
  <si>
    <t>东京池袋b酒店(the b tokyo ikebukuro)</t>
  </si>
  <si>
    <t>2019/2/15 12:29:22</t>
  </si>
  <si>
    <t>LI TAIQI|</t>
  </si>
  <si>
    <t>Naha</t>
  </si>
  <si>
    <t>DHB190215132556186</t>
  </si>
  <si>
    <t>里布雷花园酒店(Libre Garden Hotel)</t>
  </si>
  <si>
    <t>2019-03-29</t>
  </si>
  <si>
    <t>2019-04-02</t>
  </si>
  <si>
    <t>2019/2/15 13:25:56</t>
  </si>
  <si>
    <t>SHI LIYING|TAN LING|</t>
  </si>
  <si>
    <t>Karachi</t>
  </si>
  <si>
    <t>DHB190215175129934</t>
  </si>
  <si>
    <t>卡拉奇阿瓦里塔酒店(Avari Towers Karachi)</t>
  </si>
  <si>
    <t>2019/2/15 17:51:29</t>
  </si>
  <si>
    <t>SONG ZHIYONG|</t>
  </si>
  <si>
    <t>DHB190215191435189</t>
  </si>
  <si>
    <t>赤坂站百夫长酒店(Centurion Hotel Residential Akasaka)</t>
  </si>
  <si>
    <t>2019/2/15 19:14:35</t>
  </si>
  <si>
    <t>NING YANLI|YANG NING|YANG JIANJIANG|</t>
  </si>
  <si>
    <t>Washington</t>
  </si>
  <si>
    <t>DHB190215202054243</t>
  </si>
  <si>
    <t>华盛顿哥伦比亚特区/美国国会大厦万怡酒店(Courtyard Washington, DC/U.S. Capitol)</t>
  </si>
  <si>
    <t>2019/2/15 20:20:54</t>
  </si>
  <si>
    <t>Zhou Hao|</t>
  </si>
  <si>
    <t>DHB190215212603207</t>
  </si>
  <si>
    <t>两国东京第一酒店(Daiichi Hotel Ryogoku)</t>
  </si>
  <si>
    <t>2019/2/15 21:26:03</t>
  </si>
  <si>
    <t>DUAN HONGJIE|Bai Hefeng|Duan Guangtao|</t>
  </si>
  <si>
    <t>DHB190215215216566</t>
  </si>
  <si>
    <t>2019-03-16</t>
  </si>
  <si>
    <t>2019/2/15 21:52:16</t>
  </si>
  <si>
    <t>SU ZHIJUN|TIAN YUAN|</t>
  </si>
  <si>
    <t>DHB190215231032594</t>
  </si>
  <si>
    <t>2019/2/15 23:10:32</t>
  </si>
  <si>
    <t>LI JUN|</t>
  </si>
  <si>
    <t>DHB190215234652475</t>
  </si>
  <si>
    <t>2019/2/15 23:46:52</t>
  </si>
  <si>
    <t>Han Xiao|</t>
  </si>
  <si>
    <t>DHB190215235902798</t>
  </si>
  <si>
    <t>MYSTAYS 龟户酒店(Hotel MyStays Kameido)</t>
  </si>
  <si>
    <t>2019/2/15 23:59:02</t>
  </si>
  <si>
    <t>ZHANG CHI|</t>
  </si>
  <si>
    <r>
      <t>确定应付：</t>
    </r>
    <r>
      <rPr>
        <b/>
        <sz val="12"/>
        <rFont val="Calibri"/>
        <charset val="134"/>
      </rPr>
      <t xml:space="preserve">307592   </t>
    </r>
  </si>
  <si>
    <t>道旅直连：</t>
  </si>
  <si>
    <t>付款编号：P190221110409322</t>
  </si>
  <si>
    <t>道旅：</t>
  </si>
  <si>
    <t>付款编号： P190221110314322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</si>
</sst>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Calibri"/>
      <charset val="134"/>
    </font>
    <font>
      <sz val="9.75"/>
      <color rgb="FF337AB7"/>
      <name val="Helvetica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Font="1"/>
    <xf numFmtId="0" fontId="2" fillId="0" borderId="0" xfId="0" applyNumberFormat="1" applyFont="1"/>
    <xf numFmtId="0" fontId="3" fillId="2" borderId="0" xfId="0" applyNumberFormat="1" applyFont="1" applyFill="1"/>
    <xf numFmtId="0" fontId="4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21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1446810</v>
          </cell>
          <cell r="B2" t="str">
            <v>苏梅岛悦榕庄度假村</v>
          </cell>
          <cell r="C2" t="str">
            <v/>
          </cell>
          <cell r="D2" t="str">
            <v/>
          </cell>
          <cell r="E2" t="str">
            <v/>
          </cell>
          <cell r="F2" t="str">
            <v>9500</v>
          </cell>
          <cell r="G2" t="str">
            <v>RMB</v>
          </cell>
          <cell r="H2" t="str">
            <v>1</v>
          </cell>
          <cell r="I2">
            <v>9500</v>
          </cell>
        </row>
        <row r="3">
          <cell r="A3">
            <v>1445416</v>
          </cell>
          <cell r="B3" t="str">
            <v>普吉岛芭东美爵酒店</v>
          </cell>
          <cell r="C3" t="str">
            <v/>
          </cell>
          <cell r="D3" t="str">
            <v>399759</v>
          </cell>
          <cell r="E3" t="str">
            <v/>
          </cell>
          <cell r="F3" t="str">
            <v>1300</v>
          </cell>
          <cell r="G3" t="str">
            <v>RMB</v>
          </cell>
          <cell r="H3" t="str">
            <v>1</v>
          </cell>
          <cell r="I3">
            <v>1300</v>
          </cell>
        </row>
        <row r="4">
          <cell r="A4">
            <v>1446430</v>
          </cell>
          <cell r="B4" t="str">
            <v>普吉岛芭东美爵酒店</v>
          </cell>
          <cell r="C4" t="str">
            <v/>
          </cell>
          <cell r="D4" t="str">
            <v>398097 , 398098</v>
          </cell>
          <cell r="E4" t="str">
            <v/>
          </cell>
          <cell r="F4" t="str">
            <v>1300</v>
          </cell>
          <cell r="G4" t="str">
            <v>RMB</v>
          </cell>
          <cell r="H4" t="str">
            <v>1</v>
          </cell>
          <cell r="I4">
            <v>1300</v>
          </cell>
        </row>
        <row r="5">
          <cell r="A5">
            <v>1446763</v>
          </cell>
          <cell r="B5" t="str">
            <v>普吉岛芭东美爵酒店</v>
          </cell>
          <cell r="C5" t="str">
            <v/>
          </cell>
          <cell r="D5" t="str">
            <v>397452</v>
          </cell>
          <cell r="E5" t="str">
            <v/>
          </cell>
          <cell r="F5" t="str">
            <v>1300</v>
          </cell>
          <cell r="G5" t="str">
            <v>RMB</v>
          </cell>
          <cell r="H5" t="str">
            <v>1</v>
          </cell>
          <cell r="I5">
            <v>1300</v>
          </cell>
        </row>
        <row r="6">
          <cell r="A6">
            <v>1445953</v>
          </cell>
          <cell r="B6" t="str">
            <v>普吉岛芭东美爵酒店</v>
          </cell>
          <cell r="C6" t="str">
            <v/>
          </cell>
          <cell r="D6" t="str">
            <v>400113</v>
          </cell>
          <cell r="E6" t="str">
            <v/>
          </cell>
          <cell r="F6" t="str">
            <v>1300</v>
          </cell>
          <cell r="G6" t="str">
            <v>RMB</v>
          </cell>
          <cell r="H6" t="str">
            <v>1</v>
          </cell>
          <cell r="I6">
            <v>1300</v>
          </cell>
        </row>
        <row r="7">
          <cell r="A7">
            <v>1441826</v>
          </cell>
          <cell r="B7" t="str">
            <v>普吉岛千禧芭东度假村</v>
          </cell>
          <cell r="C7" t="str">
            <v>DHB190201180504303</v>
          </cell>
          <cell r="D7" t="str">
            <v>45164082</v>
          </cell>
          <cell r="E7" t="str">
            <v/>
          </cell>
          <cell r="F7" t="str">
            <v>2061</v>
          </cell>
          <cell r="G7" t="str">
            <v>RMB</v>
          </cell>
          <cell r="H7" t="str">
            <v>1</v>
          </cell>
          <cell r="I7">
            <v>2061</v>
          </cell>
        </row>
        <row r="8">
          <cell r="A8">
            <v>1442139</v>
          </cell>
          <cell r="B8" t="str">
            <v>甲米奥南悬崖海滩度假酒店</v>
          </cell>
          <cell r="C8" t="str">
            <v>DHB190202142858998</v>
          </cell>
          <cell r="D8" t="str">
            <v>1901954</v>
          </cell>
          <cell r="E8" t="str">
            <v/>
          </cell>
          <cell r="F8" t="str">
            <v>2688</v>
          </cell>
          <cell r="G8" t="str">
            <v>RMB</v>
          </cell>
          <cell r="H8" t="str">
            <v>1</v>
          </cell>
          <cell r="I8">
            <v>2688</v>
          </cell>
        </row>
        <row r="9">
          <cell r="A9">
            <v>1443801</v>
          </cell>
          <cell r="B9" t="str">
            <v>东京芝公园酒店</v>
          </cell>
          <cell r="C9" t="str">
            <v>DHB190207233239652</v>
          </cell>
          <cell r="D9" t="str">
            <v>100248919</v>
          </cell>
          <cell r="E9" t="str">
            <v/>
          </cell>
          <cell r="F9" t="str">
            <v>2106</v>
          </cell>
          <cell r="G9" t="str">
            <v>RMB</v>
          </cell>
          <cell r="H9" t="str">
            <v>1</v>
          </cell>
          <cell r="I9">
            <v>2106</v>
          </cell>
        </row>
        <row r="10">
          <cell r="A10">
            <v>1447753</v>
          </cell>
          <cell r="B10" t="str">
            <v>东京芝公园酒店</v>
          </cell>
          <cell r="C10" t="str">
            <v>DHB190217165710088</v>
          </cell>
          <cell r="D10" t="str">
            <v/>
          </cell>
          <cell r="E10" t="str">
            <v/>
          </cell>
          <cell r="F10" t="str">
            <v>1546</v>
          </cell>
          <cell r="G10" t="str">
            <v>RMB</v>
          </cell>
          <cell r="H10" t="str">
            <v>1</v>
          </cell>
          <cell r="I10">
            <v>1546</v>
          </cell>
        </row>
        <row r="11">
          <cell r="A11">
            <v>1442464</v>
          </cell>
          <cell r="B11" t="str">
            <v>芭堤雅拜伦海滩酒店</v>
          </cell>
          <cell r="C11" t="str">
            <v>DHB190203155810797</v>
          </cell>
          <cell r="D11" t="str">
            <v>1191182971</v>
          </cell>
          <cell r="E11" t="str">
            <v/>
          </cell>
          <cell r="F11" t="str">
            <v>508</v>
          </cell>
          <cell r="G11" t="str">
            <v>RMB</v>
          </cell>
          <cell r="H11" t="str">
            <v>1</v>
          </cell>
          <cell r="I11">
            <v>508</v>
          </cell>
        </row>
        <row r="12">
          <cell r="A12">
            <v>1442750</v>
          </cell>
          <cell r="B12" t="str">
            <v>普吉岛奥瑞格拉古娜海滩度假酒店</v>
          </cell>
          <cell r="C12" t="str">
            <v>DHB190204115638908</v>
          </cell>
          <cell r="D12" t="str">
            <v>776158,776160</v>
          </cell>
          <cell r="E12" t="str">
            <v/>
          </cell>
          <cell r="F12" t="str">
            <v>5976</v>
          </cell>
          <cell r="G12" t="str">
            <v>RMB</v>
          </cell>
          <cell r="H12" t="str">
            <v>1</v>
          </cell>
          <cell r="I12">
            <v>5976</v>
          </cell>
        </row>
        <row r="13">
          <cell r="A13">
            <v>1442693</v>
          </cell>
          <cell r="B13" t="str">
            <v>大阪心斋桥安乐窝酒店</v>
          </cell>
          <cell r="C13" t="str">
            <v>DHB190204005057393</v>
          </cell>
          <cell r="D13" t="str">
            <v/>
          </cell>
          <cell r="E13" t="str">
            <v/>
          </cell>
          <cell r="F13" t="str">
            <v>387</v>
          </cell>
          <cell r="G13" t="str">
            <v>RMB</v>
          </cell>
          <cell r="H13" t="str">
            <v>1</v>
          </cell>
          <cell r="I13">
            <v>387</v>
          </cell>
        </row>
        <row r="14">
          <cell r="A14">
            <v>1443157</v>
          </cell>
          <cell r="B14" t="str">
            <v>大阪心斋桥安乐窝酒店</v>
          </cell>
          <cell r="C14" t="str">
            <v>DHB190205215830540</v>
          </cell>
          <cell r="D14" t="str">
            <v/>
          </cell>
          <cell r="E14" t="str">
            <v/>
          </cell>
          <cell r="F14" t="str">
            <v>650</v>
          </cell>
          <cell r="G14" t="str">
            <v>RMB</v>
          </cell>
          <cell r="H14" t="str">
            <v>1</v>
          </cell>
          <cell r="I14">
            <v>650</v>
          </cell>
        </row>
        <row r="15">
          <cell r="A15">
            <v>1442474</v>
          </cell>
          <cell r="B15" t="str">
            <v>大阪心斋桥安乐窝酒店</v>
          </cell>
          <cell r="C15" t="str">
            <v>DHB190203130736575</v>
          </cell>
          <cell r="D15" t="str">
            <v/>
          </cell>
          <cell r="E15" t="str">
            <v/>
          </cell>
          <cell r="F15" t="str">
            <v>660</v>
          </cell>
          <cell r="G15" t="str">
            <v>RMB</v>
          </cell>
          <cell r="H15" t="str">
            <v>1</v>
          </cell>
          <cell r="I15">
            <v>660</v>
          </cell>
        </row>
        <row r="16">
          <cell r="A16">
            <v>1447102</v>
          </cell>
          <cell r="B16" t="str">
            <v>芽庄阿南酒店</v>
          </cell>
          <cell r="C16" t="str">
            <v>DHB190216032737785</v>
          </cell>
          <cell r="D16" t="str">
            <v/>
          </cell>
          <cell r="E16" t="str">
            <v/>
          </cell>
          <cell r="F16" t="str">
            <v>2372</v>
          </cell>
          <cell r="G16" t="str">
            <v>RMB</v>
          </cell>
          <cell r="H16" t="str">
            <v>1</v>
          </cell>
          <cell r="I16">
            <v>2372</v>
          </cell>
        </row>
        <row r="17">
          <cell r="A17">
            <v>1442486</v>
          </cell>
          <cell r="B17" t="str">
            <v>曼谷奔齐中心大酒店</v>
          </cell>
          <cell r="C17" t="str">
            <v>DHB190203140112282</v>
          </cell>
          <cell r="D17" t="str">
            <v>132888</v>
          </cell>
          <cell r="E17" t="str">
            <v/>
          </cell>
          <cell r="F17" t="str">
            <v>2217</v>
          </cell>
          <cell r="G17" t="str">
            <v>RMB</v>
          </cell>
          <cell r="H17" t="str">
            <v>1</v>
          </cell>
          <cell r="I17">
            <v>2217</v>
          </cell>
        </row>
        <row r="18">
          <cell r="A18">
            <v>1443896</v>
          </cell>
          <cell r="B18" t="str">
            <v>普吉岛苏林海滩马乐泰酒店</v>
          </cell>
          <cell r="C18" t="str">
            <v>DHB190208130705279</v>
          </cell>
          <cell r="D18" t="str">
            <v>EXP-1194239010</v>
          </cell>
          <cell r="E18" t="str">
            <v/>
          </cell>
          <cell r="F18" t="str">
            <v>997</v>
          </cell>
          <cell r="G18" t="str">
            <v>RMB</v>
          </cell>
          <cell r="H18" t="str">
            <v>1</v>
          </cell>
          <cell r="I18">
            <v>997</v>
          </cell>
        </row>
        <row r="19">
          <cell r="A19">
            <v>1421295</v>
          </cell>
          <cell r="B19" t="str">
            <v>伦敦河畔希尔顿酒店</v>
          </cell>
          <cell r="C19" t="str">
            <v>DHB181228153305831</v>
          </cell>
          <cell r="D19" t="str">
            <v/>
          </cell>
          <cell r="E19" t="str">
            <v/>
          </cell>
          <cell r="F19" t="str">
            <v>9492</v>
          </cell>
          <cell r="G19" t="str">
            <v>RMB</v>
          </cell>
          <cell r="H19" t="str">
            <v>1</v>
          </cell>
          <cell r="I19">
            <v>9492</v>
          </cell>
        </row>
        <row r="20">
          <cell r="A20">
            <v>1444314</v>
          </cell>
          <cell r="B20" t="str">
            <v>巴厘岛君悦酒店</v>
          </cell>
          <cell r="C20" t="str">
            <v>DHB190209170154624</v>
          </cell>
          <cell r="D20" t="str">
            <v>23871982</v>
          </cell>
          <cell r="E20" t="str">
            <v/>
          </cell>
          <cell r="F20" t="str">
            <v>6372</v>
          </cell>
          <cell r="G20" t="str">
            <v>RMB</v>
          </cell>
          <cell r="H20" t="str">
            <v>1</v>
          </cell>
          <cell r="I20">
            <v>6372</v>
          </cell>
        </row>
        <row r="21">
          <cell r="A21">
            <v>1441647</v>
          </cell>
          <cell r="B21" t="str">
            <v>巴厘岛君悦酒店</v>
          </cell>
          <cell r="C21" t="str">
            <v>DHB190201114823701</v>
          </cell>
          <cell r="D21" t="str">
            <v>23317742</v>
          </cell>
          <cell r="E21" t="str">
            <v/>
          </cell>
          <cell r="F21" t="str">
            <v>9492</v>
          </cell>
          <cell r="G21" t="str">
            <v>RMB</v>
          </cell>
          <cell r="H21" t="str">
            <v>1</v>
          </cell>
          <cell r="I21">
            <v>9492</v>
          </cell>
        </row>
        <row r="22">
          <cell r="A22">
            <v>1445146</v>
          </cell>
          <cell r="B22" t="str">
            <v>巴厘岛君悦酒店</v>
          </cell>
          <cell r="C22" t="str">
            <v>DHB190211221527306</v>
          </cell>
          <cell r="D22" t="str">
            <v>23981821</v>
          </cell>
          <cell r="E22" t="str">
            <v/>
          </cell>
          <cell r="F22" t="str">
            <v>3368</v>
          </cell>
          <cell r="G22" t="str">
            <v>RMB</v>
          </cell>
          <cell r="H22" t="str">
            <v>1</v>
          </cell>
          <cell r="I22">
            <v>3368</v>
          </cell>
        </row>
        <row r="23">
          <cell r="A23">
            <v>1445436</v>
          </cell>
          <cell r="B23" t="str">
            <v>巴厘岛伊娜雅普瑞酒店</v>
          </cell>
          <cell r="C23" t="str">
            <v>DHB190212153121109</v>
          </cell>
          <cell r="D23" t="str">
            <v>567246</v>
          </cell>
          <cell r="E23" t="str">
            <v/>
          </cell>
          <cell r="F23" t="str">
            <v>14835</v>
          </cell>
          <cell r="G23" t="str">
            <v>RMB</v>
          </cell>
          <cell r="H23" t="str">
            <v>1</v>
          </cell>
          <cell r="I23">
            <v>14835</v>
          </cell>
        </row>
        <row r="24">
          <cell r="A24">
            <v>1444186</v>
          </cell>
          <cell r="B24" t="str">
            <v>大阪星际之门关西国际机场酒店</v>
          </cell>
          <cell r="C24" t="str">
            <v>DHB190209094941246</v>
          </cell>
          <cell r="D24" t="str">
            <v>100757854</v>
          </cell>
          <cell r="E24" t="str">
            <v/>
          </cell>
          <cell r="F24" t="str">
            <v>869</v>
          </cell>
          <cell r="G24" t="str">
            <v>RMB</v>
          </cell>
          <cell r="H24" t="str">
            <v>1</v>
          </cell>
          <cell r="I24">
            <v>869</v>
          </cell>
        </row>
        <row r="25">
          <cell r="A25">
            <v>1442607</v>
          </cell>
          <cell r="B25" t="str">
            <v>大阪星际之门关西国际机场酒店</v>
          </cell>
          <cell r="C25" t="str">
            <v>DHB190203200741073</v>
          </cell>
          <cell r="D25" t="str">
            <v/>
          </cell>
          <cell r="E25" t="str">
            <v/>
          </cell>
          <cell r="F25" t="str">
            <v>1177</v>
          </cell>
          <cell r="G25" t="str">
            <v>RMB</v>
          </cell>
          <cell r="H25" t="str">
            <v>1</v>
          </cell>
          <cell r="I25">
            <v>1177</v>
          </cell>
        </row>
        <row r="26">
          <cell r="A26">
            <v>1443053</v>
          </cell>
          <cell r="B26" t="str">
            <v>奥克兰斯坦福广场酒店</v>
          </cell>
          <cell r="C26" t="str">
            <v>DHB190205153242614</v>
          </cell>
          <cell r="D26" t="str">
            <v>143427359</v>
          </cell>
          <cell r="E26" t="str">
            <v/>
          </cell>
          <cell r="F26" t="str">
            <v>847.5</v>
          </cell>
          <cell r="G26" t="str">
            <v>RMB</v>
          </cell>
          <cell r="H26" t="str">
            <v>1</v>
          </cell>
          <cell r="I26">
            <v>987.19</v>
          </cell>
        </row>
        <row r="27">
          <cell r="A27">
            <v>1442279</v>
          </cell>
          <cell r="B27" t="str">
            <v>曼谷亚洲酒店</v>
          </cell>
          <cell r="C27" t="str">
            <v>DHB190202212844676</v>
          </cell>
          <cell r="D27" t="str">
            <v>1039827</v>
          </cell>
          <cell r="E27" t="str">
            <v/>
          </cell>
          <cell r="F27" t="str">
            <v>942</v>
          </cell>
          <cell r="G27" t="str">
            <v>RMB</v>
          </cell>
          <cell r="H27" t="str">
            <v>1</v>
          </cell>
          <cell r="I27">
            <v>942</v>
          </cell>
        </row>
        <row r="28">
          <cell r="A28">
            <v>1443859</v>
          </cell>
          <cell r="B28" t="str">
            <v>曼谷易思庭酒店</v>
          </cell>
          <cell r="C28" t="str">
            <v>DHB190208084008165</v>
          </cell>
          <cell r="D28" t="str">
            <v>47513</v>
          </cell>
          <cell r="E28" t="str">
            <v/>
          </cell>
          <cell r="F28" t="str">
            <v>1424</v>
          </cell>
          <cell r="G28" t="str">
            <v>RMB</v>
          </cell>
          <cell r="H28" t="str">
            <v>1</v>
          </cell>
          <cell r="I28">
            <v>1424</v>
          </cell>
        </row>
        <row r="29">
          <cell r="A29">
            <v>1442468</v>
          </cell>
          <cell r="B29" t="str">
            <v>索菲特甲米佛基拉高尔夫水疗度假村</v>
          </cell>
          <cell r="C29" t="str">
            <v>DHB190203131303814</v>
          </cell>
          <cell r="D29" t="str">
            <v>213522</v>
          </cell>
          <cell r="E29" t="str">
            <v/>
          </cell>
          <cell r="F29" t="str">
            <v>2836</v>
          </cell>
          <cell r="G29" t="str">
            <v>RMB</v>
          </cell>
          <cell r="H29" t="str">
            <v>1</v>
          </cell>
          <cell r="I29">
            <v>2836</v>
          </cell>
        </row>
        <row r="30">
          <cell r="A30">
            <v>1444520</v>
          </cell>
          <cell r="B30" t="str">
            <v>芭堤雅金海酒店</v>
          </cell>
          <cell r="C30" t="str">
            <v>DHB190210133711884</v>
          </cell>
          <cell r="D30" t="str">
            <v>231585</v>
          </cell>
          <cell r="E30" t="str">
            <v/>
          </cell>
          <cell r="F30" t="str">
            <v>174</v>
          </cell>
          <cell r="G30" t="str">
            <v>RMB</v>
          </cell>
          <cell r="H30" t="str">
            <v>1</v>
          </cell>
          <cell r="I30">
            <v>174</v>
          </cell>
        </row>
        <row r="31">
          <cell r="A31">
            <v>1443025</v>
          </cell>
          <cell r="B31" t="str">
            <v>芭堤雅金海酒店</v>
          </cell>
          <cell r="C31" t="str">
            <v>DHB190205135113423</v>
          </cell>
          <cell r="D31" t="str">
            <v>231004</v>
          </cell>
          <cell r="E31" t="str">
            <v/>
          </cell>
          <cell r="F31" t="str">
            <v>410</v>
          </cell>
          <cell r="G31" t="str">
            <v>RMB</v>
          </cell>
          <cell r="H31" t="str">
            <v>1</v>
          </cell>
          <cell r="I31">
            <v>410</v>
          </cell>
        </row>
        <row r="32">
          <cell r="A32">
            <v>1442174</v>
          </cell>
          <cell r="B32" t="str">
            <v>西尔肯圣格瓦西酒店</v>
          </cell>
          <cell r="C32" t="str">
            <v>DHB190202160616117</v>
          </cell>
          <cell r="D32" t="str">
            <v>8718669</v>
          </cell>
          <cell r="E32" t="str">
            <v/>
          </cell>
          <cell r="F32" t="str">
            <v>423</v>
          </cell>
          <cell r="G32" t="str">
            <v>RMB</v>
          </cell>
          <cell r="H32" t="str">
            <v>1</v>
          </cell>
          <cell r="I32">
            <v>423</v>
          </cell>
        </row>
        <row r="33">
          <cell r="A33">
            <v>1442297</v>
          </cell>
          <cell r="B33" t="str">
            <v>巴塞罗那康多尔美居酒店</v>
          </cell>
          <cell r="C33" t="str">
            <v>DHB190203084931056</v>
          </cell>
          <cell r="D33" t="str">
            <v>X6WF760879 - 041/2740638</v>
          </cell>
          <cell r="E33" t="str">
            <v/>
          </cell>
          <cell r="F33" t="str">
            <v>1614</v>
          </cell>
          <cell r="G33" t="str">
            <v>RMB</v>
          </cell>
          <cell r="H33" t="str">
            <v>1</v>
          </cell>
          <cell r="I33">
            <v>1614</v>
          </cell>
        </row>
        <row r="34">
          <cell r="A34">
            <v>1446491</v>
          </cell>
          <cell r="B34" t="str">
            <v>京阪京都格兰德大酒店</v>
          </cell>
          <cell r="C34" t="str">
            <v>DHB190214211530337</v>
          </cell>
          <cell r="D34" t="str">
            <v>1104637</v>
          </cell>
          <cell r="E34" t="str">
            <v/>
          </cell>
          <cell r="F34" t="str">
            <v>642</v>
          </cell>
          <cell r="G34" t="str">
            <v>RMB</v>
          </cell>
          <cell r="H34" t="str">
            <v>1</v>
          </cell>
          <cell r="I34">
            <v>642</v>
          </cell>
        </row>
        <row r="35">
          <cell r="A35">
            <v>1441966</v>
          </cell>
          <cell r="B35" t="str">
            <v>凯悦集团东京安达仕酒店</v>
          </cell>
          <cell r="C35" t="str">
            <v>DHB190202032628254</v>
          </cell>
          <cell r="D35" t="str">
            <v>23274427</v>
          </cell>
          <cell r="E35" t="str">
            <v/>
          </cell>
          <cell r="F35" t="str">
            <v>7496</v>
          </cell>
          <cell r="G35" t="str">
            <v>RMB</v>
          </cell>
          <cell r="H35" t="str">
            <v>1</v>
          </cell>
          <cell r="I35">
            <v>7496</v>
          </cell>
        </row>
        <row r="36">
          <cell r="A36">
            <v>1447026</v>
          </cell>
          <cell r="B36" t="str">
            <v>凯悦集团东京安达仕酒店</v>
          </cell>
          <cell r="C36" t="str">
            <v>DHB190215231032594</v>
          </cell>
          <cell r="D36" t="str">
            <v>24388421</v>
          </cell>
          <cell r="E36" t="str">
            <v/>
          </cell>
          <cell r="F36" t="str">
            <v>2951</v>
          </cell>
          <cell r="G36" t="str">
            <v>RMB</v>
          </cell>
          <cell r="H36" t="str">
            <v>1</v>
          </cell>
          <cell r="I36">
            <v>2951</v>
          </cell>
        </row>
        <row r="37">
          <cell r="A37">
            <v>1442583</v>
          </cell>
          <cell r="B37" t="str">
            <v>东京上野酒店</v>
          </cell>
          <cell r="C37" t="str">
            <v>DHB190203185317186</v>
          </cell>
          <cell r="D37" t="str">
            <v>5270655</v>
          </cell>
          <cell r="E37" t="str">
            <v/>
          </cell>
          <cell r="F37" t="str">
            <v>1371</v>
          </cell>
          <cell r="G37" t="str">
            <v>RMB</v>
          </cell>
          <cell r="H37" t="str">
            <v>1</v>
          </cell>
          <cell r="I37">
            <v>1371</v>
          </cell>
        </row>
        <row r="38">
          <cell r="A38">
            <v>1444121</v>
          </cell>
          <cell r="B38" t="str">
            <v>东京上野酒店</v>
          </cell>
          <cell r="C38" t="str">
            <v>DHB190208233802243</v>
          </cell>
          <cell r="D38" t="str">
            <v>1194471120</v>
          </cell>
          <cell r="E38" t="str">
            <v/>
          </cell>
          <cell r="F38" t="str">
            <v>1676</v>
          </cell>
          <cell r="G38" t="str">
            <v>RMB</v>
          </cell>
          <cell r="H38" t="str">
            <v>1</v>
          </cell>
          <cell r="I38">
            <v>1676</v>
          </cell>
        </row>
        <row r="39">
          <cell r="A39">
            <v>1443584</v>
          </cell>
          <cell r="B39" t="str">
            <v>东京上野酒店</v>
          </cell>
          <cell r="C39" t="str">
            <v>DHB190207105351439</v>
          </cell>
          <cell r="D39" t="str">
            <v>5318906</v>
          </cell>
          <cell r="E39" t="str">
            <v/>
          </cell>
          <cell r="F39" t="str">
            <v>758</v>
          </cell>
          <cell r="G39" t="str">
            <v>RMB</v>
          </cell>
          <cell r="H39" t="str">
            <v>1</v>
          </cell>
          <cell r="I39">
            <v>758</v>
          </cell>
        </row>
        <row r="40">
          <cell r="A40">
            <v>1440683</v>
          </cell>
          <cell r="B40" t="str">
            <v>东京赤坂世纪酒店</v>
          </cell>
          <cell r="C40" t="str">
            <v>DHB190215191435189</v>
          </cell>
          <cell r="D40" t="str">
            <v>HB</v>
          </cell>
          <cell r="E40" t="str">
            <v/>
          </cell>
          <cell r="F40" t="str">
            <v>4172</v>
          </cell>
          <cell r="G40" t="str">
            <v>RMB</v>
          </cell>
          <cell r="H40" t="str">
            <v>1</v>
          </cell>
          <cell r="I40">
            <v>4172</v>
          </cell>
        </row>
        <row r="41">
          <cell r="A41">
            <v>1446977</v>
          </cell>
          <cell r="B41" t="str">
            <v>东京东急凯彼德大酒店</v>
          </cell>
          <cell r="C41" t="str">
            <v>DHB190215215216566</v>
          </cell>
          <cell r="D41" t="str">
            <v/>
          </cell>
          <cell r="E41" t="str">
            <v/>
          </cell>
          <cell r="F41" t="str">
            <v>4176</v>
          </cell>
          <cell r="G41" t="str">
            <v>RMB</v>
          </cell>
          <cell r="H41" t="str">
            <v>1</v>
          </cell>
          <cell r="I41">
            <v>4176</v>
          </cell>
        </row>
        <row r="42">
          <cell r="A42">
            <v>1441596</v>
          </cell>
          <cell r="B42" t="str">
            <v>东京东急凯彼德大酒店</v>
          </cell>
          <cell r="C42" t="str">
            <v>DHB190201013942705</v>
          </cell>
          <cell r="D42" t="str">
            <v/>
          </cell>
          <cell r="E42" t="str">
            <v/>
          </cell>
          <cell r="F42" t="str">
            <v>11396</v>
          </cell>
          <cell r="G42" t="str">
            <v>RMB</v>
          </cell>
          <cell r="H42" t="str">
            <v>1</v>
          </cell>
          <cell r="I42">
            <v>11396</v>
          </cell>
        </row>
        <row r="43">
          <cell r="A43">
            <v>1445114</v>
          </cell>
          <cell r="B43" t="str">
            <v>东京东急凯彼德大酒店</v>
          </cell>
          <cell r="C43" t="str">
            <v>DHB190211212247631</v>
          </cell>
          <cell r="D43" t="str">
            <v/>
          </cell>
          <cell r="E43" t="str">
            <v/>
          </cell>
          <cell r="F43" t="str">
            <v>8526</v>
          </cell>
          <cell r="G43" t="str">
            <v>RMB</v>
          </cell>
          <cell r="H43" t="str">
            <v>1</v>
          </cell>
          <cell r="I43">
            <v>8526</v>
          </cell>
        </row>
        <row r="44">
          <cell r="A44">
            <v>1447154</v>
          </cell>
          <cell r="B44" t="str">
            <v>东京东急凯彼德大酒店</v>
          </cell>
          <cell r="C44" t="str">
            <v>DHB190216104225495</v>
          </cell>
          <cell r="D44" t="str">
            <v/>
          </cell>
          <cell r="E44" t="str">
            <v/>
          </cell>
          <cell r="F44" t="str">
            <v>2469</v>
          </cell>
          <cell r="G44" t="str">
            <v>RMB</v>
          </cell>
          <cell r="H44" t="str">
            <v>1</v>
          </cell>
          <cell r="I44">
            <v>2469</v>
          </cell>
        </row>
        <row r="45">
          <cell r="A45">
            <v>1446691</v>
          </cell>
          <cell r="B45" t="str">
            <v>the b 东京 池袋酒店</v>
          </cell>
          <cell r="C45" t="str">
            <v>DHB190215122922647</v>
          </cell>
          <cell r="D45" t="str">
            <v>1198681681</v>
          </cell>
          <cell r="E45" t="str">
            <v/>
          </cell>
          <cell r="F45" t="str">
            <v>461</v>
          </cell>
          <cell r="G45" t="str">
            <v>RMB</v>
          </cell>
          <cell r="H45" t="str">
            <v>1</v>
          </cell>
          <cell r="I45">
            <v>461</v>
          </cell>
        </row>
        <row r="46">
          <cell r="A46">
            <v>1447052</v>
          </cell>
          <cell r="B46" t="str">
            <v>the b 东京 池袋酒店</v>
          </cell>
          <cell r="C46" t="str">
            <v>DHB190215234652475</v>
          </cell>
          <cell r="D46" t="str">
            <v>20262368</v>
          </cell>
          <cell r="E46" t="str">
            <v/>
          </cell>
          <cell r="F46" t="str">
            <v>1250</v>
          </cell>
          <cell r="G46" t="str">
            <v>RMB</v>
          </cell>
          <cell r="H46" t="str">
            <v>1</v>
          </cell>
          <cell r="I46">
            <v>1250</v>
          </cell>
        </row>
        <row r="47">
          <cell r="A47">
            <v>1444732</v>
          </cell>
          <cell r="B47" t="str">
            <v>莎士比亚酒店</v>
          </cell>
          <cell r="C47" t="str">
            <v>DHB190211100945261</v>
          </cell>
          <cell r="D47" t="str">
            <v>196012</v>
          </cell>
          <cell r="E47" t="str">
            <v/>
          </cell>
          <cell r="F47" t="str">
            <v>374</v>
          </cell>
          <cell r="G47" t="str">
            <v>RMB</v>
          </cell>
          <cell r="H47" t="str">
            <v>1</v>
          </cell>
          <cell r="I47">
            <v>374</v>
          </cell>
        </row>
        <row r="48">
          <cell r="A48">
            <v>1443453</v>
          </cell>
          <cell r="B48" t="str">
            <v>东京浅草豪景大饭店</v>
          </cell>
          <cell r="C48" t="str">
            <v>DHB190206205106924</v>
          </cell>
          <cell r="D48" t="str">
            <v>20190206114030809</v>
          </cell>
          <cell r="E48" t="str">
            <v/>
          </cell>
          <cell r="F48" t="str">
            <v>2820</v>
          </cell>
          <cell r="G48" t="str">
            <v>RMB</v>
          </cell>
          <cell r="H48" t="str">
            <v>1</v>
          </cell>
          <cell r="I48">
            <v>2820</v>
          </cell>
        </row>
        <row r="49">
          <cell r="A49">
            <v>1444742</v>
          </cell>
          <cell r="B49" t="str">
            <v>东京浅草豪景大饭店</v>
          </cell>
          <cell r="C49" t="str">
            <v>DHB190211080023718</v>
          </cell>
          <cell r="D49" t="str">
            <v>100702460</v>
          </cell>
          <cell r="E49" t="str">
            <v/>
          </cell>
          <cell r="F49" t="str">
            <v>1060</v>
          </cell>
          <cell r="G49" t="str">
            <v>RMB</v>
          </cell>
          <cell r="H49" t="str">
            <v>1</v>
          </cell>
          <cell r="I49">
            <v>1060</v>
          </cell>
        </row>
        <row r="50">
          <cell r="A50">
            <v>1446962</v>
          </cell>
          <cell r="B50" t="str">
            <v>两国东京第一酒店</v>
          </cell>
          <cell r="C50" t="str">
            <v>DHB190215212603207</v>
          </cell>
          <cell r="D50" t="str">
            <v>100305238</v>
          </cell>
          <cell r="E50" t="str">
            <v/>
          </cell>
          <cell r="F50" t="str">
            <v>730</v>
          </cell>
          <cell r="G50" t="str">
            <v>RMB</v>
          </cell>
          <cell r="H50" t="str">
            <v>1</v>
          </cell>
          <cell r="I50">
            <v>730</v>
          </cell>
        </row>
        <row r="51">
          <cell r="A51">
            <v>1447419</v>
          </cell>
          <cell r="B51" t="str">
            <v>浅草雷门休雷克盖特酒店</v>
          </cell>
          <cell r="C51" t="str">
            <v>DHB190216203038574</v>
          </cell>
          <cell r="D51" t="str">
            <v/>
          </cell>
          <cell r="E51" t="str">
            <v/>
          </cell>
          <cell r="F51" t="str">
            <v>1245</v>
          </cell>
          <cell r="G51" t="str">
            <v>RMB</v>
          </cell>
          <cell r="H51" t="str">
            <v>1</v>
          </cell>
          <cell r="I51">
            <v>1245</v>
          </cell>
        </row>
        <row r="52">
          <cell r="A52">
            <v>1442414</v>
          </cell>
          <cell r="B52" t="str">
            <v>浅草雷门休雷克盖特酒店</v>
          </cell>
          <cell r="C52" t="str">
            <v>DHB190203095307707</v>
          </cell>
          <cell r="D52" t="str">
            <v>20190203112831627</v>
          </cell>
          <cell r="E52" t="str">
            <v/>
          </cell>
          <cell r="F52" t="str">
            <v>1130</v>
          </cell>
          <cell r="G52" t="str">
            <v>RMB</v>
          </cell>
          <cell r="H52" t="str">
            <v>1</v>
          </cell>
          <cell r="I52">
            <v>1130</v>
          </cell>
        </row>
        <row r="53">
          <cell r="A53">
            <v>1441896</v>
          </cell>
          <cell r="B53" t="str">
            <v>东京四谷永安国际高级酒店</v>
          </cell>
          <cell r="C53" t="str">
            <v>DHB190201211401167</v>
          </cell>
          <cell r="D53" t="str">
            <v/>
          </cell>
          <cell r="E53" t="str">
            <v/>
          </cell>
          <cell r="F53" t="str">
            <v>2096</v>
          </cell>
          <cell r="G53" t="str">
            <v>RMB</v>
          </cell>
          <cell r="H53" t="str">
            <v>1</v>
          </cell>
          <cell r="I53">
            <v>2096</v>
          </cell>
        </row>
        <row r="54">
          <cell r="A54">
            <v>1441865</v>
          </cell>
          <cell r="B54" t="str">
            <v>东京四谷永安国际高级酒店</v>
          </cell>
          <cell r="C54" t="str">
            <v>DHB190201205656013</v>
          </cell>
          <cell r="D54" t="str">
            <v>1190209329</v>
          </cell>
          <cell r="E54" t="str">
            <v/>
          </cell>
          <cell r="F54" t="str">
            <v>1848</v>
          </cell>
          <cell r="G54" t="str">
            <v>RMB</v>
          </cell>
          <cell r="H54" t="str">
            <v>1</v>
          </cell>
          <cell r="I54">
            <v>1848</v>
          </cell>
        </row>
        <row r="55">
          <cell r="A55">
            <v>1442298</v>
          </cell>
          <cell r="B55" t="str">
            <v>东京四谷永安国际高级酒店</v>
          </cell>
          <cell r="C55" t="str">
            <v>DHB190202214808603</v>
          </cell>
          <cell r="D55" t="str">
            <v/>
          </cell>
          <cell r="E55" t="str">
            <v/>
          </cell>
          <cell r="F55" t="str">
            <v>1602</v>
          </cell>
          <cell r="G55" t="str">
            <v>RMB</v>
          </cell>
          <cell r="H55" t="str">
            <v>1</v>
          </cell>
          <cell r="I55">
            <v>1602</v>
          </cell>
        </row>
        <row r="56">
          <cell r="A56">
            <v>1445134</v>
          </cell>
          <cell r="B56" t="str">
            <v>皇家花园酒店羽田</v>
          </cell>
          <cell r="C56" t="str">
            <v>DHB190211220346033</v>
          </cell>
          <cell r="D56" t="str">
            <v/>
          </cell>
          <cell r="E56" t="str">
            <v/>
          </cell>
          <cell r="F56" t="str">
            <v>955</v>
          </cell>
          <cell r="G56" t="str">
            <v>RMB</v>
          </cell>
          <cell r="H56" t="str">
            <v>1</v>
          </cell>
          <cell r="I56">
            <v>955</v>
          </cell>
        </row>
        <row r="57">
          <cell r="A57">
            <v>1442675</v>
          </cell>
          <cell r="B57" t="str">
            <v>新宿灿路都广场大饭店</v>
          </cell>
          <cell r="C57" t="str">
            <v>DHB190203234312495</v>
          </cell>
          <cell r="D57" t="str">
            <v>1330971</v>
          </cell>
          <cell r="E57" t="str">
            <v/>
          </cell>
          <cell r="F57" t="str">
            <v>945</v>
          </cell>
          <cell r="G57" t="str">
            <v>RMB</v>
          </cell>
          <cell r="H57" t="str">
            <v>1</v>
          </cell>
          <cell r="I57">
            <v>945</v>
          </cell>
        </row>
        <row r="58">
          <cell r="A58">
            <v>1443092</v>
          </cell>
          <cell r="B58" t="str">
            <v>新宿灿路都广场大饭店</v>
          </cell>
          <cell r="C58" t="str">
            <v>DHB190205174303268</v>
          </cell>
          <cell r="D58" t="str">
            <v>22100SB518530</v>
          </cell>
          <cell r="E58" t="str">
            <v/>
          </cell>
          <cell r="F58" t="str">
            <v>1067</v>
          </cell>
          <cell r="G58" t="str">
            <v>RMB</v>
          </cell>
          <cell r="H58" t="str">
            <v>1</v>
          </cell>
          <cell r="I58">
            <v>1067</v>
          </cell>
        </row>
        <row r="59">
          <cell r="A59">
            <v>1447359</v>
          </cell>
          <cell r="B59" t="str">
            <v>东京赤坂维新酒店</v>
          </cell>
          <cell r="C59" t="str">
            <v>DHB190216180008861</v>
          </cell>
          <cell r="D59" t="str">
            <v/>
          </cell>
          <cell r="E59" t="str">
            <v/>
          </cell>
          <cell r="F59" t="str">
            <v>2208</v>
          </cell>
          <cell r="G59" t="str">
            <v>RMB</v>
          </cell>
          <cell r="H59" t="str">
            <v>1</v>
          </cell>
          <cell r="I59">
            <v>2208</v>
          </cell>
        </row>
        <row r="60">
          <cell r="A60">
            <v>1444729</v>
          </cell>
          <cell r="B60" t="str">
            <v>东京巨蛋酒店</v>
          </cell>
          <cell r="C60" t="str">
            <v>DHB190211034119067</v>
          </cell>
          <cell r="D60" t="str">
            <v>2388199</v>
          </cell>
          <cell r="E60" t="str">
            <v/>
          </cell>
          <cell r="F60" t="str">
            <v>932</v>
          </cell>
          <cell r="G60" t="str">
            <v>RMB</v>
          </cell>
          <cell r="H60" t="str">
            <v>1</v>
          </cell>
          <cell r="I60">
            <v>932</v>
          </cell>
        </row>
        <row r="61">
          <cell r="A61">
            <v>1443359</v>
          </cell>
          <cell r="B61" t="str">
            <v>东京上野百夫长酒店</v>
          </cell>
          <cell r="C61" t="str">
            <v>DHB190206160021340</v>
          </cell>
          <cell r="D61" t="str">
            <v>157174</v>
          </cell>
          <cell r="E61" t="str">
            <v/>
          </cell>
          <cell r="F61" t="str">
            <v>1527</v>
          </cell>
          <cell r="G61" t="str">
            <v>RMB</v>
          </cell>
          <cell r="H61" t="str">
            <v>1</v>
          </cell>
          <cell r="I61">
            <v>1527</v>
          </cell>
        </row>
        <row r="62">
          <cell r="A62">
            <v>1443522</v>
          </cell>
          <cell r="B62" t="str">
            <v>东京蒲田/羽田红屋顶经济型酒店</v>
          </cell>
          <cell r="C62" t="str">
            <v>DHB190207085537601</v>
          </cell>
          <cell r="D62" t="str">
            <v>20190207114142111</v>
          </cell>
          <cell r="E62" t="str">
            <v/>
          </cell>
          <cell r="F62" t="str">
            <v>690</v>
          </cell>
          <cell r="G62" t="str">
            <v>RMB</v>
          </cell>
          <cell r="H62" t="str">
            <v>1</v>
          </cell>
          <cell r="I62">
            <v>690</v>
          </cell>
        </row>
        <row r="63">
          <cell r="A63">
            <v>1447066</v>
          </cell>
          <cell r="B63" t="str">
            <v>MYSTAYS 龟户酒店</v>
          </cell>
          <cell r="C63" t="str">
            <v>DHB190215235902798</v>
          </cell>
          <cell r="D63" t="str">
            <v/>
          </cell>
          <cell r="E63" t="str">
            <v/>
          </cell>
          <cell r="F63" t="str">
            <v>379</v>
          </cell>
          <cell r="G63" t="str">
            <v>RMB</v>
          </cell>
          <cell r="H63" t="str">
            <v>1</v>
          </cell>
          <cell r="I63">
            <v>379</v>
          </cell>
        </row>
        <row r="64">
          <cell r="A64">
            <v>1443529</v>
          </cell>
          <cell r="B64" t="str">
            <v>东京新宿格拉斯丽酒店</v>
          </cell>
          <cell r="C64" t="str">
            <v>DHB190207023415133</v>
          </cell>
          <cell r="D64" t="str">
            <v>690847628</v>
          </cell>
          <cell r="E64" t="str">
            <v/>
          </cell>
          <cell r="F64" t="str">
            <v>4048</v>
          </cell>
          <cell r="G64" t="str">
            <v>RMB</v>
          </cell>
          <cell r="H64" t="str">
            <v>1</v>
          </cell>
          <cell r="I64">
            <v>4048</v>
          </cell>
        </row>
        <row r="65">
          <cell r="A65">
            <v>1444827</v>
          </cell>
          <cell r="B65" t="str">
            <v>东京新宿格拉斯丽酒店</v>
          </cell>
          <cell r="C65" t="str">
            <v>DHB190211115732268</v>
          </cell>
          <cell r="D65" t="str">
            <v/>
          </cell>
          <cell r="E65" t="str">
            <v/>
          </cell>
          <cell r="F65" t="str">
            <v>1013</v>
          </cell>
          <cell r="G65" t="str">
            <v>RMB</v>
          </cell>
          <cell r="H65" t="str">
            <v>1</v>
          </cell>
          <cell r="I65">
            <v>1013</v>
          </cell>
        </row>
        <row r="66">
          <cell r="A66">
            <v>1443098</v>
          </cell>
          <cell r="B66" t="str">
            <v>东京新宿格拉斯丽酒店</v>
          </cell>
          <cell r="C66" t="str">
            <v>DHB190205174941737</v>
          </cell>
          <cell r="D66" t="str">
            <v/>
          </cell>
          <cell r="E66" t="str">
            <v/>
          </cell>
          <cell r="F66" t="str">
            <v>1010</v>
          </cell>
          <cell r="G66" t="str">
            <v>RMB</v>
          </cell>
          <cell r="H66" t="str">
            <v>1</v>
          </cell>
          <cell r="I66">
            <v>1010</v>
          </cell>
        </row>
        <row r="67">
          <cell r="A67">
            <v>1443487</v>
          </cell>
          <cell r="B67" t="str">
            <v>东京新宿格拉斯丽酒店</v>
          </cell>
          <cell r="C67" t="str">
            <v>DHB190206222930641</v>
          </cell>
          <cell r="D67" t="str">
            <v>690847630</v>
          </cell>
          <cell r="E67" t="str">
            <v/>
          </cell>
          <cell r="F67" t="str">
            <v>7265</v>
          </cell>
          <cell r="G67" t="str">
            <v>RMB</v>
          </cell>
          <cell r="H67" t="str">
            <v>1</v>
          </cell>
          <cell r="I67">
            <v>7265</v>
          </cell>
        </row>
        <row r="68">
          <cell r="A68">
            <v>1445422</v>
          </cell>
          <cell r="B68" t="str">
            <v>东京新宿格拉斯丽酒店</v>
          </cell>
          <cell r="C68" t="str">
            <v>DHB190212144931397</v>
          </cell>
          <cell r="D68" t="str">
            <v/>
          </cell>
          <cell r="E68" t="str">
            <v/>
          </cell>
          <cell r="F68" t="str">
            <v>1188</v>
          </cell>
          <cell r="G68" t="str">
            <v>RMB</v>
          </cell>
          <cell r="H68" t="str">
            <v>1</v>
          </cell>
          <cell r="I68">
            <v>1188</v>
          </cell>
        </row>
        <row r="69">
          <cell r="A69">
            <v>1443526</v>
          </cell>
          <cell r="B69" t="str">
            <v>东京新宿格拉斯丽酒店</v>
          </cell>
          <cell r="C69" t="str">
            <v>DHB190207013940070</v>
          </cell>
          <cell r="D69" t="str">
            <v>690847629</v>
          </cell>
          <cell r="E69" t="str">
            <v/>
          </cell>
          <cell r="F69" t="str">
            <v>3036</v>
          </cell>
          <cell r="G69" t="str">
            <v>RMB</v>
          </cell>
          <cell r="H69" t="str">
            <v>1</v>
          </cell>
          <cell r="I69">
            <v>3036</v>
          </cell>
        </row>
        <row r="70">
          <cell r="A70">
            <v>1441764</v>
          </cell>
          <cell r="B70" t="str">
            <v>巴厘岛阿帕拉乌玛拉斯水疗别墅</v>
          </cell>
          <cell r="C70" t="str">
            <v>DHB190201155256074</v>
          </cell>
          <cell r="D70" t="str">
            <v>549195</v>
          </cell>
          <cell r="E70" t="str">
            <v/>
          </cell>
          <cell r="F70" t="str">
            <v>2920</v>
          </cell>
          <cell r="G70" t="str">
            <v>RMB</v>
          </cell>
          <cell r="H70" t="str">
            <v>1</v>
          </cell>
          <cell r="I70">
            <v>2920</v>
          </cell>
        </row>
        <row r="71">
          <cell r="A71">
            <v>1446714</v>
          </cell>
          <cell r="B71" t="str">
            <v>冲绳里布雷花园酒店</v>
          </cell>
          <cell r="C71" t="str">
            <v>DHB190215132556186</v>
          </cell>
          <cell r="D71" t="str">
            <v/>
          </cell>
          <cell r="E71" t="str">
            <v/>
          </cell>
          <cell r="F71" t="str">
            <v>2808</v>
          </cell>
          <cell r="G71" t="str">
            <v>RMB</v>
          </cell>
          <cell r="H71" t="str">
            <v>1</v>
          </cell>
          <cell r="I71">
            <v>2808</v>
          </cell>
        </row>
        <row r="72">
          <cell r="A72">
            <v>1443088</v>
          </cell>
          <cell r="B72" t="str">
            <v>阳光福冈大濠酒店</v>
          </cell>
          <cell r="C72" t="str">
            <v>DHB190205173104488</v>
          </cell>
          <cell r="D72" t="str">
            <v>1192367653</v>
          </cell>
          <cell r="E72" t="str">
            <v/>
          </cell>
          <cell r="F72" t="str">
            <v>568</v>
          </cell>
          <cell r="G72" t="str">
            <v>RMB</v>
          </cell>
          <cell r="H72" t="str">
            <v>1</v>
          </cell>
          <cell r="I72">
            <v>568</v>
          </cell>
        </row>
        <row r="73">
          <cell r="A73">
            <v>1444064</v>
          </cell>
          <cell r="B73" t="str">
            <v>京都阿尔蒙特旅馆</v>
          </cell>
          <cell r="C73" t="str">
            <v>DHB190208200045239</v>
          </cell>
          <cell r="D73" t="str">
            <v>1194369677</v>
          </cell>
          <cell r="E73" t="str">
            <v/>
          </cell>
          <cell r="F73" t="str">
            <v>1017</v>
          </cell>
          <cell r="G73" t="str">
            <v>RMB</v>
          </cell>
          <cell r="H73" t="str">
            <v>1</v>
          </cell>
          <cell r="I73">
            <v>1017</v>
          </cell>
        </row>
        <row r="74">
          <cell r="A74">
            <v>1445053</v>
          </cell>
          <cell r="B74" t="str">
            <v>三井花园饭店京都三条</v>
          </cell>
          <cell r="C74" t="str">
            <v>DHB190211190810885</v>
          </cell>
          <cell r="D74" t="str">
            <v>100590180</v>
          </cell>
          <cell r="E74" t="str">
            <v/>
          </cell>
          <cell r="F74" t="str">
            <v>892</v>
          </cell>
          <cell r="G74" t="str">
            <v>RMB</v>
          </cell>
          <cell r="H74" t="str">
            <v>1</v>
          </cell>
          <cell r="I74">
            <v>892</v>
          </cell>
        </row>
        <row r="75">
          <cell r="A75">
            <v>1447880</v>
          </cell>
          <cell r="B75" t="str">
            <v>三井花园饭店京都新町别邸</v>
          </cell>
          <cell r="C75" t="str">
            <v>DHB190217225821639</v>
          </cell>
          <cell r="D75" t="str">
            <v/>
          </cell>
          <cell r="E75" t="str">
            <v/>
          </cell>
          <cell r="F75" t="str">
            <v>1252</v>
          </cell>
          <cell r="G75" t="str">
            <v>RMB</v>
          </cell>
          <cell r="H75" t="str">
            <v>1</v>
          </cell>
          <cell r="I75">
            <v>1252</v>
          </cell>
        </row>
        <row r="76">
          <cell r="A76">
            <v>1445141</v>
          </cell>
          <cell r="B76" t="str">
            <v>三井花园饭店京都新町别邸</v>
          </cell>
          <cell r="C76" t="str">
            <v>DHB190211220945708</v>
          </cell>
          <cell r="D76" t="str">
            <v/>
          </cell>
          <cell r="E76" t="str">
            <v/>
          </cell>
          <cell r="F76" t="str">
            <v>1162</v>
          </cell>
          <cell r="G76" t="str">
            <v>RMB</v>
          </cell>
          <cell r="H76" t="str">
            <v>1</v>
          </cell>
          <cell r="I76">
            <v>1162</v>
          </cell>
        </row>
        <row r="77">
          <cell r="A77">
            <v>1445080</v>
          </cell>
          <cell r="B77" t="str">
            <v>三井花园饭店京都新町别邸</v>
          </cell>
          <cell r="C77" t="str">
            <v>DHB190211200515530</v>
          </cell>
          <cell r="D77" t="str">
            <v>1196091970</v>
          </cell>
          <cell r="E77" t="str">
            <v/>
          </cell>
          <cell r="F77" t="str">
            <v>4056</v>
          </cell>
          <cell r="G77" t="str">
            <v>RMB</v>
          </cell>
          <cell r="H77" t="str">
            <v>1</v>
          </cell>
          <cell r="I77">
            <v>4056</v>
          </cell>
        </row>
        <row r="78">
          <cell r="A78">
            <v>1445596</v>
          </cell>
          <cell r="B78" t="str">
            <v>京都森莱精品酒店</v>
          </cell>
          <cell r="C78" t="str">
            <v>DHB190212210430679</v>
          </cell>
          <cell r="D78" t="str">
            <v>102094</v>
          </cell>
          <cell r="E78" t="str">
            <v/>
          </cell>
          <cell r="F78" t="str">
            <v>593</v>
          </cell>
          <cell r="G78" t="str">
            <v>RMB</v>
          </cell>
          <cell r="H78" t="str">
            <v>1</v>
          </cell>
          <cell r="I78">
            <v>593</v>
          </cell>
        </row>
        <row r="79">
          <cell r="A79">
            <v>1441583</v>
          </cell>
          <cell r="B79" t="str">
            <v>The b 名古屋酒店</v>
          </cell>
          <cell r="C79" t="str">
            <v>DHB190201084847456</v>
          </cell>
          <cell r="D79" t="str">
            <v>X6WF760217 - 041/2737650.</v>
          </cell>
          <cell r="E79" t="str">
            <v/>
          </cell>
          <cell r="F79" t="str">
            <v>1830</v>
          </cell>
          <cell r="G79" t="str">
            <v>RMB</v>
          </cell>
          <cell r="H79" t="str">
            <v>1</v>
          </cell>
          <cell r="I79">
            <v>1830</v>
          </cell>
        </row>
        <row r="80">
          <cell r="A80">
            <v>1444695</v>
          </cell>
          <cell r="B80" t="str">
            <v>日星商务旅馆</v>
          </cell>
          <cell r="C80" t="str">
            <v>DHB190210235740578</v>
          </cell>
          <cell r="D80" t="str">
            <v>1195561701</v>
          </cell>
          <cell r="E80" t="str">
            <v/>
          </cell>
          <cell r="F80" t="str">
            <v>514</v>
          </cell>
          <cell r="G80" t="str">
            <v>RMB</v>
          </cell>
          <cell r="H80" t="str">
            <v>1</v>
          </cell>
          <cell r="I80">
            <v>514</v>
          </cell>
        </row>
        <row r="81">
          <cell r="A81">
            <v>1442261</v>
          </cell>
          <cell r="B81" t="str">
            <v>日星商务旅馆</v>
          </cell>
          <cell r="C81" t="str">
            <v>DHB190202201953848</v>
          </cell>
          <cell r="D81" t="str">
            <v>20190202212238</v>
          </cell>
          <cell r="E81" t="str">
            <v/>
          </cell>
          <cell r="F81" t="str">
            <v>1096</v>
          </cell>
          <cell r="G81" t="str">
            <v>RMB</v>
          </cell>
          <cell r="H81" t="str">
            <v>1</v>
          </cell>
          <cell r="I81">
            <v>1096</v>
          </cell>
        </row>
        <row r="82">
          <cell r="A82">
            <v>1444621</v>
          </cell>
          <cell r="B82" t="str">
            <v>日星商务旅馆</v>
          </cell>
          <cell r="C82" t="str">
            <v>DHB190210194605521</v>
          </cell>
          <cell r="D82" t="str">
            <v/>
          </cell>
          <cell r="E82" t="str">
            <v/>
          </cell>
          <cell r="F82" t="str">
            <v>2232</v>
          </cell>
          <cell r="G82" t="str">
            <v>RMB</v>
          </cell>
          <cell r="H82" t="str">
            <v>1</v>
          </cell>
          <cell r="I82">
            <v>2232</v>
          </cell>
        </row>
        <row r="83">
          <cell r="A83">
            <v>1444544</v>
          </cell>
          <cell r="B83" t="str">
            <v>日星商务旅馆</v>
          </cell>
          <cell r="C83" t="str">
            <v>DHB190210152217227</v>
          </cell>
          <cell r="D83" t="str">
            <v>1195410805</v>
          </cell>
          <cell r="E83" t="str">
            <v/>
          </cell>
          <cell r="F83" t="str">
            <v>1172</v>
          </cell>
          <cell r="G83" t="str">
            <v>RMB</v>
          </cell>
          <cell r="H83" t="str">
            <v>1</v>
          </cell>
          <cell r="I83">
            <v>1172</v>
          </cell>
        </row>
        <row r="84">
          <cell r="A84">
            <v>1442898</v>
          </cell>
          <cell r="B84" t="str">
            <v>南海大阪辉盛国际公寓</v>
          </cell>
          <cell r="C84" t="str">
            <v>DHB190204220301177</v>
          </cell>
          <cell r="D84" t="str">
            <v/>
          </cell>
          <cell r="E84" t="str">
            <v/>
          </cell>
          <cell r="F84" t="str">
            <v>2095</v>
          </cell>
          <cell r="G84" t="str">
            <v>RMB</v>
          </cell>
          <cell r="H84" t="str">
            <v>1</v>
          </cell>
          <cell r="I84">
            <v>2095</v>
          </cell>
        </row>
        <row r="85">
          <cell r="A85">
            <v>1443692</v>
          </cell>
          <cell r="B85" t="str">
            <v>南海大阪辉盛国际公寓</v>
          </cell>
          <cell r="C85" t="str">
            <v>DHB190207181200662</v>
          </cell>
          <cell r="D85" t="str">
            <v>300933</v>
          </cell>
          <cell r="E85" t="str">
            <v/>
          </cell>
          <cell r="F85" t="str">
            <v>7077</v>
          </cell>
          <cell r="G85" t="str">
            <v>RMB</v>
          </cell>
          <cell r="H85" t="str">
            <v>1</v>
          </cell>
          <cell r="I85">
            <v>7077</v>
          </cell>
        </row>
        <row r="86">
          <cell r="A86">
            <v>1442268</v>
          </cell>
          <cell r="B86" t="str">
            <v>大阪格兰比亚大酒店</v>
          </cell>
          <cell r="C86" t="str">
            <v>DHB190202203124577</v>
          </cell>
          <cell r="D86" t="str">
            <v>20190202112704864</v>
          </cell>
          <cell r="E86" t="str">
            <v/>
          </cell>
          <cell r="F86" t="str">
            <v>1943</v>
          </cell>
          <cell r="G86" t="str">
            <v>RMB</v>
          </cell>
          <cell r="H86" t="str">
            <v>1</v>
          </cell>
          <cell r="I86">
            <v>1943</v>
          </cell>
        </row>
        <row r="87">
          <cell r="A87">
            <v>1446374</v>
          </cell>
          <cell r="B87" t="str">
            <v>MYSTAYS 堺筋本町酒店</v>
          </cell>
          <cell r="C87" t="str">
            <v>DHB190214170350355</v>
          </cell>
          <cell r="D87" t="str">
            <v/>
          </cell>
          <cell r="E87" t="str">
            <v/>
          </cell>
          <cell r="F87" t="str">
            <v>252</v>
          </cell>
          <cell r="G87" t="str">
            <v>RMB</v>
          </cell>
          <cell r="H87" t="str">
            <v>1</v>
          </cell>
          <cell r="I87">
            <v>252</v>
          </cell>
        </row>
        <row r="88">
          <cell r="A88">
            <v>1444812</v>
          </cell>
          <cell r="B88" t="str">
            <v>大阪东急REI酒店</v>
          </cell>
          <cell r="C88" t="str">
            <v>DHB190211113608724</v>
          </cell>
          <cell r="D88" t="str">
            <v/>
          </cell>
          <cell r="E88" t="str">
            <v/>
          </cell>
          <cell r="F88" t="str">
            <v>1200</v>
          </cell>
          <cell r="G88" t="str">
            <v>RMB</v>
          </cell>
          <cell r="H88" t="str">
            <v>1</v>
          </cell>
          <cell r="I88">
            <v>1200</v>
          </cell>
        </row>
        <row r="89">
          <cell r="A89">
            <v>1443613</v>
          </cell>
          <cell r="B89" t="str">
            <v>札幌东武酒店</v>
          </cell>
          <cell r="C89" t="str">
            <v>DHB190207123305237</v>
          </cell>
          <cell r="D89" t="str">
            <v/>
          </cell>
          <cell r="E89" t="str">
            <v/>
          </cell>
          <cell r="F89" t="str">
            <v>1714</v>
          </cell>
          <cell r="G89" t="str">
            <v>RMB</v>
          </cell>
          <cell r="H89" t="str">
            <v>1</v>
          </cell>
          <cell r="I89">
            <v>1714</v>
          </cell>
        </row>
        <row r="90">
          <cell r="A90">
            <v>1442267</v>
          </cell>
          <cell r="B90" t="str">
            <v>札幌东武酒店</v>
          </cell>
          <cell r="C90" t="str">
            <v>DHB190202205310779</v>
          </cell>
          <cell r="D90" t="str">
            <v>20190202112712198</v>
          </cell>
          <cell r="E90" t="str">
            <v/>
          </cell>
          <cell r="F90" t="str">
            <v>459</v>
          </cell>
          <cell r="G90" t="str">
            <v>RMB</v>
          </cell>
          <cell r="H90" t="str">
            <v>1</v>
          </cell>
          <cell r="I90">
            <v>459</v>
          </cell>
        </row>
        <row r="91">
          <cell r="A91">
            <v>1444698</v>
          </cell>
          <cell r="B91" t="str">
            <v>新横滨王子大饭店</v>
          </cell>
          <cell r="C91" t="str">
            <v>DHB190211000508963</v>
          </cell>
          <cell r="D91" t="str">
            <v>152166225</v>
          </cell>
          <cell r="E91" t="str">
            <v/>
          </cell>
          <cell r="F91" t="str">
            <v>465</v>
          </cell>
          <cell r="G91" t="str">
            <v>RMB</v>
          </cell>
          <cell r="H91" t="str">
            <v>1</v>
          </cell>
          <cell r="I91">
            <v>465</v>
          </cell>
        </row>
        <row r="92">
          <cell r="A92">
            <v>1443532</v>
          </cell>
          <cell r="B92" t="str">
            <v>圣彼得堡金三角精品酒店</v>
          </cell>
          <cell r="C92" t="str">
            <v>DHB190207082821443</v>
          </cell>
          <cell r="D92" t="str">
            <v/>
          </cell>
          <cell r="E92" t="str">
            <v/>
          </cell>
          <cell r="F92" t="str">
            <v>341</v>
          </cell>
          <cell r="G92" t="str">
            <v>RMB</v>
          </cell>
          <cell r="H92" t="str">
            <v>1</v>
          </cell>
          <cell r="I92">
            <v>341</v>
          </cell>
        </row>
        <row r="93">
          <cell r="A93">
            <v>1443750</v>
          </cell>
          <cell r="B93" t="str">
            <v>萨默塞特苏安普卢公园酒店</v>
          </cell>
          <cell r="C93" t="str">
            <v>DHB190207212310506</v>
          </cell>
          <cell r="D93" t="str">
            <v>21075915.</v>
          </cell>
          <cell r="E93" t="str">
            <v/>
          </cell>
          <cell r="F93" t="str">
            <v>516</v>
          </cell>
          <cell r="G93" t="str">
            <v>RMB</v>
          </cell>
          <cell r="H93" t="str">
            <v>1</v>
          </cell>
          <cell r="I93">
            <v>516</v>
          </cell>
        </row>
        <row r="94">
          <cell r="A94">
            <v>1443749</v>
          </cell>
          <cell r="B94" t="str">
            <v>萨默塞特苏安普卢公园酒店</v>
          </cell>
          <cell r="C94" t="str">
            <v>DHB190207212933868</v>
          </cell>
          <cell r="D94" t="str">
            <v>21075943</v>
          </cell>
          <cell r="E94" t="str">
            <v/>
          </cell>
          <cell r="F94" t="str">
            <v>516</v>
          </cell>
          <cell r="G94" t="str">
            <v>RMB</v>
          </cell>
          <cell r="H94" t="str">
            <v>1</v>
          </cell>
          <cell r="I94">
            <v>516</v>
          </cell>
        </row>
        <row r="95">
          <cell r="A95">
            <v>1445890</v>
          </cell>
          <cell r="B95" t="str">
            <v>萨默塞特苏安普卢公园酒店</v>
          </cell>
          <cell r="C95" t="str">
            <v>DHB190213153113540</v>
          </cell>
          <cell r="D95" t="str">
            <v>21097664</v>
          </cell>
          <cell r="E95" t="str">
            <v/>
          </cell>
          <cell r="F95" t="str">
            <v>518</v>
          </cell>
          <cell r="G95" t="str">
            <v>RMB</v>
          </cell>
          <cell r="H95" t="str">
            <v>1</v>
          </cell>
          <cell r="I95">
            <v>518</v>
          </cell>
        </row>
        <row r="96">
          <cell r="A96">
            <v>1444330</v>
          </cell>
          <cell r="B96" t="str">
            <v>MYSTAYS 京都四条酒店</v>
          </cell>
          <cell r="C96" t="str">
            <v>DHB190209173945732</v>
          </cell>
          <cell r="D96" t="str">
            <v/>
          </cell>
          <cell r="E96" t="str">
            <v/>
          </cell>
          <cell r="F96" t="str">
            <v>694</v>
          </cell>
          <cell r="G96" t="str">
            <v>RMB</v>
          </cell>
          <cell r="H96" t="str">
            <v>1</v>
          </cell>
          <cell r="I96">
            <v>694</v>
          </cell>
        </row>
        <row r="97">
          <cell r="A97">
            <v>1445360</v>
          </cell>
          <cell r="B97" t="str">
            <v>MYSTAYS 京都四条酒店</v>
          </cell>
          <cell r="C97" t="str">
            <v>DHB190212123722279</v>
          </cell>
          <cell r="D97" t="str">
            <v>1196648662</v>
          </cell>
          <cell r="E97" t="str">
            <v/>
          </cell>
          <cell r="F97" t="str">
            <v>1224</v>
          </cell>
          <cell r="G97" t="str">
            <v>RMB</v>
          </cell>
          <cell r="H97" t="str">
            <v>1</v>
          </cell>
          <cell r="I97">
            <v>1224</v>
          </cell>
        </row>
        <row r="98">
          <cell r="A98">
            <v>1442321</v>
          </cell>
          <cell r="B98" t="str">
            <v>MYSTAYS 京都四条酒店</v>
          </cell>
          <cell r="C98" t="str">
            <v>DHB190202222456364</v>
          </cell>
          <cell r="D98" t="str">
            <v>1190794487</v>
          </cell>
          <cell r="E98" t="str">
            <v/>
          </cell>
          <cell r="F98" t="str">
            <v>2475</v>
          </cell>
          <cell r="G98" t="str">
            <v>RMB</v>
          </cell>
          <cell r="H98" t="str">
            <v>1</v>
          </cell>
          <cell r="I98">
            <v>2475</v>
          </cell>
        </row>
        <row r="99">
          <cell r="A99">
            <v>1447358</v>
          </cell>
          <cell r="B99" t="str">
            <v>MYSTAYS 京都四条酒店</v>
          </cell>
          <cell r="C99" t="str">
            <v>DHB190216180018876</v>
          </cell>
          <cell r="D99" t="str">
            <v/>
          </cell>
          <cell r="E99" t="str">
            <v/>
          </cell>
          <cell r="F99" t="str">
            <v>2145</v>
          </cell>
          <cell r="G99" t="str">
            <v>RMB</v>
          </cell>
          <cell r="H99" t="str">
            <v>1</v>
          </cell>
          <cell r="I99">
            <v>2145</v>
          </cell>
        </row>
        <row r="100">
          <cell r="A100">
            <v>1442277</v>
          </cell>
          <cell r="B100" t="str">
            <v>MYSTAYS 京都四条酒店</v>
          </cell>
          <cell r="C100" t="str">
            <v>DHB190202205648989</v>
          </cell>
          <cell r="D100" t="str">
            <v/>
          </cell>
          <cell r="E100" t="str">
            <v/>
          </cell>
          <cell r="F100" t="str">
            <v>1206</v>
          </cell>
          <cell r="G100" t="str">
            <v>RMB</v>
          </cell>
          <cell r="H100" t="str">
            <v>1</v>
          </cell>
          <cell r="I100">
            <v>1206</v>
          </cell>
        </row>
        <row r="101">
          <cell r="A101">
            <v>1445551</v>
          </cell>
          <cell r="B101" t="str">
            <v>MYSTAYS 京都四条酒店</v>
          </cell>
          <cell r="C101" t="str">
            <v>DHB190212192431646</v>
          </cell>
          <cell r="D101" t="str">
            <v>1196789624</v>
          </cell>
          <cell r="E101" t="str">
            <v/>
          </cell>
          <cell r="F101" t="str">
            <v>1128</v>
          </cell>
          <cell r="G101" t="str">
            <v>RMB</v>
          </cell>
          <cell r="H101" t="str">
            <v>1</v>
          </cell>
          <cell r="I101">
            <v>1128</v>
          </cell>
        </row>
        <row r="102">
          <cell r="A102">
            <v>1444406</v>
          </cell>
          <cell r="B102" t="str">
            <v>MYSTAYS 京都四条酒店</v>
          </cell>
          <cell r="C102" t="str">
            <v>DHB190209231911721</v>
          </cell>
          <cell r="D102" t="str">
            <v>1195031394</v>
          </cell>
          <cell r="E102" t="str">
            <v/>
          </cell>
          <cell r="F102" t="str">
            <v>858</v>
          </cell>
          <cell r="G102" t="str">
            <v>RMB</v>
          </cell>
          <cell r="H102" t="str">
            <v>1</v>
          </cell>
          <cell r="I102">
            <v>858</v>
          </cell>
        </row>
        <row r="103">
          <cell r="A103">
            <v>1445259</v>
          </cell>
          <cell r="B103" t="str">
            <v>MYSTAYS 京都四条酒店</v>
          </cell>
          <cell r="C103" t="str">
            <v>DHB190212090330450</v>
          </cell>
          <cell r="D103" t="str">
            <v>1196537061</v>
          </cell>
          <cell r="E103" t="str">
            <v/>
          </cell>
          <cell r="F103" t="str">
            <v>676</v>
          </cell>
          <cell r="G103" t="str">
            <v>RMB</v>
          </cell>
          <cell r="H103" t="str">
            <v>1</v>
          </cell>
          <cell r="I103">
            <v>676</v>
          </cell>
        </row>
        <row r="104">
          <cell r="A104">
            <v>1446278</v>
          </cell>
          <cell r="B104" t="str">
            <v>MYSTAYS 京都四条酒店</v>
          </cell>
          <cell r="C104" t="str">
            <v>DHB190214141953224</v>
          </cell>
          <cell r="D104" t="str">
            <v/>
          </cell>
          <cell r="E104" t="str">
            <v/>
          </cell>
          <cell r="F104" t="str">
            <v>1504</v>
          </cell>
          <cell r="G104" t="str">
            <v>RMB</v>
          </cell>
          <cell r="H104" t="str">
            <v>1</v>
          </cell>
          <cell r="I104">
            <v>1504</v>
          </cell>
        </row>
        <row r="105">
          <cell r="A105">
            <v>1441692</v>
          </cell>
          <cell r="B105" t="str">
            <v>MYSTAYS 京都四条酒店</v>
          </cell>
          <cell r="C105" t="str">
            <v>DHB190201124137538</v>
          </cell>
          <cell r="D105" t="str">
            <v>021212979</v>
          </cell>
          <cell r="E105" t="str">
            <v/>
          </cell>
          <cell r="F105" t="str">
            <v>1050</v>
          </cell>
          <cell r="G105" t="str">
            <v>RMB</v>
          </cell>
          <cell r="H105" t="str">
            <v>1</v>
          </cell>
          <cell r="I105">
            <v>1050</v>
          </cell>
        </row>
        <row r="106">
          <cell r="A106">
            <v>1446441</v>
          </cell>
          <cell r="B106" t="str">
            <v>MYSTAYS 京都四条酒店</v>
          </cell>
          <cell r="C106" t="str">
            <v>DHB190214192619842</v>
          </cell>
          <cell r="D106" t="str">
            <v>1198177925</v>
          </cell>
          <cell r="E106" t="str">
            <v/>
          </cell>
          <cell r="F106" t="str">
            <v>608</v>
          </cell>
          <cell r="G106" t="str">
            <v>RMB</v>
          </cell>
          <cell r="H106" t="str">
            <v>1</v>
          </cell>
          <cell r="I106">
            <v>608</v>
          </cell>
        </row>
        <row r="107">
          <cell r="A107">
            <v>1445793</v>
          </cell>
          <cell r="B107" t="str">
            <v>MYSTAYS 京都四条酒店</v>
          </cell>
          <cell r="C107" t="str">
            <v>DHB190213122508590</v>
          </cell>
          <cell r="D107" t="str">
            <v>1197350208</v>
          </cell>
          <cell r="E107" t="str">
            <v/>
          </cell>
          <cell r="F107" t="str">
            <v>2315</v>
          </cell>
          <cell r="G107" t="str">
            <v>RMB</v>
          </cell>
          <cell r="H107" t="str">
            <v>1</v>
          </cell>
          <cell r="I107">
            <v>2315</v>
          </cell>
        </row>
        <row r="108">
          <cell r="A108">
            <v>1443926</v>
          </cell>
          <cell r="B108" t="str">
            <v>宜必思尚品金斯盖特酒店</v>
          </cell>
          <cell r="C108" t="str">
            <v>DHB190208125531321</v>
          </cell>
          <cell r="D108" t="str">
            <v>6696TB8622</v>
          </cell>
          <cell r="E108" t="str">
            <v/>
          </cell>
          <cell r="F108" t="str">
            <v>826</v>
          </cell>
          <cell r="G108" t="str">
            <v>RMB</v>
          </cell>
          <cell r="H108" t="str">
            <v>1</v>
          </cell>
          <cell r="I108">
            <v>826</v>
          </cell>
        </row>
        <row r="109">
          <cell r="A109">
            <v>1445289</v>
          </cell>
          <cell r="B109" t="str">
            <v>古家河度假村酒店</v>
          </cell>
          <cell r="C109" t="str">
            <v>DHB190212101536421</v>
          </cell>
          <cell r="D109" t="str">
            <v>1196576290</v>
          </cell>
          <cell r="E109" t="str">
            <v/>
          </cell>
          <cell r="F109" t="str">
            <v>431</v>
          </cell>
          <cell r="G109" t="str">
            <v>RMB</v>
          </cell>
          <cell r="H109" t="str">
            <v>1</v>
          </cell>
          <cell r="I109">
            <v>431</v>
          </cell>
        </row>
        <row r="110">
          <cell r="A110">
            <v>1445950</v>
          </cell>
          <cell r="B110" t="str">
            <v>芽庄哈瓦那酒店</v>
          </cell>
          <cell r="C110" t="str">
            <v>DHB190213201701915</v>
          </cell>
          <cell r="D110" t="str">
            <v/>
          </cell>
          <cell r="E110" t="str">
            <v/>
          </cell>
          <cell r="F110" t="str">
            <v>4428</v>
          </cell>
          <cell r="G110" t="str">
            <v>RMB</v>
          </cell>
          <cell r="H110" t="str">
            <v>1</v>
          </cell>
          <cell r="I110">
            <v>4428</v>
          </cell>
        </row>
        <row r="111">
          <cell r="A111">
            <v>1446391</v>
          </cell>
          <cell r="B111" t="str">
            <v>西贡王子酒店（原西贡皇爵大酒店）</v>
          </cell>
          <cell r="C111" t="str">
            <v>DHB190214174026073</v>
          </cell>
          <cell r="D111" t="str">
            <v/>
          </cell>
          <cell r="E111" t="str">
            <v/>
          </cell>
          <cell r="F111" t="str">
            <v>2175</v>
          </cell>
          <cell r="G111" t="str">
            <v>RMB</v>
          </cell>
          <cell r="H111" t="str">
            <v>1</v>
          </cell>
          <cell r="I111">
            <v>2175</v>
          </cell>
        </row>
        <row r="112">
          <cell r="A112">
            <v>1446390</v>
          </cell>
          <cell r="B112" t="str">
            <v>西贡王子酒店（原西贡皇爵大酒店）</v>
          </cell>
          <cell r="C112" t="str">
            <v>DHB190214183923138</v>
          </cell>
          <cell r="D112" t="str">
            <v/>
          </cell>
          <cell r="E112" t="str">
            <v/>
          </cell>
          <cell r="F112" t="str">
            <v>2175</v>
          </cell>
          <cell r="G112" t="str">
            <v>RMB</v>
          </cell>
          <cell r="H112" t="str">
            <v>1</v>
          </cell>
          <cell r="I112">
            <v>2175</v>
          </cell>
        </row>
        <row r="113">
          <cell r="A113">
            <v>1444025</v>
          </cell>
          <cell r="B113" t="str">
            <v>西贡皇家酒店</v>
          </cell>
          <cell r="C113" t="str">
            <v>DHB190208195301563</v>
          </cell>
          <cell r="D113" t="str">
            <v>160225,160224</v>
          </cell>
          <cell r="E113" t="str">
            <v/>
          </cell>
          <cell r="F113" t="str">
            <v>894</v>
          </cell>
          <cell r="G113" t="str">
            <v>RMB</v>
          </cell>
          <cell r="H113" t="str">
            <v>1</v>
          </cell>
          <cell r="I113">
            <v>894</v>
          </cell>
        </row>
        <row r="114">
          <cell r="A114">
            <v>1443797</v>
          </cell>
          <cell r="B114" t="str">
            <v>新加坡半岛怡东酒店</v>
          </cell>
          <cell r="C114" t="str">
            <v>DHB190208093434758</v>
          </cell>
          <cell r="D114" t="str">
            <v>2520397</v>
          </cell>
          <cell r="E114" t="str">
            <v/>
          </cell>
          <cell r="F114" t="str">
            <v>4537</v>
          </cell>
          <cell r="G114" t="str">
            <v>RMB</v>
          </cell>
          <cell r="H114" t="str">
            <v>1</v>
          </cell>
          <cell r="I114">
            <v>4537</v>
          </cell>
        </row>
        <row r="115">
          <cell r="A115">
            <v>1441782</v>
          </cell>
          <cell r="B115" t="str">
            <v>长滩岛航路与蓝海度假村</v>
          </cell>
          <cell r="C115" t="str">
            <v>DHB190201161535080</v>
          </cell>
          <cell r="D115" t="str">
            <v/>
          </cell>
          <cell r="E115" t="str">
            <v/>
          </cell>
          <cell r="F115" t="str">
            <v>5552</v>
          </cell>
          <cell r="G115" t="str">
            <v>RMB</v>
          </cell>
          <cell r="H115" t="str">
            <v>1</v>
          </cell>
          <cell r="I115">
            <v>5552</v>
          </cell>
        </row>
        <row r="116">
          <cell r="A116">
            <v>1445287</v>
          </cell>
          <cell r="B116" t="str">
            <v>岘港皇家莲花酒店</v>
          </cell>
          <cell r="C116" t="str">
            <v>DHB190212101107981</v>
          </cell>
          <cell r="D116" t="str">
            <v>1035460</v>
          </cell>
          <cell r="E116" t="str">
            <v/>
          </cell>
          <cell r="F116" t="str">
            <v>355</v>
          </cell>
          <cell r="G116" t="str">
            <v>RMB</v>
          </cell>
          <cell r="H116" t="str">
            <v>1</v>
          </cell>
          <cell r="I116">
            <v>355</v>
          </cell>
        </row>
        <row r="117">
          <cell r="A117">
            <v>1442263</v>
          </cell>
          <cell r="B117" t="str">
            <v>巴厘阿亚纳温泉度假酒店</v>
          </cell>
          <cell r="C117" t="str">
            <v>DHB190202202331094</v>
          </cell>
          <cell r="D117" t="str">
            <v>5822004 ,5822095</v>
          </cell>
          <cell r="E117" t="str">
            <v/>
          </cell>
          <cell r="F117" t="str">
            <v>14384</v>
          </cell>
          <cell r="G117" t="str">
            <v>RMB</v>
          </cell>
          <cell r="H117" t="str">
            <v>1</v>
          </cell>
          <cell r="I117">
            <v>14384</v>
          </cell>
        </row>
        <row r="118">
          <cell r="A118">
            <v>1445566</v>
          </cell>
          <cell r="B118" t="str">
            <v>巴厘阿亚纳温泉度假酒店</v>
          </cell>
          <cell r="C118" t="str">
            <v>DHB190212200614422</v>
          </cell>
          <cell r="D118" t="str">
            <v/>
          </cell>
          <cell r="E118" t="str">
            <v/>
          </cell>
          <cell r="F118" t="str">
            <v>5692</v>
          </cell>
          <cell r="G118" t="str">
            <v>RMB</v>
          </cell>
          <cell r="H118" t="str">
            <v>1</v>
          </cell>
          <cell r="I118">
            <v>5692</v>
          </cell>
        </row>
        <row r="119">
          <cell r="A119">
            <v>1442220</v>
          </cell>
          <cell r="B119" t="str">
            <v>大阪威斯汀酒店</v>
          </cell>
          <cell r="C119" t="str">
            <v>DHB190202175718903</v>
          </cell>
          <cell r="D119" t="str">
            <v>20190202112661225</v>
          </cell>
          <cell r="E119" t="str">
            <v/>
          </cell>
          <cell r="F119" t="str">
            <v>8400</v>
          </cell>
          <cell r="G119" t="str">
            <v>RMB</v>
          </cell>
          <cell r="H119" t="str">
            <v>1</v>
          </cell>
          <cell r="I119">
            <v>8400</v>
          </cell>
        </row>
        <row r="120">
          <cell r="A120">
            <v>1446381</v>
          </cell>
          <cell r="B120" t="str">
            <v>箱根小涌园饭店</v>
          </cell>
          <cell r="C120" t="str">
            <v>DHB190214171016087</v>
          </cell>
          <cell r="D120" t="str">
            <v/>
          </cell>
          <cell r="E120" t="str">
            <v/>
          </cell>
          <cell r="F120" t="str">
            <v>1541</v>
          </cell>
          <cell r="G120" t="str">
            <v>RMB</v>
          </cell>
          <cell r="H120" t="str">
            <v>1</v>
          </cell>
          <cell r="I120">
            <v>1541</v>
          </cell>
        </row>
        <row r="121">
          <cell r="A121">
            <v>1445320</v>
          </cell>
          <cell r="B121" t="str">
            <v>苏梅岛查汶海滩萨拉海滩酒店</v>
          </cell>
          <cell r="C121" t="str">
            <v>DHB190212111657163</v>
          </cell>
          <cell r="D121" t="str">
            <v>66903</v>
          </cell>
          <cell r="E121" t="str">
            <v/>
          </cell>
          <cell r="F121" t="str">
            <v>4383</v>
          </cell>
          <cell r="G121" t="str">
            <v>RMB</v>
          </cell>
          <cell r="H121" t="str">
            <v>1</v>
          </cell>
          <cell r="I121">
            <v>4383</v>
          </cell>
        </row>
        <row r="122">
          <cell r="A122">
            <v>1441679</v>
          </cell>
          <cell r="B122" t="str">
            <v>巴厘岛努沙杜瓦海滩酒店</v>
          </cell>
          <cell r="C122" t="str">
            <v>DHB190201120152980</v>
          </cell>
          <cell r="D122" t="str">
            <v>1190046672</v>
          </cell>
          <cell r="E122" t="str">
            <v/>
          </cell>
          <cell r="F122" t="str">
            <v>3924</v>
          </cell>
          <cell r="G122" t="str">
            <v>RMB</v>
          </cell>
          <cell r="H122" t="str">
            <v>1</v>
          </cell>
          <cell r="I122">
            <v>3924</v>
          </cell>
        </row>
        <row r="123">
          <cell r="A123">
            <v>1446359</v>
          </cell>
          <cell r="B123" t="str">
            <v>广州花都皇冠假日酒店</v>
          </cell>
          <cell r="C123" t="str">
            <v>DHB190213115323644</v>
          </cell>
          <cell r="D123" t="str">
            <v>25772758</v>
          </cell>
          <cell r="E123" t="str">
            <v/>
          </cell>
          <cell r="F123" t="str">
            <v>1634</v>
          </cell>
          <cell r="G123" t="str">
            <v>RMB</v>
          </cell>
          <cell r="H123" t="str">
            <v>1</v>
          </cell>
          <cell r="I123">
            <v>1634</v>
          </cell>
        </row>
        <row r="124">
          <cell r="A124">
            <v>1447386</v>
          </cell>
          <cell r="B124" t="str">
            <v>百乐达斯城</v>
          </cell>
          <cell r="C124" t="str">
            <v>DHB190216192320286</v>
          </cell>
          <cell r="D124" t="str">
            <v/>
          </cell>
          <cell r="E124" t="str">
            <v/>
          </cell>
          <cell r="F124" t="str">
            <v>3285</v>
          </cell>
          <cell r="G124" t="str">
            <v>RMB</v>
          </cell>
          <cell r="H124" t="str">
            <v>1</v>
          </cell>
          <cell r="I124">
            <v>3285</v>
          </cell>
        </row>
        <row r="125">
          <cell r="A125">
            <v>1447923</v>
          </cell>
          <cell r="B125" t="str">
            <v>东京第一酒店</v>
          </cell>
          <cell r="C125" t="str">
            <v>DHB190218042641878</v>
          </cell>
          <cell r="D125" t="str">
            <v/>
          </cell>
          <cell r="E125" t="str">
            <v/>
          </cell>
          <cell r="F125" t="str">
            <v>3322</v>
          </cell>
          <cell r="G125" t="str">
            <v>RMB</v>
          </cell>
          <cell r="H125" t="str">
            <v>1</v>
          </cell>
          <cell r="I125">
            <v>3322</v>
          </cell>
        </row>
        <row r="126">
          <cell r="A126">
            <v>1447482</v>
          </cell>
          <cell r="B126" t="str">
            <v>成田机场旅馆</v>
          </cell>
          <cell r="C126" t="str">
            <v>DHB190216223907038</v>
          </cell>
          <cell r="D126" t="str">
            <v/>
          </cell>
          <cell r="E126" t="str">
            <v/>
          </cell>
          <cell r="F126" t="str">
            <v>554</v>
          </cell>
          <cell r="G126" t="str">
            <v>RMB</v>
          </cell>
          <cell r="H126" t="str">
            <v>1</v>
          </cell>
          <cell r="I126">
            <v>554</v>
          </cell>
        </row>
        <row r="127">
          <cell r="A127">
            <v>1443894</v>
          </cell>
          <cell r="B127" t="str">
            <v>东京六本木REMM酒店</v>
          </cell>
          <cell r="C127" t="str">
            <v>DHB190208123547800</v>
          </cell>
          <cell r="D127" t="str">
            <v>10185091</v>
          </cell>
          <cell r="E127" t="str">
            <v/>
          </cell>
          <cell r="F127" t="str">
            <v>1054</v>
          </cell>
          <cell r="G127" t="str">
            <v>RMB</v>
          </cell>
          <cell r="H127" t="str">
            <v>1</v>
          </cell>
          <cell r="I127">
            <v>1054</v>
          </cell>
        </row>
        <row r="128">
          <cell r="A128">
            <v>1444189</v>
          </cell>
          <cell r="B128" t="str">
            <v>蓼科酒店</v>
          </cell>
          <cell r="C128" t="str">
            <v>DHB190209100259814</v>
          </cell>
          <cell r="D128" t="str">
            <v>1194794021001</v>
          </cell>
          <cell r="E128" t="str">
            <v/>
          </cell>
          <cell r="F128" t="str">
            <v>677</v>
          </cell>
          <cell r="G128" t="str">
            <v>RMB</v>
          </cell>
          <cell r="H128" t="str">
            <v>1</v>
          </cell>
          <cell r="I128">
            <v>677</v>
          </cell>
        </row>
        <row r="129">
          <cell r="A129">
            <v>1445587</v>
          </cell>
          <cell r="B129" t="str">
            <v>蓼科酒店</v>
          </cell>
          <cell r="C129" t="str">
            <v>DHB190212204108448</v>
          </cell>
          <cell r="D129" t="str">
            <v/>
          </cell>
          <cell r="E129" t="str">
            <v/>
          </cell>
          <cell r="F129" t="str">
            <v>6225</v>
          </cell>
          <cell r="G129" t="str">
            <v>RMB</v>
          </cell>
          <cell r="H129" t="str">
            <v>1</v>
          </cell>
          <cell r="I129">
            <v>6225</v>
          </cell>
        </row>
        <row r="130">
          <cell r="A130">
            <v>1444190</v>
          </cell>
          <cell r="B130" t="str">
            <v>蓼科酒店</v>
          </cell>
          <cell r="C130" t="str">
            <v>DHB190209100525915</v>
          </cell>
          <cell r="D130" t="str">
            <v>1194795073001</v>
          </cell>
          <cell r="E130" t="str">
            <v/>
          </cell>
          <cell r="F130" t="str">
            <v>433</v>
          </cell>
          <cell r="G130" t="str">
            <v>RMB</v>
          </cell>
          <cell r="H130" t="str">
            <v>1</v>
          </cell>
          <cell r="I130">
            <v>433</v>
          </cell>
        </row>
        <row r="131">
          <cell r="A131">
            <v>1442656</v>
          </cell>
          <cell r="B131" t="str">
            <v>东京东阳町相铁Fresa-Inn酒店</v>
          </cell>
          <cell r="C131" t="str">
            <v>DHB190203221822603</v>
          </cell>
          <cell r="D131" t="str">
            <v>1191279608</v>
          </cell>
          <cell r="E131" t="str">
            <v/>
          </cell>
          <cell r="F131" t="str">
            <v>352</v>
          </cell>
          <cell r="G131" t="str">
            <v>RMB</v>
          </cell>
          <cell r="H131" t="str">
            <v>1</v>
          </cell>
          <cell r="I131">
            <v>352</v>
          </cell>
        </row>
        <row r="132">
          <cell r="A132">
            <v>1442705</v>
          </cell>
          <cell r="B132" t="str">
            <v>东京东阳町相铁Fresa-Inn酒店</v>
          </cell>
          <cell r="C132" t="str">
            <v>DHB190204024440996</v>
          </cell>
          <cell r="D132" t="str">
            <v>1191397912</v>
          </cell>
          <cell r="E132" t="str">
            <v/>
          </cell>
          <cell r="F132" t="str">
            <v>934</v>
          </cell>
          <cell r="G132" t="str">
            <v>RMB</v>
          </cell>
          <cell r="H132" t="str">
            <v>1</v>
          </cell>
          <cell r="I132">
            <v>934</v>
          </cell>
        </row>
        <row r="133">
          <cell r="A133">
            <v>1442654</v>
          </cell>
          <cell r="B133" t="str">
            <v>东京东阳町相铁Fresa-Inn酒店</v>
          </cell>
          <cell r="C133" t="str">
            <v>DHB190203221647500</v>
          </cell>
          <cell r="D133" t="str">
            <v>1191279015</v>
          </cell>
          <cell r="E133" t="str">
            <v/>
          </cell>
          <cell r="F133" t="str">
            <v>934</v>
          </cell>
          <cell r="G133" t="str">
            <v>RMB</v>
          </cell>
          <cell r="H133" t="str">
            <v>1</v>
          </cell>
          <cell r="I133">
            <v>934</v>
          </cell>
        </row>
        <row r="134">
          <cell r="A134">
            <v>1444460</v>
          </cell>
          <cell r="B134" t="str">
            <v>中部机场酒店 </v>
          </cell>
          <cell r="C134" t="str">
            <v>DHB190210100620249</v>
          </cell>
          <cell r="D134" t="str">
            <v>30190210042</v>
          </cell>
          <cell r="E134" t="str">
            <v/>
          </cell>
          <cell r="F134" t="str">
            <v>870</v>
          </cell>
          <cell r="G134" t="str">
            <v>RMB</v>
          </cell>
          <cell r="H134" t="str">
            <v>1</v>
          </cell>
          <cell r="I134">
            <v>870</v>
          </cell>
        </row>
        <row r="135">
          <cell r="A135">
            <v>1441594</v>
          </cell>
          <cell r="B135" t="str">
            <v>中部机场酒店 </v>
          </cell>
          <cell r="C135" t="str">
            <v>DHB190201012922003</v>
          </cell>
          <cell r="D135" t="str">
            <v>30190201014</v>
          </cell>
          <cell r="E135" t="str">
            <v/>
          </cell>
          <cell r="F135" t="str">
            <v>853</v>
          </cell>
          <cell r="G135" t="str">
            <v>RMB</v>
          </cell>
          <cell r="H135" t="str">
            <v>1</v>
          </cell>
          <cell r="I135">
            <v>853</v>
          </cell>
        </row>
        <row r="136">
          <cell r="A136">
            <v>1443089</v>
          </cell>
          <cell r="B136" t="str">
            <v>瑞索尔函馆酒店 </v>
          </cell>
          <cell r="C136" t="str">
            <v>DHB190205173510730</v>
          </cell>
          <cell r="D136" t="str">
            <v/>
          </cell>
          <cell r="E136" t="str">
            <v/>
          </cell>
          <cell r="F136" t="str">
            <v>396</v>
          </cell>
          <cell r="G136" t="str">
            <v>RMB</v>
          </cell>
          <cell r="H136" t="str">
            <v>1</v>
          </cell>
          <cell r="I136">
            <v>396</v>
          </cell>
        </row>
        <row r="137">
          <cell r="A137">
            <v>1442856</v>
          </cell>
          <cell r="B137" t="str">
            <v>瑞索尔函馆酒店 </v>
          </cell>
          <cell r="C137" t="str">
            <v>DHB190204180814479</v>
          </cell>
          <cell r="D137" t="str">
            <v/>
          </cell>
          <cell r="E137" t="str">
            <v/>
          </cell>
          <cell r="F137" t="str">
            <v>868</v>
          </cell>
          <cell r="G137" t="str">
            <v>RMB</v>
          </cell>
          <cell r="H137" t="str">
            <v>1</v>
          </cell>
          <cell r="I137">
            <v>868</v>
          </cell>
        </row>
        <row r="138">
          <cell r="A138">
            <v>1443912</v>
          </cell>
          <cell r="B138" t="str">
            <v>神户岐山酒店 </v>
          </cell>
          <cell r="C138" t="str">
            <v>DHB190208113358313</v>
          </cell>
          <cell r="D138" t="str">
            <v/>
          </cell>
          <cell r="E138" t="str">
            <v/>
          </cell>
          <cell r="F138" t="str">
            <v>354</v>
          </cell>
          <cell r="G138" t="str">
            <v>RMB</v>
          </cell>
          <cell r="H138" t="str">
            <v>1</v>
          </cell>
          <cell r="I138">
            <v>354</v>
          </cell>
        </row>
        <row r="139">
          <cell r="A139">
            <v>1442213</v>
          </cell>
          <cell r="B139" t="str">
            <v>神户岐山酒店 </v>
          </cell>
          <cell r="C139" t="str">
            <v>DHB190202175136693</v>
          </cell>
          <cell r="D139" t="str">
            <v/>
          </cell>
          <cell r="E139" t="str">
            <v/>
          </cell>
          <cell r="F139" t="str">
            <v>203</v>
          </cell>
          <cell r="G139" t="str">
            <v>RMB</v>
          </cell>
          <cell r="H139" t="str">
            <v>1</v>
          </cell>
          <cell r="I139">
            <v>203</v>
          </cell>
        </row>
        <row r="140">
          <cell r="A140">
            <v>1442582</v>
          </cell>
          <cell r="B140" t="str">
            <v>神户岐山酒店 </v>
          </cell>
          <cell r="C140" t="str">
            <v>DHB190203185201150</v>
          </cell>
          <cell r="D140" t="str">
            <v>1191220509</v>
          </cell>
          <cell r="E140" t="str">
            <v/>
          </cell>
          <cell r="F140" t="str">
            <v>186</v>
          </cell>
          <cell r="G140" t="str">
            <v>RMB</v>
          </cell>
          <cell r="H140" t="str">
            <v>1</v>
          </cell>
          <cell r="I140">
            <v>186</v>
          </cell>
        </row>
        <row r="141">
          <cell r="A141">
            <v>1446918</v>
          </cell>
          <cell r="B141" t="str">
            <v>华盛顿哥伦比亚特区/美国国会大厦万怡酒店</v>
          </cell>
          <cell r="C141" t="str">
            <v>DHB190215202054243</v>
          </cell>
          <cell r="D141" t="str">
            <v>72434988</v>
          </cell>
          <cell r="E141" t="str">
            <v/>
          </cell>
          <cell r="F141" t="str">
            <v>2413</v>
          </cell>
          <cell r="G141" t="str">
            <v>RMB</v>
          </cell>
          <cell r="H141" t="str">
            <v>1</v>
          </cell>
          <cell r="I141">
            <v>2413</v>
          </cell>
        </row>
        <row r="142">
          <cell r="A142">
            <v>1443346</v>
          </cell>
          <cell r="B142" t="str">
            <v>吉隆坡IOI棕榈园酒店</v>
          </cell>
          <cell r="C142" t="str">
            <v>DHB190206164352881</v>
          </cell>
          <cell r="D142" t="str">
            <v>163178</v>
          </cell>
          <cell r="E142" t="str">
            <v/>
          </cell>
          <cell r="F142" t="str">
            <v>270</v>
          </cell>
          <cell r="G142" t="str">
            <v>RMB</v>
          </cell>
          <cell r="H142" t="str">
            <v>1</v>
          </cell>
          <cell r="I142">
            <v>270</v>
          </cell>
        </row>
        <row r="143">
          <cell r="A143">
            <v>1446214</v>
          </cell>
          <cell r="B143" t="str">
            <v>悉尼兰德威克维瑞尔公寓酒店</v>
          </cell>
          <cell r="C143" t="str">
            <v>DHB190214120630819</v>
          </cell>
          <cell r="D143" t="str">
            <v>228839</v>
          </cell>
          <cell r="E143" t="str">
            <v/>
          </cell>
          <cell r="F143" t="str">
            <v>2733</v>
          </cell>
          <cell r="G143" t="str">
            <v>RMB</v>
          </cell>
          <cell r="H143" t="str">
            <v>1</v>
          </cell>
          <cell r="I143">
            <v>2733</v>
          </cell>
        </row>
        <row r="144">
          <cell r="A144">
            <v>1444699</v>
          </cell>
          <cell r="B144" t="str">
            <v>吉隆坡希尔顿花园酒店</v>
          </cell>
          <cell r="C144" t="str">
            <v>DHB190211084511458</v>
          </cell>
          <cell r="D144" t="str">
            <v>3525885228</v>
          </cell>
          <cell r="E144" t="str">
            <v/>
          </cell>
          <cell r="F144" t="str">
            <v>228</v>
          </cell>
          <cell r="G144" t="str">
            <v>RMB</v>
          </cell>
          <cell r="H144" t="str">
            <v>1</v>
          </cell>
          <cell r="I144">
            <v>228</v>
          </cell>
        </row>
        <row r="145">
          <cell r="A145">
            <v>1444013</v>
          </cell>
          <cell r="B145" t="str">
            <v>伊兹密尔万丽酒店</v>
          </cell>
          <cell r="C145" t="str">
            <v>DHB190208190545243</v>
          </cell>
          <cell r="D145" t="str">
            <v>93910932</v>
          </cell>
          <cell r="E145" t="str">
            <v/>
          </cell>
          <cell r="F145" t="str">
            <v>657</v>
          </cell>
          <cell r="G145" t="str">
            <v>RMB</v>
          </cell>
          <cell r="H145" t="str">
            <v>1</v>
          </cell>
          <cell r="I145">
            <v>657</v>
          </cell>
        </row>
        <row r="146">
          <cell r="A146">
            <v>1443543</v>
          </cell>
          <cell r="B146" t="str">
            <v>波尔与格蕾丝酒店</v>
          </cell>
          <cell r="C146" t="str">
            <v>DHB190207082322129</v>
          </cell>
          <cell r="D146" t="str">
            <v>139320</v>
          </cell>
          <cell r="E146" t="str">
            <v/>
          </cell>
          <cell r="F146" t="str">
            <v>323</v>
          </cell>
          <cell r="G146" t="str">
            <v>RMB</v>
          </cell>
          <cell r="H146" t="str">
            <v>1</v>
          </cell>
          <cell r="I146">
            <v>323</v>
          </cell>
        </row>
        <row r="147">
          <cell r="A147">
            <v>1442711</v>
          </cell>
          <cell r="B147" t="str">
            <v>克拉特夫Q酒店</v>
          </cell>
          <cell r="C147" t="str">
            <v>DHB190204094301097</v>
          </cell>
          <cell r="D147" t="str">
            <v/>
          </cell>
          <cell r="E147" t="str">
            <v/>
          </cell>
          <cell r="F147" t="str">
            <v>292</v>
          </cell>
          <cell r="G147" t="str">
            <v>RMB</v>
          </cell>
          <cell r="H147" t="str">
            <v>1</v>
          </cell>
          <cell r="I147">
            <v>292</v>
          </cell>
        </row>
        <row r="148">
          <cell r="A148">
            <v>1446454</v>
          </cell>
          <cell r="B148" t="str">
            <v>达沃阿布雷扎丝绸酒店 </v>
          </cell>
          <cell r="C148" t="str">
            <v>DHB190214203222264</v>
          </cell>
          <cell r="D148" t="str">
            <v>1182386</v>
          </cell>
          <cell r="E148" t="str">
            <v/>
          </cell>
          <cell r="F148" t="str">
            <v>707</v>
          </cell>
          <cell r="G148" t="str">
            <v>RMB</v>
          </cell>
          <cell r="H148" t="str">
            <v>1</v>
          </cell>
          <cell r="I148">
            <v>707</v>
          </cell>
        </row>
        <row r="149">
          <cell r="A149">
            <v>1445246</v>
          </cell>
          <cell r="B149" t="str">
            <v>张武里水疗度假饭店</v>
          </cell>
          <cell r="C149" t="str">
            <v>DHB190212090455563</v>
          </cell>
          <cell r="D149" t="str">
            <v>26112</v>
          </cell>
          <cell r="E149" t="str">
            <v/>
          </cell>
          <cell r="F149" t="str">
            <v>1214</v>
          </cell>
          <cell r="G149" t="str">
            <v>RMB</v>
          </cell>
          <cell r="H149" t="str">
            <v>1</v>
          </cell>
          <cell r="I149">
            <v>1214</v>
          </cell>
        </row>
        <row r="150">
          <cell r="A150">
            <v>1446856</v>
          </cell>
          <cell r="B150" t="str">
            <v>卡拉奇阿瓦里塔酒店</v>
          </cell>
          <cell r="C150" t="str">
            <v>DHB190215175129934</v>
          </cell>
          <cell r="D150" t="str">
            <v/>
          </cell>
          <cell r="E150" t="str">
            <v/>
          </cell>
          <cell r="F150" t="str">
            <v>4428</v>
          </cell>
          <cell r="G150" t="str">
            <v>RMB</v>
          </cell>
          <cell r="H150" t="str">
            <v>1</v>
          </cell>
          <cell r="I150">
            <v>4428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141">
  <autoFilter ref="A1:T141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 dataDxfId="26"/>
    <tableColumn id="19" name="列2" dataDxfId="27"/>
    <tableColumn id="20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9"/>
  <sheetViews>
    <sheetView tabSelected="1" topLeftCell="A123" workbookViewId="0">
      <selection activeCell="O154" sqref="O154"/>
    </sheetView>
  </sheetViews>
  <sheetFormatPr defaultColWidth="9" defaultRowHeight="15"/>
  <cols>
    <col min="16" max="17" width="10.8571428571429" customWidth="1"/>
    <col min="18" max="18" width="10.5714285714286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3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853</v>
      </c>
      <c r="K2" t="s">
        <v>42</v>
      </c>
      <c r="L2" t="s">
        <v>43</v>
      </c>
      <c r="M2" t="s">
        <v>44</v>
      </c>
      <c r="N2" t="s">
        <v>45</v>
      </c>
      <c r="O2">
        <v>1441594</v>
      </c>
      <c r="P2" t="s">
        <v>46</v>
      </c>
      <c r="R2">
        <f>VLOOKUP(O2,[1]应付款管理!$A$1:$I$65536,9,0)</f>
        <v>853</v>
      </c>
      <c r="S2">
        <f>J2-R2</f>
        <v>0</v>
      </c>
      <c r="T2" t="str">
        <f>$T$1&amp;O2</f>
        <v>，1441594</v>
      </c>
    </row>
    <row r="3" spans="1:20">
      <c r="A3" t="s">
        <v>47</v>
      </c>
      <c r="B3" t="s">
        <v>48</v>
      </c>
      <c r="C3" t="s">
        <v>10</v>
      </c>
      <c r="D3" t="s">
        <v>9</v>
      </c>
      <c r="E3" t="s">
        <v>49</v>
      </c>
      <c r="F3" t="s">
        <v>50</v>
      </c>
      <c r="G3" t="s">
        <v>51</v>
      </c>
      <c r="H3" t="s">
        <v>41</v>
      </c>
      <c r="I3" t="s">
        <v>12</v>
      </c>
      <c r="J3">
        <v>11396</v>
      </c>
      <c r="K3" t="s">
        <v>42</v>
      </c>
      <c r="L3" t="s">
        <v>52</v>
      </c>
      <c r="M3" t="s">
        <v>53</v>
      </c>
      <c r="N3" t="s">
        <v>54</v>
      </c>
      <c r="O3">
        <v>1441596</v>
      </c>
      <c r="P3" t="s">
        <v>46</v>
      </c>
      <c r="R3">
        <f>VLOOKUP(O3,[1]应付款管理!$A$1:$I$65536,9,0)</f>
        <v>11396</v>
      </c>
      <c r="S3">
        <f t="shared" ref="S3:S34" si="0">J3-R3</f>
        <v>0</v>
      </c>
      <c r="T3" t="str">
        <f t="shared" ref="T3:T34" si="1">$T$1&amp;O3</f>
        <v>，1441596</v>
      </c>
    </row>
    <row r="4" spans="1:20">
      <c r="A4" t="s">
        <v>55</v>
      </c>
      <c r="B4" t="s">
        <v>56</v>
      </c>
      <c r="C4" t="s">
        <v>10</v>
      </c>
      <c r="D4" t="s">
        <v>9</v>
      </c>
      <c r="E4" t="s">
        <v>57</v>
      </c>
      <c r="F4" t="s">
        <v>39</v>
      </c>
      <c r="G4" t="s">
        <v>58</v>
      </c>
      <c r="H4" t="s">
        <v>41</v>
      </c>
      <c r="I4" t="s">
        <v>12</v>
      </c>
      <c r="J4">
        <v>1830</v>
      </c>
      <c r="K4" t="s">
        <v>42</v>
      </c>
      <c r="L4" t="s">
        <v>59</v>
      </c>
      <c r="M4" t="s">
        <v>44</v>
      </c>
      <c r="N4" t="s">
        <v>60</v>
      </c>
      <c r="O4">
        <v>1441583</v>
      </c>
      <c r="P4" t="s">
        <v>61</v>
      </c>
      <c r="Q4" t="s">
        <v>61</v>
      </c>
      <c r="R4">
        <f>VLOOKUP(O4,[1]应付款管理!$A$1:$I$65536,9,0)</f>
        <v>1830</v>
      </c>
      <c r="S4">
        <f t="shared" si="0"/>
        <v>0</v>
      </c>
      <c r="T4" t="str">
        <f t="shared" si="1"/>
        <v>，1441583</v>
      </c>
    </row>
    <row r="5" spans="1:20">
      <c r="A5" t="s">
        <v>62</v>
      </c>
      <c r="B5" t="s">
        <v>63</v>
      </c>
      <c r="C5" t="s">
        <v>10</v>
      </c>
      <c r="D5" t="s">
        <v>9</v>
      </c>
      <c r="E5" t="s">
        <v>64</v>
      </c>
      <c r="F5" t="s">
        <v>39</v>
      </c>
      <c r="G5" t="s">
        <v>58</v>
      </c>
      <c r="H5" t="s">
        <v>41</v>
      </c>
      <c r="I5" t="s">
        <v>12</v>
      </c>
      <c r="J5">
        <v>9492</v>
      </c>
      <c r="K5" t="s">
        <v>42</v>
      </c>
      <c r="L5" t="s">
        <v>65</v>
      </c>
      <c r="M5" t="s">
        <v>53</v>
      </c>
      <c r="N5" t="s">
        <v>66</v>
      </c>
      <c r="O5" s="2">
        <v>1441647</v>
      </c>
      <c r="P5" t="s">
        <v>67</v>
      </c>
      <c r="Q5" t="s">
        <v>67</v>
      </c>
      <c r="R5">
        <f>VLOOKUP(O5,[1]应付款管理!$A$1:$I$65536,9,0)</f>
        <v>9492</v>
      </c>
      <c r="S5">
        <f t="shared" si="0"/>
        <v>0</v>
      </c>
      <c r="T5" t="str">
        <f t="shared" si="1"/>
        <v>，1441647</v>
      </c>
    </row>
    <row r="6" spans="1:20">
      <c r="A6" t="s">
        <v>62</v>
      </c>
      <c r="B6" t="s">
        <v>68</v>
      </c>
      <c r="C6" t="s">
        <v>10</v>
      </c>
      <c r="D6" t="s">
        <v>9</v>
      </c>
      <c r="E6" t="s">
        <v>69</v>
      </c>
      <c r="F6" t="s">
        <v>70</v>
      </c>
      <c r="G6" t="s">
        <v>40</v>
      </c>
      <c r="H6" t="s">
        <v>41</v>
      </c>
      <c r="I6" t="s">
        <v>12</v>
      </c>
      <c r="J6">
        <v>3924</v>
      </c>
      <c r="K6" t="s">
        <v>42</v>
      </c>
      <c r="L6" t="s">
        <v>71</v>
      </c>
      <c r="M6" t="s">
        <v>44</v>
      </c>
      <c r="N6" t="s">
        <v>72</v>
      </c>
      <c r="O6">
        <v>1441679</v>
      </c>
      <c r="P6" t="s">
        <v>46</v>
      </c>
      <c r="R6">
        <f>VLOOKUP(O6,[1]应付款管理!$A$1:$I$65536,9,0)</f>
        <v>3924</v>
      </c>
      <c r="S6">
        <f t="shared" si="0"/>
        <v>0</v>
      </c>
      <c r="T6" t="str">
        <f t="shared" si="1"/>
        <v>，1441679</v>
      </c>
    </row>
    <row r="7" spans="1:20">
      <c r="A7" t="s">
        <v>73</v>
      </c>
      <c r="B7" t="s">
        <v>74</v>
      </c>
      <c r="C7" t="s">
        <v>10</v>
      </c>
      <c r="D7" t="s">
        <v>9</v>
      </c>
      <c r="E7" t="s">
        <v>75</v>
      </c>
      <c r="F7" t="s">
        <v>40</v>
      </c>
      <c r="G7" t="s">
        <v>76</v>
      </c>
      <c r="H7" t="s">
        <v>41</v>
      </c>
      <c r="I7" t="s">
        <v>12</v>
      </c>
      <c r="J7">
        <v>1050</v>
      </c>
      <c r="K7" t="s">
        <v>42</v>
      </c>
      <c r="L7" t="s">
        <v>77</v>
      </c>
      <c r="M7" t="s">
        <v>44</v>
      </c>
      <c r="N7" t="s">
        <v>78</v>
      </c>
      <c r="O7">
        <v>1441692</v>
      </c>
      <c r="P7" t="s">
        <v>46</v>
      </c>
      <c r="R7">
        <f>VLOOKUP(O7,[1]应付款管理!$A$1:$I$65536,9,0)</f>
        <v>1050</v>
      </c>
      <c r="S7">
        <f t="shared" si="0"/>
        <v>0</v>
      </c>
      <c r="T7" t="str">
        <f t="shared" si="1"/>
        <v>，1441692</v>
      </c>
    </row>
    <row r="8" spans="1:20">
      <c r="A8" t="s">
        <v>62</v>
      </c>
      <c r="B8" t="s">
        <v>79</v>
      </c>
      <c r="C8" t="s">
        <v>10</v>
      </c>
      <c r="D8" t="s">
        <v>9</v>
      </c>
      <c r="E8" t="s">
        <v>80</v>
      </c>
      <c r="F8" t="s">
        <v>81</v>
      </c>
      <c r="G8" t="s">
        <v>82</v>
      </c>
      <c r="H8" t="s">
        <v>41</v>
      </c>
      <c r="I8" t="s">
        <v>12</v>
      </c>
      <c r="J8">
        <v>1320</v>
      </c>
      <c r="K8" t="s">
        <v>42</v>
      </c>
      <c r="L8" t="s">
        <v>83</v>
      </c>
      <c r="M8" t="s">
        <v>44</v>
      </c>
      <c r="N8" t="s">
        <v>84</v>
      </c>
      <c r="O8">
        <v>1441699</v>
      </c>
      <c r="P8" t="s">
        <v>85</v>
      </c>
      <c r="Q8" t="s">
        <v>85</v>
      </c>
      <c r="R8">
        <v>1320</v>
      </c>
      <c r="S8">
        <f t="shared" si="0"/>
        <v>0</v>
      </c>
      <c r="T8" t="str">
        <f t="shared" si="1"/>
        <v>，1441699</v>
      </c>
    </row>
    <row r="9" spans="1:20">
      <c r="A9" t="s">
        <v>86</v>
      </c>
      <c r="B9" t="s">
        <v>87</v>
      </c>
      <c r="C9" t="s">
        <v>10</v>
      </c>
      <c r="D9" t="s">
        <v>9</v>
      </c>
      <c r="E9" t="s">
        <v>88</v>
      </c>
      <c r="F9" t="s">
        <v>89</v>
      </c>
      <c r="G9" t="s">
        <v>90</v>
      </c>
      <c r="H9" t="s">
        <v>41</v>
      </c>
      <c r="I9" t="s">
        <v>12</v>
      </c>
      <c r="J9">
        <v>2920</v>
      </c>
      <c r="K9" t="s">
        <v>42</v>
      </c>
      <c r="L9" t="s">
        <v>91</v>
      </c>
      <c r="M9" t="s">
        <v>53</v>
      </c>
      <c r="N9" t="s">
        <v>92</v>
      </c>
      <c r="O9">
        <v>1441764</v>
      </c>
      <c r="P9" t="s">
        <v>61</v>
      </c>
      <c r="Q9" t="s">
        <v>61</v>
      </c>
      <c r="R9">
        <f>VLOOKUP(O9,[1]应付款管理!$A$1:$I$65536,9,0)</f>
        <v>2920</v>
      </c>
      <c r="S9">
        <f t="shared" si="0"/>
        <v>0</v>
      </c>
      <c r="T9" t="str">
        <f t="shared" si="1"/>
        <v>，1441764</v>
      </c>
    </row>
    <row r="10" spans="1:20">
      <c r="A10" t="s">
        <v>93</v>
      </c>
      <c r="B10" t="s">
        <v>94</v>
      </c>
      <c r="C10" t="s">
        <v>10</v>
      </c>
      <c r="D10" t="s">
        <v>9</v>
      </c>
      <c r="E10" t="s">
        <v>95</v>
      </c>
      <c r="F10" t="s">
        <v>96</v>
      </c>
      <c r="G10" t="s">
        <v>97</v>
      </c>
      <c r="H10" t="s">
        <v>41</v>
      </c>
      <c r="I10" t="s">
        <v>12</v>
      </c>
      <c r="J10">
        <v>5552</v>
      </c>
      <c r="K10" t="s">
        <v>42</v>
      </c>
      <c r="L10" t="s">
        <v>98</v>
      </c>
      <c r="M10" t="s">
        <v>53</v>
      </c>
      <c r="N10" t="s">
        <v>99</v>
      </c>
      <c r="O10">
        <v>1441782</v>
      </c>
      <c r="P10" t="s">
        <v>100</v>
      </c>
      <c r="Q10" t="s">
        <v>100</v>
      </c>
      <c r="R10">
        <f>VLOOKUP(O10,[1]应付款管理!$A$1:$I$65536,9,0)</f>
        <v>5552</v>
      </c>
      <c r="S10">
        <f t="shared" si="0"/>
        <v>0</v>
      </c>
      <c r="T10" t="str">
        <f t="shared" si="1"/>
        <v>，1441782</v>
      </c>
    </row>
    <row r="11" spans="1:20">
      <c r="A11" t="s">
        <v>101</v>
      </c>
      <c r="B11" t="s">
        <v>102</v>
      </c>
      <c r="C11" t="s">
        <v>10</v>
      </c>
      <c r="D11" t="s">
        <v>9</v>
      </c>
      <c r="E11" t="s">
        <v>103</v>
      </c>
      <c r="F11" t="s">
        <v>82</v>
      </c>
      <c r="G11" t="s">
        <v>104</v>
      </c>
      <c r="H11" t="s">
        <v>41</v>
      </c>
      <c r="I11" t="s">
        <v>12</v>
      </c>
      <c r="J11">
        <v>2061</v>
      </c>
      <c r="K11" t="s">
        <v>42</v>
      </c>
      <c r="L11" t="s">
        <v>105</v>
      </c>
      <c r="M11" t="s">
        <v>44</v>
      </c>
      <c r="N11" t="s">
        <v>106</v>
      </c>
      <c r="O11">
        <v>1441826</v>
      </c>
      <c r="P11" t="s">
        <v>100</v>
      </c>
      <c r="Q11" t="s">
        <v>100</v>
      </c>
      <c r="R11">
        <f>VLOOKUP(O11,[1]应付款管理!$A$1:$I$65536,9,0)</f>
        <v>2061</v>
      </c>
      <c r="S11">
        <f t="shared" si="0"/>
        <v>0</v>
      </c>
      <c r="T11" t="str">
        <f t="shared" si="1"/>
        <v>，1441826</v>
      </c>
    </row>
    <row r="12" spans="1:20">
      <c r="A12" t="s">
        <v>47</v>
      </c>
      <c r="B12" t="s">
        <v>107</v>
      </c>
      <c r="C12" t="s">
        <v>10</v>
      </c>
      <c r="D12" t="s">
        <v>9</v>
      </c>
      <c r="E12" t="s">
        <v>108</v>
      </c>
      <c r="F12" t="s">
        <v>109</v>
      </c>
      <c r="G12" t="s">
        <v>110</v>
      </c>
      <c r="H12" t="s">
        <v>41</v>
      </c>
      <c r="I12" t="s">
        <v>12</v>
      </c>
      <c r="J12">
        <v>1848</v>
      </c>
      <c r="K12" t="s">
        <v>42</v>
      </c>
      <c r="L12" t="s">
        <v>111</v>
      </c>
      <c r="M12" t="s">
        <v>44</v>
      </c>
      <c r="N12" t="s">
        <v>112</v>
      </c>
      <c r="O12">
        <v>1441865</v>
      </c>
      <c r="P12" t="s">
        <v>100</v>
      </c>
      <c r="Q12" t="s">
        <v>100</v>
      </c>
      <c r="R12">
        <f>VLOOKUP(O12,[1]应付款管理!$A$1:$I$65536,9,0)</f>
        <v>1848</v>
      </c>
      <c r="S12">
        <f t="shared" si="0"/>
        <v>0</v>
      </c>
      <c r="T12" t="str">
        <f t="shared" si="1"/>
        <v>，1441865</v>
      </c>
    </row>
    <row r="13" spans="1:20">
      <c r="A13" t="s">
        <v>47</v>
      </c>
      <c r="B13" t="s">
        <v>113</v>
      </c>
      <c r="C13" t="s">
        <v>10</v>
      </c>
      <c r="D13" t="s">
        <v>9</v>
      </c>
      <c r="E13" t="s">
        <v>108</v>
      </c>
      <c r="F13" t="s">
        <v>114</v>
      </c>
      <c r="G13" t="s">
        <v>115</v>
      </c>
      <c r="H13" t="s">
        <v>41</v>
      </c>
      <c r="I13" t="s">
        <v>12</v>
      </c>
      <c r="J13">
        <v>2096</v>
      </c>
      <c r="K13" t="s">
        <v>42</v>
      </c>
      <c r="L13" t="s">
        <v>116</v>
      </c>
      <c r="M13" t="s">
        <v>44</v>
      </c>
      <c r="N13" t="s">
        <v>117</v>
      </c>
      <c r="O13">
        <v>1441896</v>
      </c>
      <c r="P13" t="s">
        <v>46</v>
      </c>
      <c r="R13">
        <f>VLOOKUP(O13,[1]应付款管理!$A$1:$I$65536,9,0)</f>
        <v>2096</v>
      </c>
      <c r="S13">
        <f t="shared" si="0"/>
        <v>0</v>
      </c>
      <c r="T13" t="str">
        <f t="shared" si="1"/>
        <v>，1441896</v>
      </c>
    </row>
    <row r="14" spans="1:20">
      <c r="A14" t="s">
        <v>47</v>
      </c>
      <c r="B14" t="s">
        <v>118</v>
      </c>
      <c r="C14" t="s">
        <v>10</v>
      </c>
      <c r="D14" t="s">
        <v>9</v>
      </c>
      <c r="E14" t="s">
        <v>119</v>
      </c>
      <c r="F14" t="s">
        <v>120</v>
      </c>
      <c r="G14" t="s">
        <v>121</v>
      </c>
      <c r="H14" t="s">
        <v>41</v>
      </c>
      <c r="I14" t="s">
        <v>12</v>
      </c>
      <c r="J14">
        <v>7496</v>
      </c>
      <c r="K14" t="s">
        <v>42</v>
      </c>
      <c r="L14" t="s">
        <v>122</v>
      </c>
      <c r="M14" t="s">
        <v>44</v>
      </c>
      <c r="N14" t="s">
        <v>123</v>
      </c>
      <c r="O14">
        <v>1441966</v>
      </c>
      <c r="P14" t="s">
        <v>46</v>
      </c>
      <c r="R14">
        <f>VLOOKUP(O14,[1]应付款管理!$A$1:$I$65536,9,0)</f>
        <v>7496</v>
      </c>
      <c r="S14">
        <f t="shared" si="0"/>
        <v>0</v>
      </c>
      <c r="T14" t="str">
        <f t="shared" si="1"/>
        <v>，1441966</v>
      </c>
    </row>
    <row r="15" spans="1:20">
      <c r="A15" t="s">
        <v>124</v>
      </c>
      <c r="B15" t="s">
        <v>125</v>
      </c>
      <c r="C15" t="s">
        <v>10</v>
      </c>
      <c r="D15" t="s">
        <v>9</v>
      </c>
      <c r="E15" t="s">
        <v>126</v>
      </c>
      <c r="F15" t="s">
        <v>127</v>
      </c>
      <c r="G15" t="s">
        <v>128</v>
      </c>
      <c r="H15" t="s">
        <v>41</v>
      </c>
      <c r="I15" t="s">
        <v>12</v>
      </c>
      <c r="J15">
        <v>2688</v>
      </c>
      <c r="K15" t="s">
        <v>42</v>
      </c>
      <c r="L15" t="s">
        <v>129</v>
      </c>
      <c r="M15" t="s">
        <v>44</v>
      </c>
      <c r="N15" t="s">
        <v>130</v>
      </c>
      <c r="O15">
        <v>1442139</v>
      </c>
      <c r="P15" t="s">
        <v>100</v>
      </c>
      <c r="Q15" t="s">
        <v>100</v>
      </c>
      <c r="R15">
        <f>VLOOKUP(O15,[1]应付款管理!$A$1:$I$65536,9,0)</f>
        <v>2688</v>
      </c>
      <c r="S15">
        <f t="shared" si="0"/>
        <v>0</v>
      </c>
      <c r="T15" t="str">
        <f t="shared" si="1"/>
        <v>，1442139</v>
      </c>
    </row>
    <row r="16" spans="1:20">
      <c r="A16" t="s">
        <v>131</v>
      </c>
      <c r="B16" t="s">
        <v>132</v>
      </c>
      <c r="C16" t="s">
        <v>10</v>
      </c>
      <c r="D16" t="s">
        <v>9</v>
      </c>
      <c r="E16" t="s">
        <v>133</v>
      </c>
      <c r="F16" t="s">
        <v>121</v>
      </c>
      <c r="G16" t="s">
        <v>104</v>
      </c>
      <c r="H16" t="s">
        <v>41</v>
      </c>
      <c r="I16" t="s">
        <v>12</v>
      </c>
      <c r="J16">
        <v>423</v>
      </c>
      <c r="K16" t="s">
        <v>42</v>
      </c>
      <c r="L16" t="s">
        <v>134</v>
      </c>
      <c r="M16" t="s">
        <v>44</v>
      </c>
      <c r="N16" t="s">
        <v>135</v>
      </c>
      <c r="O16">
        <v>1442174</v>
      </c>
      <c r="P16" t="s">
        <v>100</v>
      </c>
      <c r="Q16" t="s">
        <v>100</v>
      </c>
      <c r="R16">
        <f>VLOOKUP(O16,[1]应付款管理!$A$1:$I$65536,9,0)</f>
        <v>423</v>
      </c>
      <c r="S16">
        <f t="shared" si="0"/>
        <v>0</v>
      </c>
      <c r="T16" t="str">
        <f t="shared" si="1"/>
        <v>，1442174</v>
      </c>
    </row>
    <row r="17" spans="1:20">
      <c r="A17" t="s">
        <v>136</v>
      </c>
      <c r="B17" t="s">
        <v>137</v>
      </c>
      <c r="C17" t="s">
        <v>10</v>
      </c>
      <c r="D17" t="s">
        <v>9</v>
      </c>
      <c r="E17" t="s">
        <v>138</v>
      </c>
      <c r="F17" t="s">
        <v>81</v>
      </c>
      <c r="G17" t="s">
        <v>120</v>
      </c>
      <c r="H17" t="s">
        <v>41</v>
      </c>
      <c r="I17" t="s">
        <v>12</v>
      </c>
      <c r="J17">
        <v>203</v>
      </c>
      <c r="K17" t="s">
        <v>42</v>
      </c>
      <c r="L17" t="s">
        <v>139</v>
      </c>
      <c r="M17" t="s">
        <v>44</v>
      </c>
      <c r="N17" t="s">
        <v>140</v>
      </c>
      <c r="O17">
        <v>1442213</v>
      </c>
      <c r="P17" t="s">
        <v>46</v>
      </c>
      <c r="R17">
        <f>VLOOKUP(O17,[1]应付款管理!$A$1:$I$65536,9,0)</f>
        <v>203</v>
      </c>
      <c r="S17">
        <f t="shared" si="0"/>
        <v>0</v>
      </c>
      <c r="T17" t="str">
        <f t="shared" si="1"/>
        <v>，1442213</v>
      </c>
    </row>
    <row r="18" spans="1:20">
      <c r="A18" t="s">
        <v>141</v>
      </c>
      <c r="B18" t="s">
        <v>142</v>
      </c>
      <c r="C18" t="s">
        <v>10</v>
      </c>
      <c r="D18" t="s">
        <v>9</v>
      </c>
      <c r="E18" t="s">
        <v>143</v>
      </c>
      <c r="F18" t="s">
        <v>144</v>
      </c>
      <c r="G18" t="s">
        <v>145</v>
      </c>
      <c r="H18" t="s">
        <v>41</v>
      </c>
      <c r="I18" t="s">
        <v>12</v>
      </c>
      <c r="J18">
        <v>8400</v>
      </c>
      <c r="K18" t="s">
        <v>42</v>
      </c>
      <c r="L18" t="s">
        <v>146</v>
      </c>
      <c r="M18" t="s">
        <v>44</v>
      </c>
      <c r="N18" t="s">
        <v>147</v>
      </c>
      <c r="O18">
        <v>1442220</v>
      </c>
      <c r="P18" t="s">
        <v>46</v>
      </c>
      <c r="R18">
        <f>VLOOKUP(O18,[1]应付款管理!$A$1:$I$65536,9,0)</f>
        <v>8400</v>
      </c>
      <c r="S18">
        <f t="shared" si="0"/>
        <v>0</v>
      </c>
      <c r="T18" t="str">
        <f t="shared" si="1"/>
        <v>，1442220</v>
      </c>
    </row>
    <row r="19" spans="1:20">
      <c r="A19" t="s">
        <v>141</v>
      </c>
      <c r="B19" t="s">
        <v>148</v>
      </c>
      <c r="C19" t="s">
        <v>10</v>
      </c>
      <c r="D19" t="s">
        <v>9</v>
      </c>
      <c r="E19" t="s">
        <v>149</v>
      </c>
      <c r="F19" t="s">
        <v>150</v>
      </c>
      <c r="G19" t="s">
        <v>151</v>
      </c>
      <c r="H19" t="s">
        <v>41</v>
      </c>
      <c r="I19" t="s">
        <v>12</v>
      </c>
      <c r="J19">
        <v>1096</v>
      </c>
      <c r="K19" t="s">
        <v>42</v>
      </c>
      <c r="L19" t="s">
        <v>152</v>
      </c>
      <c r="M19" t="s">
        <v>44</v>
      </c>
      <c r="N19" t="s">
        <v>153</v>
      </c>
      <c r="O19">
        <v>1442261</v>
      </c>
      <c r="P19" t="s">
        <v>46</v>
      </c>
      <c r="R19">
        <f>VLOOKUP(O19,[1]应付款管理!$A$1:$I$65536,9,0)</f>
        <v>1096</v>
      </c>
      <c r="S19">
        <f t="shared" si="0"/>
        <v>0</v>
      </c>
      <c r="T19" t="str">
        <f t="shared" si="1"/>
        <v>，1442261</v>
      </c>
    </row>
    <row r="20" spans="1:20">
      <c r="A20" t="s">
        <v>154</v>
      </c>
      <c r="B20" t="s">
        <v>155</v>
      </c>
      <c r="C20" t="s">
        <v>10</v>
      </c>
      <c r="D20" t="s">
        <v>9</v>
      </c>
      <c r="E20" t="s">
        <v>156</v>
      </c>
      <c r="F20" t="s">
        <v>157</v>
      </c>
      <c r="G20" t="s">
        <v>39</v>
      </c>
      <c r="H20" t="s">
        <v>41</v>
      </c>
      <c r="I20" t="s">
        <v>12</v>
      </c>
      <c r="J20">
        <v>14384</v>
      </c>
      <c r="K20" t="s">
        <v>42</v>
      </c>
      <c r="L20" t="s">
        <v>158</v>
      </c>
      <c r="M20" t="s">
        <v>44</v>
      </c>
      <c r="N20" t="s">
        <v>159</v>
      </c>
      <c r="O20">
        <v>1442263</v>
      </c>
      <c r="P20" t="s">
        <v>46</v>
      </c>
      <c r="R20">
        <f>VLOOKUP(O20,[1]应付款管理!$A$1:$I$65536,9,0)</f>
        <v>14384</v>
      </c>
      <c r="S20">
        <f t="shared" si="0"/>
        <v>0</v>
      </c>
      <c r="T20" t="str">
        <f t="shared" si="1"/>
        <v>，1442263</v>
      </c>
    </row>
    <row r="21" spans="1:20">
      <c r="A21" t="s">
        <v>141</v>
      </c>
      <c r="B21" t="s">
        <v>160</v>
      </c>
      <c r="C21" t="s">
        <v>10</v>
      </c>
      <c r="D21" t="s">
        <v>9</v>
      </c>
      <c r="E21" t="s">
        <v>161</v>
      </c>
      <c r="F21" t="s">
        <v>81</v>
      </c>
      <c r="G21" t="s">
        <v>120</v>
      </c>
      <c r="H21" t="s">
        <v>41</v>
      </c>
      <c r="I21" t="s">
        <v>12</v>
      </c>
      <c r="J21">
        <v>1943</v>
      </c>
      <c r="K21" t="s">
        <v>42</v>
      </c>
      <c r="L21" t="s">
        <v>162</v>
      </c>
      <c r="M21" t="s">
        <v>44</v>
      </c>
      <c r="N21" t="s">
        <v>163</v>
      </c>
      <c r="O21">
        <v>1442268</v>
      </c>
      <c r="P21" t="s">
        <v>46</v>
      </c>
      <c r="R21">
        <f>VLOOKUP(O21,[1]应付款管理!$A$1:$I$65536,9,0)</f>
        <v>1943</v>
      </c>
      <c r="S21">
        <f t="shared" si="0"/>
        <v>0</v>
      </c>
      <c r="T21" t="str">
        <f t="shared" si="1"/>
        <v>，1442268</v>
      </c>
    </row>
    <row r="22" spans="1:20">
      <c r="A22" t="s">
        <v>164</v>
      </c>
      <c r="B22" t="s">
        <v>165</v>
      </c>
      <c r="C22" t="s">
        <v>10</v>
      </c>
      <c r="D22" t="s">
        <v>9</v>
      </c>
      <c r="E22" t="s">
        <v>166</v>
      </c>
      <c r="F22" t="s">
        <v>81</v>
      </c>
      <c r="G22" t="s">
        <v>120</v>
      </c>
      <c r="H22" t="s">
        <v>41</v>
      </c>
      <c r="I22" t="s">
        <v>12</v>
      </c>
      <c r="J22">
        <v>459</v>
      </c>
      <c r="K22" t="s">
        <v>42</v>
      </c>
      <c r="L22" t="s">
        <v>167</v>
      </c>
      <c r="M22" t="s">
        <v>44</v>
      </c>
      <c r="N22" t="s">
        <v>168</v>
      </c>
      <c r="O22">
        <v>1442267</v>
      </c>
      <c r="P22" t="s">
        <v>61</v>
      </c>
      <c r="Q22" t="s">
        <v>61</v>
      </c>
      <c r="R22">
        <f>VLOOKUP(O22,[1]应付款管理!$A$1:$I$65536,9,0)</f>
        <v>459</v>
      </c>
      <c r="S22">
        <f t="shared" si="0"/>
        <v>0</v>
      </c>
      <c r="T22" t="str">
        <f t="shared" si="1"/>
        <v>，1442267</v>
      </c>
    </row>
    <row r="23" spans="1:20">
      <c r="A23" t="s">
        <v>73</v>
      </c>
      <c r="B23" t="s">
        <v>169</v>
      </c>
      <c r="C23" t="s">
        <v>10</v>
      </c>
      <c r="D23" t="s">
        <v>9</v>
      </c>
      <c r="E23" t="s">
        <v>75</v>
      </c>
      <c r="F23" t="s">
        <v>151</v>
      </c>
      <c r="G23" t="s">
        <v>110</v>
      </c>
      <c r="H23" t="s">
        <v>41</v>
      </c>
      <c r="I23" t="s">
        <v>12</v>
      </c>
      <c r="J23">
        <v>1206</v>
      </c>
      <c r="K23" t="s">
        <v>42</v>
      </c>
      <c r="L23" t="s">
        <v>170</v>
      </c>
      <c r="M23" t="s">
        <v>44</v>
      </c>
      <c r="N23" t="s">
        <v>171</v>
      </c>
      <c r="O23">
        <v>1442277</v>
      </c>
      <c r="P23" t="s">
        <v>46</v>
      </c>
      <c r="R23">
        <f>VLOOKUP(O23,[1]应付款管理!$A$1:$I$65536,9,0)</f>
        <v>1206</v>
      </c>
      <c r="S23">
        <f t="shared" si="0"/>
        <v>0</v>
      </c>
      <c r="T23" t="str">
        <f t="shared" si="1"/>
        <v>，1442277</v>
      </c>
    </row>
    <row r="24" spans="1:20">
      <c r="A24" t="s">
        <v>172</v>
      </c>
      <c r="B24" t="s">
        <v>173</v>
      </c>
      <c r="C24" t="s">
        <v>10</v>
      </c>
      <c r="D24" t="s">
        <v>9</v>
      </c>
      <c r="E24" t="s">
        <v>174</v>
      </c>
      <c r="F24" t="s">
        <v>40</v>
      </c>
      <c r="G24" t="s">
        <v>58</v>
      </c>
      <c r="H24" t="s">
        <v>41</v>
      </c>
      <c r="I24" t="s">
        <v>12</v>
      </c>
      <c r="J24">
        <v>942</v>
      </c>
      <c r="K24" t="s">
        <v>42</v>
      </c>
      <c r="L24" t="s">
        <v>175</v>
      </c>
      <c r="M24" t="s">
        <v>44</v>
      </c>
      <c r="N24" t="s">
        <v>176</v>
      </c>
      <c r="O24">
        <v>1442279</v>
      </c>
      <c r="P24" t="s">
        <v>61</v>
      </c>
      <c r="Q24" t="s">
        <v>61</v>
      </c>
      <c r="R24">
        <f>VLOOKUP(O24,[1]应付款管理!$A$1:$I$65536,9,0)</f>
        <v>942</v>
      </c>
      <c r="S24">
        <f t="shared" si="0"/>
        <v>0</v>
      </c>
      <c r="T24" t="str">
        <f t="shared" si="1"/>
        <v>，1442279</v>
      </c>
    </row>
    <row r="25" spans="1:20">
      <c r="A25" t="s">
        <v>47</v>
      </c>
      <c r="B25" t="s">
        <v>177</v>
      </c>
      <c r="C25" t="s">
        <v>10</v>
      </c>
      <c r="D25" t="s">
        <v>9</v>
      </c>
      <c r="E25" t="s">
        <v>108</v>
      </c>
      <c r="F25" t="s">
        <v>114</v>
      </c>
      <c r="G25" t="s">
        <v>178</v>
      </c>
      <c r="H25" t="s">
        <v>41</v>
      </c>
      <c r="I25" t="s">
        <v>12</v>
      </c>
      <c r="J25">
        <v>1602</v>
      </c>
      <c r="K25" t="s">
        <v>42</v>
      </c>
      <c r="L25" t="s">
        <v>179</v>
      </c>
      <c r="M25" t="s">
        <v>44</v>
      </c>
      <c r="N25" t="s">
        <v>180</v>
      </c>
      <c r="O25">
        <v>1442298</v>
      </c>
      <c r="P25" t="s">
        <v>46</v>
      </c>
      <c r="R25">
        <f>VLOOKUP(O25,[1]应付款管理!$A$1:$I$65536,9,0)</f>
        <v>1602</v>
      </c>
      <c r="S25">
        <f t="shared" si="0"/>
        <v>0</v>
      </c>
      <c r="T25" t="str">
        <f t="shared" si="1"/>
        <v>，1442298</v>
      </c>
    </row>
    <row r="26" spans="1:20">
      <c r="A26" t="s">
        <v>73</v>
      </c>
      <c r="B26" t="s">
        <v>181</v>
      </c>
      <c r="C26" t="s">
        <v>10</v>
      </c>
      <c r="D26" t="s">
        <v>9</v>
      </c>
      <c r="E26" t="s">
        <v>75</v>
      </c>
      <c r="F26" t="s">
        <v>82</v>
      </c>
      <c r="G26" t="s">
        <v>157</v>
      </c>
      <c r="H26" t="s">
        <v>41</v>
      </c>
      <c r="I26" t="s">
        <v>12</v>
      </c>
      <c r="J26">
        <v>2475</v>
      </c>
      <c r="K26" t="s">
        <v>42</v>
      </c>
      <c r="L26" t="s">
        <v>182</v>
      </c>
      <c r="M26" t="s">
        <v>44</v>
      </c>
      <c r="N26" t="s">
        <v>183</v>
      </c>
      <c r="O26">
        <v>1442321</v>
      </c>
      <c r="P26" t="s">
        <v>46</v>
      </c>
      <c r="R26">
        <f>VLOOKUP(O26,[1]应付款管理!$A$1:$I$65536,9,0)</f>
        <v>2475</v>
      </c>
      <c r="S26">
        <f t="shared" si="0"/>
        <v>0</v>
      </c>
      <c r="T26" t="str">
        <f t="shared" si="1"/>
        <v>，1442321</v>
      </c>
    </row>
    <row r="27" spans="1:20">
      <c r="A27" t="s">
        <v>131</v>
      </c>
      <c r="B27" t="s">
        <v>184</v>
      </c>
      <c r="C27" t="s">
        <v>10</v>
      </c>
      <c r="D27" t="s">
        <v>9</v>
      </c>
      <c r="E27" t="s">
        <v>185</v>
      </c>
      <c r="F27" t="s">
        <v>186</v>
      </c>
      <c r="G27" t="s">
        <v>128</v>
      </c>
      <c r="H27" t="s">
        <v>41</v>
      </c>
      <c r="I27" t="s">
        <v>12</v>
      </c>
      <c r="J27">
        <v>1614</v>
      </c>
      <c r="K27" t="s">
        <v>42</v>
      </c>
      <c r="L27" t="s">
        <v>187</v>
      </c>
      <c r="M27" t="s">
        <v>44</v>
      </c>
      <c r="N27" t="s">
        <v>188</v>
      </c>
      <c r="O27">
        <v>1442297</v>
      </c>
      <c r="P27" t="s">
        <v>85</v>
      </c>
      <c r="Q27" t="s">
        <v>85</v>
      </c>
      <c r="R27">
        <f>VLOOKUP(O27,[1]应付款管理!$A$1:$I$65536,9,0)</f>
        <v>1614</v>
      </c>
      <c r="S27">
        <f t="shared" si="0"/>
        <v>0</v>
      </c>
      <c r="T27" t="str">
        <f t="shared" si="1"/>
        <v>，1442297</v>
      </c>
    </row>
    <row r="28" spans="1:20">
      <c r="A28" t="s">
        <v>47</v>
      </c>
      <c r="B28" t="s">
        <v>189</v>
      </c>
      <c r="C28" t="s">
        <v>10</v>
      </c>
      <c r="D28" t="s">
        <v>9</v>
      </c>
      <c r="E28" t="s">
        <v>190</v>
      </c>
      <c r="F28" t="s">
        <v>121</v>
      </c>
      <c r="G28" t="s">
        <v>104</v>
      </c>
      <c r="H28" t="s">
        <v>41</v>
      </c>
      <c r="I28" t="s">
        <v>12</v>
      </c>
      <c r="J28">
        <v>1130</v>
      </c>
      <c r="K28" t="s">
        <v>42</v>
      </c>
      <c r="L28" t="s">
        <v>191</v>
      </c>
      <c r="M28" t="s">
        <v>44</v>
      </c>
      <c r="N28" t="s">
        <v>192</v>
      </c>
      <c r="O28">
        <v>1442414</v>
      </c>
      <c r="P28" t="s">
        <v>46</v>
      </c>
      <c r="R28">
        <f>VLOOKUP(O28,[1]应付款管理!$A$1:$I$65536,9,0)</f>
        <v>1130</v>
      </c>
      <c r="S28">
        <f t="shared" si="0"/>
        <v>0</v>
      </c>
      <c r="T28" t="str">
        <f t="shared" si="1"/>
        <v>，1442414</v>
      </c>
    </row>
    <row r="29" spans="1:20">
      <c r="A29" t="s">
        <v>141</v>
      </c>
      <c r="B29" t="s">
        <v>193</v>
      </c>
      <c r="C29" t="s">
        <v>10</v>
      </c>
      <c r="D29" t="s">
        <v>9</v>
      </c>
      <c r="E29" t="s">
        <v>194</v>
      </c>
      <c r="F29" t="s">
        <v>82</v>
      </c>
      <c r="G29" t="s">
        <v>104</v>
      </c>
      <c r="H29" t="s">
        <v>41</v>
      </c>
      <c r="I29" t="s">
        <v>12</v>
      </c>
      <c r="J29">
        <v>660</v>
      </c>
      <c r="K29" t="s">
        <v>42</v>
      </c>
      <c r="L29" t="s">
        <v>195</v>
      </c>
      <c r="M29" t="s">
        <v>44</v>
      </c>
      <c r="N29" t="s">
        <v>196</v>
      </c>
      <c r="O29">
        <v>1442474</v>
      </c>
      <c r="P29" t="s">
        <v>46</v>
      </c>
      <c r="R29">
        <f>VLOOKUP(O29,[1]应付款管理!$A$1:$I$65536,9,0)</f>
        <v>660</v>
      </c>
      <c r="S29">
        <f t="shared" si="0"/>
        <v>0</v>
      </c>
      <c r="T29" t="str">
        <f t="shared" si="1"/>
        <v>，1442474</v>
      </c>
    </row>
    <row r="30" spans="1:20">
      <c r="A30" t="s">
        <v>124</v>
      </c>
      <c r="B30" t="s">
        <v>197</v>
      </c>
      <c r="C30" t="s">
        <v>10</v>
      </c>
      <c r="D30" t="s">
        <v>9</v>
      </c>
      <c r="E30" t="s">
        <v>198</v>
      </c>
      <c r="F30" t="s">
        <v>127</v>
      </c>
      <c r="G30" t="s">
        <v>186</v>
      </c>
      <c r="H30" t="s">
        <v>41</v>
      </c>
      <c r="I30" t="s">
        <v>12</v>
      </c>
      <c r="J30">
        <v>2836</v>
      </c>
      <c r="K30" t="s">
        <v>42</v>
      </c>
      <c r="L30" t="s">
        <v>199</v>
      </c>
      <c r="M30" t="s">
        <v>53</v>
      </c>
      <c r="N30" t="s">
        <v>200</v>
      </c>
      <c r="O30">
        <v>1442468</v>
      </c>
      <c r="P30" t="s">
        <v>85</v>
      </c>
      <c r="Q30" t="s">
        <v>85</v>
      </c>
      <c r="R30">
        <f>VLOOKUP(O30,[1]应付款管理!$A$1:$I$65536,9,0)</f>
        <v>2836</v>
      </c>
      <c r="S30">
        <f t="shared" si="0"/>
        <v>0</v>
      </c>
      <c r="T30" t="str">
        <f t="shared" si="1"/>
        <v>，1442468</v>
      </c>
    </row>
    <row r="31" spans="1:20">
      <c r="A31" t="s">
        <v>172</v>
      </c>
      <c r="B31" t="s">
        <v>201</v>
      </c>
      <c r="C31" t="s">
        <v>10</v>
      </c>
      <c r="D31" t="s">
        <v>9</v>
      </c>
      <c r="E31" t="s">
        <v>202</v>
      </c>
      <c r="F31" t="s">
        <v>128</v>
      </c>
      <c r="G31" t="s">
        <v>90</v>
      </c>
      <c r="H31" t="s">
        <v>41</v>
      </c>
      <c r="I31" t="s">
        <v>12</v>
      </c>
      <c r="J31">
        <v>2217</v>
      </c>
      <c r="K31" t="s">
        <v>42</v>
      </c>
      <c r="L31" t="s">
        <v>203</v>
      </c>
      <c r="M31" t="s">
        <v>44</v>
      </c>
      <c r="N31" t="s">
        <v>204</v>
      </c>
      <c r="O31">
        <v>1442486</v>
      </c>
      <c r="P31" t="s">
        <v>46</v>
      </c>
      <c r="R31">
        <f>VLOOKUP(O31,[1]应付款管理!$A$1:$I$65536,9,0)</f>
        <v>2217</v>
      </c>
      <c r="S31">
        <f t="shared" si="0"/>
        <v>0</v>
      </c>
      <c r="T31" t="str">
        <f t="shared" si="1"/>
        <v>，1442486</v>
      </c>
    </row>
    <row r="32" spans="1:20">
      <c r="A32" t="s">
        <v>205</v>
      </c>
      <c r="B32" t="s">
        <v>206</v>
      </c>
      <c r="C32" t="s">
        <v>10</v>
      </c>
      <c r="D32" t="s">
        <v>9</v>
      </c>
      <c r="E32" t="s">
        <v>207</v>
      </c>
      <c r="F32" t="s">
        <v>82</v>
      </c>
      <c r="G32" t="s">
        <v>121</v>
      </c>
      <c r="H32" t="s">
        <v>41</v>
      </c>
      <c r="I32" t="s">
        <v>12</v>
      </c>
      <c r="J32">
        <v>508</v>
      </c>
      <c r="K32" t="s">
        <v>42</v>
      </c>
      <c r="L32" t="s">
        <v>208</v>
      </c>
      <c r="M32" t="s">
        <v>44</v>
      </c>
      <c r="N32" t="s">
        <v>209</v>
      </c>
      <c r="O32">
        <v>1442464</v>
      </c>
      <c r="P32" t="s">
        <v>85</v>
      </c>
      <c r="Q32" t="s">
        <v>85</v>
      </c>
      <c r="R32">
        <f>VLOOKUP(O32,[1]应付款管理!$A$1:$I$65536,9,0)</f>
        <v>508</v>
      </c>
      <c r="S32">
        <f t="shared" si="0"/>
        <v>0</v>
      </c>
      <c r="T32" t="str">
        <f t="shared" si="1"/>
        <v>，1442464</v>
      </c>
    </row>
    <row r="33" spans="1:20">
      <c r="A33" t="s">
        <v>136</v>
      </c>
      <c r="B33" t="s">
        <v>210</v>
      </c>
      <c r="C33" t="s">
        <v>10</v>
      </c>
      <c r="D33" t="s">
        <v>9</v>
      </c>
      <c r="E33" t="s">
        <v>138</v>
      </c>
      <c r="F33" t="s">
        <v>186</v>
      </c>
      <c r="G33" t="s">
        <v>211</v>
      </c>
      <c r="H33" t="s">
        <v>41</v>
      </c>
      <c r="I33" t="s">
        <v>12</v>
      </c>
      <c r="J33">
        <v>186</v>
      </c>
      <c r="K33" t="s">
        <v>42</v>
      </c>
      <c r="L33" t="s">
        <v>212</v>
      </c>
      <c r="M33" t="s">
        <v>44</v>
      </c>
      <c r="N33" t="s">
        <v>213</v>
      </c>
      <c r="O33">
        <v>1442582</v>
      </c>
      <c r="P33" t="s">
        <v>46</v>
      </c>
      <c r="R33">
        <f>VLOOKUP(O33,[1]应付款管理!$A$1:$I$65536,9,0)</f>
        <v>186</v>
      </c>
      <c r="S33">
        <f t="shared" si="0"/>
        <v>0</v>
      </c>
      <c r="T33" t="str">
        <f t="shared" si="1"/>
        <v>，1442582</v>
      </c>
    </row>
    <row r="34" spans="1:20">
      <c r="A34" t="s">
        <v>47</v>
      </c>
      <c r="B34" t="s">
        <v>214</v>
      </c>
      <c r="C34" t="s">
        <v>10</v>
      </c>
      <c r="D34" t="s">
        <v>9</v>
      </c>
      <c r="E34" t="s">
        <v>215</v>
      </c>
      <c r="F34" t="s">
        <v>216</v>
      </c>
      <c r="G34" t="s">
        <v>186</v>
      </c>
      <c r="H34" t="s">
        <v>41</v>
      </c>
      <c r="I34" t="s">
        <v>12</v>
      </c>
      <c r="J34">
        <v>1371</v>
      </c>
      <c r="K34" t="s">
        <v>42</v>
      </c>
      <c r="L34" t="s">
        <v>217</v>
      </c>
      <c r="M34" t="s">
        <v>44</v>
      </c>
      <c r="N34" t="s">
        <v>218</v>
      </c>
      <c r="O34">
        <v>1442583</v>
      </c>
      <c r="P34" t="s">
        <v>46</v>
      </c>
      <c r="R34">
        <f>VLOOKUP(O34,[1]应付款管理!$A$1:$I$65536,9,0)</f>
        <v>1371</v>
      </c>
      <c r="S34">
        <f t="shared" si="0"/>
        <v>0</v>
      </c>
      <c r="T34" t="str">
        <f t="shared" si="1"/>
        <v>，1442583</v>
      </c>
    </row>
    <row r="35" spans="1:20">
      <c r="A35" t="s">
        <v>219</v>
      </c>
      <c r="B35" t="s">
        <v>220</v>
      </c>
      <c r="C35" t="s">
        <v>10</v>
      </c>
      <c r="D35" t="s">
        <v>9</v>
      </c>
      <c r="E35" t="s">
        <v>221</v>
      </c>
      <c r="F35" t="s">
        <v>104</v>
      </c>
      <c r="G35" t="s">
        <v>144</v>
      </c>
      <c r="H35" t="s">
        <v>41</v>
      </c>
      <c r="I35" t="s">
        <v>12</v>
      </c>
      <c r="J35">
        <v>1177</v>
      </c>
      <c r="K35" t="s">
        <v>42</v>
      </c>
      <c r="L35" t="s">
        <v>222</v>
      </c>
      <c r="M35" t="s">
        <v>44</v>
      </c>
      <c r="N35" t="s">
        <v>223</v>
      </c>
      <c r="O35">
        <v>1442607</v>
      </c>
      <c r="P35" t="s">
        <v>46</v>
      </c>
      <c r="R35">
        <f>VLOOKUP(O35,[1]应付款管理!$A$1:$I$65536,9,0)</f>
        <v>1177</v>
      </c>
      <c r="S35">
        <f t="shared" ref="S35:S66" si="2">J35-R35</f>
        <v>0</v>
      </c>
      <c r="T35" t="str">
        <f t="shared" ref="T35:T66" si="3">$T$1&amp;O35</f>
        <v>，1442607</v>
      </c>
    </row>
    <row r="36" spans="1:20">
      <c r="A36" t="s">
        <v>47</v>
      </c>
      <c r="B36" t="s">
        <v>224</v>
      </c>
      <c r="C36" t="s">
        <v>10</v>
      </c>
      <c r="D36" t="s">
        <v>9</v>
      </c>
      <c r="E36" t="s">
        <v>225</v>
      </c>
      <c r="F36" t="s">
        <v>58</v>
      </c>
      <c r="G36" t="s">
        <v>216</v>
      </c>
      <c r="H36" t="s">
        <v>41</v>
      </c>
      <c r="I36" t="s">
        <v>12</v>
      </c>
      <c r="J36">
        <v>934</v>
      </c>
      <c r="K36" t="s">
        <v>42</v>
      </c>
      <c r="L36" t="s">
        <v>226</v>
      </c>
      <c r="M36" t="s">
        <v>44</v>
      </c>
      <c r="N36" t="s">
        <v>227</v>
      </c>
      <c r="O36">
        <v>1442654</v>
      </c>
      <c r="P36" t="s">
        <v>46</v>
      </c>
      <c r="R36">
        <f>VLOOKUP(O36,[1]应付款管理!$A$1:$I$65536,9,0)</f>
        <v>934</v>
      </c>
      <c r="S36">
        <f t="shared" si="2"/>
        <v>0</v>
      </c>
      <c r="T36" t="str">
        <f t="shared" si="3"/>
        <v>，1442654</v>
      </c>
    </row>
    <row r="37" spans="1:20">
      <c r="A37" t="s">
        <v>47</v>
      </c>
      <c r="B37" t="s">
        <v>228</v>
      </c>
      <c r="C37" t="s">
        <v>10</v>
      </c>
      <c r="D37" t="s">
        <v>9</v>
      </c>
      <c r="E37" t="s">
        <v>225</v>
      </c>
      <c r="F37" t="s">
        <v>216</v>
      </c>
      <c r="G37" t="s">
        <v>229</v>
      </c>
      <c r="H37" t="s">
        <v>41</v>
      </c>
      <c r="I37" t="s">
        <v>12</v>
      </c>
      <c r="J37">
        <v>352</v>
      </c>
      <c r="K37" t="s">
        <v>42</v>
      </c>
      <c r="L37" t="s">
        <v>230</v>
      </c>
      <c r="M37" t="s">
        <v>44</v>
      </c>
      <c r="N37" t="s">
        <v>227</v>
      </c>
      <c r="O37">
        <v>1442656</v>
      </c>
      <c r="P37" t="s">
        <v>46</v>
      </c>
      <c r="R37">
        <f>VLOOKUP(O37,[1]应付款管理!$A$1:$I$65536,9,0)</f>
        <v>352</v>
      </c>
      <c r="S37">
        <f t="shared" si="2"/>
        <v>0</v>
      </c>
      <c r="T37" t="str">
        <f t="shared" si="3"/>
        <v>，1442656</v>
      </c>
    </row>
    <row r="38" spans="1:20">
      <c r="A38" t="s">
        <v>47</v>
      </c>
      <c r="B38" t="s">
        <v>231</v>
      </c>
      <c r="C38" t="s">
        <v>10</v>
      </c>
      <c r="D38" t="s">
        <v>9</v>
      </c>
      <c r="E38" t="s">
        <v>232</v>
      </c>
      <c r="F38" t="s">
        <v>39</v>
      </c>
      <c r="G38" t="s">
        <v>40</v>
      </c>
      <c r="H38" t="s">
        <v>41</v>
      </c>
      <c r="I38" t="s">
        <v>12</v>
      </c>
      <c r="J38">
        <v>945</v>
      </c>
      <c r="K38" t="s">
        <v>42</v>
      </c>
      <c r="L38" t="s">
        <v>233</v>
      </c>
      <c r="M38" t="s">
        <v>44</v>
      </c>
      <c r="N38" t="s">
        <v>234</v>
      </c>
      <c r="O38">
        <v>1442675</v>
      </c>
      <c r="P38" t="s">
        <v>46</v>
      </c>
      <c r="R38">
        <f>VLOOKUP(O38,[1]应付款管理!$A$1:$I$65536,9,0)</f>
        <v>945</v>
      </c>
      <c r="S38">
        <f t="shared" si="2"/>
        <v>0</v>
      </c>
      <c r="T38" t="str">
        <f t="shared" si="3"/>
        <v>，1442675</v>
      </c>
    </row>
    <row r="39" spans="1:20">
      <c r="A39" t="s">
        <v>141</v>
      </c>
      <c r="B39" t="s">
        <v>235</v>
      </c>
      <c r="C39" t="s">
        <v>10</v>
      </c>
      <c r="D39" t="s">
        <v>9</v>
      </c>
      <c r="E39" t="s">
        <v>194</v>
      </c>
      <c r="F39" t="s">
        <v>144</v>
      </c>
      <c r="G39" t="s">
        <v>70</v>
      </c>
      <c r="H39" t="s">
        <v>41</v>
      </c>
      <c r="I39" t="s">
        <v>12</v>
      </c>
      <c r="J39">
        <v>387</v>
      </c>
      <c r="K39" t="s">
        <v>42</v>
      </c>
      <c r="L39" t="s">
        <v>236</v>
      </c>
      <c r="M39" t="s">
        <v>44</v>
      </c>
      <c r="N39" t="s">
        <v>237</v>
      </c>
      <c r="O39">
        <v>1442693</v>
      </c>
      <c r="P39" t="s">
        <v>46</v>
      </c>
      <c r="R39">
        <f>VLOOKUP(O39,[1]应付款管理!$A$1:$I$65536,9,0)</f>
        <v>387</v>
      </c>
      <c r="S39">
        <f t="shared" si="2"/>
        <v>0</v>
      </c>
      <c r="T39" t="str">
        <f t="shared" si="3"/>
        <v>，1442693</v>
      </c>
    </row>
    <row r="40" spans="1:20">
      <c r="A40" t="s">
        <v>47</v>
      </c>
      <c r="B40" t="s">
        <v>238</v>
      </c>
      <c r="C40" t="s">
        <v>10</v>
      </c>
      <c r="D40" t="s">
        <v>9</v>
      </c>
      <c r="E40" t="s">
        <v>225</v>
      </c>
      <c r="F40" t="s">
        <v>58</v>
      </c>
      <c r="G40" t="s">
        <v>216</v>
      </c>
      <c r="H40" t="s">
        <v>41</v>
      </c>
      <c r="I40" t="s">
        <v>12</v>
      </c>
      <c r="J40">
        <v>934</v>
      </c>
      <c r="K40" t="s">
        <v>42</v>
      </c>
      <c r="L40" t="s">
        <v>239</v>
      </c>
      <c r="M40" t="s">
        <v>44</v>
      </c>
      <c r="N40" t="s">
        <v>240</v>
      </c>
      <c r="O40">
        <v>1442705</v>
      </c>
      <c r="P40" t="s">
        <v>46</v>
      </c>
      <c r="R40">
        <f>VLOOKUP(O40,[1]应付款管理!$A$1:$I$65536,9,0)</f>
        <v>934</v>
      </c>
      <c r="S40">
        <f t="shared" si="2"/>
        <v>0</v>
      </c>
      <c r="T40" t="str">
        <f t="shared" si="3"/>
        <v>，1442705</v>
      </c>
    </row>
    <row r="41" spans="1:20">
      <c r="A41" t="s">
        <v>241</v>
      </c>
      <c r="B41" t="s">
        <v>242</v>
      </c>
      <c r="C41" t="s">
        <v>10</v>
      </c>
      <c r="D41" t="s">
        <v>9</v>
      </c>
      <c r="E41" t="s">
        <v>243</v>
      </c>
      <c r="F41" t="s">
        <v>244</v>
      </c>
      <c r="G41" t="s">
        <v>245</v>
      </c>
      <c r="H41" t="s">
        <v>41</v>
      </c>
      <c r="I41" t="s">
        <v>12</v>
      </c>
      <c r="J41">
        <v>292</v>
      </c>
      <c r="K41" t="s">
        <v>42</v>
      </c>
      <c r="L41" t="s">
        <v>246</v>
      </c>
      <c r="M41" t="s">
        <v>44</v>
      </c>
      <c r="N41" t="s">
        <v>247</v>
      </c>
      <c r="O41">
        <v>1442711</v>
      </c>
      <c r="P41" t="s">
        <v>100</v>
      </c>
      <c r="Q41" t="s">
        <v>100</v>
      </c>
      <c r="R41">
        <f>VLOOKUP(O41,[1]应付款管理!$A$1:$I$65536,9,0)</f>
        <v>292</v>
      </c>
      <c r="S41">
        <f t="shared" si="2"/>
        <v>0</v>
      </c>
      <c r="T41" t="str">
        <f t="shared" si="3"/>
        <v>，1442711</v>
      </c>
    </row>
    <row r="42" spans="1:20">
      <c r="A42" t="s">
        <v>248</v>
      </c>
      <c r="B42" t="s">
        <v>249</v>
      </c>
      <c r="C42" t="s">
        <v>10</v>
      </c>
      <c r="D42" t="s">
        <v>9</v>
      </c>
      <c r="E42" t="s">
        <v>250</v>
      </c>
      <c r="F42" t="s">
        <v>89</v>
      </c>
      <c r="G42" t="s">
        <v>90</v>
      </c>
      <c r="H42" t="s">
        <v>41</v>
      </c>
      <c r="I42" t="s">
        <v>12</v>
      </c>
      <c r="J42">
        <v>5976</v>
      </c>
      <c r="K42" t="s">
        <v>42</v>
      </c>
      <c r="L42" t="s">
        <v>251</v>
      </c>
      <c r="M42" t="s">
        <v>53</v>
      </c>
      <c r="N42" t="s">
        <v>252</v>
      </c>
      <c r="O42">
        <v>1442750</v>
      </c>
      <c r="P42" t="s">
        <v>61</v>
      </c>
      <c r="Q42" t="s">
        <v>61</v>
      </c>
      <c r="R42">
        <f>VLOOKUP(O42,[1]应付款管理!$A$1:$I$65536,9,0)</f>
        <v>5976</v>
      </c>
      <c r="S42">
        <f t="shared" si="2"/>
        <v>0</v>
      </c>
      <c r="T42" t="str">
        <f t="shared" si="3"/>
        <v>，1442750</v>
      </c>
    </row>
    <row r="43" spans="1:20">
      <c r="A43" t="s">
        <v>253</v>
      </c>
      <c r="B43" t="s">
        <v>254</v>
      </c>
      <c r="C43" t="s">
        <v>10</v>
      </c>
      <c r="D43" t="s">
        <v>9</v>
      </c>
      <c r="E43" t="s">
        <v>255</v>
      </c>
      <c r="F43" t="s">
        <v>70</v>
      </c>
      <c r="G43" t="s">
        <v>157</v>
      </c>
      <c r="H43" t="s">
        <v>41</v>
      </c>
      <c r="I43" t="s">
        <v>12</v>
      </c>
      <c r="J43">
        <v>868</v>
      </c>
      <c r="K43" t="s">
        <v>42</v>
      </c>
      <c r="L43" t="s">
        <v>256</v>
      </c>
      <c r="M43" t="s">
        <v>44</v>
      </c>
      <c r="N43" t="s">
        <v>257</v>
      </c>
      <c r="O43">
        <v>1442856</v>
      </c>
      <c r="P43" t="s">
        <v>46</v>
      </c>
      <c r="R43">
        <f>VLOOKUP(O43,[1]应付款管理!$A$1:$I$65536,9,0)</f>
        <v>868</v>
      </c>
      <c r="S43">
        <f t="shared" si="2"/>
        <v>0</v>
      </c>
      <c r="T43" t="str">
        <f t="shared" si="3"/>
        <v>，1442856</v>
      </c>
    </row>
    <row r="44" spans="1:20">
      <c r="A44" t="s">
        <v>141</v>
      </c>
      <c r="B44" t="s">
        <v>258</v>
      </c>
      <c r="C44" t="s">
        <v>10</v>
      </c>
      <c r="D44" t="s">
        <v>9</v>
      </c>
      <c r="E44" t="s">
        <v>259</v>
      </c>
      <c r="F44" t="s">
        <v>157</v>
      </c>
      <c r="G44" t="s">
        <v>145</v>
      </c>
      <c r="H44" t="s">
        <v>41</v>
      </c>
      <c r="I44" t="s">
        <v>12</v>
      </c>
      <c r="J44">
        <v>2095</v>
      </c>
      <c r="K44" t="s">
        <v>42</v>
      </c>
      <c r="L44" t="s">
        <v>260</v>
      </c>
      <c r="M44" t="s">
        <v>44</v>
      </c>
      <c r="N44" t="s">
        <v>261</v>
      </c>
      <c r="O44">
        <v>1442898</v>
      </c>
      <c r="P44" t="s">
        <v>46</v>
      </c>
      <c r="R44">
        <f>VLOOKUP(O44,[1]应付款管理!$A$1:$I$65536,9,0)</f>
        <v>2095</v>
      </c>
      <c r="S44">
        <f t="shared" si="2"/>
        <v>0</v>
      </c>
      <c r="T44" t="str">
        <f t="shared" si="3"/>
        <v>，1442898</v>
      </c>
    </row>
    <row r="45" spans="1:20">
      <c r="A45" t="s">
        <v>262</v>
      </c>
      <c r="B45" t="s">
        <v>263</v>
      </c>
      <c r="C45" t="s">
        <v>10</v>
      </c>
      <c r="D45" t="s">
        <v>9</v>
      </c>
      <c r="E45" t="s">
        <v>264</v>
      </c>
      <c r="F45" t="s">
        <v>70</v>
      </c>
      <c r="G45" t="s">
        <v>145</v>
      </c>
      <c r="H45" t="s">
        <v>41</v>
      </c>
      <c r="I45" t="s">
        <v>12</v>
      </c>
      <c r="J45">
        <v>1058</v>
      </c>
      <c r="K45" t="s">
        <v>42</v>
      </c>
      <c r="L45" t="s">
        <v>265</v>
      </c>
      <c r="M45" t="s">
        <v>44</v>
      </c>
      <c r="N45" t="s">
        <v>266</v>
      </c>
      <c r="O45">
        <v>1442944</v>
      </c>
      <c r="P45" t="s">
        <v>100</v>
      </c>
      <c r="Q45" t="s">
        <v>100</v>
      </c>
      <c r="R45">
        <v>1058</v>
      </c>
      <c r="S45">
        <f t="shared" si="2"/>
        <v>0</v>
      </c>
      <c r="T45" t="str">
        <f t="shared" si="3"/>
        <v>，1442944</v>
      </c>
    </row>
    <row r="46" spans="1:20">
      <c r="A46" t="s">
        <v>205</v>
      </c>
      <c r="B46" t="s">
        <v>267</v>
      </c>
      <c r="C46" t="s">
        <v>10</v>
      </c>
      <c r="D46" t="s">
        <v>9</v>
      </c>
      <c r="E46" t="s">
        <v>268</v>
      </c>
      <c r="F46" t="s">
        <v>211</v>
      </c>
      <c r="G46" t="s">
        <v>128</v>
      </c>
      <c r="H46" t="s">
        <v>41</v>
      </c>
      <c r="I46" t="s">
        <v>12</v>
      </c>
      <c r="J46">
        <v>410</v>
      </c>
      <c r="K46" t="s">
        <v>42</v>
      </c>
      <c r="L46" t="s">
        <v>269</v>
      </c>
      <c r="M46" t="s">
        <v>44</v>
      </c>
      <c r="N46" t="s">
        <v>270</v>
      </c>
      <c r="O46">
        <v>1443025</v>
      </c>
      <c r="P46" t="s">
        <v>61</v>
      </c>
      <c r="Q46" t="s">
        <v>61</v>
      </c>
      <c r="R46">
        <f>VLOOKUP(O46,[1]应付款管理!$A$1:$I$65536,9,0)</f>
        <v>410</v>
      </c>
      <c r="S46">
        <f t="shared" si="2"/>
        <v>0</v>
      </c>
      <c r="T46" t="str">
        <f t="shared" si="3"/>
        <v>，1443025</v>
      </c>
    </row>
    <row r="47" spans="1:20">
      <c r="A47" t="s">
        <v>271</v>
      </c>
      <c r="B47" t="s">
        <v>272</v>
      </c>
      <c r="C47" t="s">
        <v>10</v>
      </c>
      <c r="D47" t="s">
        <v>9</v>
      </c>
      <c r="E47" t="s">
        <v>273</v>
      </c>
      <c r="F47" t="s">
        <v>121</v>
      </c>
      <c r="G47" t="s">
        <v>104</v>
      </c>
      <c r="H47" t="s">
        <v>41</v>
      </c>
      <c r="I47" t="s">
        <v>12</v>
      </c>
      <c r="J47">
        <v>995</v>
      </c>
      <c r="K47" t="s">
        <v>42</v>
      </c>
      <c r="L47" t="s">
        <v>274</v>
      </c>
      <c r="M47" t="s">
        <v>44</v>
      </c>
      <c r="N47" t="s">
        <v>275</v>
      </c>
      <c r="O47">
        <v>1443053</v>
      </c>
      <c r="P47" t="s">
        <v>100</v>
      </c>
      <c r="Q47" t="s">
        <v>100</v>
      </c>
      <c r="R47">
        <f>VLOOKUP(O47,[1]应付款管理!$A$1:$I$65536,9,0)</f>
        <v>987.19</v>
      </c>
      <c r="S47">
        <f t="shared" si="2"/>
        <v>7.80999999999995</v>
      </c>
      <c r="T47" t="str">
        <f t="shared" si="3"/>
        <v>，1443053</v>
      </c>
    </row>
    <row r="48" spans="1:20">
      <c r="A48" t="s">
        <v>276</v>
      </c>
      <c r="B48" t="s">
        <v>277</v>
      </c>
      <c r="C48" t="s">
        <v>10</v>
      </c>
      <c r="D48" t="s">
        <v>9</v>
      </c>
      <c r="E48" t="s">
        <v>278</v>
      </c>
      <c r="F48" t="s">
        <v>58</v>
      </c>
      <c r="G48" t="s">
        <v>76</v>
      </c>
      <c r="H48" t="s">
        <v>41</v>
      </c>
      <c r="I48" t="s">
        <v>12</v>
      </c>
      <c r="J48">
        <v>568</v>
      </c>
      <c r="K48" t="s">
        <v>42</v>
      </c>
      <c r="L48" t="s">
        <v>279</v>
      </c>
      <c r="M48" t="s">
        <v>44</v>
      </c>
      <c r="N48" t="s">
        <v>280</v>
      </c>
      <c r="O48">
        <v>1443088</v>
      </c>
      <c r="P48" t="s">
        <v>46</v>
      </c>
      <c r="R48">
        <f>VLOOKUP(O48,[1]应付款管理!$A$1:$I$65536,9,0)</f>
        <v>568</v>
      </c>
      <c r="S48">
        <f t="shared" si="2"/>
        <v>0</v>
      </c>
      <c r="T48" t="str">
        <f t="shared" si="3"/>
        <v>，1443088</v>
      </c>
    </row>
    <row r="49" spans="1:20">
      <c r="A49" t="s">
        <v>253</v>
      </c>
      <c r="B49" t="s">
        <v>281</v>
      </c>
      <c r="C49" t="s">
        <v>10</v>
      </c>
      <c r="D49" t="s">
        <v>9</v>
      </c>
      <c r="E49" t="s">
        <v>255</v>
      </c>
      <c r="F49" t="s">
        <v>121</v>
      </c>
      <c r="G49" t="s">
        <v>104</v>
      </c>
      <c r="H49" t="s">
        <v>41</v>
      </c>
      <c r="I49" t="s">
        <v>12</v>
      </c>
      <c r="J49">
        <v>396</v>
      </c>
      <c r="K49" t="s">
        <v>42</v>
      </c>
      <c r="L49" t="s">
        <v>282</v>
      </c>
      <c r="M49" t="s">
        <v>44</v>
      </c>
      <c r="N49" t="s">
        <v>283</v>
      </c>
      <c r="O49">
        <v>1443089</v>
      </c>
      <c r="P49" t="s">
        <v>46</v>
      </c>
      <c r="R49">
        <f>VLOOKUP(O49,[1]应付款管理!$A$1:$I$65536,9,0)</f>
        <v>396</v>
      </c>
      <c r="S49">
        <f t="shared" si="2"/>
        <v>0</v>
      </c>
      <c r="T49" t="str">
        <f t="shared" si="3"/>
        <v>，1443089</v>
      </c>
    </row>
    <row r="50" spans="1:20">
      <c r="A50" t="s">
        <v>47</v>
      </c>
      <c r="B50" t="s">
        <v>284</v>
      </c>
      <c r="C50" t="s">
        <v>10</v>
      </c>
      <c r="D50" t="s">
        <v>9</v>
      </c>
      <c r="E50" t="s">
        <v>232</v>
      </c>
      <c r="F50" t="s">
        <v>121</v>
      </c>
      <c r="G50" t="s">
        <v>104</v>
      </c>
      <c r="H50" t="s">
        <v>41</v>
      </c>
      <c r="I50" t="s">
        <v>12</v>
      </c>
      <c r="J50">
        <v>1067</v>
      </c>
      <c r="K50" t="s">
        <v>42</v>
      </c>
      <c r="L50" t="s">
        <v>285</v>
      </c>
      <c r="M50" t="s">
        <v>44</v>
      </c>
      <c r="N50" t="s">
        <v>286</v>
      </c>
      <c r="O50">
        <v>1443092</v>
      </c>
      <c r="P50" t="s">
        <v>46</v>
      </c>
      <c r="R50">
        <f>VLOOKUP(O50,[1]应付款管理!$A$1:$I$65536,9,0)</f>
        <v>1067</v>
      </c>
      <c r="S50">
        <f t="shared" si="2"/>
        <v>0</v>
      </c>
      <c r="T50" t="str">
        <f t="shared" si="3"/>
        <v>，1443092</v>
      </c>
    </row>
    <row r="51" spans="1:20">
      <c r="A51" t="s">
        <v>47</v>
      </c>
      <c r="B51" t="s">
        <v>287</v>
      </c>
      <c r="C51" t="s">
        <v>10</v>
      </c>
      <c r="D51" t="s">
        <v>9</v>
      </c>
      <c r="E51" t="s">
        <v>288</v>
      </c>
      <c r="F51" t="s">
        <v>244</v>
      </c>
      <c r="G51" t="s">
        <v>245</v>
      </c>
      <c r="H51" t="s">
        <v>41</v>
      </c>
      <c r="I51" t="s">
        <v>12</v>
      </c>
      <c r="J51">
        <v>1010</v>
      </c>
      <c r="K51" t="s">
        <v>42</v>
      </c>
      <c r="L51" t="s">
        <v>289</v>
      </c>
      <c r="M51" t="s">
        <v>44</v>
      </c>
      <c r="N51" t="s">
        <v>290</v>
      </c>
      <c r="O51">
        <v>1443098</v>
      </c>
      <c r="P51" t="s">
        <v>46</v>
      </c>
      <c r="R51">
        <f>VLOOKUP(O51,[1]应付款管理!$A$1:$I$65536,9,0)</f>
        <v>1010</v>
      </c>
      <c r="S51">
        <f t="shared" si="2"/>
        <v>0</v>
      </c>
      <c r="T51" t="str">
        <f t="shared" si="3"/>
        <v>，1443098</v>
      </c>
    </row>
    <row r="52" spans="1:20">
      <c r="A52" t="s">
        <v>141</v>
      </c>
      <c r="B52" t="s">
        <v>291</v>
      </c>
      <c r="C52" t="s">
        <v>10</v>
      </c>
      <c r="D52" t="s">
        <v>9</v>
      </c>
      <c r="E52" t="s">
        <v>194</v>
      </c>
      <c r="F52" t="s">
        <v>121</v>
      </c>
      <c r="G52" t="s">
        <v>144</v>
      </c>
      <c r="H52" t="s">
        <v>41</v>
      </c>
      <c r="I52" t="s">
        <v>12</v>
      </c>
      <c r="J52">
        <v>650</v>
      </c>
      <c r="K52" t="s">
        <v>42</v>
      </c>
      <c r="L52" t="s">
        <v>292</v>
      </c>
      <c r="M52" t="s">
        <v>44</v>
      </c>
      <c r="N52" t="s">
        <v>293</v>
      </c>
      <c r="O52">
        <v>1443157</v>
      </c>
      <c r="P52" t="s">
        <v>46</v>
      </c>
      <c r="R52">
        <f>VLOOKUP(O52,[1]应付款管理!$A$1:$I$65536,9,0)</f>
        <v>650</v>
      </c>
      <c r="S52">
        <f t="shared" si="2"/>
        <v>0</v>
      </c>
      <c r="T52" t="str">
        <f t="shared" si="3"/>
        <v>，1443157</v>
      </c>
    </row>
    <row r="53" spans="1:20">
      <c r="A53" t="s">
        <v>47</v>
      </c>
      <c r="B53" t="s">
        <v>294</v>
      </c>
      <c r="C53" t="s">
        <v>10</v>
      </c>
      <c r="D53" t="s">
        <v>9</v>
      </c>
      <c r="E53" t="s">
        <v>295</v>
      </c>
      <c r="F53" t="s">
        <v>90</v>
      </c>
      <c r="G53" t="s">
        <v>151</v>
      </c>
      <c r="H53" t="s">
        <v>41</v>
      </c>
      <c r="I53" t="s">
        <v>12</v>
      </c>
      <c r="J53">
        <v>1527</v>
      </c>
      <c r="K53" t="s">
        <v>42</v>
      </c>
      <c r="L53" t="s">
        <v>296</v>
      </c>
      <c r="M53" t="s">
        <v>44</v>
      </c>
      <c r="N53" t="s">
        <v>297</v>
      </c>
      <c r="O53">
        <v>1443359</v>
      </c>
      <c r="P53" t="s">
        <v>46</v>
      </c>
      <c r="R53">
        <f>VLOOKUP(O53,[1]应付款管理!$A$1:$I$65536,9,0)</f>
        <v>1527</v>
      </c>
      <c r="S53">
        <f t="shared" si="2"/>
        <v>0</v>
      </c>
      <c r="T53" t="str">
        <f t="shared" si="3"/>
        <v>，1443359</v>
      </c>
    </row>
    <row r="54" spans="1:20">
      <c r="A54" t="s">
        <v>298</v>
      </c>
      <c r="B54" t="s">
        <v>299</v>
      </c>
      <c r="C54" t="s">
        <v>10</v>
      </c>
      <c r="D54" t="s">
        <v>9</v>
      </c>
      <c r="E54" t="s">
        <v>300</v>
      </c>
      <c r="F54" t="s">
        <v>70</v>
      </c>
      <c r="G54" t="s">
        <v>157</v>
      </c>
      <c r="H54" t="s">
        <v>41</v>
      </c>
      <c r="I54" t="s">
        <v>12</v>
      </c>
      <c r="J54">
        <v>270</v>
      </c>
      <c r="K54" t="s">
        <v>42</v>
      </c>
      <c r="L54" t="s">
        <v>301</v>
      </c>
      <c r="M54" t="s">
        <v>44</v>
      </c>
      <c r="N54" t="s">
        <v>302</v>
      </c>
      <c r="O54">
        <v>1443346</v>
      </c>
      <c r="P54" t="s">
        <v>61</v>
      </c>
      <c r="Q54" t="s">
        <v>61</v>
      </c>
      <c r="R54">
        <f>VLOOKUP(O54,[1]应付款管理!$A$1:$I$65536,9,0)</f>
        <v>270</v>
      </c>
      <c r="S54">
        <f t="shared" si="2"/>
        <v>0</v>
      </c>
      <c r="T54" t="str">
        <f t="shared" si="3"/>
        <v>，1443346</v>
      </c>
    </row>
    <row r="55" spans="1:20">
      <c r="A55" t="s">
        <v>47</v>
      </c>
      <c r="B55" t="s">
        <v>303</v>
      </c>
      <c r="C55" t="s">
        <v>10</v>
      </c>
      <c r="D55" t="s">
        <v>9</v>
      </c>
      <c r="E55" t="s">
        <v>304</v>
      </c>
      <c r="F55" t="s">
        <v>104</v>
      </c>
      <c r="G55" t="s">
        <v>70</v>
      </c>
      <c r="H55" t="s">
        <v>41</v>
      </c>
      <c r="I55" t="s">
        <v>12</v>
      </c>
      <c r="J55">
        <v>2820</v>
      </c>
      <c r="K55" t="s">
        <v>42</v>
      </c>
      <c r="L55" t="s">
        <v>305</v>
      </c>
      <c r="M55" t="s">
        <v>44</v>
      </c>
      <c r="N55" t="s">
        <v>306</v>
      </c>
      <c r="O55">
        <v>1443453</v>
      </c>
      <c r="P55" t="s">
        <v>46</v>
      </c>
      <c r="R55">
        <f>VLOOKUP(O55,[1]应付款管理!$A$1:$I$65536,9,0)</f>
        <v>2820</v>
      </c>
      <c r="S55">
        <f t="shared" si="2"/>
        <v>0</v>
      </c>
      <c r="T55" t="str">
        <f t="shared" si="3"/>
        <v>，1443453</v>
      </c>
    </row>
    <row r="56" spans="1:20">
      <c r="A56" t="s">
        <v>47</v>
      </c>
      <c r="B56" t="s">
        <v>307</v>
      </c>
      <c r="C56" t="s">
        <v>10</v>
      </c>
      <c r="D56" t="s">
        <v>9</v>
      </c>
      <c r="E56" t="s">
        <v>288</v>
      </c>
      <c r="F56" t="s">
        <v>40</v>
      </c>
      <c r="G56" t="s">
        <v>186</v>
      </c>
      <c r="H56" t="s">
        <v>41</v>
      </c>
      <c r="I56" t="s">
        <v>12</v>
      </c>
      <c r="J56">
        <v>7265</v>
      </c>
      <c r="K56" t="s">
        <v>42</v>
      </c>
      <c r="L56" t="s">
        <v>308</v>
      </c>
      <c r="M56" t="s">
        <v>44</v>
      </c>
      <c r="N56" t="s">
        <v>309</v>
      </c>
      <c r="O56">
        <v>1443487</v>
      </c>
      <c r="P56" t="s">
        <v>46</v>
      </c>
      <c r="R56">
        <f>VLOOKUP(O56,[1]应付款管理!$A$1:$I$65536,9,0)</f>
        <v>7265</v>
      </c>
      <c r="S56">
        <f t="shared" si="2"/>
        <v>0</v>
      </c>
      <c r="T56" t="str">
        <f t="shared" si="3"/>
        <v>，1443487</v>
      </c>
    </row>
    <row r="57" spans="1:20">
      <c r="A57" t="s">
        <v>47</v>
      </c>
      <c r="B57" t="s">
        <v>310</v>
      </c>
      <c r="C57" t="s">
        <v>10</v>
      </c>
      <c r="D57" t="s">
        <v>9</v>
      </c>
      <c r="E57" t="s">
        <v>288</v>
      </c>
      <c r="F57" t="s">
        <v>40</v>
      </c>
      <c r="G57" t="s">
        <v>76</v>
      </c>
      <c r="H57" t="s">
        <v>41</v>
      </c>
      <c r="I57" t="s">
        <v>12</v>
      </c>
      <c r="J57">
        <v>3036</v>
      </c>
      <c r="K57" t="s">
        <v>42</v>
      </c>
      <c r="L57" t="s">
        <v>311</v>
      </c>
      <c r="M57" t="s">
        <v>44</v>
      </c>
      <c r="N57" t="s">
        <v>312</v>
      </c>
      <c r="O57">
        <v>1443526</v>
      </c>
      <c r="P57" t="s">
        <v>46</v>
      </c>
      <c r="R57">
        <f>VLOOKUP(O57,[1]应付款管理!$A$1:$I$65536,9,0)</f>
        <v>3036</v>
      </c>
      <c r="S57">
        <f t="shared" si="2"/>
        <v>0</v>
      </c>
      <c r="T57" t="str">
        <f t="shared" si="3"/>
        <v>，1443526</v>
      </c>
    </row>
    <row r="58" spans="1:20">
      <c r="A58" t="s">
        <v>47</v>
      </c>
      <c r="B58" t="s">
        <v>313</v>
      </c>
      <c r="C58" t="s">
        <v>10</v>
      </c>
      <c r="D58" t="s">
        <v>9</v>
      </c>
      <c r="E58" t="s">
        <v>288</v>
      </c>
      <c r="F58" t="s">
        <v>39</v>
      </c>
      <c r="G58" t="s">
        <v>76</v>
      </c>
      <c r="H58" t="s">
        <v>41</v>
      </c>
      <c r="I58" t="s">
        <v>12</v>
      </c>
      <c r="J58">
        <v>4048</v>
      </c>
      <c r="K58" t="s">
        <v>42</v>
      </c>
      <c r="L58" t="s">
        <v>314</v>
      </c>
      <c r="M58" t="s">
        <v>44</v>
      </c>
      <c r="N58" t="s">
        <v>315</v>
      </c>
      <c r="O58">
        <v>1443529</v>
      </c>
      <c r="P58" t="s">
        <v>46</v>
      </c>
      <c r="R58">
        <f>VLOOKUP(O58,[1]应付款管理!$A$1:$I$65536,9,0)</f>
        <v>4048</v>
      </c>
      <c r="S58">
        <f t="shared" si="2"/>
        <v>0</v>
      </c>
      <c r="T58" t="str">
        <f t="shared" si="3"/>
        <v>，1443529</v>
      </c>
    </row>
    <row r="59" spans="1:20">
      <c r="A59" t="s">
        <v>131</v>
      </c>
      <c r="B59" t="s">
        <v>316</v>
      </c>
      <c r="C59" t="s">
        <v>10</v>
      </c>
      <c r="D59" t="s">
        <v>9</v>
      </c>
      <c r="E59" t="s">
        <v>317</v>
      </c>
      <c r="F59" t="s">
        <v>145</v>
      </c>
      <c r="G59" t="s">
        <v>39</v>
      </c>
      <c r="H59" t="s">
        <v>41</v>
      </c>
      <c r="I59" t="s">
        <v>12</v>
      </c>
      <c r="J59">
        <v>323</v>
      </c>
      <c r="K59" t="s">
        <v>42</v>
      </c>
      <c r="L59" t="s">
        <v>318</v>
      </c>
      <c r="M59" t="s">
        <v>44</v>
      </c>
      <c r="N59" t="s">
        <v>319</v>
      </c>
      <c r="O59">
        <v>1443543</v>
      </c>
      <c r="P59" t="s">
        <v>100</v>
      </c>
      <c r="Q59" t="s">
        <v>100</v>
      </c>
      <c r="R59">
        <f>VLOOKUP(O59,[1]应付款管理!$A$1:$I$65536,9,0)</f>
        <v>323</v>
      </c>
      <c r="S59">
        <f t="shared" si="2"/>
        <v>0</v>
      </c>
      <c r="T59" t="str">
        <f t="shared" si="3"/>
        <v>，1443543</v>
      </c>
    </row>
    <row r="60" spans="1:20">
      <c r="A60" t="s">
        <v>320</v>
      </c>
      <c r="B60" t="s">
        <v>321</v>
      </c>
      <c r="C60" t="s">
        <v>10</v>
      </c>
      <c r="D60" t="s">
        <v>9</v>
      </c>
      <c r="E60" t="s">
        <v>322</v>
      </c>
      <c r="F60" t="s">
        <v>144</v>
      </c>
      <c r="G60" t="s">
        <v>70</v>
      </c>
      <c r="H60" t="s">
        <v>41</v>
      </c>
      <c r="I60" t="s">
        <v>12</v>
      </c>
      <c r="J60">
        <v>341</v>
      </c>
      <c r="K60" t="s">
        <v>42</v>
      </c>
      <c r="L60" t="s">
        <v>323</v>
      </c>
      <c r="M60" t="s">
        <v>44</v>
      </c>
      <c r="N60" t="s">
        <v>324</v>
      </c>
      <c r="O60">
        <v>1443532</v>
      </c>
      <c r="P60" t="s">
        <v>100</v>
      </c>
      <c r="Q60" t="s">
        <v>100</v>
      </c>
      <c r="R60">
        <f>VLOOKUP(O60,[1]应付款管理!$A$1:$I$65536,9,0)</f>
        <v>341</v>
      </c>
      <c r="S60">
        <f t="shared" si="2"/>
        <v>0</v>
      </c>
      <c r="T60" t="str">
        <f t="shared" si="3"/>
        <v>，1443532</v>
      </c>
    </row>
    <row r="61" spans="1:20">
      <c r="A61" t="s">
        <v>47</v>
      </c>
      <c r="B61" t="s">
        <v>325</v>
      </c>
      <c r="C61" t="s">
        <v>10</v>
      </c>
      <c r="D61" t="s">
        <v>9</v>
      </c>
      <c r="E61" t="s">
        <v>326</v>
      </c>
      <c r="F61" t="s">
        <v>40</v>
      </c>
      <c r="G61" t="s">
        <v>327</v>
      </c>
      <c r="H61" t="s">
        <v>41</v>
      </c>
      <c r="I61" t="s">
        <v>12</v>
      </c>
      <c r="J61">
        <v>690</v>
      </c>
      <c r="K61" t="s">
        <v>42</v>
      </c>
      <c r="L61" t="s">
        <v>328</v>
      </c>
      <c r="M61" t="s">
        <v>44</v>
      </c>
      <c r="N61" t="s">
        <v>329</v>
      </c>
      <c r="O61">
        <v>1443522</v>
      </c>
      <c r="P61" t="s">
        <v>330</v>
      </c>
      <c r="Q61" t="s">
        <v>330</v>
      </c>
      <c r="R61">
        <f>VLOOKUP(O61,[1]应付款管理!$A$1:$I$65536,9,0)</f>
        <v>690</v>
      </c>
      <c r="S61">
        <f t="shared" si="2"/>
        <v>0</v>
      </c>
      <c r="T61" t="str">
        <f t="shared" si="3"/>
        <v>，1443522</v>
      </c>
    </row>
    <row r="62" spans="1:20">
      <c r="A62" t="s">
        <v>47</v>
      </c>
      <c r="B62" t="s">
        <v>331</v>
      </c>
      <c r="C62" t="s">
        <v>10</v>
      </c>
      <c r="D62" t="s">
        <v>9</v>
      </c>
      <c r="E62" t="s">
        <v>215</v>
      </c>
      <c r="F62" t="s">
        <v>145</v>
      </c>
      <c r="G62" t="s">
        <v>40</v>
      </c>
      <c r="H62" t="s">
        <v>41</v>
      </c>
      <c r="I62" t="s">
        <v>12</v>
      </c>
      <c r="J62">
        <v>758</v>
      </c>
      <c r="K62" t="s">
        <v>42</v>
      </c>
      <c r="L62" t="s">
        <v>332</v>
      </c>
      <c r="M62" t="s">
        <v>44</v>
      </c>
      <c r="N62" t="s">
        <v>333</v>
      </c>
      <c r="O62">
        <v>1443584</v>
      </c>
      <c r="P62" t="s">
        <v>46</v>
      </c>
      <c r="R62">
        <f>VLOOKUP(O62,[1]应付款管理!$A$1:$I$65536,9,0)</f>
        <v>758</v>
      </c>
      <c r="S62">
        <f t="shared" si="2"/>
        <v>0</v>
      </c>
      <c r="T62" t="str">
        <f t="shared" si="3"/>
        <v>，1443584</v>
      </c>
    </row>
    <row r="63" spans="1:20">
      <c r="A63" t="s">
        <v>164</v>
      </c>
      <c r="B63" t="s">
        <v>334</v>
      </c>
      <c r="C63" t="s">
        <v>10</v>
      </c>
      <c r="D63" t="s">
        <v>9</v>
      </c>
      <c r="E63" t="s">
        <v>166</v>
      </c>
      <c r="F63" t="s">
        <v>157</v>
      </c>
      <c r="G63" t="s">
        <v>39</v>
      </c>
      <c r="H63" t="s">
        <v>41</v>
      </c>
      <c r="I63" t="s">
        <v>12</v>
      </c>
      <c r="J63">
        <v>1714</v>
      </c>
      <c r="K63" t="s">
        <v>42</v>
      </c>
      <c r="L63" t="s">
        <v>335</v>
      </c>
      <c r="M63" t="s">
        <v>44</v>
      </c>
      <c r="N63" t="s">
        <v>336</v>
      </c>
      <c r="O63">
        <v>1443613</v>
      </c>
      <c r="P63" t="s">
        <v>46</v>
      </c>
      <c r="R63">
        <f>VLOOKUP(O63,[1]应付款管理!$A$1:$I$65536,9,0)</f>
        <v>1714</v>
      </c>
      <c r="S63">
        <f t="shared" si="2"/>
        <v>0</v>
      </c>
      <c r="T63" t="str">
        <f t="shared" si="3"/>
        <v>，1443613</v>
      </c>
    </row>
    <row r="64" spans="1:20">
      <c r="A64" t="s">
        <v>141</v>
      </c>
      <c r="B64" t="s">
        <v>337</v>
      </c>
      <c r="C64" t="s">
        <v>10</v>
      </c>
      <c r="D64" t="s">
        <v>9</v>
      </c>
      <c r="E64" t="s">
        <v>259</v>
      </c>
      <c r="F64" t="s">
        <v>229</v>
      </c>
      <c r="G64" t="s">
        <v>211</v>
      </c>
      <c r="H64" t="s">
        <v>41</v>
      </c>
      <c r="I64" t="s">
        <v>12</v>
      </c>
      <c r="J64">
        <v>7077</v>
      </c>
      <c r="K64" t="s">
        <v>42</v>
      </c>
      <c r="L64" t="s">
        <v>338</v>
      </c>
      <c r="M64" t="s">
        <v>44</v>
      </c>
      <c r="N64" t="s">
        <v>339</v>
      </c>
      <c r="O64">
        <v>1443692</v>
      </c>
      <c r="P64" t="s">
        <v>46</v>
      </c>
      <c r="R64">
        <f>VLOOKUP(O64,[1]应付款管理!$A$1:$I$65536,9,0)</f>
        <v>7077</v>
      </c>
      <c r="S64">
        <f t="shared" si="2"/>
        <v>0</v>
      </c>
      <c r="T64" t="str">
        <f t="shared" si="3"/>
        <v>，1443692</v>
      </c>
    </row>
    <row r="65" spans="1:20">
      <c r="A65" t="s">
        <v>172</v>
      </c>
      <c r="B65" t="s">
        <v>340</v>
      </c>
      <c r="C65" t="s">
        <v>10</v>
      </c>
      <c r="D65" t="s">
        <v>9</v>
      </c>
      <c r="E65" t="s">
        <v>341</v>
      </c>
      <c r="F65" t="s">
        <v>151</v>
      </c>
      <c r="G65" t="s">
        <v>342</v>
      </c>
      <c r="H65" t="s">
        <v>41</v>
      </c>
      <c r="I65" t="s">
        <v>12</v>
      </c>
      <c r="J65">
        <v>516</v>
      </c>
      <c r="K65" t="s">
        <v>42</v>
      </c>
      <c r="L65" t="s">
        <v>343</v>
      </c>
      <c r="M65" t="s">
        <v>44</v>
      </c>
      <c r="N65" t="s">
        <v>344</v>
      </c>
      <c r="O65">
        <v>1443750</v>
      </c>
      <c r="P65" t="s">
        <v>46</v>
      </c>
      <c r="R65">
        <f>VLOOKUP(O65,[1]应付款管理!$A$1:$I$65536,9,0)</f>
        <v>516</v>
      </c>
      <c r="S65">
        <f t="shared" si="2"/>
        <v>0</v>
      </c>
      <c r="T65" t="str">
        <f t="shared" si="3"/>
        <v>，1443750</v>
      </c>
    </row>
    <row r="66" spans="1:20">
      <c r="A66" t="s">
        <v>172</v>
      </c>
      <c r="B66" t="s">
        <v>345</v>
      </c>
      <c r="C66" t="s">
        <v>10</v>
      </c>
      <c r="D66" t="s">
        <v>9</v>
      </c>
      <c r="E66" t="s">
        <v>341</v>
      </c>
      <c r="F66" t="s">
        <v>89</v>
      </c>
      <c r="G66" t="s">
        <v>150</v>
      </c>
      <c r="H66" t="s">
        <v>41</v>
      </c>
      <c r="I66" t="s">
        <v>12</v>
      </c>
      <c r="J66">
        <v>516</v>
      </c>
      <c r="K66" t="s">
        <v>42</v>
      </c>
      <c r="L66" t="s">
        <v>346</v>
      </c>
      <c r="M66" t="s">
        <v>44</v>
      </c>
      <c r="N66" t="s">
        <v>344</v>
      </c>
      <c r="O66">
        <v>1443749</v>
      </c>
      <c r="P66" t="s">
        <v>46</v>
      </c>
      <c r="R66">
        <f>VLOOKUP(O66,[1]应付款管理!$A$1:$I$65536,9,0)</f>
        <v>516</v>
      </c>
      <c r="S66">
        <f t="shared" si="2"/>
        <v>0</v>
      </c>
      <c r="T66" t="str">
        <f t="shared" si="3"/>
        <v>，1443749</v>
      </c>
    </row>
    <row r="67" spans="1:20">
      <c r="A67" t="s">
        <v>47</v>
      </c>
      <c r="B67" t="s">
        <v>347</v>
      </c>
      <c r="C67" t="s">
        <v>10</v>
      </c>
      <c r="D67" t="s">
        <v>9</v>
      </c>
      <c r="E67" t="s">
        <v>348</v>
      </c>
      <c r="F67" t="s">
        <v>349</v>
      </c>
      <c r="G67" t="s">
        <v>89</v>
      </c>
      <c r="H67" t="s">
        <v>41</v>
      </c>
      <c r="I67" t="s">
        <v>12</v>
      </c>
      <c r="J67">
        <v>2106</v>
      </c>
      <c r="K67" t="s">
        <v>42</v>
      </c>
      <c r="L67" t="s">
        <v>350</v>
      </c>
      <c r="M67" t="s">
        <v>44</v>
      </c>
      <c r="N67" t="s">
        <v>351</v>
      </c>
      <c r="O67">
        <v>1443801</v>
      </c>
      <c r="P67" t="s">
        <v>46</v>
      </c>
      <c r="R67">
        <f>VLOOKUP(O67,[1]应付款管理!$A$1:$I$65536,9,0)</f>
        <v>2106</v>
      </c>
      <c r="S67">
        <f t="shared" ref="S67:S98" si="4">J67-R67</f>
        <v>0</v>
      </c>
      <c r="T67" t="str">
        <f t="shared" ref="T67:T98" si="5">$T$1&amp;O67</f>
        <v>，1443801</v>
      </c>
    </row>
    <row r="68" spans="1:20">
      <c r="A68" t="s">
        <v>172</v>
      </c>
      <c r="B68" t="s">
        <v>352</v>
      </c>
      <c r="C68" t="s">
        <v>10</v>
      </c>
      <c r="D68" t="s">
        <v>9</v>
      </c>
      <c r="E68" t="s">
        <v>353</v>
      </c>
      <c r="F68" t="s">
        <v>58</v>
      </c>
      <c r="G68" t="s">
        <v>127</v>
      </c>
      <c r="H68" t="s">
        <v>41</v>
      </c>
      <c r="I68" t="s">
        <v>12</v>
      </c>
      <c r="J68">
        <v>1424</v>
      </c>
      <c r="K68" t="s">
        <v>42</v>
      </c>
      <c r="L68" t="s">
        <v>354</v>
      </c>
      <c r="M68" t="s">
        <v>44</v>
      </c>
      <c r="N68" t="s">
        <v>355</v>
      </c>
      <c r="O68">
        <v>1443859</v>
      </c>
      <c r="P68" t="s">
        <v>61</v>
      </c>
      <c r="Q68" t="s">
        <v>61</v>
      </c>
      <c r="R68">
        <f>VLOOKUP(O68,[1]应付款管理!$A$1:$I$65536,9,0)</f>
        <v>1424</v>
      </c>
      <c r="S68">
        <f t="shared" si="4"/>
        <v>0</v>
      </c>
      <c r="T68" t="str">
        <f t="shared" si="5"/>
        <v>，1443859</v>
      </c>
    </row>
    <row r="69" spans="1:20">
      <c r="A69" t="s">
        <v>356</v>
      </c>
      <c r="B69" t="s">
        <v>357</v>
      </c>
      <c r="C69" t="s">
        <v>10</v>
      </c>
      <c r="D69" t="s">
        <v>9</v>
      </c>
      <c r="E69" t="s">
        <v>358</v>
      </c>
      <c r="F69" t="s">
        <v>70</v>
      </c>
      <c r="G69" t="s">
        <v>40</v>
      </c>
      <c r="H69" t="s">
        <v>41</v>
      </c>
      <c r="I69" t="s">
        <v>12</v>
      </c>
      <c r="J69">
        <v>4537</v>
      </c>
      <c r="K69" t="s">
        <v>42</v>
      </c>
      <c r="L69" t="s">
        <v>359</v>
      </c>
      <c r="M69" t="s">
        <v>44</v>
      </c>
      <c r="N69" t="s">
        <v>360</v>
      </c>
      <c r="O69" s="2">
        <v>1443797</v>
      </c>
      <c r="P69" t="s">
        <v>67</v>
      </c>
      <c r="Q69" t="s">
        <v>67</v>
      </c>
      <c r="R69">
        <f>VLOOKUP(O69,[1]应付款管理!$A$1:$I$65536,9,0)</f>
        <v>4537</v>
      </c>
      <c r="S69">
        <f t="shared" si="4"/>
        <v>0</v>
      </c>
      <c r="T69" t="str">
        <f t="shared" si="5"/>
        <v>，1443797</v>
      </c>
    </row>
    <row r="70" spans="1:20">
      <c r="A70" t="s">
        <v>136</v>
      </c>
      <c r="B70" t="s">
        <v>361</v>
      </c>
      <c r="C70" t="s">
        <v>10</v>
      </c>
      <c r="D70" t="s">
        <v>9</v>
      </c>
      <c r="E70" t="s">
        <v>138</v>
      </c>
      <c r="F70" t="s">
        <v>157</v>
      </c>
      <c r="G70" t="s">
        <v>145</v>
      </c>
      <c r="H70" t="s">
        <v>41</v>
      </c>
      <c r="I70" t="s">
        <v>12</v>
      </c>
      <c r="J70">
        <v>354</v>
      </c>
      <c r="K70" t="s">
        <v>42</v>
      </c>
      <c r="L70" t="s">
        <v>362</v>
      </c>
      <c r="M70" t="s">
        <v>44</v>
      </c>
      <c r="N70" t="s">
        <v>363</v>
      </c>
      <c r="O70">
        <v>1443912</v>
      </c>
      <c r="P70" t="s">
        <v>46</v>
      </c>
      <c r="R70">
        <f>VLOOKUP(O70,[1]应付款管理!$A$1:$I$65536,9,0)</f>
        <v>354</v>
      </c>
      <c r="S70">
        <f t="shared" si="4"/>
        <v>0</v>
      </c>
      <c r="T70" t="str">
        <f t="shared" si="5"/>
        <v>，1443912</v>
      </c>
    </row>
    <row r="71" spans="1:20">
      <c r="A71" t="s">
        <v>47</v>
      </c>
      <c r="B71" t="s">
        <v>364</v>
      </c>
      <c r="C71" t="s">
        <v>10</v>
      </c>
      <c r="D71" t="s">
        <v>9</v>
      </c>
      <c r="E71" t="s">
        <v>365</v>
      </c>
      <c r="F71" t="s">
        <v>76</v>
      </c>
      <c r="G71" t="s">
        <v>216</v>
      </c>
      <c r="H71" t="s">
        <v>41</v>
      </c>
      <c r="I71" t="s">
        <v>12</v>
      </c>
      <c r="J71">
        <v>1054</v>
      </c>
      <c r="K71" t="s">
        <v>42</v>
      </c>
      <c r="L71" t="s">
        <v>366</v>
      </c>
      <c r="M71" t="s">
        <v>44</v>
      </c>
      <c r="N71" t="s">
        <v>367</v>
      </c>
      <c r="O71">
        <v>1443894</v>
      </c>
      <c r="P71" t="s">
        <v>61</v>
      </c>
      <c r="Q71" t="s">
        <v>61</v>
      </c>
      <c r="R71">
        <f>VLOOKUP(O71,[1]应付款管理!$A$1:$I$65536,9,0)</f>
        <v>1054</v>
      </c>
      <c r="S71">
        <f t="shared" si="4"/>
        <v>0</v>
      </c>
      <c r="T71" t="str">
        <f t="shared" si="5"/>
        <v>，1443894</v>
      </c>
    </row>
    <row r="72" spans="1:20">
      <c r="A72" t="s">
        <v>368</v>
      </c>
      <c r="B72" t="s">
        <v>369</v>
      </c>
      <c r="C72" t="s">
        <v>10</v>
      </c>
      <c r="D72" t="s">
        <v>9</v>
      </c>
      <c r="E72" t="s">
        <v>370</v>
      </c>
      <c r="F72" t="s">
        <v>70</v>
      </c>
      <c r="G72" t="s">
        <v>157</v>
      </c>
      <c r="H72" t="s">
        <v>41</v>
      </c>
      <c r="I72" t="s">
        <v>12</v>
      </c>
      <c r="J72">
        <v>826</v>
      </c>
      <c r="K72" t="s">
        <v>42</v>
      </c>
      <c r="L72" t="s">
        <v>371</v>
      </c>
      <c r="M72" t="s">
        <v>44</v>
      </c>
      <c r="N72" t="s">
        <v>372</v>
      </c>
      <c r="O72">
        <v>1443926</v>
      </c>
      <c r="P72" t="s">
        <v>61</v>
      </c>
      <c r="Q72" t="s">
        <v>61</v>
      </c>
      <c r="R72">
        <f>VLOOKUP(O72,[1]应付款管理!$A$1:$I$65536,9,0)</f>
        <v>826</v>
      </c>
      <c r="S72">
        <f t="shared" si="4"/>
        <v>0</v>
      </c>
      <c r="T72" t="str">
        <f t="shared" si="5"/>
        <v>，1443926</v>
      </c>
    </row>
    <row r="73" spans="1:20">
      <c r="A73" t="s">
        <v>373</v>
      </c>
      <c r="B73" t="s">
        <v>374</v>
      </c>
      <c r="C73" t="s">
        <v>10</v>
      </c>
      <c r="D73" t="s">
        <v>9</v>
      </c>
      <c r="E73" t="s">
        <v>375</v>
      </c>
      <c r="F73" t="s">
        <v>70</v>
      </c>
      <c r="G73" t="s">
        <v>157</v>
      </c>
      <c r="H73" t="s">
        <v>41</v>
      </c>
      <c r="I73" t="s">
        <v>12</v>
      </c>
      <c r="J73">
        <v>997</v>
      </c>
      <c r="K73" t="s">
        <v>42</v>
      </c>
      <c r="L73" t="s">
        <v>376</v>
      </c>
      <c r="M73" t="s">
        <v>44</v>
      </c>
      <c r="N73" t="s">
        <v>377</v>
      </c>
      <c r="O73">
        <v>1443896</v>
      </c>
      <c r="P73" t="s">
        <v>61</v>
      </c>
      <c r="Q73" t="s">
        <v>61</v>
      </c>
      <c r="R73">
        <f>VLOOKUP(O73,[1]应付款管理!$A$1:$I$65536,9,0)</f>
        <v>997</v>
      </c>
      <c r="S73">
        <f t="shared" si="4"/>
        <v>0</v>
      </c>
      <c r="T73" t="str">
        <f t="shared" si="5"/>
        <v>，1443896</v>
      </c>
    </row>
    <row r="74" spans="1:20">
      <c r="A74" t="s">
        <v>378</v>
      </c>
      <c r="B74" t="s">
        <v>379</v>
      </c>
      <c r="C74" t="s">
        <v>10</v>
      </c>
      <c r="D74" t="s">
        <v>9</v>
      </c>
      <c r="E74" t="s">
        <v>380</v>
      </c>
      <c r="F74" t="s">
        <v>70</v>
      </c>
      <c r="G74" t="s">
        <v>157</v>
      </c>
      <c r="H74" t="s">
        <v>41</v>
      </c>
      <c r="I74" t="s">
        <v>12</v>
      </c>
      <c r="J74">
        <v>657</v>
      </c>
      <c r="K74" t="s">
        <v>42</v>
      </c>
      <c r="L74" t="s">
        <v>381</v>
      </c>
      <c r="M74" t="s">
        <v>44</v>
      </c>
      <c r="N74" t="s">
        <v>382</v>
      </c>
      <c r="O74">
        <v>1444013</v>
      </c>
      <c r="P74" t="s">
        <v>61</v>
      </c>
      <c r="Q74" t="s">
        <v>61</v>
      </c>
      <c r="R74">
        <f>VLOOKUP(O74,[1]应付款管理!$A$1:$I$65536,9,0)</f>
        <v>657</v>
      </c>
      <c r="S74">
        <f t="shared" si="4"/>
        <v>0</v>
      </c>
      <c r="T74" t="str">
        <f t="shared" si="5"/>
        <v>，1444013</v>
      </c>
    </row>
    <row r="75" spans="1:20">
      <c r="A75" t="s">
        <v>383</v>
      </c>
      <c r="B75" t="s">
        <v>384</v>
      </c>
      <c r="C75" t="s">
        <v>10</v>
      </c>
      <c r="D75" t="s">
        <v>9</v>
      </c>
      <c r="E75" t="s">
        <v>385</v>
      </c>
      <c r="F75" t="s">
        <v>211</v>
      </c>
      <c r="G75" t="s">
        <v>349</v>
      </c>
      <c r="H75" t="s">
        <v>41</v>
      </c>
      <c r="I75" t="s">
        <v>12</v>
      </c>
      <c r="J75">
        <v>894</v>
      </c>
      <c r="K75" t="s">
        <v>42</v>
      </c>
      <c r="L75" t="s">
        <v>386</v>
      </c>
      <c r="M75" t="s">
        <v>53</v>
      </c>
      <c r="N75" t="s">
        <v>387</v>
      </c>
      <c r="O75">
        <v>1444025</v>
      </c>
      <c r="P75" t="s">
        <v>61</v>
      </c>
      <c r="Q75" t="s">
        <v>61</v>
      </c>
      <c r="R75">
        <f>VLOOKUP(O75,[1]应付款管理!$A$1:$I$65536,9,0)</f>
        <v>894</v>
      </c>
      <c r="S75">
        <f t="shared" si="4"/>
        <v>0</v>
      </c>
      <c r="T75" t="str">
        <f t="shared" si="5"/>
        <v>，1444025</v>
      </c>
    </row>
    <row r="76" spans="1:20">
      <c r="A76" t="s">
        <v>73</v>
      </c>
      <c r="B76" t="s">
        <v>388</v>
      </c>
      <c r="C76" t="s">
        <v>10</v>
      </c>
      <c r="D76" t="s">
        <v>9</v>
      </c>
      <c r="E76" t="s">
        <v>389</v>
      </c>
      <c r="F76" t="s">
        <v>70</v>
      </c>
      <c r="G76" t="s">
        <v>157</v>
      </c>
      <c r="H76" t="s">
        <v>41</v>
      </c>
      <c r="I76" t="s">
        <v>12</v>
      </c>
      <c r="J76">
        <v>1017</v>
      </c>
      <c r="K76" t="s">
        <v>42</v>
      </c>
      <c r="L76" t="s">
        <v>390</v>
      </c>
      <c r="M76" t="s">
        <v>44</v>
      </c>
      <c r="N76" t="s">
        <v>391</v>
      </c>
      <c r="O76">
        <v>1444064</v>
      </c>
      <c r="P76" t="s">
        <v>46</v>
      </c>
      <c r="R76">
        <f>VLOOKUP(O76,[1]应付款管理!$A$1:$I$65536,9,0)</f>
        <v>1017</v>
      </c>
      <c r="S76">
        <f t="shared" si="4"/>
        <v>0</v>
      </c>
      <c r="T76" t="str">
        <f t="shared" si="5"/>
        <v>，1444064</v>
      </c>
    </row>
    <row r="77" spans="1:20">
      <c r="A77" t="s">
        <v>47</v>
      </c>
      <c r="B77" t="s">
        <v>392</v>
      </c>
      <c r="C77" t="s">
        <v>10</v>
      </c>
      <c r="D77" t="s">
        <v>9</v>
      </c>
      <c r="E77" t="s">
        <v>215</v>
      </c>
      <c r="F77" t="s">
        <v>70</v>
      </c>
      <c r="G77" t="s">
        <v>145</v>
      </c>
      <c r="H77" t="s">
        <v>41</v>
      </c>
      <c r="I77" t="s">
        <v>12</v>
      </c>
      <c r="J77">
        <v>1676</v>
      </c>
      <c r="K77" t="s">
        <v>42</v>
      </c>
      <c r="L77" t="s">
        <v>393</v>
      </c>
      <c r="M77" t="s">
        <v>44</v>
      </c>
      <c r="N77" t="s">
        <v>394</v>
      </c>
      <c r="O77">
        <v>1444121</v>
      </c>
      <c r="P77" t="s">
        <v>46</v>
      </c>
      <c r="R77">
        <f>VLOOKUP(O77,[1]应付款管理!$A$1:$I$65536,9,0)</f>
        <v>1676</v>
      </c>
      <c r="S77">
        <f t="shared" si="4"/>
        <v>0</v>
      </c>
      <c r="T77" t="str">
        <f t="shared" si="5"/>
        <v>，1444121</v>
      </c>
    </row>
    <row r="78" spans="1:20">
      <c r="A78" t="s">
        <v>219</v>
      </c>
      <c r="B78" t="s">
        <v>395</v>
      </c>
      <c r="C78" t="s">
        <v>10</v>
      </c>
      <c r="D78" t="s">
        <v>9</v>
      </c>
      <c r="E78" t="s">
        <v>221</v>
      </c>
      <c r="F78" t="s">
        <v>145</v>
      </c>
      <c r="G78" t="s">
        <v>39</v>
      </c>
      <c r="H78" t="s">
        <v>41</v>
      </c>
      <c r="I78" t="s">
        <v>12</v>
      </c>
      <c r="J78">
        <v>869</v>
      </c>
      <c r="K78" t="s">
        <v>42</v>
      </c>
      <c r="L78" t="s">
        <v>396</v>
      </c>
      <c r="M78" t="s">
        <v>44</v>
      </c>
      <c r="N78" t="s">
        <v>397</v>
      </c>
      <c r="O78">
        <v>1444186</v>
      </c>
      <c r="P78" t="s">
        <v>46</v>
      </c>
      <c r="R78">
        <f>VLOOKUP(O78,[1]应付款管理!$A$1:$I$65536,9,0)</f>
        <v>869</v>
      </c>
      <c r="S78">
        <f t="shared" si="4"/>
        <v>0</v>
      </c>
      <c r="T78" t="str">
        <f t="shared" si="5"/>
        <v>，1444186</v>
      </c>
    </row>
    <row r="79" spans="1:20">
      <c r="A79" t="s">
        <v>47</v>
      </c>
      <c r="B79" t="s">
        <v>398</v>
      </c>
      <c r="C79" t="s">
        <v>10</v>
      </c>
      <c r="D79" t="s">
        <v>9</v>
      </c>
      <c r="E79" t="s">
        <v>399</v>
      </c>
      <c r="F79" t="s">
        <v>216</v>
      </c>
      <c r="G79" t="s">
        <v>229</v>
      </c>
      <c r="H79" t="s">
        <v>41</v>
      </c>
      <c r="I79" t="s">
        <v>12</v>
      </c>
      <c r="J79">
        <v>677</v>
      </c>
      <c r="K79" t="s">
        <v>42</v>
      </c>
      <c r="L79" t="s">
        <v>400</v>
      </c>
      <c r="M79" t="s">
        <v>44</v>
      </c>
      <c r="N79" t="s">
        <v>401</v>
      </c>
      <c r="O79">
        <v>1444189</v>
      </c>
      <c r="P79" t="s">
        <v>46</v>
      </c>
      <c r="R79">
        <f>VLOOKUP(O79,[1]应付款管理!$A$1:$I$65536,9,0)</f>
        <v>677</v>
      </c>
      <c r="S79">
        <f t="shared" si="4"/>
        <v>0</v>
      </c>
      <c r="T79" t="str">
        <f t="shared" si="5"/>
        <v>，1444189</v>
      </c>
    </row>
    <row r="80" spans="1:20">
      <c r="A80" t="s">
        <v>47</v>
      </c>
      <c r="B80" t="s">
        <v>402</v>
      </c>
      <c r="C80" t="s">
        <v>10</v>
      </c>
      <c r="D80" t="s">
        <v>9</v>
      </c>
      <c r="E80" t="s">
        <v>399</v>
      </c>
      <c r="F80" t="s">
        <v>216</v>
      </c>
      <c r="G80" t="s">
        <v>229</v>
      </c>
      <c r="H80" t="s">
        <v>41</v>
      </c>
      <c r="I80" t="s">
        <v>12</v>
      </c>
      <c r="J80">
        <v>433</v>
      </c>
      <c r="K80" t="s">
        <v>42</v>
      </c>
      <c r="L80" t="s">
        <v>403</v>
      </c>
      <c r="M80" t="s">
        <v>44</v>
      </c>
      <c r="N80" t="s">
        <v>404</v>
      </c>
      <c r="O80">
        <v>1444190</v>
      </c>
      <c r="P80" t="s">
        <v>46</v>
      </c>
      <c r="R80">
        <f>VLOOKUP(O80,[1]应付款管理!$A$1:$I$65536,9,0)</f>
        <v>433</v>
      </c>
      <c r="S80">
        <f t="shared" si="4"/>
        <v>0</v>
      </c>
      <c r="T80" t="str">
        <f t="shared" si="5"/>
        <v>，1444190</v>
      </c>
    </row>
    <row r="81" spans="1:20">
      <c r="A81" t="s">
        <v>62</v>
      </c>
      <c r="B81" t="s">
        <v>405</v>
      </c>
      <c r="C81" t="s">
        <v>10</v>
      </c>
      <c r="D81" t="s">
        <v>9</v>
      </c>
      <c r="E81" t="s">
        <v>64</v>
      </c>
      <c r="F81" t="s">
        <v>39</v>
      </c>
      <c r="G81" t="s">
        <v>327</v>
      </c>
      <c r="H81" t="s">
        <v>41</v>
      </c>
      <c r="I81" t="s">
        <v>12</v>
      </c>
      <c r="J81">
        <v>6372</v>
      </c>
      <c r="K81" t="s">
        <v>42</v>
      </c>
      <c r="L81" t="s">
        <v>406</v>
      </c>
      <c r="M81" t="s">
        <v>53</v>
      </c>
      <c r="N81" t="s">
        <v>407</v>
      </c>
      <c r="O81">
        <v>1444314</v>
      </c>
      <c r="P81" t="s">
        <v>61</v>
      </c>
      <c r="Q81" t="s">
        <v>61</v>
      </c>
      <c r="R81">
        <f>VLOOKUP(O81,[1]应付款管理!$A$1:$I$65536,9,0)</f>
        <v>6372</v>
      </c>
      <c r="S81">
        <f t="shared" si="4"/>
        <v>0</v>
      </c>
      <c r="T81" t="str">
        <f t="shared" si="5"/>
        <v>，1444314</v>
      </c>
    </row>
    <row r="82" spans="1:20">
      <c r="A82" t="s">
        <v>73</v>
      </c>
      <c r="B82" t="s">
        <v>408</v>
      </c>
      <c r="C82" t="s">
        <v>10</v>
      </c>
      <c r="D82" t="s">
        <v>9</v>
      </c>
      <c r="E82" t="s">
        <v>75</v>
      </c>
      <c r="F82" t="s">
        <v>157</v>
      </c>
      <c r="G82" t="s">
        <v>145</v>
      </c>
      <c r="H82" t="s">
        <v>41</v>
      </c>
      <c r="I82" t="s">
        <v>12</v>
      </c>
      <c r="J82">
        <v>694</v>
      </c>
      <c r="K82" t="s">
        <v>42</v>
      </c>
      <c r="L82" t="s">
        <v>409</v>
      </c>
      <c r="M82" t="s">
        <v>44</v>
      </c>
      <c r="N82" t="s">
        <v>410</v>
      </c>
      <c r="O82">
        <v>1444330</v>
      </c>
      <c r="P82" t="s">
        <v>46</v>
      </c>
      <c r="R82">
        <f>VLOOKUP(O82,[1]应付款管理!$A$1:$I$65536,9,0)</f>
        <v>694</v>
      </c>
      <c r="S82">
        <f t="shared" si="4"/>
        <v>0</v>
      </c>
      <c r="T82" t="str">
        <f t="shared" si="5"/>
        <v>，1444330</v>
      </c>
    </row>
    <row r="83" spans="1:20">
      <c r="A83" t="s">
        <v>73</v>
      </c>
      <c r="B83" t="s">
        <v>411</v>
      </c>
      <c r="C83" t="s">
        <v>10</v>
      </c>
      <c r="D83" t="s">
        <v>9</v>
      </c>
      <c r="E83" t="s">
        <v>75</v>
      </c>
      <c r="F83" t="s">
        <v>211</v>
      </c>
      <c r="G83" t="s">
        <v>128</v>
      </c>
      <c r="H83" t="s">
        <v>41</v>
      </c>
      <c r="I83" t="s">
        <v>12</v>
      </c>
      <c r="J83">
        <v>858</v>
      </c>
      <c r="K83" t="s">
        <v>42</v>
      </c>
      <c r="L83" t="s">
        <v>412</v>
      </c>
      <c r="M83" t="s">
        <v>44</v>
      </c>
      <c r="N83" t="s">
        <v>413</v>
      </c>
      <c r="O83">
        <v>1444406</v>
      </c>
      <c r="P83" t="s">
        <v>46</v>
      </c>
      <c r="R83">
        <f>VLOOKUP(O83,[1]应付款管理!$A$1:$I$65536,9,0)</f>
        <v>858</v>
      </c>
      <c r="S83">
        <f t="shared" si="4"/>
        <v>0</v>
      </c>
      <c r="T83" t="str">
        <f t="shared" si="5"/>
        <v>，1444406</v>
      </c>
    </row>
    <row r="84" spans="1:20">
      <c r="A84" t="s">
        <v>36</v>
      </c>
      <c r="B84" t="s">
        <v>414</v>
      </c>
      <c r="C84" t="s">
        <v>10</v>
      </c>
      <c r="D84" t="s">
        <v>9</v>
      </c>
      <c r="E84" t="s">
        <v>38</v>
      </c>
      <c r="F84" t="s">
        <v>40</v>
      </c>
      <c r="G84" t="s">
        <v>327</v>
      </c>
      <c r="H84" t="s">
        <v>41</v>
      </c>
      <c r="I84" t="s">
        <v>12</v>
      </c>
      <c r="J84">
        <v>870</v>
      </c>
      <c r="K84" t="s">
        <v>42</v>
      </c>
      <c r="L84" t="s">
        <v>415</v>
      </c>
      <c r="M84" t="s">
        <v>44</v>
      </c>
      <c r="N84" t="s">
        <v>416</v>
      </c>
      <c r="O84">
        <v>1444460</v>
      </c>
      <c r="P84" t="s">
        <v>46</v>
      </c>
      <c r="R84">
        <f>VLOOKUP(O84,[1]应付款管理!$A$1:$I$65536,9,0)</f>
        <v>870</v>
      </c>
      <c r="S84">
        <f t="shared" si="4"/>
        <v>0</v>
      </c>
      <c r="T84" t="str">
        <f t="shared" si="5"/>
        <v>，1444460</v>
      </c>
    </row>
    <row r="85" spans="1:20">
      <c r="A85" t="s">
        <v>205</v>
      </c>
      <c r="B85" t="s">
        <v>417</v>
      </c>
      <c r="C85" t="s">
        <v>10</v>
      </c>
      <c r="D85" t="s">
        <v>9</v>
      </c>
      <c r="E85" t="s">
        <v>268</v>
      </c>
      <c r="F85" t="s">
        <v>186</v>
      </c>
      <c r="G85" t="s">
        <v>211</v>
      </c>
      <c r="H85" t="s">
        <v>41</v>
      </c>
      <c r="I85" t="s">
        <v>12</v>
      </c>
      <c r="J85">
        <v>174</v>
      </c>
      <c r="K85" t="s">
        <v>42</v>
      </c>
      <c r="L85" t="s">
        <v>418</v>
      </c>
      <c r="M85" t="s">
        <v>44</v>
      </c>
      <c r="N85" t="s">
        <v>419</v>
      </c>
      <c r="O85">
        <v>1444520</v>
      </c>
      <c r="P85" t="s">
        <v>61</v>
      </c>
      <c r="Q85" t="s">
        <v>61</v>
      </c>
      <c r="R85">
        <f>VLOOKUP(O85,[1]应付款管理!$A$1:$I$65536,9,0)</f>
        <v>174</v>
      </c>
      <c r="S85">
        <f t="shared" si="4"/>
        <v>0</v>
      </c>
      <c r="T85" t="str">
        <f t="shared" si="5"/>
        <v>，1444520</v>
      </c>
    </row>
    <row r="86" spans="1:20">
      <c r="A86" t="s">
        <v>141</v>
      </c>
      <c r="B86" t="s">
        <v>420</v>
      </c>
      <c r="C86" t="s">
        <v>10</v>
      </c>
      <c r="D86" t="s">
        <v>9</v>
      </c>
      <c r="E86" t="s">
        <v>149</v>
      </c>
      <c r="F86" t="s">
        <v>421</v>
      </c>
      <c r="G86" t="s">
        <v>114</v>
      </c>
      <c r="H86" t="s">
        <v>41</v>
      </c>
      <c r="I86" t="s">
        <v>12</v>
      </c>
      <c r="J86">
        <v>1172</v>
      </c>
      <c r="K86" t="s">
        <v>42</v>
      </c>
      <c r="L86" t="s">
        <v>422</v>
      </c>
      <c r="M86" t="s">
        <v>44</v>
      </c>
      <c r="N86" t="s">
        <v>344</v>
      </c>
      <c r="O86">
        <v>1444544</v>
      </c>
      <c r="P86" t="s">
        <v>46</v>
      </c>
      <c r="R86">
        <f>VLOOKUP(O86,[1]应付款管理!$A$1:$I$65536,9,0)</f>
        <v>1172</v>
      </c>
      <c r="S86">
        <f t="shared" si="4"/>
        <v>0</v>
      </c>
      <c r="T86" t="str">
        <f t="shared" si="5"/>
        <v>，1444544</v>
      </c>
    </row>
    <row r="87" spans="1:20">
      <c r="A87" t="s">
        <v>141</v>
      </c>
      <c r="B87" t="s">
        <v>423</v>
      </c>
      <c r="C87" t="s">
        <v>10</v>
      </c>
      <c r="D87" t="s">
        <v>9</v>
      </c>
      <c r="E87" t="s">
        <v>149</v>
      </c>
      <c r="F87" t="s">
        <v>216</v>
      </c>
      <c r="G87" t="s">
        <v>211</v>
      </c>
      <c r="H87" t="s">
        <v>41</v>
      </c>
      <c r="I87" t="s">
        <v>12</v>
      </c>
      <c r="J87">
        <v>2232</v>
      </c>
      <c r="K87" t="s">
        <v>42</v>
      </c>
      <c r="L87" t="s">
        <v>424</v>
      </c>
      <c r="M87" t="s">
        <v>44</v>
      </c>
      <c r="N87" t="s">
        <v>425</v>
      </c>
      <c r="O87">
        <v>1444621</v>
      </c>
      <c r="P87" t="s">
        <v>46</v>
      </c>
      <c r="R87">
        <f>VLOOKUP(O87,[1]应付款管理!$A$1:$I$65536,9,0)</f>
        <v>2232</v>
      </c>
      <c r="S87">
        <f t="shared" si="4"/>
        <v>0</v>
      </c>
      <c r="T87" t="str">
        <f t="shared" si="5"/>
        <v>，1444621</v>
      </c>
    </row>
    <row r="88" spans="1:20">
      <c r="A88" t="s">
        <v>141</v>
      </c>
      <c r="B88" t="s">
        <v>426</v>
      </c>
      <c r="C88" t="s">
        <v>10</v>
      </c>
      <c r="D88" t="s">
        <v>9</v>
      </c>
      <c r="E88" t="s">
        <v>149</v>
      </c>
      <c r="F88" t="s">
        <v>427</v>
      </c>
      <c r="G88" t="s">
        <v>428</v>
      </c>
      <c r="H88" t="s">
        <v>41</v>
      </c>
      <c r="I88" t="s">
        <v>12</v>
      </c>
      <c r="J88">
        <v>514</v>
      </c>
      <c r="K88" t="s">
        <v>42</v>
      </c>
      <c r="L88" t="s">
        <v>429</v>
      </c>
      <c r="M88" t="s">
        <v>44</v>
      </c>
      <c r="N88" t="s">
        <v>430</v>
      </c>
      <c r="O88">
        <v>1444695</v>
      </c>
      <c r="P88" t="s">
        <v>46</v>
      </c>
      <c r="R88">
        <f>VLOOKUP(O88,[1]应付款管理!$A$1:$I$65536,9,0)</f>
        <v>514</v>
      </c>
      <c r="S88">
        <f t="shared" si="4"/>
        <v>0</v>
      </c>
      <c r="T88" t="str">
        <f t="shared" si="5"/>
        <v>，1444695</v>
      </c>
    </row>
    <row r="89" spans="1:20">
      <c r="A89" t="s">
        <v>431</v>
      </c>
      <c r="B89" t="s">
        <v>432</v>
      </c>
      <c r="C89" t="s">
        <v>10</v>
      </c>
      <c r="D89" t="s">
        <v>9</v>
      </c>
      <c r="E89" t="s">
        <v>433</v>
      </c>
      <c r="F89" t="s">
        <v>127</v>
      </c>
      <c r="G89" t="s">
        <v>186</v>
      </c>
      <c r="H89" t="s">
        <v>41</v>
      </c>
      <c r="I89" t="s">
        <v>12</v>
      </c>
      <c r="J89">
        <v>465</v>
      </c>
      <c r="K89" t="s">
        <v>42</v>
      </c>
      <c r="L89" t="s">
        <v>434</v>
      </c>
      <c r="M89" t="s">
        <v>44</v>
      </c>
      <c r="N89" t="s">
        <v>435</v>
      </c>
      <c r="O89">
        <v>1444698</v>
      </c>
      <c r="P89" t="s">
        <v>46</v>
      </c>
      <c r="R89">
        <f>VLOOKUP(O89,[1]应付款管理!$A$1:$I$65536,9,0)</f>
        <v>465</v>
      </c>
      <c r="S89">
        <f t="shared" si="4"/>
        <v>0</v>
      </c>
      <c r="T89" t="str">
        <f t="shared" si="5"/>
        <v>，1444698</v>
      </c>
    </row>
    <row r="90" spans="1:20">
      <c r="A90" t="s">
        <v>47</v>
      </c>
      <c r="B90" t="s">
        <v>436</v>
      </c>
      <c r="C90" t="s">
        <v>10</v>
      </c>
      <c r="D90" t="s">
        <v>9</v>
      </c>
      <c r="E90" t="s">
        <v>437</v>
      </c>
      <c r="F90" t="s">
        <v>327</v>
      </c>
      <c r="G90" t="s">
        <v>58</v>
      </c>
      <c r="H90" t="s">
        <v>41</v>
      </c>
      <c r="I90" t="s">
        <v>12</v>
      </c>
      <c r="J90">
        <v>932</v>
      </c>
      <c r="K90" t="s">
        <v>42</v>
      </c>
      <c r="L90" t="s">
        <v>438</v>
      </c>
      <c r="M90" t="s">
        <v>44</v>
      </c>
      <c r="N90" t="s">
        <v>439</v>
      </c>
      <c r="O90">
        <v>1444729</v>
      </c>
      <c r="P90" t="s">
        <v>46</v>
      </c>
      <c r="R90">
        <f>VLOOKUP(O90,[1]应付款管理!$A$1:$I$65536,9,0)</f>
        <v>932</v>
      </c>
      <c r="S90">
        <f t="shared" si="4"/>
        <v>0</v>
      </c>
      <c r="T90" t="str">
        <f t="shared" si="5"/>
        <v>，1444729</v>
      </c>
    </row>
    <row r="91" spans="1:20">
      <c r="A91" t="s">
        <v>47</v>
      </c>
      <c r="B91" t="s">
        <v>440</v>
      </c>
      <c r="C91" t="s">
        <v>10</v>
      </c>
      <c r="D91" t="s">
        <v>9</v>
      </c>
      <c r="E91" t="s">
        <v>304</v>
      </c>
      <c r="F91" t="s">
        <v>39</v>
      </c>
      <c r="G91" t="s">
        <v>40</v>
      </c>
      <c r="H91" t="s">
        <v>41</v>
      </c>
      <c r="I91" t="s">
        <v>12</v>
      </c>
      <c r="J91">
        <v>1060</v>
      </c>
      <c r="K91" t="s">
        <v>42</v>
      </c>
      <c r="L91" t="s">
        <v>441</v>
      </c>
      <c r="M91" t="s">
        <v>44</v>
      </c>
      <c r="N91" t="s">
        <v>442</v>
      </c>
      <c r="O91">
        <v>1444742</v>
      </c>
      <c r="P91" t="s">
        <v>46</v>
      </c>
      <c r="R91">
        <f>VLOOKUP(O91,[1]应付款管理!$A$1:$I$65536,9,0)</f>
        <v>1060</v>
      </c>
      <c r="S91">
        <f t="shared" si="4"/>
        <v>0</v>
      </c>
      <c r="T91" t="str">
        <f t="shared" si="5"/>
        <v>，1444742</v>
      </c>
    </row>
    <row r="92" spans="1:20">
      <c r="A92" t="s">
        <v>443</v>
      </c>
      <c r="B92" t="s">
        <v>444</v>
      </c>
      <c r="C92" t="s">
        <v>10</v>
      </c>
      <c r="D92" t="s">
        <v>9</v>
      </c>
      <c r="E92" t="s">
        <v>445</v>
      </c>
      <c r="F92" t="s">
        <v>40</v>
      </c>
      <c r="G92" t="s">
        <v>327</v>
      </c>
      <c r="H92" t="s">
        <v>41</v>
      </c>
      <c r="I92" t="s">
        <v>12</v>
      </c>
      <c r="J92">
        <v>228</v>
      </c>
      <c r="K92" t="s">
        <v>42</v>
      </c>
      <c r="L92" t="s">
        <v>446</v>
      </c>
      <c r="M92" t="s">
        <v>44</v>
      </c>
      <c r="N92" t="s">
        <v>447</v>
      </c>
      <c r="O92">
        <v>1444699</v>
      </c>
      <c r="P92" t="s">
        <v>61</v>
      </c>
      <c r="Q92" t="s">
        <v>61</v>
      </c>
      <c r="R92">
        <f>VLOOKUP(O92,[1]应付款管理!$A$1:$I$65536,9,0)</f>
        <v>228</v>
      </c>
      <c r="S92">
        <f t="shared" si="4"/>
        <v>0</v>
      </c>
      <c r="T92" t="str">
        <f t="shared" si="5"/>
        <v>，1444699</v>
      </c>
    </row>
    <row r="93" spans="1:20">
      <c r="A93" t="s">
        <v>448</v>
      </c>
      <c r="B93" t="s">
        <v>449</v>
      </c>
      <c r="C93" t="s">
        <v>10</v>
      </c>
      <c r="D93" t="s">
        <v>9</v>
      </c>
      <c r="E93" t="s">
        <v>450</v>
      </c>
      <c r="F93" t="s">
        <v>58</v>
      </c>
      <c r="G93" t="s">
        <v>76</v>
      </c>
      <c r="H93" t="s">
        <v>41</v>
      </c>
      <c r="I93" t="s">
        <v>12</v>
      </c>
      <c r="J93">
        <v>374</v>
      </c>
      <c r="K93" t="s">
        <v>42</v>
      </c>
      <c r="L93" t="s">
        <v>451</v>
      </c>
      <c r="M93" t="s">
        <v>44</v>
      </c>
      <c r="N93" t="s">
        <v>452</v>
      </c>
      <c r="O93">
        <v>1444732</v>
      </c>
      <c r="P93" t="s">
        <v>61</v>
      </c>
      <c r="Q93" t="s">
        <v>61</v>
      </c>
      <c r="R93">
        <f>VLOOKUP(O93,[1]应付款管理!$A$1:$I$65536,9,0)</f>
        <v>374</v>
      </c>
      <c r="S93">
        <f t="shared" si="4"/>
        <v>0</v>
      </c>
      <c r="T93" t="str">
        <f t="shared" si="5"/>
        <v>，1444732</v>
      </c>
    </row>
    <row r="94" spans="1:20">
      <c r="A94" t="s">
        <v>141</v>
      </c>
      <c r="B94" t="s">
        <v>453</v>
      </c>
      <c r="C94" t="s">
        <v>10</v>
      </c>
      <c r="D94" t="s">
        <v>9</v>
      </c>
      <c r="E94" t="s">
        <v>454</v>
      </c>
      <c r="F94" t="s">
        <v>342</v>
      </c>
      <c r="G94" t="s">
        <v>427</v>
      </c>
      <c r="H94" t="s">
        <v>41</v>
      </c>
      <c r="I94" t="s">
        <v>12</v>
      </c>
      <c r="J94">
        <v>1200</v>
      </c>
      <c r="K94" t="s">
        <v>42</v>
      </c>
      <c r="L94" t="s">
        <v>455</v>
      </c>
      <c r="M94" t="s">
        <v>44</v>
      </c>
      <c r="N94" t="s">
        <v>456</v>
      </c>
      <c r="O94">
        <v>1444812</v>
      </c>
      <c r="P94" t="s">
        <v>46</v>
      </c>
      <c r="R94">
        <f>VLOOKUP(O94,[1]应付款管理!$A$1:$I$65536,9,0)</f>
        <v>1200</v>
      </c>
      <c r="S94">
        <f t="shared" si="4"/>
        <v>0</v>
      </c>
      <c r="T94" t="str">
        <f t="shared" si="5"/>
        <v>，1444812</v>
      </c>
    </row>
    <row r="95" spans="1:20">
      <c r="A95" t="s">
        <v>47</v>
      </c>
      <c r="B95" t="s">
        <v>457</v>
      </c>
      <c r="C95" t="s">
        <v>10</v>
      </c>
      <c r="D95" t="s">
        <v>9</v>
      </c>
      <c r="E95" t="s">
        <v>288</v>
      </c>
      <c r="F95" t="s">
        <v>458</v>
      </c>
      <c r="G95" t="s">
        <v>459</v>
      </c>
      <c r="H95" t="s">
        <v>41</v>
      </c>
      <c r="I95" t="s">
        <v>12</v>
      </c>
      <c r="J95">
        <v>1013</v>
      </c>
      <c r="K95" t="s">
        <v>42</v>
      </c>
      <c r="L95" t="s">
        <v>460</v>
      </c>
      <c r="M95" t="s">
        <v>44</v>
      </c>
      <c r="N95" t="s">
        <v>461</v>
      </c>
      <c r="O95">
        <v>1444827</v>
      </c>
      <c r="P95" t="s">
        <v>46</v>
      </c>
      <c r="R95">
        <f>VLOOKUP(O95,[1]应付款管理!$A$1:$I$65536,9,0)</f>
        <v>1013</v>
      </c>
      <c r="S95">
        <f t="shared" si="4"/>
        <v>0</v>
      </c>
      <c r="T95" t="str">
        <f t="shared" si="5"/>
        <v>，1444827</v>
      </c>
    </row>
    <row r="96" s="1" customFormat="1" spans="1:20">
      <c r="A96" s="1" t="s">
        <v>47</v>
      </c>
      <c r="B96" s="1" t="s">
        <v>462</v>
      </c>
      <c r="C96" s="1" t="s">
        <v>10</v>
      </c>
      <c r="D96" s="1" t="s">
        <v>9</v>
      </c>
      <c r="E96" s="1" t="s">
        <v>463</v>
      </c>
      <c r="F96" s="1" t="s">
        <v>464</v>
      </c>
      <c r="G96" s="1" t="s">
        <v>465</v>
      </c>
      <c r="H96" s="1" t="s">
        <v>41</v>
      </c>
      <c r="I96" s="1" t="s">
        <v>12</v>
      </c>
      <c r="J96" s="1">
        <v>1956</v>
      </c>
      <c r="K96" s="1" t="s">
        <v>42</v>
      </c>
      <c r="L96" s="1" t="s">
        <v>466</v>
      </c>
      <c r="M96" s="1" t="s">
        <v>44</v>
      </c>
      <c r="N96" s="1" t="s">
        <v>467</v>
      </c>
      <c r="O96" s="1">
        <v>1445473</v>
      </c>
      <c r="P96" s="1" t="s">
        <v>468</v>
      </c>
      <c r="Q96" s="1" t="s">
        <v>468</v>
      </c>
      <c r="R96" s="1">
        <v>3912</v>
      </c>
      <c r="S96" s="1">
        <f t="shared" si="4"/>
        <v>-1956</v>
      </c>
      <c r="T96" t="str">
        <f t="shared" si="5"/>
        <v>，1445473</v>
      </c>
    </row>
    <row r="97" s="1" customFormat="1" spans="1:20">
      <c r="A97" s="1" t="s">
        <v>47</v>
      </c>
      <c r="B97" s="1" t="s">
        <v>469</v>
      </c>
      <c r="C97" s="1" t="s">
        <v>10</v>
      </c>
      <c r="D97" s="1" t="s">
        <v>9</v>
      </c>
      <c r="E97" s="1" t="s">
        <v>463</v>
      </c>
      <c r="F97" s="1" t="s">
        <v>464</v>
      </c>
      <c r="G97" s="1" t="s">
        <v>465</v>
      </c>
      <c r="H97" s="1" t="s">
        <v>41</v>
      </c>
      <c r="I97" s="1" t="s">
        <v>12</v>
      </c>
      <c r="J97" s="1">
        <v>1956</v>
      </c>
      <c r="K97" s="1" t="s">
        <v>42</v>
      </c>
      <c r="L97" s="1" t="s">
        <v>470</v>
      </c>
      <c r="M97" s="1" t="s">
        <v>44</v>
      </c>
      <c r="N97" s="1" t="s">
        <v>471</v>
      </c>
      <c r="O97" s="1">
        <v>1445473</v>
      </c>
      <c r="P97" s="1" t="s">
        <v>468</v>
      </c>
      <c r="Q97" s="1" t="s">
        <v>468</v>
      </c>
      <c r="R97" s="1">
        <v>0</v>
      </c>
      <c r="S97" s="1">
        <f t="shared" si="4"/>
        <v>1956</v>
      </c>
      <c r="T97" t="str">
        <f t="shared" si="5"/>
        <v>，1445473</v>
      </c>
    </row>
    <row r="98" s="1" customFormat="1" spans="1:20">
      <c r="A98" s="1" t="s">
        <v>47</v>
      </c>
      <c r="B98" s="1" t="s">
        <v>472</v>
      </c>
      <c r="C98" s="1" t="s">
        <v>10</v>
      </c>
      <c r="D98" s="1" t="s">
        <v>9</v>
      </c>
      <c r="E98" s="1" t="s">
        <v>463</v>
      </c>
      <c r="F98" s="1" t="s">
        <v>464</v>
      </c>
      <c r="G98" s="1" t="s">
        <v>465</v>
      </c>
      <c r="H98" s="1" t="s">
        <v>41</v>
      </c>
      <c r="I98" s="1" t="s">
        <v>12</v>
      </c>
      <c r="J98" s="1">
        <v>8451</v>
      </c>
      <c r="K98" s="1" t="s">
        <v>42</v>
      </c>
      <c r="L98" s="1" t="s">
        <v>473</v>
      </c>
      <c r="M98" s="1" t="s">
        <v>474</v>
      </c>
      <c r="N98" s="1" t="s">
        <v>475</v>
      </c>
      <c r="O98" s="1">
        <v>1445347</v>
      </c>
      <c r="P98" s="1" t="s">
        <v>468</v>
      </c>
      <c r="Q98" s="1" t="s">
        <v>468</v>
      </c>
      <c r="R98" s="1">
        <v>16902</v>
      </c>
      <c r="S98" s="1">
        <f t="shared" si="4"/>
        <v>-8451</v>
      </c>
      <c r="T98" t="str">
        <f t="shared" si="5"/>
        <v>，1445347</v>
      </c>
    </row>
    <row r="99" s="1" customFormat="1" spans="1:20">
      <c r="A99" s="1" t="s">
        <v>47</v>
      </c>
      <c r="B99" s="1" t="s">
        <v>476</v>
      </c>
      <c r="C99" s="1" t="s">
        <v>10</v>
      </c>
      <c r="D99" s="1" t="s">
        <v>9</v>
      </c>
      <c r="E99" s="1" t="s">
        <v>463</v>
      </c>
      <c r="F99" s="1" t="s">
        <v>464</v>
      </c>
      <c r="G99" s="1" t="s">
        <v>465</v>
      </c>
      <c r="H99" s="1" t="s">
        <v>41</v>
      </c>
      <c r="I99" s="1" t="s">
        <v>12</v>
      </c>
      <c r="J99" s="1">
        <v>8451</v>
      </c>
      <c r="K99" s="1" t="s">
        <v>42</v>
      </c>
      <c r="L99" s="1" t="s">
        <v>477</v>
      </c>
      <c r="M99" s="1" t="s">
        <v>474</v>
      </c>
      <c r="N99" s="1" t="s">
        <v>478</v>
      </c>
      <c r="O99" s="1">
        <v>1445347</v>
      </c>
      <c r="P99" s="1" t="s">
        <v>468</v>
      </c>
      <c r="Q99" s="1" t="s">
        <v>468</v>
      </c>
      <c r="R99" s="1">
        <v>0</v>
      </c>
      <c r="S99" s="1">
        <f t="shared" ref="S99:S140" si="6">J99-R99</f>
        <v>8451</v>
      </c>
      <c r="T99" t="str">
        <f t="shared" ref="T99:T130" si="7">$T$1&amp;O99</f>
        <v>，1445347</v>
      </c>
    </row>
    <row r="100" spans="1:20">
      <c r="A100" t="s">
        <v>73</v>
      </c>
      <c r="B100" t="s">
        <v>479</v>
      </c>
      <c r="C100" t="s">
        <v>10</v>
      </c>
      <c r="D100" t="s">
        <v>9</v>
      </c>
      <c r="E100" t="s">
        <v>480</v>
      </c>
      <c r="F100" t="s">
        <v>421</v>
      </c>
      <c r="G100" t="s">
        <v>481</v>
      </c>
      <c r="H100" t="s">
        <v>41</v>
      </c>
      <c r="I100" t="s">
        <v>12</v>
      </c>
      <c r="J100">
        <v>892</v>
      </c>
      <c r="K100" t="s">
        <v>42</v>
      </c>
      <c r="L100" t="s">
        <v>482</v>
      </c>
      <c r="M100" t="s">
        <v>44</v>
      </c>
      <c r="N100" t="s">
        <v>483</v>
      </c>
      <c r="O100">
        <v>1445053</v>
      </c>
      <c r="P100" t="s">
        <v>46</v>
      </c>
      <c r="R100">
        <f>VLOOKUP(O100,[1]应付款管理!$A$1:$I$65536,9,0)</f>
        <v>892</v>
      </c>
      <c r="S100">
        <f t="shared" si="6"/>
        <v>0</v>
      </c>
      <c r="T100" t="str">
        <f t="shared" si="7"/>
        <v>，1445053</v>
      </c>
    </row>
    <row r="101" spans="1:20">
      <c r="A101" t="s">
        <v>73</v>
      </c>
      <c r="B101" t="s">
        <v>484</v>
      </c>
      <c r="C101" t="s">
        <v>10</v>
      </c>
      <c r="D101" t="s">
        <v>9</v>
      </c>
      <c r="E101" t="s">
        <v>485</v>
      </c>
      <c r="F101" t="s">
        <v>327</v>
      </c>
      <c r="G101" t="s">
        <v>216</v>
      </c>
      <c r="H101" t="s">
        <v>41</v>
      </c>
      <c r="I101" t="s">
        <v>12</v>
      </c>
      <c r="J101">
        <v>4056</v>
      </c>
      <c r="K101" t="s">
        <v>42</v>
      </c>
      <c r="L101" t="s">
        <v>486</v>
      </c>
      <c r="M101" t="s">
        <v>44</v>
      </c>
      <c r="N101" t="s">
        <v>487</v>
      </c>
      <c r="O101">
        <v>1445080</v>
      </c>
      <c r="P101" t="s">
        <v>46</v>
      </c>
      <c r="R101">
        <f>VLOOKUP(O101,[1]应付款管理!$A$1:$I$65536,9,0)</f>
        <v>4056</v>
      </c>
      <c r="S101">
        <f t="shared" si="6"/>
        <v>0</v>
      </c>
      <c r="T101" t="str">
        <f t="shared" si="7"/>
        <v>，1445080</v>
      </c>
    </row>
    <row r="102" spans="1:20">
      <c r="A102" t="s">
        <v>47</v>
      </c>
      <c r="B102" t="s">
        <v>488</v>
      </c>
      <c r="C102" t="s">
        <v>10</v>
      </c>
      <c r="D102" t="s">
        <v>9</v>
      </c>
      <c r="E102" t="s">
        <v>49</v>
      </c>
      <c r="F102" t="s">
        <v>50</v>
      </c>
      <c r="G102" t="s">
        <v>489</v>
      </c>
      <c r="H102" t="s">
        <v>41</v>
      </c>
      <c r="I102" t="s">
        <v>12</v>
      </c>
      <c r="J102">
        <v>8526</v>
      </c>
      <c r="K102" t="s">
        <v>42</v>
      </c>
      <c r="L102" t="s">
        <v>490</v>
      </c>
      <c r="M102" t="s">
        <v>44</v>
      </c>
      <c r="N102" t="s">
        <v>491</v>
      </c>
      <c r="O102">
        <v>1445114</v>
      </c>
      <c r="P102" t="s">
        <v>46</v>
      </c>
      <c r="R102">
        <f>VLOOKUP(O102,[1]应付款管理!$A$1:$I$65536,9,0)</f>
        <v>8526</v>
      </c>
      <c r="S102">
        <f t="shared" si="6"/>
        <v>0</v>
      </c>
      <c r="T102" t="str">
        <f t="shared" si="7"/>
        <v>，1445114</v>
      </c>
    </row>
    <row r="103" spans="1:20">
      <c r="A103" t="s">
        <v>47</v>
      </c>
      <c r="B103" t="s">
        <v>492</v>
      </c>
      <c r="C103" t="s">
        <v>10</v>
      </c>
      <c r="D103" t="s">
        <v>9</v>
      </c>
      <c r="E103" t="s">
        <v>493</v>
      </c>
      <c r="F103" t="s">
        <v>51</v>
      </c>
      <c r="G103" t="s">
        <v>489</v>
      </c>
      <c r="H103" t="s">
        <v>41</v>
      </c>
      <c r="I103" t="s">
        <v>12</v>
      </c>
      <c r="J103">
        <v>955</v>
      </c>
      <c r="K103" t="s">
        <v>42</v>
      </c>
      <c r="L103" t="s">
        <v>494</v>
      </c>
      <c r="M103" t="s">
        <v>44</v>
      </c>
      <c r="N103" t="s">
        <v>495</v>
      </c>
      <c r="O103">
        <v>1445134</v>
      </c>
      <c r="P103" t="s">
        <v>46</v>
      </c>
      <c r="R103">
        <f>VLOOKUP(O103,[1]应付款管理!$A$1:$I$65536,9,0)</f>
        <v>955</v>
      </c>
      <c r="S103">
        <f t="shared" si="6"/>
        <v>0</v>
      </c>
      <c r="T103" t="str">
        <f t="shared" si="7"/>
        <v>，1445134</v>
      </c>
    </row>
    <row r="104" spans="1:20">
      <c r="A104" t="s">
        <v>73</v>
      </c>
      <c r="B104" t="s">
        <v>496</v>
      </c>
      <c r="C104" t="s">
        <v>10</v>
      </c>
      <c r="D104" t="s">
        <v>9</v>
      </c>
      <c r="E104" t="s">
        <v>485</v>
      </c>
      <c r="F104" t="s">
        <v>497</v>
      </c>
      <c r="G104" t="s">
        <v>151</v>
      </c>
      <c r="H104" t="s">
        <v>41</v>
      </c>
      <c r="I104" t="s">
        <v>12</v>
      </c>
      <c r="J104">
        <v>1162</v>
      </c>
      <c r="K104" t="s">
        <v>42</v>
      </c>
      <c r="L104" t="s">
        <v>498</v>
      </c>
      <c r="M104" t="s">
        <v>44</v>
      </c>
      <c r="N104" t="s">
        <v>499</v>
      </c>
      <c r="O104">
        <v>1445141</v>
      </c>
      <c r="P104" t="s">
        <v>46</v>
      </c>
      <c r="R104">
        <f>VLOOKUP(O104,[1]应付款管理!$A$1:$I$65536,9,0)</f>
        <v>1162</v>
      </c>
      <c r="S104">
        <f t="shared" si="6"/>
        <v>0</v>
      </c>
      <c r="T104" t="str">
        <f t="shared" si="7"/>
        <v>，1445141</v>
      </c>
    </row>
    <row r="105" spans="1:20">
      <c r="A105" t="s">
        <v>62</v>
      </c>
      <c r="B105" t="s">
        <v>500</v>
      </c>
      <c r="C105" t="s">
        <v>10</v>
      </c>
      <c r="D105" t="s">
        <v>9</v>
      </c>
      <c r="E105" t="s">
        <v>64</v>
      </c>
      <c r="F105" t="s">
        <v>39</v>
      </c>
      <c r="G105" t="s">
        <v>327</v>
      </c>
      <c r="H105" t="s">
        <v>41</v>
      </c>
      <c r="I105" t="s">
        <v>12</v>
      </c>
      <c r="J105">
        <v>3368</v>
      </c>
      <c r="K105" t="s">
        <v>42</v>
      </c>
      <c r="L105" t="s">
        <v>501</v>
      </c>
      <c r="M105" t="s">
        <v>44</v>
      </c>
      <c r="N105" t="s">
        <v>502</v>
      </c>
      <c r="O105">
        <v>1445146</v>
      </c>
      <c r="P105" t="s">
        <v>46</v>
      </c>
      <c r="R105">
        <f>VLOOKUP(O105,[1]应付款管理!$A$1:$I$65536,9,0)</f>
        <v>3368</v>
      </c>
      <c r="S105">
        <f t="shared" si="6"/>
        <v>0</v>
      </c>
      <c r="T105" t="str">
        <f t="shared" si="7"/>
        <v>，1445146</v>
      </c>
    </row>
    <row r="106" spans="1:20">
      <c r="A106" t="s">
        <v>73</v>
      </c>
      <c r="B106" t="s">
        <v>503</v>
      </c>
      <c r="C106" t="s">
        <v>10</v>
      </c>
      <c r="D106" t="s">
        <v>9</v>
      </c>
      <c r="E106" t="s">
        <v>75</v>
      </c>
      <c r="F106" t="s">
        <v>186</v>
      </c>
      <c r="G106" t="s">
        <v>349</v>
      </c>
      <c r="H106" t="s">
        <v>41</v>
      </c>
      <c r="I106" t="s">
        <v>12</v>
      </c>
      <c r="J106">
        <v>676</v>
      </c>
      <c r="K106" t="s">
        <v>42</v>
      </c>
      <c r="L106" t="s">
        <v>504</v>
      </c>
      <c r="M106" t="s">
        <v>44</v>
      </c>
      <c r="N106" t="s">
        <v>505</v>
      </c>
      <c r="O106">
        <v>1445259</v>
      </c>
      <c r="P106" t="s">
        <v>46</v>
      </c>
      <c r="R106">
        <f>VLOOKUP(O106,[1]应付款管理!$A$1:$I$65536,9,0)</f>
        <v>676</v>
      </c>
      <c r="S106">
        <f t="shared" si="6"/>
        <v>0</v>
      </c>
      <c r="T106" t="str">
        <f t="shared" si="7"/>
        <v>，1445259</v>
      </c>
    </row>
    <row r="107" spans="1:20">
      <c r="A107" t="s">
        <v>506</v>
      </c>
      <c r="B107" t="s">
        <v>507</v>
      </c>
      <c r="C107" t="s">
        <v>10</v>
      </c>
      <c r="D107" t="s">
        <v>9</v>
      </c>
      <c r="E107" t="s">
        <v>508</v>
      </c>
      <c r="F107" t="s">
        <v>229</v>
      </c>
      <c r="G107" t="s">
        <v>186</v>
      </c>
      <c r="H107" t="s">
        <v>41</v>
      </c>
      <c r="I107" t="s">
        <v>12</v>
      </c>
      <c r="J107">
        <v>1214</v>
      </c>
      <c r="K107" t="s">
        <v>42</v>
      </c>
      <c r="L107" t="s">
        <v>509</v>
      </c>
      <c r="M107" t="s">
        <v>44</v>
      </c>
      <c r="N107" t="s">
        <v>510</v>
      </c>
      <c r="O107">
        <v>1445246</v>
      </c>
      <c r="P107" t="s">
        <v>100</v>
      </c>
      <c r="Q107" t="s">
        <v>100</v>
      </c>
      <c r="R107">
        <f>VLOOKUP(O107,[1]应付款管理!$A$1:$I$65536,9,0)</f>
        <v>1214</v>
      </c>
      <c r="S107">
        <f t="shared" si="6"/>
        <v>0</v>
      </c>
      <c r="T107" t="str">
        <f t="shared" si="7"/>
        <v>，1445246</v>
      </c>
    </row>
    <row r="108" spans="1:20">
      <c r="A108" t="s">
        <v>511</v>
      </c>
      <c r="B108" t="s">
        <v>512</v>
      </c>
      <c r="C108" t="s">
        <v>10</v>
      </c>
      <c r="D108" t="s">
        <v>9</v>
      </c>
      <c r="E108" t="s">
        <v>513</v>
      </c>
      <c r="F108" t="s">
        <v>216</v>
      </c>
      <c r="G108" t="s">
        <v>229</v>
      </c>
      <c r="H108" t="s">
        <v>41</v>
      </c>
      <c r="I108" t="s">
        <v>12</v>
      </c>
      <c r="J108">
        <v>355</v>
      </c>
      <c r="K108" t="s">
        <v>42</v>
      </c>
      <c r="L108" t="s">
        <v>514</v>
      </c>
      <c r="M108" t="s">
        <v>44</v>
      </c>
      <c r="N108" t="s">
        <v>515</v>
      </c>
      <c r="O108">
        <v>1445287</v>
      </c>
      <c r="P108" t="s">
        <v>46</v>
      </c>
      <c r="R108">
        <f>VLOOKUP(O108,[1]应付款管理!$A$1:$I$65536,9,0)</f>
        <v>355</v>
      </c>
      <c r="S108">
        <f t="shared" si="6"/>
        <v>0</v>
      </c>
      <c r="T108" t="str">
        <f t="shared" si="7"/>
        <v>，1445287</v>
      </c>
    </row>
    <row r="109" spans="1:20">
      <c r="A109" t="s">
        <v>516</v>
      </c>
      <c r="B109" t="s">
        <v>517</v>
      </c>
      <c r="C109" t="s">
        <v>10</v>
      </c>
      <c r="D109" t="s">
        <v>9</v>
      </c>
      <c r="E109" t="s">
        <v>518</v>
      </c>
      <c r="F109" t="s">
        <v>229</v>
      </c>
      <c r="G109" t="s">
        <v>127</v>
      </c>
      <c r="H109" t="s">
        <v>41</v>
      </c>
      <c r="I109" t="s">
        <v>12</v>
      </c>
      <c r="J109">
        <v>431</v>
      </c>
      <c r="K109" t="s">
        <v>42</v>
      </c>
      <c r="L109" t="s">
        <v>519</v>
      </c>
      <c r="M109" t="s">
        <v>44</v>
      </c>
      <c r="N109" t="s">
        <v>515</v>
      </c>
      <c r="O109">
        <v>1445289</v>
      </c>
      <c r="P109" t="s">
        <v>46</v>
      </c>
      <c r="R109">
        <f>VLOOKUP(O109,[1]应付款管理!$A$1:$I$65536,9,0)</f>
        <v>431</v>
      </c>
      <c r="S109">
        <f t="shared" si="6"/>
        <v>0</v>
      </c>
      <c r="T109" t="str">
        <f t="shared" si="7"/>
        <v>，1445289</v>
      </c>
    </row>
    <row r="110" spans="1:20">
      <c r="A110" t="s">
        <v>520</v>
      </c>
      <c r="B110" t="s">
        <v>521</v>
      </c>
      <c r="C110" t="s">
        <v>10</v>
      </c>
      <c r="D110" t="s">
        <v>9</v>
      </c>
      <c r="E110" t="s">
        <v>522</v>
      </c>
      <c r="F110" t="s">
        <v>186</v>
      </c>
      <c r="G110" t="s">
        <v>211</v>
      </c>
      <c r="H110" t="s">
        <v>41</v>
      </c>
      <c r="I110" t="s">
        <v>12</v>
      </c>
      <c r="J110">
        <v>4383</v>
      </c>
      <c r="K110" t="s">
        <v>42</v>
      </c>
      <c r="L110" t="s">
        <v>523</v>
      </c>
      <c r="M110" t="s">
        <v>44</v>
      </c>
      <c r="N110" t="s">
        <v>524</v>
      </c>
      <c r="O110">
        <v>1445320</v>
      </c>
      <c r="P110" t="s">
        <v>46</v>
      </c>
      <c r="R110">
        <f>VLOOKUP(O110,[1]应付款管理!$A$1:$I$65536,9,0)</f>
        <v>4383</v>
      </c>
      <c r="S110">
        <f t="shared" si="6"/>
        <v>0</v>
      </c>
      <c r="T110" t="str">
        <f t="shared" si="7"/>
        <v>，1445320</v>
      </c>
    </row>
    <row r="111" spans="1:20">
      <c r="A111" t="s">
        <v>73</v>
      </c>
      <c r="B111" t="s">
        <v>525</v>
      </c>
      <c r="C111" t="s">
        <v>10</v>
      </c>
      <c r="D111" t="s">
        <v>9</v>
      </c>
      <c r="E111" t="s">
        <v>75</v>
      </c>
      <c r="F111" t="s">
        <v>151</v>
      </c>
      <c r="G111" t="s">
        <v>110</v>
      </c>
      <c r="H111" t="s">
        <v>41</v>
      </c>
      <c r="I111" t="s">
        <v>12</v>
      </c>
      <c r="J111">
        <v>1224</v>
      </c>
      <c r="K111" t="s">
        <v>42</v>
      </c>
      <c r="L111" t="s">
        <v>526</v>
      </c>
      <c r="M111" t="s">
        <v>44</v>
      </c>
      <c r="N111" t="s">
        <v>527</v>
      </c>
      <c r="O111">
        <v>1445360</v>
      </c>
      <c r="P111" t="s">
        <v>46</v>
      </c>
      <c r="R111">
        <f>VLOOKUP(O111,[1]应付款管理!$A$1:$I$65536,9,0)</f>
        <v>1224</v>
      </c>
      <c r="S111">
        <f t="shared" si="6"/>
        <v>0</v>
      </c>
      <c r="T111" t="str">
        <f t="shared" si="7"/>
        <v>，1445360</v>
      </c>
    </row>
    <row r="112" spans="1:20">
      <c r="A112" t="s">
        <v>47</v>
      </c>
      <c r="B112" t="s">
        <v>528</v>
      </c>
      <c r="C112" t="s">
        <v>10</v>
      </c>
      <c r="D112" t="s">
        <v>9</v>
      </c>
      <c r="E112" t="s">
        <v>288</v>
      </c>
      <c r="F112" t="s">
        <v>529</v>
      </c>
      <c r="G112" t="s">
        <v>530</v>
      </c>
      <c r="H112" t="s">
        <v>41</v>
      </c>
      <c r="I112" t="s">
        <v>12</v>
      </c>
      <c r="J112">
        <v>1188</v>
      </c>
      <c r="K112" t="s">
        <v>42</v>
      </c>
      <c r="L112" t="s">
        <v>531</v>
      </c>
      <c r="M112" t="s">
        <v>44</v>
      </c>
      <c r="N112" t="s">
        <v>532</v>
      </c>
      <c r="O112">
        <v>1445422</v>
      </c>
      <c r="P112" t="s">
        <v>46</v>
      </c>
      <c r="R112">
        <f>VLOOKUP(O112,[1]应付款管理!$A$1:$I$65536,9,0)</f>
        <v>1188</v>
      </c>
      <c r="S112">
        <f t="shared" si="6"/>
        <v>0</v>
      </c>
      <c r="T112" t="str">
        <f t="shared" si="7"/>
        <v>，1445422</v>
      </c>
    </row>
    <row r="113" spans="1:20">
      <c r="A113" t="s">
        <v>62</v>
      </c>
      <c r="B113" t="s">
        <v>533</v>
      </c>
      <c r="C113" t="s">
        <v>10</v>
      </c>
      <c r="D113" t="s">
        <v>9</v>
      </c>
      <c r="E113" t="s">
        <v>534</v>
      </c>
      <c r="F113" t="s">
        <v>535</v>
      </c>
      <c r="G113" t="s">
        <v>464</v>
      </c>
      <c r="H113" t="s">
        <v>41</v>
      </c>
      <c r="I113" t="s">
        <v>12</v>
      </c>
      <c r="J113">
        <v>14835</v>
      </c>
      <c r="K113" t="s">
        <v>42</v>
      </c>
      <c r="L113" t="s">
        <v>536</v>
      </c>
      <c r="M113" t="s">
        <v>44</v>
      </c>
      <c r="N113" t="s">
        <v>537</v>
      </c>
      <c r="O113">
        <v>1445436</v>
      </c>
      <c r="P113" t="s">
        <v>46</v>
      </c>
      <c r="R113">
        <f>VLOOKUP(O113,[1]应付款管理!$A$1:$I$65536,9,0)</f>
        <v>14835</v>
      </c>
      <c r="S113">
        <f t="shared" si="6"/>
        <v>0</v>
      </c>
      <c r="T113" t="str">
        <f t="shared" si="7"/>
        <v>，1445436</v>
      </c>
    </row>
    <row r="114" spans="1:20">
      <c r="A114" t="s">
        <v>73</v>
      </c>
      <c r="B114" t="s">
        <v>538</v>
      </c>
      <c r="C114" t="s">
        <v>10</v>
      </c>
      <c r="D114" t="s">
        <v>9</v>
      </c>
      <c r="E114" t="s">
        <v>75</v>
      </c>
      <c r="F114" t="s">
        <v>110</v>
      </c>
      <c r="G114" t="s">
        <v>481</v>
      </c>
      <c r="H114" t="s">
        <v>41</v>
      </c>
      <c r="I114" t="s">
        <v>12</v>
      </c>
      <c r="J114">
        <v>1128</v>
      </c>
      <c r="K114" t="s">
        <v>42</v>
      </c>
      <c r="L114" t="s">
        <v>539</v>
      </c>
      <c r="M114" t="s">
        <v>44</v>
      </c>
      <c r="N114" t="s">
        <v>540</v>
      </c>
      <c r="O114">
        <v>1445551</v>
      </c>
      <c r="P114" t="s">
        <v>46</v>
      </c>
      <c r="R114">
        <f>VLOOKUP(O114,[1]应付款管理!$A$1:$I$65536,9,0)</f>
        <v>1128</v>
      </c>
      <c r="S114">
        <f t="shared" si="6"/>
        <v>0</v>
      </c>
      <c r="T114" t="str">
        <f t="shared" si="7"/>
        <v>，1445551</v>
      </c>
    </row>
    <row r="115" spans="1:20">
      <c r="A115" t="s">
        <v>154</v>
      </c>
      <c r="B115" t="s">
        <v>541</v>
      </c>
      <c r="C115" t="s">
        <v>10</v>
      </c>
      <c r="D115" t="s">
        <v>9</v>
      </c>
      <c r="E115" t="s">
        <v>156</v>
      </c>
      <c r="F115" t="s">
        <v>76</v>
      </c>
      <c r="G115" t="s">
        <v>229</v>
      </c>
      <c r="H115" t="s">
        <v>41</v>
      </c>
      <c r="I115" t="s">
        <v>12</v>
      </c>
      <c r="J115">
        <v>5692</v>
      </c>
      <c r="K115" t="s">
        <v>42</v>
      </c>
      <c r="L115" t="s">
        <v>542</v>
      </c>
      <c r="M115" t="s">
        <v>44</v>
      </c>
      <c r="N115" t="s">
        <v>502</v>
      </c>
      <c r="O115">
        <v>1445566</v>
      </c>
      <c r="P115" t="s">
        <v>46</v>
      </c>
      <c r="R115">
        <f>VLOOKUP(O115,[1]应付款管理!$A$1:$I$65536,9,0)</f>
        <v>5692</v>
      </c>
      <c r="S115">
        <f t="shared" si="6"/>
        <v>0</v>
      </c>
      <c r="T115" t="str">
        <f t="shared" si="7"/>
        <v>，1445566</v>
      </c>
    </row>
    <row r="116" spans="1:20">
      <c r="A116" t="s">
        <v>47</v>
      </c>
      <c r="B116" t="s">
        <v>543</v>
      </c>
      <c r="C116" t="s">
        <v>10</v>
      </c>
      <c r="D116" t="s">
        <v>9</v>
      </c>
      <c r="E116" t="s">
        <v>399</v>
      </c>
      <c r="F116" t="s">
        <v>110</v>
      </c>
      <c r="G116" t="s">
        <v>114</v>
      </c>
      <c r="H116" t="s">
        <v>41</v>
      </c>
      <c r="I116" t="s">
        <v>12</v>
      </c>
      <c r="J116">
        <v>6225</v>
      </c>
      <c r="K116" t="s">
        <v>42</v>
      </c>
      <c r="L116" t="s">
        <v>544</v>
      </c>
      <c r="M116" t="s">
        <v>474</v>
      </c>
      <c r="N116" t="s">
        <v>545</v>
      </c>
      <c r="O116">
        <v>1445587</v>
      </c>
      <c r="P116" t="s">
        <v>46</v>
      </c>
      <c r="R116">
        <f>VLOOKUP(O116,[1]应付款管理!$A$1:$I$65536,9,0)</f>
        <v>6225</v>
      </c>
      <c r="S116">
        <f t="shared" si="6"/>
        <v>0</v>
      </c>
      <c r="T116" t="str">
        <f t="shared" si="7"/>
        <v>，1445587</v>
      </c>
    </row>
    <row r="117" spans="1:20">
      <c r="A117" t="s">
        <v>73</v>
      </c>
      <c r="B117" t="s">
        <v>546</v>
      </c>
      <c r="C117" t="s">
        <v>10</v>
      </c>
      <c r="D117" t="s">
        <v>9</v>
      </c>
      <c r="E117" t="s">
        <v>547</v>
      </c>
      <c r="F117" t="s">
        <v>127</v>
      </c>
      <c r="G117" t="s">
        <v>186</v>
      </c>
      <c r="H117" t="s">
        <v>41</v>
      </c>
      <c r="I117" t="s">
        <v>12</v>
      </c>
      <c r="J117">
        <v>593</v>
      </c>
      <c r="K117" t="s">
        <v>42</v>
      </c>
      <c r="L117" t="s">
        <v>548</v>
      </c>
      <c r="M117" t="s">
        <v>44</v>
      </c>
      <c r="N117" t="s">
        <v>549</v>
      </c>
      <c r="O117">
        <v>1445596</v>
      </c>
      <c r="P117" t="s">
        <v>46</v>
      </c>
      <c r="R117">
        <f>VLOOKUP(O117,[1]应付款管理!$A$1:$I$65536,9,0)</f>
        <v>593</v>
      </c>
      <c r="S117">
        <f t="shared" si="6"/>
        <v>0</v>
      </c>
      <c r="T117" t="str">
        <f t="shared" si="7"/>
        <v>，1445596</v>
      </c>
    </row>
    <row r="118" spans="1:20">
      <c r="A118" t="s">
        <v>550</v>
      </c>
      <c r="B118" t="s">
        <v>551</v>
      </c>
      <c r="C118" t="s">
        <v>10</v>
      </c>
      <c r="D118" t="s">
        <v>9</v>
      </c>
      <c r="E118" t="s">
        <v>552</v>
      </c>
      <c r="F118" t="s">
        <v>186</v>
      </c>
      <c r="G118" t="s">
        <v>211</v>
      </c>
      <c r="H118" t="s">
        <v>41</v>
      </c>
      <c r="I118" t="s">
        <v>12</v>
      </c>
      <c r="J118">
        <v>1634</v>
      </c>
      <c r="K118" t="s">
        <v>42</v>
      </c>
      <c r="L118" t="s">
        <v>553</v>
      </c>
      <c r="M118" t="s">
        <v>53</v>
      </c>
      <c r="N118" t="s">
        <v>554</v>
      </c>
      <c r="O118">
        <v>1446359</v>
      </c>
      <c r="P118" t="s">
        <v>468</v>
      </c>
      <c r="Q118" t="s">
        <v>468</v>
      </c>
      <c r="R118">
        <f>VLOOKUP(O118,[1]应付款管理!$A$1:$I$65536,9,0)</f>
        <v>1634</v>
      </c>
      <c r="S118">
        <f t="shared" si="6"/>
        <v>0</v>
      </c>
      <c r="T118" t="str">
        <f t="shared" si="7"/>
        <v>，1446359</v>
      </c>
    </row>
    <row r="119" spans="1:20">
      <c r="A119" t="s">
        <v>73</v>
      </c>
      <c r="B119" t="s">
        <v>555</v>
      </c>
      <c r="C119" t="s">
        <v>10</v>
      </c>
      <c r="D119" t="s">
        <v>9</v>
      </c>
      <c r="E119" t="s">
        <v>75</v>
      </c>
      <c r="F119" t="s">
        <v>114</v>
      </c>
      <c r="G119" t="s">
        <v>244</v>
      </c>
      <c r="H119" t="s">
        <v>41</v>
      </c>
      <c r="I119" t="s">
        <v>12</v>
      </c>
      <c r="J119">
        <v>2315</v>
      </c>
      <c r="K119" t="s">
        <v>42</v>
      </c>
      <c r="L119" t="s">
        <v>556</v>
      </c>
      <c r="M119" t="s">
        <v>44</v>
      </c>
      <c r="N119" t="s">
        <v>557</v>
      </c>
      <c r="O119">
        <v>1445793</v>
      </c>
      <c r="P119" t="s">
        <v>46</v>
      </c>
      <c r="R119">
        <f>VLOOKUP(O119,[1]应付款管理!$A$1:$I$65536,9,0)</f>
        <v>2315</v>
      </c>
      <c r="S119">
        <f t="shared" si="6"/>
        <v>0</v>
      </c>
      <c r="T119" t="str">
        <f t="shared" si="7"/>
        <v>，1445793</v>
      </c>
    </row>
    <row r="120" spans="1:20">
      <c r="A120" t="s">
        <v>172</v>
      </c>
      <c r="B120" t="s">
        <v>558</v>
      </c>
      <c r="C120" t="s">
        <v>10</v>
      </c>
      <c r="D120" t="s">
        <v>9</v>
      </c>
      <c r="E120" t="s">
        <v>341</v>
      </c>
      <c r="F120" t="s">
        <v>114</v>
      </c>
      <c r="G120" t="s">
        <v>559</v>
      </c>
      <c r="H120" t="s">
        <v>41</v>
      </c>
      <c r="I120" t="s">
        <v>12</v>
      </c>
      <c r="J120">
        <v>518</v>
      </c>
      <c r="K120" t="s">
        <v>42</v>
      </c>
      <c r="L120" t="s">
        <v>560</v>
      </c>
      <c r="M120" t="s">
        <v>44</v>
      </c>
      <c r="N120" t="s">
        <v>561</v>
      </c>
      <c r="O120">
        <v>1445890</v>
      </c>
      <c r="P120" t="s">
        <v>46</v>
      </c>
      <c r="R120">
        <f>VLOOKUP(O120,[1]应付款管理!$A$1:$I$65536,9,0)</f>
        <v>518</v>
      </c>
      <c r="S120">
        <f t="shared" si="6"/>
        <v>0</v>
      </c>
      <c r="T120" t="str">
        <f t="shared" si="7"/>
        <v>，1445890</v>
      </c>
    </row>
    <row r="121" spans="1:20">
      <c r="A121" t="s">
        <v>562</v>
      </c>
      <c r="B121" t="s">
        <v>563</v>
      </c>
      <c r="C121" t="s">
        <v>10</v>
      </c>
      <c r="D121" t="s">
        <v>9</v>
      </c>
      <c r="E121" t="s">
        <v>564</v>
      </c>
      <c r="F121" t="s">
        <v>497</v>
      </c>
      <c r="G121" t="s">
        <v>110</v>
      </c>
      <c r="H121" t="s">
        <v>41</v>
      </c>
      <c r="I121" t="s">
        <v>12</v>
      </c>
      <c r="J121">
        <v>4428</v>
      </c>
      <c r="K121" t="s">
        <v>42</v>
      </c>
      <c r="L121" t="s">
        <v>565</v>
      </c>
      <c r="M121" t="s">
        <v>53</v>
      </c>
      <c r="N121" t="s">
        <v>566</v>
      </c>
      <c r="O121">
        <v>1445950</v>
      </c>
      <c r="P121" t="s">
        <v>61</v>
      </c>
      <c r="Q121" t="s">
        <v>61</v>
      </c>
      <c r="R121">
        <f>VLOOKUP(O121,[1]应付款管理!$A$1:$I$65536,9,0)</f>
        <v>4428</v>
      </c>
      <c r="S121">
        <f t="shared" si="6"/>
        <v>0</v>
      </c>
      <c r="T121" t="str">
        <f t="shared" si="7"/>
        <v>，1445950</v>
      </c>
    </row>
    <row r="122" spans="1:20">
      <c r="A122" t="s">
        <v>567</v>
      </c>
      <c r="B122" t="s">
        <v>568</v>
      </c>
      <c r="C122" t="s">
        <v>10</v>
      </c>
      <c r="D122" t="s">
        <v>9</v>
      </c>
      <c r="E122" t="s">
        <v>569</v>
      </c>
      <c r="F122" t="s">
        <v>76</v>
      </c>
      <c r="G122" t="s">
        <v>127</v>
      </c>
      <c r="H122" t="s">
        <v>41</v>
      </c>
      <c r="I122" t="s">
        <v>12</v>
      </c>
      <c r="J122">
        <v>2733</v>
      </c>
      <c r="K122" t="s">
        <v>42</v>
      </c>
      <c r="L122" t="s">
        <v>570</v>
      </c>
      <c r="M122" t="s">
        <v>44</v>
      </c>
      <c r="N122" t="s">
        <v>571</v>
      </c>
      <c r="O122">
        <v>1446214</v>
      </c>
      <c r="P122" t="s">
        <v>100</v>
      </c>
      <c r="Q122" t="s">
        <v>100</v>
      </c>
      <c r="R122">
        <f>VLOOKUP(O122,[1]应付款管理!$A$1:$I$65536,9,0)</f>
        <v>2733</v>
      </c>
      <c r="S122">
        <f t="shared" si="6"/>
        <v>0</v>
      </c>
      <c r="T122" t="str">
        <f t="shared" si="7"/>
        <v>，1446214</v>
      </c>
    </row>
    <row r="123" spans="1:20">
      <c r="A123" t="s">
        <v>73</v>
      </c>
      <c r="B123" t="s">
        <v>572</v>
      </c>
      <c r="C123" t="s">
        <v>10</v>
      </c>
      <c r="D123" t="s">
        <v>9</v>
      </c>
      <c r="E123" t="s">
        <v>75</v>
      </c>
      <c r="F123" t="s">
        <v>421</v>
      </c>
      <c r="G123" t="s">
        <v>114</v>
      </c>
      <c r="H123" t="s">
        <v>41</v>
      </c>
      <c r="I123" t="s">
        <v>12</v>
      </c>
      <c r="J123">
        <v>1504</v>
      </c>
      <c r="K123" t="s">
        <v>42</v>
      </c>
      <c r="L123" t="s">
        <v>573</v>
      </c>
      <c r="M123" t="s">
        <v>44</v>
      </c>
      <c r="N123" t="s">
        <v>574</v>
      </c>
      <c r="O123">
        <v>1446278</v>
      </c>
      <c r="P123" t="s">
        <v>46</v>
      </c>
      <c r="R123">
        <f>VLOOKUP(O123,[1]应付款管理!$A$1:$I$65536,9,0)</f>
        <v>1504</v>
      </c>
      <c r="S123">
        <f t="shared" si="6"/>
        <v>0</v>
      </c>
      <c r="T123" t="str">
        <f t="shared" si="7"/>
        <v>，1446278</v>
      </c>
    </row>
    <row r="124" spans="1:20">
      <c r="A124" t="s">
        <v>141</v>
      </c>
      <c r="B124" t="s">
        <v>575</v>
      </c>
      <c r="C124" t="s">
        <v>10</v>
      </c>
      <c r="D124" t="s">
        <v>9</v>
      </c>
      <c r="E124" t="s">
        <v>576</v>
      </c>
      <c r="F124" t="s">
        <v>150</v>
      </c>
      <c r="G124" t="s">
        <v>90</v>
      </c>
      <c r="H124" t="s">
        <v>41</v>
      </c>
      <c r="I124" t="s">
        <v>12</v>
      </c>
      <c r="J124">
        <v>252</v>
      </c>
      <c r="K124" t="s">
        <v>42</v>
      </c>
      <c r="L124" t="s">
        <v>577</v>
      </c>
      <c r="M124" t="s">
        <v>44</v>
      </c>
      <c r="N124" t="s">
        <v>578</v>
      </c>
      <c r="O124">
        <v>1446374</v>
      </c>
      <c r="P124" t="s">
        <v>46</v>
      </c>
      <c r="R124">
        <f>VLOOKUP(O124,[1]应付款管理!$A$1:$I$65536,9,0)</f>
        <v>252</v>
      </c>
      <c r="S124">
        <f t="shared" si="6"/>
        <v>0</v>
      </c>
      <c r="T124" t="str">
        <f t="shared" si="7"/>
        <v>，1446374</v>
      </c>
    </row>
    <row r="125" spans="1:20">
      <c r="A125" t="s">
        <v>579</v>
      </c>
      <c r="B125" t="s">
        <v>580</v>
      </c>
      <c r="C125" t="s">
        <v>10</v>
      </c>
      <c r="D125" t="s">
        <v>9</v>
      </c>
      <c r="E125" t="s">
        <v>581</v>
      </c>
      <c r="F125" t="s">
        <v>481</v>
      </c>
      <c r="G125" t="s">
        <v>428</v>
      </c>
      <c r="H125" t="s">
        <v>41</v>
      </c>
      <c r="I125" t="s">
        <v>12</v>
      </c>
      <c r="J125">
        <v>1541</v>
      </c>
      <c r="K125" t="s">
        <v>42</v>
      </c>
      <c r="L125" t="s">
        <v>582</v>
      </c>
      <c r="M125" t="s">
        <v>44</v>
      </c>
      <c r="N125" t="s">
        <v>583</v>
      </c>
      <c r="O125">
        <v>1446381</v>
      </c>
      <c r="P125" t="s">
        <v>46</v>
      </c>
      <c r="R125">
        <f>VLOOKUP(O125,[1]应付款管理!$A$1:$I$65536,9,0)</f>
        <v>1541</v>
      </c>
      <c r="S125">
        <f t="shared" si="6"/>
        <v>0</v>
      </c>
      <c r="T125" t="str">
        <f t="shared" si="7"/>
        <v>，1446381</v>
      </c>
    </row>
    <row r="126" spans="1:20">
      <c r="A126" t="s">
        <v>383</v>
      </c>
      <c r="B126" t="s">
        <v>584</v>
      </c>
      <c r="C126" t="s">
        <v>10</v>
      </c>
      <c r="D126" t="s">
        <v>9</v>
      </c>
      <c r="E126" t="s">
        <v>585</v>
      </c>
      <c r="F126" t="s">
        <v>481</v>
      </c>
      <c r="G126" t="s">
        <v>559</v>
      </c>
      <c r="H126" t="s">
        <v>41</v>
      </c>
      <c r="I126" t="s">
        <v>12</v>
      </c>
      <c r="J126">
        <v>2175</v>
      </c>
      <c r="K126" t="s">
        <v>42</v>
      </c>
      <c r="L126" t="s">
        <v>586</v>
      </c>
      <c r="M126" t="s">
        <v>44</v>
      </c>
      <c r="N126" t="s">
        <v>587</v>
      </c>
      <c r="O126">
        <v>1446391</v>
      </c>
      <c r="P126" t="s">
        <v>61</v>
      </c>
      <c r="Q126" t="s">
        <v>61</v>
      </c>
      <c r="R126">
        <f>VLOOKUP(O126,[1]应付款管理!$A$1:$I$65536,9,0)</f>
        <v>2175</v>
      </c>
      <c r="S126">
        <f t="shared" si="6"/>
        <v>0</v>
      </c>
      <c r="T126" t="str">
        <f t="shared" si="7"/>
        <v>，1446391</v>
      </c>
    </row>
    <row r="127" spans="1:20">
      <c r="A127" t="s">
        <v>383</v>
      </c>
      <c r="B127" t="s">
        <v>588</v>
      </c>
      <c r="C127" t="s">
        <v>10</v>
      </c>
      <c r="D127" t="s">
        <v>9</v>
      </c>
      <c r="E127" t="s">
        <v>585</v>
      </c>
      <c r="F127" t="s">
        <v>481</v>
      </c>
      <c r="G127" t="s">
        <v>559</v>
      </c>
      <c r="H127" t="s">
        <v>41</v>
      </c>
      <c r="I127" t="s">
        <v>12</v>
      </c>
      <c r="J127">
        <v>2175</v>
      </c>
      <c r="K127" t="s">
        <v>42</v>
      </c>
      <c r="L127" t="s">
        <v>589</v>
      </c>
      <c r="M127" t="s">
        <v>44</v>
      </c>
      <c r="N127" t="s">
        <v>590</v>
      </c>
      <c r="O127" s="2">
        <v>1446390</v>
      </c>
      <c r="P127" t="s">
        <v>67</v>
      </c>
      <c r="Q127" t="s">
        <v>67</v>
      </c>
      <c r="R127">
        <f>VLOOKUP(O127,[1]应付款管理!$A$1:$I$65536,9,0)</f>
        <v>2175</v>
      </c>
      <c r="S127">
        <f t="shared" si="6"/>
        <v>0</v>
      </c>
      <c r="T127" t="str">
        <f t="shared" si="7"/>
        <v>，1446390</v>
      </c>
    </row>
    <row r="128" spans="1:20">
      <c r="A128" t="s">
        <v>73</v>
      </c>
      <c r="B128" t="s">
        <v>591</v>
      </c>
      <c r="C128" t="s">
        <v>10</v>
      </c>
      <c r="D128" t="s">
        <v>9</v>
      </c>
      <c r="E128" t="s">
        <v>75</v>
      </c>
      <c r="F128" t="s">
        <v>229</v>
      </c>
      <c r="G128" t="s">
        <v>186</v>
      </c>
      <c r="H128" t="s">
        <v>41</v>
      </c>
      <c r="I128" t="s">
        <v>12</v>
      </c>
      <c r="J128">
        <v>608</v>
      </c>
      <c r="K128" t="s">
        <v>42</v>
      </c>
      <c r="L128" t="s">
        <v>592</v>
      </c>
      <c r="M128" t="s">
        <v>44</v>
      </c>
      <c r="N128" t="s">
        <v>593</v>
      </c>
      <c r="O128">
        <v>1446441</v>
      </c>
      <c r="P128" t="s">
        <v>46</v>
      </c>
      <c r="R128">
        <f>VLOOKUP(O128,[1]应付款管理!$A$1:$I$65536,9,0)</f>
        <v>608</v>
      </c>
      <c r="S128">
        <f t="shared" si="6"/>
        <v>0</v>
      </c>
      <c r="T128" t="str">
        <f t="shared" si="7"/>
        <v>，1446441</v>
      </c>
    </row>
    <row r="129" spans="1:20">
      <c r="A129" t="s">
        <v>594</v>
      </c>
      <c r="B129" t="s">
        <v>595</v>
      </c>
      <c r="C129" t="s">
        <v>10</v>
      </c>
      <c r="D129" t="s">
        <v>9</v>
      </c>
      <c r="E129" t="s">
        <v>596</v>
      </c>
      <c r="F129" t="s">
        <v>58</v>
      </c>
      <c r="G129" t="s">
        <v>76</v>
      </c>
      <c r="H129" t="s">
        <v>41</v>
      </c>
      <c r="I129" t="s">
        <v>12</v>
      </c>
      <c r="J129">
        <v>707</v>
      </c>
      <c r="K129" t="s">
        <v>42</v>
      </c>
      <c r="L129" t="s">
        <v>597</v>
      </c>
      <c r="M129" t="s">
        <v>44</v>
      </c>
      <c r="N129" t="s">
        <v>598</v>
      </c>
      <c r="O129">
        <v>1446454</v>
      </c>
      <c r="P129" t="s">
        <v>61</v>
      </c>
      <c r="Q129" t="s">
        <v>61</v>
      </c>
      <c r="R129">
        <f>VLOOKUP(O129,[1]应付款管理!$A$1:$I$65536,9,0)</f>
        <v>707</v>
      </c>
      <c r="S129">
        <f t="shared" si="6"/>
        <v>0</v>
      </c>
      <c r="T129" t="str">
        <f t="shared" si="7"/>
        <v>，1446454</v>
      </c>
    </row>
    <row r="130" spans="1:20">
      <c r="A130" t="s">
        <v>73</v>
      </c>
      <c r="B130" t="s">
        <v>599</v>
      </c>
      <c r="C130" t="s">
        <v>10</v>
      </c>
      <c r="D130" t="s">
        <v>9</v>
      </c>
      <c r="E130" t="s">
        <v>600</v>
      </c>
      <c r="F130" t="s">
        <v>58</v>
      </c>
      <c r="G130" t="s">
        <v>76</v>
      </c>
      <c r="H130" t="s">
        <v>41</v>
      </c>
      <c r="I130" t="s">
        <v>12</v>
      </c>
      <c r="J130">
        <v>642</v>
      </c>
      <c r="K130" t="s">
        <v>42</v>
      </c>
      <c r="L130" t="s">
        <v>601</v>
      </c>
      <c r="M130" t="s">
        <v>44</v>
      </c>
      <c r="N130" t="s">
        <v>602</v>
      </c>
      <c r="O130">
        <v>1446491</v>
      </c>
      <c r="P130" t="s">
        <v>46</v>
      </c>
      <c r="R130">
        <f>VLOOKUP(O130,[1]应付款管理!$A$1:$I$65536,9,0)</f>
        <v>642</v>
      </c>
      <c r="S130">
        <f t="shared" si="6"/>
        <v>0</v>
      </c>
      <c r="T130" t="str">
        <f t="shared" si="7"/>
        <v>，1446491</v>
      </c>
    </row>
    <row r="131" spans="1:20">
      <c r="A131" t="s">
        <v>47</v>
      </c>
      <c r="B131" t="s">
        <v>603</v>
      </c>
      <c r="C131" t="s">
        <v>10</v>
      </c>
      <c r="D131" t="s">
        <v>9</v>
      </c>
      <c r="E131" t="s">
        <v>604</v>
      </c>
      <c r="F131" t="s">
        <v>127</v>
      </c>
      <c r="G131" t="s">
        <v>186</v>
      </c>
      <c r="H131" t="s">
        <v>41</v>
      </c>
      <c r="I131" t="s">
        <v>12</v>
      </c>
      <c r="J131">
        <v>461</v>
      </c>
      <c r="K131" t="s">
        <v>42</v>
      </c>
      <c r="L131" t="s">
        <v>605</v>
      </c>
      <c r="M131" t="s">
        <v>44</v>
      </c>
      <c r="N131" t="s">
        <v>606</v>
      </c>
      <c r="O131">
        <v>1446691</v>
      </c>
      <c r="P131" t="s">
        <v>46</v>
      </c>
      <c r="R131">
        <f>VLOOKUP(O131,[1]应付款管理!$A$1:$I$65536,9,0)</f>
        <v>461</v>
      </c>
      <c r="S131">
        <f t="shared" si="6"/>
        <v>0</v>
      </c>
      <c r="T131" t="str">
        <f>$T$1&amp;O131</f>
        <v>，1446691</v>
      </c>
    </row>
    <row r="132" spans="1:20">
      <c r="A132" t="s">
        <v>607</v>
      </c>
      <c r="B132" t="s">
        <v>608</v>
      </c>
      <c r="C132" t="s">
        <v>10</v>
      </c>
      <c r="D132" t="s">
        <v>9</v>
      </c>
      <c r="E132" t="s">
        <v>609</v>
      </c>
      <c r="F132" t="s">
        <v>610</v>
      </c>
      <c r="G132" t="s">
        <v>611</v>
      </c>
      <c r="H132" t="s">
        <v>41</v>
      </c>
      <c r="I132" t="s">
        <v>12</v>
      </c>
      <c r="J132">
        <v>2808</v>
      </c>
      <c r="K132" t="s">
        <v>42</v>
      </c>
      <c r="L132" t="s">
        <v>612</v>
      </c>
      <c r="M132" t="s">
        <v>44</v>
      </c>
      <c r="N132" t="s">
        <v>613</v>
      </c>
      <c r="O132">
        <v>1446714</v>
      </c>
      <c r="P132" t="s">
        <v>46</v>
      </c>
      <c r="R132">
        <f>VLOOKUP(O132,[1]应付款管理!$A$1:$I$65536,9,0)</f>
        <v>2808</v>
      </c>
      <c r="S132">
        <f t="shared" si="6"/>
        <v>0</v>
      </c>
      <c r="T132" t="str">
        <f>$T$1&amp;O132</f>
        <v>，1446714</v>
      </c>
    </row>
    <row r="133" spans="1:20">
      <c r="A133" t="s">
        <v>614</v>
      </c>
      <c r="B133" t="s">
        <v>615</v>
      </c>
      <c r="C133" t="s">
        <v>10</v>
      </c>
      <c r="D133" t="s">
        <v>9</v>
      </c>
      <c r="E133" t="s">
        <v>616</v>
      </c>
      <c r="F133" t="s">
        <v>109</v>
      </c>
      <c r="G133" t="s">
        <v>421</v>
      </c>
      <c r="H133" t="s">
        <v>41</v>
      </c>
      <c r="I133" t="s">
        <v>12</v>
      </c>
      <c r="J133">
        <v>4428</v>
      </c>
      <c r="K133" t="s">
        <v>42</v>
      </c>
      <c r="L133" t="s">
        <v>617</v>
      </c>
      <c r="M133" t="s">
        <v>44</v>
      </c>
      <c r="N133" t="s">
        <v>618</v>
      </c>
      <c r="O133" s="2">
        <v>1446856</v>
      </c>
      <c r="P133" t="s">
        <v>67</v>
      </c>
      <c r="Q133" t="s">
        <v>67</v>
      </c>
      <c r="R133">
        <f>VLOOKUP(O133,[1]应付款管理!$A$1:$I$65536,9,0)</f>
        <v>4428</v>
      </c>
      <c r="S133">
        <f t="shared" si="6"/>
        <v>0</v>
      </c>
      <c r="T133" t="str">
        <f>$T$1&amp;O133</f>
        <v>，1446856</v>
      </c>
    </row>
    <row r="134" spans="1:20">
      <c r="A134" t="s">
        <v>47</v>
      </c>
      <c r="B134" t="s">
        <v>619</v>
      </c>
      <c r="C134" t="s">
        <v>10</v>
      </c>
      <c r="D134" t="s">
        <v>9</v>
      </c>
      <c r="E134" t="s">
        <v>620</v>
      </c>
      <c r="F134" t="s">
        <v>428</v>
      </c>
      <c r="G134" t="s">
        <v>178</v>
      </c>
      <c r="H134" t="s">
        <v>41</v>
      </c>
      <c r="I134" t="s">
        <v>12</v>
      </c>
      <c r="J134">
        <v>4172</v>
      </c>
      <c r="K134" t="s">
        <v>42</v>
      </c>
      <c r="L134" t="s">
        <v>621</v>
      </c>
      <c r="M134" t="s">
        <v>44</v>
      </c>
      <c r="N134" t="s">
        <v>622</v>
      </c>
      <c r="O134">
        <v>1440683</v>
      </c>
      <c r="P134" t="s">
        <v>61</v>
      </c>
      <c r="Q134" t="s">
        <v>61</v>
      </c>
      <c r="R134">
        <f>VLOOKUP(O134,[1]应付款管理!$A$1:$I$65536,9,0)</f>
        <v>4172</v>
      </c>
      <c r="S134">
        <f t="shared" si="6"/>
        <v>0</v>
      </c>
      <c r="T134" t="str">
        <f>$T$1&amp;O134</f>
        <v>，1440683</v>
      </c>
    </row>
    <row r="135" spans="1:20">
      <c r="A135" t="s">
        <v>623</v>
      </c>
      <c r="B135" t="s">
        <v>624</v>
      </c>
      <c r="C135" t="s">
        <v>10</v>
      </c>
      <c r="D135" t="s">
        <v>9</v>
      </c>
      <c r="E135" t="s">
        <v>625</v>
      </c>
      <c r="F135" t="s">
        <v>127</v>
      </c>
      <c r="G135" t="s">
        <v>349</v>
      </c>
      <c r="H135" t="s">
        <v>41</v>
      </c>
      <c r="I135" t="s">
        <v>12</v>
      </c>
      <c r="J135">
        <v>2413</v>
      </c>
      <c r="K135" t="s">
        <v>42</v>
      </c>
      <c r="L135" t="s">
        <v>626</v>
      </c>
      <c r="M135" t="s">
        <v>44</v>
      </c>
      <c r="N135" t="s">
        <v>627</v>
      </c>
      <c r="O135">
        <v>1446918</v>
      </c>
      <c r="P135" t="s">
        <v>61</v>
      </c>
      <c r="Q135" t="s">
        <v>61</v>
      </c>
      <c r="R135">
        <f>VLOOKUP(O135,[1]应付款管理!$A$1:$I$65536,9,0)</f>
        <v>2413</v>
      </c>
      <c r="S135">
        <f t="shared" si="6"/>
        <v>0</v>
      </c>
      <c r="T135" t="str">
        <f>$T$1&amp;O135</f>
        <v>，1446918</v>
      </c>
    </row>
    <row r="136" spans="1:20">
      <c r="A136" t="s">
        <v>47</v>
      </c>
      <c r="B136" t="s">
        <v>628</v>
      </c>
      <c r="C136" t="s">
        <v>10</v>
      </c>
      <c r="D136" t="s">
        <v>9</v>
      </c>
      <c r="E136" t="s">
        <v>629</v>
      </c>
      <c r="F136" t="s">
        <v>229</v>
      </c>
      <c r="G136" t="s">
        <v>127</v>
      </c>
      <c r="H136" t="s">
        <v>41</v>
      </c>
      <c r="I136" t="s">
        <v>12</v>
      </c>
      <c r="J136">
        <v>730</v>
      </c>
      <c r="K136" t="s">
        <v>42</v>
      </c>
      <c r="L136" t="s">
        <v>630</v>
      </c>
      <c r="M136" t="s">
        <v>44</v>
      </c>
      <c r="N136" t="s">
        <v>631</v>
      </c>
      <c r="O136">
        <v>1446962</v>
      </c>
      <c r="P136" t="s">
        <v>46</v>
      </c>
      <c r="R136">
        <f>VLOOKUP(O136,[1]应付款管理!$A$1:$I$65536,9,0)</f>
        <v>730</v>
      </c>
      <c r="S136">
        <f t="shared" si="6"/>
        <v>0</v>
      </c>
      <c r="T136" t="str">
        <f>$T$1&amp;O136</f>
        <v>，1446962</v>
      </c>
    </row>
    <row r="137" spans="1:20">
      <c r="A137" t="s">
        <v>47</v>
      </c>
      <c r="B137" t="s">
        <v>632</v>
      </c>
      <c r="C137" t="s">
        <v>10</v>
      </c>
      <c r="D137" t="s">
        <v>9</v>
      </c>
      <c r="E137" t="s">
        <v>49</v>
      </c>
      <c r="F137" t="s">
        <v>245</v>
      </c>
      <c r="G137" t="s">
        <v>633</v>
      </c>
      <c r="H137" t="s">
        <v>41</v>
      </c>
      <c r="I137" t="s">
        <v>12</v>
      </c>
      <c r="J137">
        <v>4176</v>
      </c>
      <c r="K137" t="s">
        <v>42</v>
      </c>
      <c r="L137" t="s">
        <v>634</v>
      </c>
      <c r="M137" t="s">
        <v>44</v>
      </c>
      <c r="N137" t="s">
        <v>635</v>
      </c>
      <c r="O137">
        <v>1446977</v>
      </c>
      <c r="P137" t="s">
        <v>46</v>
      </c>
      <c r="R137">
        <f>VLOOKUP(O137,[1]应付款管理!$A$1:$I$65536,9,0)</f>
        <v>4176</v>
      </c>
      <c r="S137">
        <f t="shared" si="6"/>
        <v>0</v>
      </c>
      <c r="T137" t="str">
        <f>$T$1&amp;O137</f>
        <v>，1446977</v>
      </c>
    </row>
    <row r="138" spans="1:20">
      <c r="A138" t="s">
        <v>47</v>
      </c>
      <c r="B138" t="s">
        <v>636</v>
      </c>
      <c r="C138" t="s">
        <v>10</v>
      </c>
      <c r="D138" t="s">
        <v>9</v>
      </c>
      <c r="E138" t="s">
        <v>119</v>
      </c>
      <c r="F138" t="s">
        <v>229</v>
      </c>
      <c r="G138" t="s">
        <v>127</v>
      </c>
      <c r="H138" t="s">
        <v>41</v>
      </c>
      <c r="I138" t="s">
        <v>12</v>
      </c>
      <c r="J138">
        <v>2951</v>
      </c>
      <c r="K138" t="s">
        <v>42</v>
      </c>
      <c r="L138" t="s">
        <v>637</v>
      </c>
      <c r="M138" t="s">
        <v>44</v>
      </c>
      <c r="N138" t="s">
        <v>638</v>
      </c>
      <c r="O138">
        <v>1447026</v>
      </c>
      <c r="P138" t="s">
        <v>46</v>
      </c>
      <c r="R138">
        <f>VLOOKUP(O138,[1]应付款管理!$A$1:$I$65536,9,0)</f>
        <v>2951</v>
      </c>
      <c r="S138">
        <f t="shared" si="6"/>
        <v>0</v>
      </c>
      <c r="T138" t="str">
        <f>$T$1&amp;O138</f>
        <v>，1447026</v>
      </c>
    </row>
    <row r="139" spans="1:20">
      <c r="A139" t="s">
        <v>47</v>
      </c>
      <c r="B139" t="s">
        <v>639</v>
      </c>
      <c r="C139" t="s">
        <v>10</v>
      </c>
      <c r="D139" t="s">
        <v>9</v>
      </c>
      <c r="E139" t="s">
        <v>604</v>
      </c>
      <c r="F139" t="s">
        <v>76</v>
      </c>
      <c r="G139" t="s">
        <v>229</v>
      </c>
      <c r="H139" t="s">
        <v>41</v>
      </c>
      <c r="I139" t="s">
        <v>12</v>
      </c>
      <c r="J139">
        <v>1250</v>
      </c>
      <c r="K139" t="s">
        <v>42</v>
      </c>
      <c r="L139" t="s">
        <v>640</v>
      </c>
      <c r="M139" t="s">
        <v>44</v>
      </c>
      <c r="N139" t="s">
        <v>641</v>
      </c>
      <c r="O139">
        <v>1447052</v>
      </c>
      <c r="P139" t="s">
        <v>46</v>
      </c>
      <c r="R139">
        <f>VLOOKUP(O139,[1]应付款管理!$A$1:$I$65536,9,0)</f>
        <v>1250</v>
      </c>
      <c r="S139">
        <f t="shared" si="6"/>
        <v>0</v>
      </c>
      <c r="T139" t="str">
        <f>$T$1&amp;O139</f>
        <v>，1447052</v>
      </c>
    </row>
    <row r="140" spans="1:20">
      <c r="A140" t="s">
        <v>47</v>
      </c>
      <c r="B140" t="s">
        <v>642</v>
      </c>
      <c r="C140" t="s">
        <v>10</v>
      </c>
      <c r="D140" t="s">
        <v>9</v>
      </c>
      <c r="E140" t="s">
        <v>643</v>
      </c>
      <c r="F140" t="s">
        <v>76</v>
      </c>
      <c r="G140" t="s">
        <v>216</v>
      </c>
      <c r="H140" t="s">
        <v>41</v>
      </c>
      <c r="I140" t="s">
        <v>12</v>
      </c>
      <c r="J140">
        <v>379</v>
      </c>
      <c r="K140" t="s">
        <v>42</v>
      </c>
      <c r="L140" t="s">
        <v>644</v>
      </c>
      <c r="M140" t="s">
        <v>44</v>
      </c>
      <c r="N140" t="s">
        <v>645</v>
      </c>
      <c r="O140">
        <v>1447066</v>
      </c>
      <c r="P140" t="s">
        <v>46</v>
      </c>
      <c r="R140">
        <f>VLOOKUP(O140,[1]应付款管理!$A$1:$I$65536,9,0)</f>
        <v>379</v>
      </c>
      <c r="S140">
        <f t="shared" si="6"/>
        <v>0</v>
      </c>
      <c r="T140" t="str">
        <f>$T$1&amp;O140</f>
        <v>，1447066</v>
      </c>
    </row>
    <row r="141" spans="10:19">
      <c r="J141">
        <f>SUM(J2:J140)</f>
        <v>307592</v>
      </c>
      <c r="R141">
        <f>SUM(R2:R140)</f>
        <v>307584.19</v>
      </c>
      <c r="S141">
        <f>SUM(S2:S140)</f>
        <v>7.80999999999949</v>
      </c>
    </row>
    <row r="145" spans="15:21">
      <c r="O145" s="1"/>
      <c r="P145" s="1"/>
      <c r="Q145" s="1"/>
      <c r="R145" s="1"/>
      <c r="S145" s="1"/>
      <c r="T145" s="1"/>
      <c r="U145" s="1"/>
    </row>
    <row r="146" ht="15.75" spans="15:21">
      <c r="O146" s="1"/>
      <c r="P146" s="4" t="s">
        <v>646</v>
      </c>
      <c r="Q146" s="5"/>
      <c r="R146" s="5"/>
      <c r="S146" s="5"/>
      <c r="T146" s="1"/>
      <c r="U146" s="1"/>
    </row>
    <row r="147" ht="15.75" spans="15:21">
      <c r="O147" s="1"/>
      <c r="P147" s="4" t="s">
        <v>647</v>
      </c>
      <c r="Q147" s="5">
        <v>198314</v>
      </c>
      <c r="R147" s="4" t="s">
        <v>648</v>
      </c>
      <c r="S147" s="5"/>
      <c r="T147" s="1"/>
      <c r="U147" s="1"/>
    </row>
    <row r="148" ht="15.75" spans="15:21">
      <c r="O148" s="1"/>
      <c r="P148" s="4" t="s">
        <v>649</v>
      </c>
      <c r="Q148" s="5">
        <v>109270.19</v>
      </c>
      <c r="R148" s="4" t="s">
        <v>650</v>
      </c>
      <c r="S148" s="5"/>
      <c r="T148" s="1"/>
      <c r="U148" s="1"/>
    </row>
    <row r="149" spans="15:21">
      <c r="O149" s="1"/>
      <c r="P149" s="1"/>
      <c r="Q149" s="1"/>
      <c r="R149" s="1"/>
      <c r="S149" s="1"/>
      <c r="T149" s="1"/>
      <c r="U149" s="1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2019-02-18T04:14:00Z</dcterms:created>
  <dcterms:modified xsi:type="dcterms:W3CDTF">2019-02-21T03:05:08Z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